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heme/themeOverride1.xml" ContentType="application/vnd.openxmlformats-officedocument.themeOverride+xml"/>
  <Override PartName="/xl/charts/chart3.xml" ContentType="application/vnd.openxmlformats-officedocument.drawingml.chart+xml"/>
  <Override PartName="/xl/theme/themeOverride2.xml" ContentType="application/vnd.openxmlformats-officedocument.themeOverride+xml"/>
  <Override PartName="/xl/charts/chart4.xml" ContentType="application/vnd.openxmlformats-officedocument.drawingml.chart+xml"/>
  <Override PartName="/xl/theme/themeOverride3.xml" ContentType="application/vnd.openxmlformats-officedocument.themeOverride+xml"/>
  <Override PartName="/xl/charts/chart5.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https://d.docs.live.net/2dcd23e61c91b829/NIMR-MMRC 2014/01 Projects/LIFE/Recruitment/Recruitment status/NIMR/"/>
    </mc:Choice>
  </mc:AlternateContent>
  <xr:revisionPtr revIDLastSave="2" documentId="11_6177DDFFCC724B324BA7DA5FCA8A03309BB8F047" xr6:coauthVersionLast="45" xr6:coauthVersionMax="45" xr10:uidLastSave="{98DDCC3D-3040-4B26-A140-8D6FBC297C84}"/>
  <bookViews>
    <workbookView xWindow="-110" yWindow="-110" windowWidth="19420" windowHeight="10420" activeTab="3" xr2:uid="{00000000-000D-0000-FFFF-FFFF00000000}"/>
  </bookViews>
  <sheets>
    <sheet name="Dashboard" sheetId="4" r:id="rId1"/>
    <sheet name="Enrollment" sheetId="1" r:id="rId2"/>
    <sheet name="HIV Pos" sheetId="7" r:id="rId3"/>
    <sheet name="LTF" sheetId="6" r:id="rId4"/>
    <sheet name="Screening failure" sheetId="2" r:id="rId5"/>
    <sheet name="Early Withdrawal" sheetId="5" r:id="rId6"/>
    <sheet name="Reportable events" sheetId="3" r:id="rId7"/>
  </sheets>
  <definedNames>
    <definedName name="_xlnm._FilterDatabase" localSheetId="5" hidden="1">'Early Withdrawal'!$A$1:$E$36</definedName>
    <definedName name="_xlnm._FilterDatabase" localSheetId="3" hidden="1">LTF!$A$1:$J$211</definedName>
    <definedName name="_xlnm._FilterDatabase" localSheetId="6" hidden="1">'Reportable events'!$A$6:$F$6</definedName>
    <definedName name="_xlnm._FilterDatabase" localSheetId="4" hidden="1">'Screening failure'!$A$1:$F$1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U6" i="1" l="1"/>
  <c r="BU7" i="1"/>
  <c r="BU8" i="1" l="1"/>
  <c r="I205" i="6"/>
  <c r="I206" i="6"/>
  <c r="I207" i="6"/>
  <c r="I208" i="6"/>
  <c r="G205" i="6"/>
  <c r="G206" i="6"/>
  <c r="G207" i="6"/>
  <c r="G208" i="6"/>
  <c r="I73" i="6" l="1"/>
  <c r="BT6" i="1" l="1"/>
  <c r="BT7" i="1"/>
  <c r="BT8" i="1" l="1"/>
  <c r="G73" i="6"/>
  <c r="BS6" i="1" l="1"/>
  <c r="BS7" i="1"/>
  <c r="BS8" i="1" l="1"/>
  <c r="BR6" i="1"/>
  <c r="BR7" i="1"/>
  <c r="BR8" i="1" l="1"/>
  <c r="F177" i="6"/>
  <c r="F176" i="6"/>
  <c r="G5" i="6"/>
  <c r="E159" i="6" l="1"/>
  <c r="BQ6" i="1" l="1"/>
  <c r="BQ7" i="1"/>
  <c r="BQ8" i="1" l="1"/>
  <c r="BP6" i="1"/>
  <c r="BP7" i="1"/>
  <c r="BP8" i="1" l="1"/>
  <c r="BO6" i="1"/>
  <c r="BO7" i="1"/>
  <c r="BO8" i="1" l="1"/>
  <c r="BN7" i="1"/>
  <c r="BN6" i="1"/>
  <c r="BN8" i="1" l="1"/>
  <c r="G203" i="6"/>
  <c r="I203" i="6"/>
  <c r="G202" i="6"/>
  <c r="I202" i="6"/>
  <c r="BM7" i="1" l="1"/>
  <c r="BM6" i="1"/>
  <c r="BM8" i="1" l="1"/>
  <c r="BL6" i="1"/>
  <c r="BK7" i="1"/>
  <c r="BL7" i="1"/>
  <c r="BK6" i="1"/>
  <c r="BL8" i="1" l="1"/>
  <c r="H4" i="7"/>
  <c r="J4" i="7"/>
  <c r="G163" i="6" l="1"/>
  <c r="BK8" i="1"/>
  <c r="B7" i="1"/>
  <c r="BJ7" i="1"/>
  <c r="BJ6" i="1" l="1"/>
  <c r="BI7" i="1" l="1"/>
  <c r="BI6" i="1"/>
  <c r="BI8" i="1" l="1"/>
  <c r="BH6" i="1"/>
  <c r="BH8" i="1" s="1"/>
  <c r="BH7" i="1"/>
  <c r="BG7" i="1" l="1"/>
  <c r="BG6" i="1"/>
  <c r="BG8" i="1" s="1"/>
  <c r="BF7" i="1" l="1"/>
  <c r="BF6" i="1"/>
  <c r="BF8" i="1" s="1"/>
  <c r="BE7" i="1" l="1"/>
  <c r="BE6" i="1"/>
  <c r="BE8" i="1" l="1"/>
  <c r="BD7" i="1"/>
  <c r="BD6" i="1"/>
  <c r="BD8" i="1" l="1"/>
  <c r="BC7" i="1"/>
  <c r="BC6" i="1"/>
  <c r="BC8" i="1" s="1"/>
  <c r="DN5" i="1" l="1"/>
  <c r="DO5" i="1"/>
  <c r="DP5" i="1"/>
  <c r="DQ5" i="1"/>
  <c r="DR5" i="1"/>
  <c r="DS5" i="1"/>
  <c r="DT5" i="1"/>
  <c r="CW5" i="1"/>
  <c r="CX5" i="1"/>
  <c r="CY5" i="1"/>
  <c r="CZ5" i="1"/>
  <c r="DA5" i="1"/>
  <c r="DB5" i="1"/>
  <c r="DC5" i="1"/>
  <c r="DD5" i="1"/>
  <c r="DE5" i="1"/>
  <c r="DF5" i="1"/>
  <c r="DG5" i="1"/>
  <c r="DH5" i="1"/>
  <c r="DI5" i="1"/>
  <c r="DJ5" i="1"/>
  <c r="DK5" i="1"/>
  <c r="DL5" i="1"/>
  <c r="DM5" i="1"/>
  <c r="BJ5" i="1"/>
  <c r="BK5" i="1"/>
  <c r="BL5" i="1"/>
  <c r="BM5" i="1"/>
  <c r="BN5" i="1"/>
  <c r="BO5" i="1"/>
  <c r="BP5" i="1"/>
  <c r="BQ5" i="1"/>
  <c r="BR5" i="1"/>
  <c r="BS5" i="1"/>
  <c r="BT5" i="1"/>
  <c r="BU5" i="1"/>
  <c r="BV5" i="1"/>
  <c r="BW5" i="1"/>
  <c r="BX5" i="1"/>
  <c r="BY5" i="1"/>
  <c r="BZ5" i="1"/>
  <c r="CA5" i="1"/>
  <c r="CB5" i="1"/>
  <c r="CC5" i="1"/>
  <c r="CD5" i="1"/>
  <c r="CE5" i="1"/>
  <c r="CF5" i="1"/>
  <c r="CG5" i="1"/>
  <c r="CH5" i="1"/>
  <c r="CI5" i="1"/>
  <c r="CJ5" i="1"/>
  <c r="CK5" i="1"/>
  <c r="CL5" i="1"/>
  <c r="CM5" i="1"/>
  <c r="CN5" i="1"/>
  <c r="CO5" i="1"/>
  <c r="CP5" i="1"/>
  <c r="CQ5" i="1"/>
  <c r="CR5" i="1"/>
  <c r="CS5" i="1"/>
  <c r="CT5" i="1"/>
  <c r="CU5" i="1"/>
  <c r="CV5" i="1"/>
  <c r="P5" i="1"/>
  <c r="Q5" i="1"/>
  <c r="R5" i="1"/>
  <c r="S5" i="1"/>
  <c r="T5" i="1"/>
  <c r="U5" i="1"/>
  <c r="V5" i="1"/>
  <c r="W5" i="1"/>
  <c r="X5" i="1"/>
  <c r="Y5" i="1"/>
  <c r="Z5" i="1"/>
  <c r="AA5" i="1"/>
  <c r="AB5" i="1"/>
  <c r="AC5" i="1"/>
  <c r="AD5" i="1"/>
  <c r="AE5" i="1"/>
  <c r="AF5" i="1"/>
  <c r="AG5" i="1"/>
  <c r="AH5" i="1"/>
  <c r="AI5" i="1"/>
  <c r="AJ5" i="1"/>
  <c r="AK5" i="1"/>
  <c r="AL5" i="1"/>
  <c r="AM5" i="1"/>
  <c r="AN5" i="1"/>
  <c r="AO5" i="1"/>
  <c r="AP5" i="1"/>
  <c r="AQ5" i="1"/>
  <c r="AR5" i="1"/>
  <c r="AS5" i="1"/>
  <c r="AT5" i="1"/>
  <c r="AU5" i="1"/>
  <c r="AV5" i="1"/>
  <c r="AW5" i="1"/>
  <c r="AX5" i="1"/>
  <c r="AY5" i="1"/>
  <c r="AZ5" i="1"/>
  <c r="BA5" i="1"/>
  <c r="BB5" i="1"/>
  <c r="BC5" i="1"/>
  <c r="BD5" i="1"/>
  <c r="BE5" i="1"/>
  <c r="BF5" i="1"/>
  <c r="BG5" i="1"/>
  <c r="BH5" i="1"/>
  <c r="BI5" i="1"/>
  <c r="O5" i="1"/>
  <c r="AZ7" i="1" l="1"/>
  <c r="BA7" i="1"/>
  <c r="BB7" i="1"/>
  <c r="AZ6" i="1"/>
  <c r="BA6" i="1"/>
  <c r="BB6" i="1"/>
  <c r="AZ8" i="1" l="1"/>
  <c r="BB8" i="1"/>
  <c r="BA8" i="1"/>
  <c r="G74" i="6"/>
  <c r="N10" i="1" l="1"/>
  <c r="N11" i="1"/>
  <c r="N12" i="1"/>
  <c r="N13" i="1"/>
  <c r="N14" i="1"/>
  <c r="N15" i="1"/>
  <c r="N16" i="1"/>
  <c r="N17" i="1"/>
  <c r="N18" i="1"/>
  <c r="N19" i="1"/>
  <c r="N21" i="1"/>
  <c r="N22" i="1"/>
  <c r="I26" i="6" l="1"/>
  <c r="G26" i="6"/>
  <c r="G4" i="6"/>
  <c r="AS7" i="1"/>
  <c r="AT7" i="1"/>
  <c r="AU7" i="1"/>
  <c r="AV7" i="1"/>
  <c r="AW7" i="1"/>
  <c r="AX7" i="1"/>
  <c r="AY7" i="1"/>
  <c r="AS6" i="1"/>
  <c r="AT6" i="1"/>
  <c r="AU6" i="1"/>
  <c r="AV6" i="1"/>
  <c r="AW6" i="1"/>
  <c r="AX6" i="1"/>
  <c r="AY6" i="1"/>
  <c r="AS8" i="1" l="1"/>
  <c r="AV8" i="1"/>
  <c r="AY8" i="1"/>
  <c r="AX8" i="1"/>
  <c r="AW8" i="1"/>
  <c r="AU8" i="1"/>
  <c r="AT8" i="1"/>
  <c r="G6" i="6"/>
  <c r="G7" i="6"/>
  <c r="G8" i="6"/>
  <c r="G9" i="6"/>
  <c r="G10" i="6"/>
  <c r="G11" i="6"/>
  <c r="G12" i="6"/>
  <c r="G13" i="6"/>
  <c r="G14" i="6"/>
  <c r="G15" i="6"/>
  <c r="G16" i="6"/>
  <c r="G17" i="6"/>
  <c r="G18" i="6"/>
  <c r="G19" i="6"/>
  <c r="G20" i="6"/>
  <c r="G21" i="6"/>
  <c r="G22" i="6"/>
  <c r="G23" i="6"/>
  <c r="G24" i="6"/>
  <c r="G25"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4" i="6"/>
  <c r="I204" i="6"/>
  <c r="I201" i="6"/>
  <c r="I200" i="6"/>
  <c r="I199" i="6"/>
  <c r="I198" i="6"/>
  <c r="I197" i="6"/>
  <c r="I196" i="6"/>
  <c r="I195" i="6"/>
  <c r="I194" i="6"/>
  <c r="I193" i="6"/>
  <c r="I192" i="6"/>
  <c r="I191" i="6"/>
  <c r="I190" i="6"/>
  <c r="I189" i="6"/>
  <c r="I188" i="6"/>
  <c r="I187" i="6"/>
  <c r="I186" i="6"/>
  <c r="I185" i="6"/>
  <c r="I184" i="6"/>
  <c r="I183" i="6"/>
  <c r="I182" i="6"/>
  <c r="I181" i="6"/>
  <c r="I180" i="6"/>
  <c r="I179" i="6"/>
  <c r="I178" i="6"/>
  <c r="I177" i="6"/>
  <c r="I176" i="6"/>
  <c r="I175" i="6"/>
  <c r="I174" i="6"/>
  <c r="I173" i="6"/>
  <c r="I172" i="6"/>
  <c r="I171" i="6"/>
  <c r="I170" i="6"/>
  <c r="I169" i="6"/>
  <c r="I168" i="6"/>
  <c r="I167" i="6"/>
  <c r="I166" i="6"/>
  <c r="I165" i="6"/>
  <c r="I164" i="6"/>
  <c r="I163" i="6"/>
  <c r="I162" i="6"/>
  <c r="I161" i="6"/>
  <c r="I160" i="6"/>
  <c r="I159" i="6"/>
  <c r="I158" i="6"/>
  <c r="I157" i="6"/>
  <c r="I156" i="6"/>
  <c r="I155" i="6"/>
  <c r="I154" i="6"/>
  <c r="I153" i="6"/>
  <c r="I152" i="6"/>
  <c r="I151" i="6"/>
  <c r="I150" i="6"/>
  <c r="I149" i="6"/>
  <c r="I148" i="6"/>
  <c r="I147" i="6"/>
  <c r="I146" i="6"/>
  <c r="I145" i="6"/>
  <c r="I144" i="6"/>
  <c r="I143" i="6"/>
  <c r="I142" i="6"/>
  <c r="I141" i="6"/>
  <c r="I140" i="6"/>
  <c r="I139" i="6"/>
  <c r="I138"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5" i="6"/>
  <c r="I24" i="6"/>
  <c r="I23" i="6"/>
  <c r="I22" i="6"/>
  <c r="I21" i="6"/>
  <c r="I20" i="6"/>
  <c r="I19" i="6"/>
  <c r="I18" i="6"/>
  <c r="I17" i="6"/>
  <c r="I16" i="6"/>
  <c r="I15" i="6"/>
  <c r="I14" i="6"/>
  <c r="I13" i="6"/>
  <c r="I12" i="6"/>
  <c r="I11" i="6"/>
  <c r="I10" i="6"/>
  <c r="I9" i="6"/>
  <c r="I8" i="6"/>
  <c r="I7" i="6"/>
  <c r="I6" i="6"/>
  <c r="I4" i="6"/>
  <c r="F5" i="7"/>
  <c r="H5" i="7"/>
  <c r="J5" i="7"/>
  <c r="F6" i="7"/>
  <c r="H6" i="7"/>
  <c r="J6" i="7"/>
  <c r="F7" i="7"/>
  <c r="H7" i="7"/>
  <c r="J7" i="7"/>
  <c r="F8" i="7"/>
  <c r="H8" i="7"/>
  <c r="J8" i="7"/>
  <c r="F9" i="7"/>
  <c r="H9" i="7"/>
  <c r="J9" i="7"/>
  <c r="F10" i="7"/>
  <c r="H10" i="7"/>
  <c r="J10" i="7"/>
  <c r="F11" i="7"/>
  <c r="H11" i="7"/>
  <c r="J11" i="7"/>
  <c r="F12" i="7"/>
  <c r="H12" i="7"/>
  <c r="J12" i="7"/>
  <c r="F13" i="7"/>
  <c r="H13" i="7"/>
  <c r="J13" i="7"/>
  <c r="F14" i="7"/>
  <c r="H14" i="7"/>
  <c r="J14" i="7"/>
  <c r="F15" i="7"/>
  <c r="H15" i="7"/>
  <c r="J15" i="7"/>
  <c r="F16" i="7"/>
  <c r="H16" i="7"/>
  <c r="J16" i="7"/>
  <c r="F17" i="7"/>
  <c r="H17" i="7"/>
  <c r="J17" i="7"/>
  <c r="F18" i="7"/>
  <c r="H18" i="7"/>
  <c r="J18" i="7"/>
  <c r="F19" i="7"/>
  <c r="H19" i="7"/>
  <c r="J19" i="7"/>
  <c r="F20" i="7"/>
  <c r="H20" i="7"/>
  <c r="J20" i="7"/>
  <c r="F21" i="7"/>
  <c r="H21" i="7"/>
  <c r="J21" i="7"/>
  <c r="F22" i="7"/>
  <c r="H22" i="7"/>
  <c r="J22" i="7"/>
  <c r="F23" i="7"/>
  <c r="H23" i="7"/>
  <c r="J23" i="7"/>
  <c r="F24" i="7"/>
  <c r="H24" i="7"/>
  <c r="J24" i="7"/>
  <c r="F25" i="7"/>
  <c r="H25" i="7"/>
  <c r="J25" i="7"/>
  <c r="F26" i="7"/>
  <c r="H26" i="7"/>
  <c r="J26" i="7"/>
  <c r="F27" i="7"/>
  <c r="H27" i="7"/>
  <c r="J27" i="7"/>
  <c r="F28" i="7"/>
  <c r="H28" i="7"/>
  <c r="J28" i="7"/>
  <c r="F29" i="7"/>
  <c r="H29" i="7"/>
  <c r="J29" i="7"/>
  <c r="F30" i="7"/>
  <c r="H30" i="7"/>
  <c r="J30" i="7"/>
  <c r="F31" i="7"/>
  <c r="H31" i="7"/>
  <c r="J31" i="7"/>
  <c r="F32" i="7"/>
  <c r="H32" i="7"/>
  <c r="J32" i="7"/>
  <c r="F33" i="7"/>
  <c r="H33" i="7"/>
  <c r="J33" i="7"/>
  <c r="F34" i="7"/>
  <c r="H34" i="7"/>
  <c r="J34" i="7"/>
  <c r="F35" i="7"/>
  <c r="H35" i="7"/>
  <c r="J35" i="7"/>
  <c r="F36" i="7"/>
  <c r="H36" i="7"/>
  <c r="J36" i="7"/>
  <c r="F37" i="7"/>
  <c r="H37" i="7"/>
  <c r="J37" i="7"/>
  <c r="F38" i="7"/>
  <c r="H38" i="7"/>
  <c r="J38" i="7"/>
  <c r="F39" i="7"/>
  <c r="H39" i="7"/>
  <c r="J39" i="7"/>
  <c r="F40" i="7"/>
  <c r="H40" i="7"/>
  <c r="J40" i="7"/>
  <c r="F41" i="7"/>
  <c r="H41" i="7"/>
  <c r="J41" i="7"/>
  <c r="F42" i="7"/>
  <c r="H42" i="7"/>
  <c r="J42" i="7"/>
  <c r="F43" i="7"/>
  <c r="H43" i="7"/>
  <c r="J43" i="7"/>
  <c r="F44" i="7"/>
  <c r="H44" i="7"/>
  <c r="J44" i="7"/>
  <c r="F45" i="7"/>
  <c r="H45" i="7"/>
  <c r="J45" i="7"/>
  <c r="F46" i="7"/>
  <c r="H46" i="7"/>
  <c r="J46" i="7"/>
  <c r="F47" i="7"/>
  <c r="H47" i="7"/>
  <c r="J47" i="7"/>
  <c r="F48" i="7"/>
  <c r="H48" i="7"/>
  <c r="J48" i="7"/>
  <c r="F49" i="7"/>
  <c r="H49" i="7"/>
  <c r="J49" i="7"/>
  <c r="F50" i="7"/>
  <c r="H50" i="7"/>
  <c r="J50" i="7"/>
  <c r="F51" i="7"/>
  <c r="H51" i="7"/>
  <c r="J51" i="7"/>
  <c r="F52" i="7"/>
  <c r="H52" i="7"/>
  <c r="J52" i="7"/>
  <c r="F53" i="7"/>
  <c r="H53" i="7"/>
  <c r="J53" i="7"/>
  <c r="F54" i="7"/>
  <c r="H54" i="7"/>
  <c r="J54" i="7"/>
  <c r="F55" i="7"/>
  <c r="H55" i="7"/>
  <c r="J55" i="7"/>
  <c r="F56" i="7"/>
  <c r="H56" i="7"/>
  <c r="J56" i="7"/>
  <c r="F57" i="7"/>
  <c r="H57" i="7"/>
  <c r="J57" i="7"/>
  <c r="F58" i="7"/>
  <c r="H58" i="7"/>
  <c r="J58" i="7"/>
  <c r="F59" i="7"/>
  <c r="H59" i="7"/>
  <c r="J59" i="7"/>
  <c r="F60" i="7"/>
  <c r="H60" i="7"/>
  <c r="J60" i="7"/>
  <c r="F61" i="7"/>
  <c r="H61" i="7"/>
  <c r="J61" i="7"/>
  <c r="F62" i="7"/>
  <c r="H62" i="7"/>
  <c r="J62" i="7"/>
  <c r="F63" i="7"/>
  <c r="H63" i="7"/>
  <c r="J63" i="7"/>
  <c r="F64" i="7"/>
  <c r="H64" i="7"/>
  <c r="J64" i="7"/>
  <c r="F65" i="7"/>
  <c r="H65" i="7"/>
  <c r="J65" i="7"/>
  <c r="F66" i="7"/>
  <c r="H66" i="7"/>
  <c r="J66" i="7"/>
  <c r="F67" i="7"/>
  <c r="H67" i="7"/>
  <c r="J67" i="7"/>
  <c r="F68" i="7"/>
  <c r="H68" i="7"/>
  <c r="J68" i="7"/>
  <c r="F69" i="7"/>
  <c r="H69" i="7"/>
  <c r="J69" i="7"/>
  <c r="F70" i="7"/>
  <c r="H70" i="7"/>
  <c r="J70" i="7"/>
  <c r="F71" i="7"/>
  <c r="H71" i="7"/>
  <c r="J71" i="7"/>
  <c r="F72" i="7"/>
  <c r="H72" i="7"/>
  <c r="J72" i="7"/>
  <c r="F73" i="7"/>
  <c r="H73" i="7"/>
  <c r="J73" i="7"/>
  <c r="F74" i="7"/>
  <c r="H74" i="7"/>
  <c r="J74" i="7"/>
  <c r="F75" i="7"/>
  <c r="H75" i="7"/>
  <c r="J75" i="7"/>
  <c r="F76" i="7"/>
  <c r="H76" i="7"/>
  <c r="J76" i="7"/>
  <c r="F77" i="7"/>
  <c r="H77" i="7"/>
  <c r="J77" i="7"/>
  <c r="F78" i="7"/>
  <c r="H78" i="7"/>
  <c r="J78" i="7"/>
  <c r="F79" i="7"/>
  <c r="H79" i="7"/>
  <c r="J79" i="7"/>
  <c r="F80" i="7"/>
  <c r="H80" i="7"/>
  <c r="J80" i="7"/>
  <c r="F81" i="7"/>
  <c r="H81" i="7"/>
  <c r="J81" i="7"/>
  <c r="F82" i="7"/>
  <c r="H82" i="7"/>
  <c r="J82" i="7"/>
  <c r="F83" i="7"/>
  <c r="H83" i="7"/>
  <c r="J83" i="7"/>
  <c r="F84" i="7"/>
  <c r="H84" i="7"/>
  <c r="J84" i="7"/>
  <c r="F85" i="7"/>
  <c r="H85" i="7"/>
  <c r="J85" i="7"/>
  <c r="F86" i="7"/>
  <c r="H86" i="7"/>
  <c r="J86" i="7"/>
  <c r="F87" i="7"/>
  <c r="H87" i="7"/>
  <c r="J87" i="7"/>
  <c r="F88" i="7"/>
  <c r="H88" i="7"/>
  <c r="J88" i="7"/>
  <c r="F89" i="7"/>
  <c r="H89" i="7"/>
  <c r="J89" i="7"/>
  <c r="F90" i="7"/>
  <c r="H90" i="7"/>
  <c r="J90" i="7"/>
  <c r="F91" i="7"/>
  <c r="H91" i="7"/>
  <c r="J91" i="7"/>
  <c r="F92" i="7"/>
  <c r="H92" i="7"/>
  <c r="J92" i="7"/>
  <c r="F93" i="7"/>
  <c r="H93" i="7"/>
  <c r="J93" i="7"/>
  <c r="F94" i="7"/>
  <c r="H94" i="7"/>
  <c r="J94" i="7"/>
  <c r="F95" i="7"/>
  <c r="H95" i="7"/>
  <c r="J95" i="7"/>
  <c r="F96" i="7"/>
  <c r="H96" i="7"/>
  <c r="J96" i="7"/>
  <c r="F97" i="7"/>
  <c r="H97" i="7"/>
  <c r="J97" i="7"/>
  <c r="F98" i="7"/>
  <c r="H98" i="7"/>
  <c r="J98" i="7"/>
  <c r="F99" i="7"/>
  <c r="H99" i="7"/>
  <c r="J99" i="7"/>
  <c r="F100" i="7"/>
  <c r="H100" i="7"/>
  <c r="J100" i="7"/>
  <c r="F101" i="7"/>
  <c r="H101" i="7"/>
  <c r="J101" i="7"/>
  <c r="F102" i="7"/>
  <c r="H102" i="7"/>
  <c r="J102" i="7"/>
  <c r="F103" i="7"/>
  <c r="H103" i="7"/>
  <c r="J103" i="7"/>
  <c r="F104" i="7"/>
  <c r="H104" i="7"/>
  <c r="J104" i="7"/>
  <c r="F105" i="7"/>
  <c r="H105" i="7"/>
  <c r="J105" i="7"/>
  <c r="F106" i="7"/>
  <c r="H106" i="7"/>
  <c r="J106" i="7"/>
  <c r="F107" i="7"/>
  <c r="H107" i="7"/>
  <c r="J107" i="7"/>
  <c r="F108" i="7"/>
  <c r="H108" i="7"/>
  <c r="J108" i="7"/>
  <c r="F109" i="7"/>
  <c r="H109" i="7"/>
  <c r="J109" i="7"/>
  <c r="F110" i="7"/>
  <c r="H110" i="7"/>
  <c r="J110" i="7"/>
  <c r="F111" i="7"/>
  <c r="H111" i="7"/>
  <c r="J111" i="7"/>
  <c r="F112" i="7"/>
  <c r="H112" i="7"/>
  <c r="J112" i="7"/>
  <c r="F113" i="7"/>
  <c r="H113" i="7"/>
  <c r="J113" i="7"/>
  <c r="F114" i="7"/>
  <c r="H114" i="7"/>
  <c r="J114" i="7"/>
  <c r="F115" i="7"/>
  <c r="H115" i="7"/>
  <c r="J115" i="7"/>
  <c r="F116" i="7"/>
  <c r="H116" i="7"/>
  <c r="J116" i="7"/>
  <c r="F117" i="7"/>
  <c r="H117" i="7"/>
  <c r="J117" i="7"/>
  <c r="F118" i="7"/>
  <c r="H118" i="7"/>
  <c r="J118" i="7"/>
  <c r="F119" i="7"/>
  <c r="H119" i="7"/>
  <c r="J119" i="7"/>
  <c r="F120" i="7"/>
  <c r="H120" i="7"/>
  <c r="J120" i="7"/>
  <c r="F121" i="7"/>
  <c r="H121" i="7"/>
  <c r="J121" i="7"/>
  <c r="F122" i="7"/>
  <c r="H122" i="7"/>
  <c r="J122" i="7"/>
  <c r="F123" i="7"/>
  <c r="H123" i="7"/>
  <c r="J123" i="7"/>
  <c r="F124" i="7"/>
  <c r="H124" i="7"/>
  <c r="J124" i="7"/>
  <c r="F125" i="7"/>
  <c r="H125" i="7"/>
  <c r="J125" i="7"/>
  <c r="F126" i="7"/>
  <c r="H126" i="7"/>
  <c r="J126" i="7"/>
  <c r="F127" i="7"/>
  <c r="H127" i="7"/>
  <c r="J127" i="7"/>
  <c r="F128" i="7"/>
  <c r="H128" i="7"/>
  <c r="J128" i="7"/>
  <c r="F129" i="7"/>
  <c r="H129" i="7"/>
  <c r="J129" i="7"/>
  <c r="F130" i="7"/>
  <c r="H130" i="7"/>
  <c r="J130" i="7"/>
  <c r="F131" i="7"/>
  <c r="H131" i="7"/>
  <c r="J131" i="7"/>
  <c r="F132" i="7"/>
  <c r="H132" i="7"/>
  <c r="J132" i="7"/>
  <c r="F133" i="7"/>
  <c r="H133" i="7"/>
  <c r="J133" i="7"/>
  <c r="F134" i="7"/>
  <c r="H134" i="7"/>
  <c r="J134" i="7"/>
  <c r="F135" i="7"/>
  <c r="H135" i="7"/>
  <c r="J135" i="7"/>
  <c r="F136" i="7"/>
  <c r="H136" i="7"/>
  <c r="J136" i="7"/>
  <c r="F137" i="7"/>
  <c r="H137" i="7"/>
  <c r="J137" i="7"/>
  <c r="F138" i="7"/>
  <c r="H138" i="7"/>
  <c r="J138" i="7"/>
  <c r="F139" i="7"/>
  <c r="H139" i="7"/>
  <c r="J139" i="7"/>
  <c r="F140" i="7"/>
  <c r="H140" i="7"/>
  <c r="J140" i="7"/>
  <c r="F141" i="7"/>
  <c r="H141" i="7"/>
  <c r="J141" i="7"/>
  <c r="F142" i="7"/>
  <c r="H142" i="7"/>
  <c r="J142" i="7"/>
  <c r="F143" i="7"/>
  <c r="H143" i="7"/>
  <c r="J143" i="7"/>
  <c r="F144" i="7"/>
  <c r="H144" i="7"/>
  <c r="J144" i="7"/>
  <c r="F145" i="7"/>
  <c r="H145" i="7"/>
  <c r="J145" i="7"/>
  <c r="F146" i="7"/>
  <c r="H146" i="7"/>
  <c r="J146" i="7"/>
  <c r="F147" i="7"/>
  <c r="H147" i="7"/>
  <c r="J147" i="7"/>
  <c r="F148" i="7"/>
  <c r="H148" i="7"/>
  <c r="J148" i="7"/>
  <c r="F149" i="7"/>
  <c r="H149" i="7"/>
  <c r="J149" i="7"/>
  <c r="F150" i="7"/>
  <c r="H150" i="7"/>
  <c r="J150" i="7"/>
  <c r="F151" i="7"/>
  <c r="H151" i="7"/>
  <c r="J151" i="7"/>
  <c r="F152" i="7"/>
  <c r="H152" i="7"/>
  <c r="J152" i="7"/>
  <c r="F153" i="7"/>
  <c r="H153" i="7"/>
  <c r="J153" i="7"/>
  <c r="F154" i="7"/>
  <c r="H154" i="7"/>
  <c r="J154" i="7"/>
  <c r="F155" i="7"/>
  <c r="H155" i="7"/>
  <c r="J155" i="7"/>
  <c r="F156" i="7"/>
  <c r="H156" i="7"/>
  <c r="J156" i="7"/>
  <c r="F157" i="7"/>
  <c r="H157" i="7"/>
  <c r="J157" i="7"/>
  <c r="F158" i="7"/>
  <c r="H158" i="7"/>
  <c r="J158" i="7"/>
  <c r="F159" i="7"/>
  <c r="H159" i="7"/>
  <c r="J159" i="7"/>
  <c r="F160" i="7"/>
  <c r="H160" i="7"/>
  <c r="J160" i="7"/>
  <c r="F161" i="7"/>
  <c r="H161" i="7"/>
  <c r="J161" i="7"/>
  <c r="F162" i="7"/>
  <c r="H162" i="7"/>
  <c r="J162" i="7"/>
  <c r="F163" i="7"/>
  <c r="H163" i="7"/>
  <c r="J163" i="7"/>
  <c r="F164" i="7"/>
  <c r="H164" i="7"/>
  <c r="J164" i="7"/>
  <c r="F165" i="7"/>
  <c r="H165" i="7"/>
  <c r="J165" i="7"/>
  <c r="F166" i="7"/>
  <c r="H166" i="7"/>
  <c r="J166" i="7"/>
  <c r="F167" i="7"/>
  <c r="H167" i="7"/>
  <c r="J167" i="7"/>
  <c r="F168" i="7"/>
  <c r="H168" i="7"/>
  <c r="J168" i="7"/>
  <c r="F169" i="7"/>
  <c r="H169" i="7"/>
  <c r="J169" i="7"/>
  <c r="F170" i="7"/>
  <c r="H170" i="7"/>
  <c r="J170" i="7"/>
  <c r="F171" i="7"/>
  <c r="H171" i="7"/>
  <c r="J171" i="7"/>
  <c r="F172" i="7"/>
  <c r="H172" i="7"/>
  <c r="J172" i="7"/>
  <c r="F173" i="7"/>
  <c r="H173" i="7"/>
  <c r="J173" i="7"/>
  <c r="F174" i="7"/>
  <c r="H174" i="7"/>
  <c r="J174" i="7"/>
  <c r="F175" i="7"/>
  <c r="H175" i="7"/>
  <c r="J175" i="7"/>
  <c r="F176" i="7"/>
  <c r="H176" i="7"/>
  <c r="J176" i="7"/>
  <c r="F177" i="7"/>
  <c r="H177" i="7"/>
  <c r="J177" i="7"/>
  <c r="F178" i="7"/>
  <c r="H178" i="7"/>
  <c r="J178" i="7"/>
  <c r="F179" i="7"/>
  <c r="H179" i="7"/>
  <c r="J179" i="7"/>
  <c r="F180" i="7"/>
  <c r="H180" i="7"/>
  <c r="J180" i="7"/>
  <c r="F181" i="7"/>
  <c r="H181" i="7"/>
  <c r="J181" i="7"/>
  <c r="F182" i="7"/>
  <c r="H182" i="7"/>
  <c r="J182" i="7"/>
  <c r="F183" i="7"/>
  <c r="H183" i="7"/>
  <c r="J183" i="7"/>
  <c r="F184" i="7"/>
  <c r="H184" i="7"/>
  <c r="J184" i="7"/>
  <c r="F185" i="7"/>
  <c r="H185" i="7"/>
  <c r="J185" i="7"/>
  <c r="F186" i="7"/>
  <c r="H186" i="7"/>
  <c r="J186" i="7"/>
  <c r="F187" i="7"/>
  <c r="H187" i="7"/>
  <c r="J187" i="7"/>
  <c r="F188" i="7"/>
  <c r="H188" i="7"/>
  <c r="J188" i="7"/>
  <c r="F189" i="7"/>
  <c r="H189" i="7"/>
  <c r="J189" i="7"/>
  <c r="F190" i="7"/>
  <c r="H190" i="7"/>
  <c r="J190" i="7"/>
  <c r="F191" i="7"/>
  <c r="H191" i="7"/>
  <c r="J191" i="7"/>
  <c r="F192" i="7"/>
  <c r="H192" i="7"/>
  <c r="J192" i="7"/>
  <c r="F193" i="7"/>
  <c r="H193" i="7"/>
  <c r="J193" i="7"/>
  <c r="F194" i="7"/>
  <c r="H194" i="7"/>
  <c r="J194" i="7"/>
  <c r="F195" i="7"/>
  <c r="H195" i="7"/>
  <c r="J195" i="7"/>
  <c r="F196" i="7"/>
  <c r="H196" i="7"/>
  <c r="J196" i="7"/>
  <c r="F197" i="7"/>
  <c r="H197" i="7"/>
  <c r="J197" i="7"/>
  <c r="F198" i="7"/>
  <c r="H198" i="7"/>
  <c r="J198" i="7"/>
  <c r="F199" i="7"/>
  <c r="H199" i="7"/>
  <c r="J199" i="7"/>
  <c r="F200" i="7"/>
  <c r="H200" i="7"/>
  <c r="J200" i="7"/>
  <c r="F201" i="7"/>
  <c r="H201" i="7"/>
  <c r="J201" i="7"/>
  <c r="F202" i="7"/>
  <c r="H202" i="7"/>
  <c r="J202" i="7"/>
  <c r="F203" i="7"/>
  <c r="H203" i="7"/>
  <c r="J203" i="7"/>
  <c r="F204" i="7"/>
  <c r="H204" i="7"/>
  <c r="J204" i="7"/>
  <c r="F4" i="7"/>
  <c r="AO7" i="1" l="1"/>
  <c r="AP7" i="1"/>
  <c r="AQ7" i="1"/>
  <c r="AR7" i="1"/>
  <c r="AP6" i="1"/>
  <c r="AQ6" i="1"/>
  <c r="AR6" i="1"/>
  <c r="AN7" i="1"/>
  <c r="AN6" i="1"/>
  <c r="AO6" i="1"/>
  <c r="AO8" i="1" l="1"/>
  <c r="AR8" i="1"/>
  <c r="AQ8" i="1"/>
  <c r="AP8" i="1"/>
  <c r="AN8" i="1"/>
  <c r="AM6" i="1"/>
  <c r="AM7" i="1" l="1"/>
  <c r="AM8" i="1" s="1"/>
  <c r="N9" i="1" l="1"/>
  <c r="B6" i="1" l="1"/>
  <c r="B8" i="1" s="1"/>
  <c r="C6" i="1"/>
  <c r="D6" i="1"/>
  <c r="E6" i="1"/>
  <c r="F6" i="1"/>
  <c r="G6" i="1"/>
  <c r="H6" i="1"/>
  <c r="I6" i="1"/>
  <c r="J6" i="1"/>
  <c r="K6" i="1"/>
  <c r="L6" i="1"/>
  <c r="M6" i="1"/>
  <c r="C7" i="1"/>
  <c r="D7" i="1"/>
  <c r="E7" i="1"/>
  <c r="F7" i="1"/>
  <c r="G7" i="1"/>
  <c r="H7" i="1"/>
  <c r="I7" i="1"/>
  <c r="J7" i="1"/>
  <c r="K7" i="1"/>
  <c r="L7" i="1"/>
  <c r="M7" i="1"/>
  <c r="E8" i="1" l="1"/>
  <c r="I8" i="1"/>
  <c r="H8" i="1"/>
  <c r="N7" i="1"/>
  <c r="M8" i="1"/>
  <c r="L8" i="1"/>
  <c r="J8" i="1"/>
  <c r="N6" i="1"/>
  <c r="G8" i="1"/>
  <c r="F8" i="1"/>
  <c r="D8" i="1"/>
  <c r="C8" i="1"/>
  <c r="K8" i="1"/>
  <c r="Y6" i="1"/>
  <c r="Z6" i="1"/>
  <c r="AA6" i="1"/>
  <c r="AB6" i="1"/>
  <c r="AC6" i="1"/>
  <c r="AD6" i="1"/>
  <c r="AE6" i="1"/>
  <c r="AF6" i="1"/>
  <c r="AG6" i="1"/>
  <c r="AH6" i="1"/>
  <c r="AI6" i="1"/>
  <c r="AJ6" i="1"/>
  <c r="AK6" i="1"/>
  <c r="AL6" i="1"/>
  <c r="Y7" i="1"/>
  <c r="Z7" i="1"/>
  <c r="AA7" i="1"/>
  <c r="AB7" i="1"/>
  <c r="AC7" i="1"/>
  <c r="AD7" i="1"/>
  <c r="AE7" i="1"/>
  <c r="AF7" i="1"/>
  <c r="AG7" i="1"/>
  <c r="AH7" i="1"/>
  <c r="AI7" i="1"/>
  <c r="AJ7" i="1"/>
  <c r="AK7" i="1"/>
  <c r="AL7" i="1"/>
  <c r="O6" i="1"/>
  <c r="P6" i="1"/>
  <c r="Q6" i="1"/>
  <c r="R6" i="1"/>
  <c r="S6" i="1"/>
  <c r="T6" i="1"/>
  <c r="U6" i="1"/>
  <c r="V6" i="1"/>
  <c r="W6" i="1"/>
  <c r="X6" i="1"/>
  <c r="O7" i="1"/>
  <c r="P7" i="1"/>
  <c r="Q7" i="1"/>
  <c r="R7" i="1"/>
  <c r="S7" i="1"/>
  <c r="T7" i="1"/>
  <c r="U7" i="1"/>
  <c r="V7" i="1"/>
  <c r="W7" i="1"/>
  <c r="X7" i="1"/>
  <c r="T8" i="1" l="1"/>
  <c r="AL8" i="1"/>
  <c r="AD8" i="1"/>
  <c r="Z8" i="1"/>
  <c r="U8" i="1"/>
  <c r="R8" i="1"/>
  <c r="Q8" i="1"/>
  <c r="O8" i="1"/>
  <c r="AA8" i="1"/>
  <c r="AJ8" i="1"/>
  <c r="AB8" i="1"/>
  <c r="AE8" i="1"/>
  <c r="AK8" i="1"/>
  <c r="AC8" i="1"/>
  <c r="S8" i="1"/>
  <c r="AI8" i="1"/>
  <c r="P8" i="1"/>
  <c r="AH8" i="1"/>
  <c r="AF8" i="1"/>
  <c r="AG8" i="1"/>
  <c r="Y8" i="1"/>
  <c r="V8" i="1"/>
  <c r="X8" i="1"/>
  <c r="W8" i="1"/>
  <c r="N8" i="1" l="1"/>
</calcChain>
</file>

<file path=xl/sharedStrings.xml><?xml version="1.0" encoding="utf-8"?>
<sst xmlns="http://schemas.openxmlformats.org/spreadsheetml/2006/main" count="640" uniqueCount="338">
  <si>
    <t>Enrolled</t>
  </si>
  <si>
    <t>Completed</t>
  </si>
  <si>
    <t>Enrolment Target Per Site</t>
  </si>
  <si>
    <t>MTCT rate</t>
  </si>
  <si>
    <t>HIV pos</t>
  </si>
  <si>
    <t>Early Termination</t>
  </si>
  <si>
    <t>Lost to follow up</t>
  </si>
  <si>
    <t>Ruanda H/C</t>
  </si>
  <si>
    <t>LIFE enrollment tracker</t>
  </si>
  <si>
    <t>Songwe</t>
  </si>
  <si>
    <t>Chimala mission</t>
  </si>
  <si>
    <t>Igogwe HC</t>
  </si>
  <si>
    <t>Mtanila HC</t>
  </si>
  <si>
    <t>Chunya Hosp</t>
  </si>
  <si>
    <t>Igawilo Hosp</t>
  </si>
  <si>
    <t>Tukuyu DC hosp</t>
  </si>
  <si>
    <t>Itete DC hosp</t>
  </si>
  <si>
    <t>Ilembo HC</t>
  </si>
  <si>
    <t>Enrolled in LTF</t>
  </si>
  <si>
    <t>Participant ID</t>
  </si>
  <si>
    <t>Reportable Events</t>
  </si>
  <si>
    <t>Description</t>
  </si>
  <si>
    <t>Adverse Event</t>
  </si>
  <si>
    <t>S/N</t>
  </si>
  <si>
    <t>Serious Medical Event</t>
  </si>
  <si>
    <t>Health Facility name</t>
  </si>
  <si>
    <t>Projected enrollment per arm</t>
  </si>
  <si>
    <t>arm B</t>
  </si>
  <si>
    <t>arm A</t>
  </si>
  <si>
    <t>arm A+ armB</t>
  </si>
  <si>
    <t>HIV neg LTF</t>
  </si>
  <si>
    <t>LIFE Enrolment Dashboard</t>
  </si>
  <si>
    <t>Death</t>
  </si>
  <si>
    <t>NA</t>
  </si>
  <si>
    <t>Ruanda</t>
  </si>
  <si>
    <t>T2524M1</t>
  </si>
  <si>
    <t>SN</t>
  </si>
  <si>
    <t>Participant's ID</t>
  </si>
  <si>
    <t>Health Facility</t>
  </si>
  <si>
    <t>Date of Screening failure</t>
  </si>
  <si>
    <t>Type of Screening failure</t>
  </si>
  <si>
    <t>Reasons for screening failure</t>
  </si>
  <si>
    <t>Date of Withdrawal</t>
  </si>
  <si>
    <t>Reasons for withdrawal</t>
  </si>
  <si>
    <t>Kiwanjampaka HC</t>
  </si>
  <si>
    <t>A female baby born with 3.5 Kg, apgar score 7-10, mother reported excessive crying during the night but no further information could be obtained.</t>
  </si>
  <si>
    <t>T1034F1</t>
  </si>
  <si>
    <t xml:space="preserve">Igawilo </t>
  </si>
  <si>
    <t>A female baby born with 3.1 Kg, apgar score 9-10, mother reported difficult in breathing and a child refuse to breastfeed on the same day, however there was no fever or any other abnomality on that day.She reported that she planned to take the baby to hospital on the following day but unfotunately the baby died at night before taken to hosptal as she planned.</t>
  </si>
  <si>
    <t>T1514Y1</t>
  </si>
  <si>
    <t>Chunya</t>
  </si>
  <si>
    <t xml:space="preserve">A male baby born on 09 March, 2020  weighed 3.5Kg with apgar score 9-10, mother reported that the baby had a swollen left lower limb without any inflamation nor history of snake bite and trauma as well. </t>
  </si>
  <si>
    <t xml:space="preserve">Death </t>
  </si>
  <si>
    <t>Chimala</t>
  </si>
  <si>
    <t>Igawilo</t>
  </si>
  <si>
    <t>T3515P1</t>
  </si>
  <si>
    <r>
      <t>Death of an infant with ID number T-3515-P which occurred on 23rd </t>
    </r>
    <r>
      <rPr>
        <sz val="11"/>
        <color rgb="FF005A95"/>
        <rFont val="Calibri"/>
        <family val="2"/>
        <scheme val="minor"/>
      </rPr>
      <t>April 2020</t>
    </r>
    <r>
      <rPr>
        <sz val="11"/>
        <color rgb="FF000000"/>
        <rFont val="Calibri"/>
        <family val="2"/>
        <scheme val="minor"/>
      </rPr>
      <t> at Chimala HC. The infant was in arm A, her PoC HIV test result was negative. Her birth weight was 2.3kg with 9/10 APGAR score at birth.  On 23rd </t>
    </r>
    <r>
      <rPr>
        <sz val="11"/>
        <color rgb="FF005A95"/>
        <rFont val="Calibri"/>
        <family val="2"/>
        <scheme val="minor"/>
      </rPr>
      <t>April 2020</t>
    </r>
    <r>
      <rPr>
        <sz val="11"/>
        <color rgb="FF000000"/>
        <rFont val="Calibri"/>
        <family val="2"/>
        <scheme val="minor"/>
      </rPr>
      <t>, the mother took her child to Chimala for scheduled 2nd visit, upon examination of the child, the study nurse noticed the child was jaundiced, weak, lethargic, had failed to thrive, fever and was not able to breastfeed. The nurse did not continue with any study procedure, instead she referred her for hospitalization at the same facility. On the same day, the infant died. The hospital record review showed cause of death as pathological jaundice. However we think the child died of Sepsis.</t>
    </r>
  </si>
  <si>
    <t>Screening
Delivery</t>
  </si>
  <si>
    <t>Patient ID</t>
  </si>
  <si>
    <t>Visit 1</t>
  </si>
  <si>
    <t>Visit 2</t>
  </si>
  <si>
    <t>Visit 3</t>
  </si>
  <si>
    <t>Visit 4</t>
  </si>
  <si>
    <t>Visit 5</t>
  </si>
  <si>
    <t>Month 6</t>
  </si>
  <si>
    <t>Month 12</t>
  </si>
  <si>
    <t>Month 18</t>
  </si>
  <si>
    <t>Site Name</t>
  </si>
  <si>
    <t>Week 4 - 8</t>
  </si>
  <si>
    <t>Actual visit Date</t>
  </si>
  <si>
    <t>Scheduled visit Data</t>
  </si>
  <si>
    <r>
      <t xml:space="preserve">please enter manually
</t>
    </r>
    <r>
      <rPr>
        <sz val="10"/>
        <color theme="1"/>
        <rFont val="Calibri"/>
        <family val="2"/>
        <scheme val="minor"/>
      </rPr>
      <t>e.g. 1037A7</t>
    </r>
  </si>
  <si>
    <r>
      <t xml:space="preserve">please enter manually
</t>
    </r>
    <r>
      <rPr>
        <sz val="10"/>
        <color theme="1"/>
        <rFont val="Calibri"/>
        <family val="2"/>
        <scheme val="minor"/>
      </rPr>
      <t>e.g. Ruanda</t>
    </r>
  </si>
  <si>
    <r>
      <t xml:space="preserve">please enter manually
</t>
    </r>
    <r>
      <rPr>
        <sz val="10"/>
        <color theme="1"/>
        <rFont val="Calibri"/>
        <family val="2"/>
        <scheme val="minor"/>
      </rPr>
      <t>Format e.g. : dd.mm.yyyy</t>
    </r>
  </si>
  <si>
    <t>Week 13</t>
  </si>
  <si>
    <t>Visit 6</t>
  </si>
  <si>
    <t>Month 9</t>
  </si>
  <si>
    <t>Visit 4B</t>
  </si>
  <si>
    <t>T2528Z1</t>
  </si>
  <si>
    <t>T2531A1</t>
  </si>
  <si>
    <t>T2532K1</t>
  </si>
  <si>
    <t>T2533F1</t>
  </si>
  <si>
    <t>T2535G1</t>
  </si>
  <si>
    <t>T2536B1</t>
  </si>
  <si>
    <t>T2538X1</t>
  </si>
  <si>
    <t>T2540G1</t>
  </si>
  <si>
    <t>T2542G1</t>
  </si>
  <si>
    <t>T2543R1</t>
  </si>
  <si>
    <t>T1505X1</t>
  </si>
  <si>
    <t>T1506A1</t>
  </si>
  <si>
    <t>T1507D1</t>
  </si>
  <si>
    <t>T2020S1</t>
  </si>
  <si>
    <t>Tukuyu</t>
  </si>
  <si>
    <t>T2021D1</t>
  </si>
  <si>
    <t>T2023D1</t>
  </si>
  <si>
    <t>T2023D2</t>
  </si>
  <si>
    <t>T2024T1</t>
  </si>
  <si>
    <t>T2027Z1</t>
  </si>
  <si>
    <t>T2032Z1</t>
  </si>
  <si>
    <t>T2034K1</t>
  </si>
  <si>
    <t>T6502S1</t>
  </si>
  <si>
    <t xml:space="preserve">Igogwe </t>
  </si>
  <si>
    <t>T6502D1</t>
  </si>
  <si>
    <t>T6503G1</t>
  </si>
  <si>
    <t>T6504H1</t>
  </si>
  <si>
    <t>T6506M1</t>
  </si>
  <si>
    <t>T6507K1</t>
  </si>
  <si>
    <t>T6508X1</t>
  </si>
  <si>
    <t>T6505G1</t>
  </si>
  <si>
    <t>NO</t>
  </si>
  <si>
    <t>T4001P1</t>
  </si>
  <si>
    <t>T4002G1</t>
  </si>
  <si>
    <t>Itete</t>
  </si>
  <si>
    <t>T1001A1</t>
  </si>
  <si>
    <t>T1002K1</t>
  </si>
  <si>
    <t>T1014B1</t>
  </si>
  <si>
    <t>T1006T1</t>
  </si>
  <si>
    <t>T1004W1</t>
  </si>
  <si>
    <t>T1010K1</t>
  </si>
  <si>
    <t>T1011T1</t>
  </si>
  <si>
    <t>T1017M1</t>
  </si>
  <si>
    <t>T1021D1</t>
  </si>
  <si>
    <t>T1012A1</t>
  </si>
  <si>
    <t>T1013R1</t>
  </si>
  <si>
    <t>T1015K1</t>
  </si>
  <si>
    <t>T3501S1</t>
  </si>
  <si>
    <t>T3502W1</t>
  </si>
  <si>
    <t>T3503Y1</t>
  </si>
  <si>
    <t>T3504D1</t>
  </si>
  <si>
    <t>T3505Z1</t>
  </si>
  <si>
    <t>T3506G1</t>
  </si>
  <si>
    <t>T3507R1</t>
  </si>
  <si>
    <t>T6501D1</t>
  </si>
  <si>
    <t>T1020S1</t>
  </si>
  <si>
    <t>T1024A1</t>
  </si>
  <si>
    <t>T1025N1</t>
  </si>
  <si>
    <t xml:space="preserve">Ruanda </t>
  </si>
  <si>
    <t>T2503G0</t>
  </si>
  <si>
    <t>She has moved to another region.</t>
  </si>
  <si>
    <t>T1019B1</t>
  </si>
  <si>
    <t>T7005F1</t>
  </si>
  <si>
    <t>Mtanila</t>
  </si>
  <si>
    <t>N/A</t>
  </si>
  <si>
    <t>Mother reported that the baby had bulding of auterior fontanelle, fever and she refuse to brestfeed the day of the death.</t>
  </si>
  <si>
    <t>T4003H1</t>
  </si>
  <si>
    <t>T4004T1</t>
  </si>
  <si>
    <t>T4006S1</t>
  </si>
  <si>
    <t>T6509Z1</t>
  </si>
  <si>
    <t>T6510T1</t>
  </si>
  <si>
    <t>T6511H1</t>
  </si>
  <si>
    <t>T6512Z1</t>
  </si>
  <si>
    <t>T6513Y1</t>
  </si>
  <si>
    <t>T6514M1</t>
  </si>
  <si>
    <t>T2037D1</t>
  </si>
  <si>
    <t>T2038Y1</t>
  </si>
  <si>
    <t xml:space="preserve">Tukuyu </t>
  </si>
  <si>
    <t>T3509R1</t>
  </si>
  <si>
    <t>T1528K1</t>
  </si>
  <si>
    <t>T3015F1</t>
  </si>
  <si>
    <t>The mother gave information that the child was admitted at Chunya hospital on 19 May 2020 due to severe cough and nasal discharge also present with mild fever and difficult on brething .</t>
  </si>
  <si>
    <t>Mother reported on 24 May 2020  child death due to fever and difficult in breating and cough. Infant died at home before sending to the hospital, no other information was provided probable cause could be Preumonia.</t>
  </si>
  <si>
    <t xml:space="preserve">Songwe </t>
  </si>
  <si>
    <t xml:space="preserve">Chunya </t>
  </si>
  <si>
    <t>T7005X1</t>
  </si>
  <si>
    <t>Ilembo</t>
  </si>
  <si>
    <t>T2541D1</t>
  </si>
  <si>
    <t>T2544F1</t>
  </si>
  <si>
    <t>T2016D1</t>
  </si>
  <si>
    <t>T2039S1</t>
  </si>
  <si>
    <t>T2040F1</t>
  </si>
  <si>
    <t>T2041Y1</t>
  </si>
  <si>
    <t>T2042W1</t>
  </si>
  <si>
    <t>T2043F1</t>
  </si>
  <si>
    <t>T2044Y1</t>
  </si>
  <si>
    <t>T6515S1</t>
  </si>
  <si>
    <t>T6516X1</t>
  </si>
  <si>
    <t xml:space="preserve">T6517Y1 </t>
  </si>
  <si>
    <t>T7507N-2</t>
  </si>
  <si>
    <t>Rujewa</t>
  </si>
  <si>
    <t>T7505N-2</t>
  </si>
  <si>
    <r>
      <rPr>
        <sz val="11"/>
        <rFont val="Calibri"/>
        <family val="2"/>
      </rPr>
      <t>Iyula/</t>
    </r>
    <r>
      <rPr>
        <sz val="11"/>
        <color rgb="FFFF0000"/>
        <rFont val="Calibri"/>
        <family val="2"/>
      </rPr>
      <t>Tunduma HC</t>
    </r>
  </si>
  <si>
    <r>
      <rPr>
        <sz val="11"/>
        <rFont val="Calibri"/>
        <family val="2"/>
      </rPr>
      <t>Chalangwa/</t>
    </r>
    <r>
      <rPr>
        <sz val="11"/>
        <color rgb="FFFF0000"/>
        <rFont val="Calibri"/>
        <family val="2"/>
      </rPr>
      <t>Mwambani</t>
    </r>
  </si>
  <si>
    <t>missed visit</t>
  </si>
  <si>
    <t>T2046D1</t>
  </si>
  <si>
    <t>T2048B1</t>
  </si>
  <si>
    <t>T2049N1</t>
  </si>
  <si>
    <t>T2054Y1</t>
  </si>
  <si>
    <t>T2051M1</t>
  </si>
  <si>
    <t>T2055S1</t>
  </si>
  <si>
    <t>T3510M1</t>
  </si>
  <si>
    <t>T3001N1</t>
  </si>
  <si>
    <t>T3003Y1</t>
  </si>
  <si>
    <t>T3004Z1</t>
  </si>
  <si>
    <t>T3005K1</t>
  </si>
  <si>
    <t>T3006H1</t>
  </si>
  <si>
    <t>T3009T1</t>
  </si>
  <si>
    <t>T3010N1</t>
  </si>
  <si>
    <t>T3011S1</t>
  </si>
  <si>
    <t>T3012Y1</t>
  </si>
  <si>
    <t>T3013H1</t>
  </si>
  <si>
    <t>T3014G1</t>
  </si>
  <si>
    <t>T3016X1</t>
  </si>
  <si>
    <t>T3018G1</t>
  </si>
  <si>
    <t>T3019K1</t>
  </si>
  <si>
    <t>T3020F1</t>
  </si>
  <si>
    <t>T3021P1</t>
  </si>
  <si>
    <t>T3022S1</t>
  </si>
  <si>
    <t>T3023A1</t>
  </si>
  <si>
    <t>T3024K1</t>
  </si>
  <si>
    <t>T3025D1</t>
  </si>
  <si>
    <t>T3026P1</t>
  </si>
  <si>
    <t>T3027Z1</t>
  </si>
  <si>
    <t>T6520M1</t>
  </si>
  <si>
    <t>T6524B1</t>
  </si>
  <si>
    <t>T6526T1</t>
  </si>
  <si>
    <t>T4007P1</t>
  </si>
  <si>
    <t>T4010Z1</t>
  </si>
  <si>
    <t>T1513M1</t>
  </si>
  <si>
    <t>T1510M1</t>
  </si>
  <si>
    <t>T5122H1</t>
  </si>
  <si>
    <t>T1523T1</t>
  </si>
  <si>
    <t>T1524G1</t>
  </si>
  <si>
    <t>T1525W1</t>
  </si>
  <si>
    <t>T1526M1</t>
  </si>
  <si>
    <t>T5504D-1</t>
  </si>
  <si>
    <t>T2548F-1</t>
  </si>
  <si>
    <t>T252M1</t>
  </si>
  <si>
    <t>T2553S1</t>
  </si>
  <si>
    <t>T1527Z1</t>
  </si>
  <si>
    <t>j</t>
  </si>
  <si>
    <t>T6518H1</t>
  </si>
  <si>
    <t>Birth Cohort</t>
  </si>
  <si>
    <t>Completed V3</t>
  </si>
  <si>
    <t>HIV pos LTF</t>
  </si>
  <si>
    <t>T6522B0</t>
  </si>
  <si>
    <t>Igogwe</t>
  </si>
  <si>
    <t>Mother refused to continue with the study.</t>
  </si>
  <si>
    <t>T3513P1</t>
  </si>
  <si>
    <t>T2545B1</t>
  </si>
  <si>
    <t>T2546Z1</t>
  </si>
  <si>
    <t>T2547S1</t>
  </si>
  <si>
    <t>T2548F1</t>
  </si>
  <si>
    <t>T2550P1</t>
  </si>
  <si>
    <t>T2551S1</t>
  </si>
  <si>
    <t>T2549S1</t>
  </si>
  <si>
    <t>T6001P1</t>
  </si>
  <si>
    <t>Kiwanjampaka</t>
  </si>
  <si>
    <t>T1521T1</t>
  </si>
  <si>
    <t>T2056X1</t>
  </si>
  <si>
    <t>T3511W1</t>
  </si>
  <si>
    <t>T3521N1</t>
  </si>
  <si>
    <t>T3519X1</t>
  </si>
  <si>
    <t>T3518Z1</t>
  </si>
  <si>
    <t>T3517D1</t>
  </si>
  <si>
    <t>T3516K1</t>
  </si>
  <si>
    <t>T3514M1</t>
  </si>
  <si>
    <t>T3512N1</t>
  </si>
  <si>
    <t>T3522H1</t>
  </si>
  <si>
    <t>T3523X1</t>
  </si>
  <si>
    <t>T3524Y1</t>
  </si>
  <si>
    <t>T3525Y1</t>
  </si>
  <si>
    <t>T3526D1</t>
  </si>
  <si>
    <t>T3528Y1</t>
  </si>
  <si>
    <t>T3537W0</t>
  </si>
  <si>
    <t>A mother with twins pair infants died with Cryptococcal Meningits.</t>
  </si>
  <si>
    <t>death</t>
  </si>
  <si>
    <t>Study nurse reported on 24 June 2020, Childs death when he was admitted in Neonatal unit on 20th Jun 2020, due to  yellowish/green skin color . Mother is on treatment for tertialy Syphilis . Possible cause could be Early neonatal Sepsis or Congenital syphilis or HIV Related  Complication.</t>
  </si>
  <si>
    <t>T3529M1</t>
  </si>
  <si>
    <t>T3530M1</t>
  </si>
  <si>
    <t>T2554Z1</t>
  </si>
  <si>
    <t>T2555D1</t>
  </si>
  <si>
    <t>T7503Y1</t>
  </si>
  <si>
    <t>Mbarali</t>
  </si>
  <si>
    <t>T7504Z1</t>
  </si>
  <si>
    <t>T7510M1</t>
  </si>
  <si>
    <t>T2552M1</t>
  </si>
  <si>
    <t>T3032T1</t>
  </si>
  <si>
    <t>T3035G1</t>
  </si>
  <si>
    <t>T4011K1</t>
  </si>
  <si>
    <t>T4012P1</t>
  </si>
  <si>
    <t>T1529F1</t>
  </si>
  <si>
    <t>T1530B1</t>
  </si>
  <si>
    <t>T1531A1</t>
  </si>
  <si>
    <t>T1533Z1</t>
  </si>
  <si>
    <t>T6527N1</t>
  </si>
  <si>
    <t>T6529Y1</t>
  </si>
  <si>
    <t>T3532X1</t>
  </si>
  <si>
    <t>T1540M0</t>
  </si>
  <si>
    <t>Death of 46yrs old mother G8P7 known HIV positive and on ART gave birth on 23rd July 2020 at GA of 38 weeks. Before delivery mother complained of Antepartum hemorrhage and was sent to nearby health facility and possible diagnosis was placenta previa. She was then reffered to district hospital for further management  where she delivered a male baby weighing 2.2 kg score 9-10. Was discharged and later she was sick again, sent to hospital and condition was worse and so she died on 12th Aug 2020. Possible cause of death is Antepartum and Postpartum hemorrhage  which complicated to Congestive Cardiac Failure.</t>
  </si>
  <si>
    <t>Death of a male baby delivered on 23rd July 2020 wheighing 2.2 kg score 9-10. One day post delivery after discharge from hospital baby was having Difficult in breathing and excessive crying. Mother was sick so could not breastfeed as she was unable to produce milk. No other information was found so far, and so baby died the same day on 24th July 2020. Possible cause of death is Early neonatal sepsis/hypoglycemia/birth asphyxia.</t>
  </si>
  <si>
    <t>T1540M1</t>
  </si>
  <si>
    <t>T3087S-1</t>
  </si>
  <si>
    <t>SRRH</t>
  </si>
  <si>
    <r>
      <rPr>
        <sz val="10"/>
        <rFont val="Calibri"/>
        <family val="2"/>
        <scheme val="minor"/>
      </rPr>
      <t>Inyala/</t>
    </r>
    <r>
      <rPr>
        <sz val="10"/>
        <color rgb="FF0070C0"/>
        <rFont val="Calibri"/>
        <family val="2"/>
        <scheme val="minor"/>
      </rPr>
      <t>Mbarali Hosp</t>
    </r>
  </si>
  <si>
    <t>T4501M1</t>
  </si>
  <si>
    <t>T4502H1</t>
  </si>
  <si>
    <t>Tunduma</t>
  </si>
  <si>
    <t>T4504R1</t>
  </si>
  <si>
    <t>T4506N1</t>
  </si>
  <si>
    <t>T4507T1</t>
  </si>
  <si>
    <t>T4509R1</t>
  </si>
  <si>
    <t>T4508G1</t>
  </si>
  <si>
    <t>T4510D1</t>
  </si>
  <si>
    <t>T4511G1</t>
  </si>
  <si>
    <t>T4512P1</t>
  </si>
  <si>
    <t>T4513B1</t>
  </si>
  <si>
    <t>T4514R1</t>
  </si>
  <si>
    <t>T4519B1</t>
  </si>
  <si>
    <t>T4520W1</t>
  </si>
  <si>
    <t>T4521M1</t>
  </si>
  <si>
    <t>T4522D1</t>
  </si>
  <si>
    <t>T4524R1</t>
  </si>
  <si>
    <t>T4526T1</t>
  </si>
  <si>
    <t>T2059R1</t>
  </si>
  <si>
    <t>T2061A1</t>
  </si>
  <si>
    <t>T2062F1</t>
  </si>
  <si>
    <t>T2063G1</t>
  </si>
  <si>
    <t>T2064X1</t>
  </si>
  <si>
    <t>T2065A1</t>
  </si>
  <si>
    <t>T2066R1</t>
  </si>
  <si>
    <t>T2068D1</t>
  </si>
  <si>
    <t>T2073H0</t>
  </si>
  <si>
    <t>Death of a male baby boy delivered on 23 Oct 2020 and enrolled on the study on 23 Oct, 2020  weighted 2.5 Kg upgar score 6-8.The mother reach at the hospital when she was on stage two labour, possible caause of death is birth asphyxia.</t>
  </si>
  <si>
    <t>T2527H1</t>
  </si>
  <si>
    <t>T7615R1</t>
  </si>
  <si>
    <t>T7615R</t>
  </si>
  <si>
    <t>T4589T-1</t>
  </si>
  <si>
    <t>T3508</t>
  </si>
  <si>
    <t>T6537X0</t>
  </si>
  <si>
    <t xml:space="preserve">The death of 18 years old mother, gravida 1 para 0, who gave birth on 19 Jul 2020, at gestation age of 38 weeks. Maternal HIV viral load (HVL) was below detection limit and CD4 count was 604 cells/mcl at delivery. High risk criteria for HIV mother to child transmission were not fulfilled. Participant was enrolled into the study on 20 Jul 2020, missed V2 and upon tracing relative reported death. Was presenting with yellowish discoloration 1 week before her death, she attended at Makandana Hospital and treated as outpatient and went home, two days later her condition was getting worse and went to Bakwata dispensary and admitted for two days, then referred to Mbeya Zonal Referral hospital (MZRH) where she died. Possible cause of death was Pneumocystis jirovecii (PCP) and Cryptococci meningitis which we could not confirm </t>
  </si>
  <si>
    <t>on Travel plan to attend early Dec</t>
  </si>
  <si>
    <t>T 2082F0</t>
  </si>
  <si>
    <r>
      <t>A social harm report of 19 years old mother, gravida 3 para 0, gave birth on 13</t>
    </r>
    <r>
      <rPr>
        <vertAlign val="superscript"/>
        <sz val="11"/>
        <color theme="1"/>
        <rFont val="Calibri"/>
        <family val="2"/>
        <scheme val="minor"/>
      </rPr>
      <t>th</t>
    </r>
    <r>
      <rPr>
        <sz val="11"/>
        <color theme="1"/>
        <rFont val="Calibri"/>
        <family val="2"/>
        <scheme val="minor"/>
      </rPr>
      <t xml:space="preserve">  Aug 2020 at gestation age of 39 weeks through caesarean section. On ART since 18</t>
    </r>
    <r>
      <rPr>
        <vertAlign val="superscript"/>
        <sz val="11"/>
        <color theme="1"/>
        <rFont val="Calibri"/>
        <family val="2"/>
        <scheme val="minor"/>
      </rPr>
      <t>th</t>
    </r>
    <r>
      <rPr>
        <sz val="11"/>
        <color theme="1"/>
        <rFont val="Calibri"/>
        <family val="2"/>
        <scheme val="minor"/>
      </rPr>
      <t xml:space="preserve"> Oct 2018, (discordant couple) and her Maternal HIV Viral Load (HVL) was Not detected on her third visit as at delivery POC VL was not performed in Arm B.During third visit  satisfactory questionnaires interview by a study nurse mother reported that she has not been feeling well due to a stigmatization she is getting from family members as they found out recently that she is HIV positive and on ART</t>
    </r>
  </si>
  <si>
    <t>T2084H1</t>
  </si>
  <si>
    <t>T5501T1</t>
  </si>
  <si>
    <t>T5501T2</t>
  </si>
  <si>
    <t>T5502G1</t>
  </si>
  <si>
    <t>T5502G2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</si>
</sst>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2809]dddd\,\ dd\ mmmm\ yyyy;@"/>
  </numFmts>
  <fonts count="26" x14ac:knownFonts="1">
    <font>
      <sz val="11"/>
      <color theme="1"/>
      <name val="Calibri"/>
      <family val="2"/>
      <scheme val="minor"/>
    </font>
    <font>
      <sz val="10"/>
      <color theme="1"/>
      <name val="Calibri"/>
      <family val="2"/>
      <scheme val="minor"/>
    </font>
    <font>
      <sz val="11"/>
      <color rgb="FFFF0000"/>
      <name val="Calibri"/>
      <family val="2"/>
      <scheme val="minor"/>
    </font>
    <font>
      <b/>
      <sz val="11"/>
      <color theme="1"/>
      <name val="Calibri"/>
      <family val="2"/>
      <scheme val="minor"/>
    </font>
    <font>
      <sz val="11"/>
      <color theme="1"/>
      <name val="Calibri"/>
      <family val="2"/>
    </font>
    <font>
      <b/>
      <sz val="11"/>
      <color theme="1"/>
      <name val="Calibri"/>
      <family val="2"/>
    </font>
    <font>
      <b/>
      <sz val="10"/>
      <color theme="1"/>
      <name val="Calibri"/>
      <family val="2"/>
      <scheme val="minor"/>
    </font>
    <font>
      <sz val="10"/>
      <color rgb="FFFF0000"/>
      <name val="Calibri"/>
      <family val="2"/>
      <scheme val="minor"/>
    </font>
    <font>
      <b/>
      <sz val="10"/>
      <name val="Calibri"/>
      <family val="2"/>
      <scheme val="minor"/>
    </font>
    <font>
      <sz val="10"/>
      <name val="Calibri"/>
      <family val="2"/>
      <scheme val="minor"/>
    </font>
    <font>
      <b/>
      <sz val="10"/>
      <color rgb="FF0070C0"/>
      <name val="Calibri"/>
      <family val="2"/>
      <scheme val="minor"/>
    </font>
    <font>
      <sz val="10"/>
      <color rgb="FF0070C0"/>
      <name val="Calibri"/>
      <family val="2"/>
      <scheme val="minor"/>
    </font>
    <font>
      <sz val="11"/>
      <color rgb="FFFF0000"/>
      <name val="Calibri"/>
      <family val="2"/>
    </font>
    <font>
      <b/>
      <sz val="10"/>
      <color theme="1"/>
      <name val="Calibri"/>
      <family val="2"/>
    </font>
    <font>
      <b/>
      <sz val="20"/>
      <name val="Arial"/>
      <family val="2"/>
    </font>
    <font>
      <sz val="11"/>
      <color rgb="FF000000"/>
      <name val="Calibri"/>
      <family val="2"/>
      <scheme val="minor"/>
    </font>
    <font>
      <sz val="11"/>
      <color rgb="FF005A95"/>
      <name val="Calibri"/>
      <family val="2"/>
      <scheme val="minor"/>
    </font>
    <font>
      <sz val="8"/>
      <name val="Calibri"/>
      <family val="2"/>
      <scheme val="minor"/>
    </font>
    <font>
      <sz val="11"/>
      <color theme="1"/>
      <name val="Calibri"/>
      <family val="2"/>
      <scheme val="minor"/>
    </font>
    <font>
      <b/>
      <sz val="10"/>
      <color theme="4" tint="-0.499984740745262"/>
      <name val="Calibri"/>
      <family val="2"/>
      <scheme val="minor"/>
    </font>
    <font>
      <sz val="10"/>
      <color theme="4" tint="-0.499984740745262"/>
      <name val="Calibri"/>
      <family val="2"/>
      <scheme val="minor"/>
    </font>
    <font>
      <sz val="11"/>
      <name val="Calibri"/>
      <family val="2"/>
    </font>
    <font>
      <sz val="11"/>
      <name val="Calibri"/>
      <family val="2"/>
      <scheme val="minor"/>
    </font>
    <font>
      <b/>
      <sz val="10"/>
      <color rgb="FFFF0000"/>
      <name val="Calibri"/>
      <family val="2"/>
      <scheme val="minor"/>
    </font>
    <font>
      <sz val="8"/>
      <color theme="1"/>
      <name val="Calibri"/>
      <family val="2"/>
      <scheme val="minor"/>
    </font>
    <font>
      <vertAlign val="superscript"/>
      <sz val="11"/>
      <color theme="1"/>
      <name val="Calibri"/>
      <family val="2"/>
      <scheme val="minor"/>
    </font>
  </fonts>
  <fills count="18">
    <fill>
      <patternFill patternType="none"/>
    </fill>
    <fill>
      <patternFill patternType="gray125"/>
    </fill>
    <fill>
      <patternFill patternType="solid">
        <fgColor theme="2" tint="-0.249977111117893"/>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rgb="FF92D050"/>
        <bgColor indexed="64"/>
      </patternFill>
    </fill>
    <fill>
      <patternFill patternType="solid">
        <fgColor theme="2"/>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rgb="FFFF0000"/>
        <bgColor indexed="64"/>
      </patternFill>
    </fill>
    <fill>
      <patternFill patternType="solid">
        <fgColor theme="0"/>
        <bgColor indexed="64"/>
      </patternFill>
    </fill>
    <fill>
      <patternFill patternType="solid">
        <fgColor theme="6"/>
        <bgColor indexed="64"/>
      </patternFill>
    </fill>
    <fill>
      <patternFill patternType="solid">
        <fgColor rgb="FFFFFF00"/>
        <bgColor indexed="64"/>
      </patternFill>
    </fill>
    <fill>
      <patternFill patternType="solid">
        <fgColor rgb="FF00B0F0"/>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theme="0" tint="-0.499984740745262"/>
        <bgColor indexed="64"/>
      </patternFill>
    </fill>
    <fill>
      <patternFill patternType="solid">
        <fgColor theme="8"/>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right style="thin">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s>
  <cellStyleXfs count="2">
    <xf numFmtId="0" fontId="0" fillId="0" borderId="0"/>
    <xf numFmtId="0" fontId="18" fillId="0" borderId="0"/>
  </cellStyleXfs>
  <cellXfs count="148">
    <xf numFmtId="0" fontId="0" fillId="0" borderId="0" xfId="0"/>
    <xf numFmtId="0" fontId="1" fillId="0" borderId="0" xfId="0" applyFont="1"/>
    <xf numFmtId="0" fontId="0" fillId="0" borderId="0" xfId="0" applyBorder="1"/>
    <xf numFmtId="0" fontId="4" fillId="0" borderId="0" xfId="0" applyFont="1" applyBorder="1" applyAlignment="1">
      <alignment vertical="center" wrapText="1"/>
    </xf>
    <xf numFmtId="0" fontId="1" fillId="3" borderId="0" xfId="0" applyFont="1" applyFill="1"/>
    <xf numFmtId="0" fontId="1" fillId="5" borderId="0" xfId="0" applyFont="1" applyFill="1"/>
    <xf numFmtId="0" fontId="1" fillId="2" borderId="0" xfId="0" applyFont="1" applyFill="1" applyAlignment="1">
      <alignment horizontal="center" textRotation="90"/>
    </xf>
    <xf numFmtId="0" fontId="1" fillId="4" borderId="0" xfId="0" applyFont="1" applyFill="1" applyAlignment="1">
      <alignment horizontal="center" textRotation="90"/>
    </xf>
    <xf numFmtId="0" fontId="1" fillId="6" borderId="0" xfId="0" applyFont="1" applyFill="1"/>
    <xf numFmtId="0" fontId="1" fillId="8" borderId="0" xfId="0" applyFont="1" applyFill="1" applyAlignment="1">
      <alignment horizontal="center" textRotation="90"/>
    </xf>
    <xf numFmtId="15" fontId="1" fillId="3" borderId="0" xfId="0" applyNumberFormat="1" applyFont="1" applyFill="1" applyAlignment="1">
      <alignment textRotation="90"/>
    </xf>
    <xf numFmtId="0" fontId="6" fillId="5" borderId="0" xfId="0" applyFont="1" applyFill="1" applyAlignment="1">
      <alignment horizontal="center" textRotation="90"/>
    </xf>
    <xf numFmtId="0" fontId="6" fillId="7" borderId="0" xfId="0" applyFont="1" applyFill="1" applyAlignment="1">
      <alignment horizontal="center" textRotation="90"/>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2" fillId="0" borderId="0" xfId="0" applyFont="1"/>
    <xf numFmtId="0" fontId="0" fillId="0" borderId="0" xfId="0" applyAlignment="1">
      <alignment horizontal="center"/>
    </xf>
    <xf numFmtId="0" fontId="0" fillId="0" borderId="0" xfId="0" applyBorder="1" applyAlignment="1">
      <alignment horizontal="center"/>
    </xf>
    <xf numFmtId="0" fontId="11" fillId="0" borderId="1" xfId="0" applyFont="1" applyBorder="1"/>
    <xf numFmtId="0" fontId="12" fillId="0" borderId="1" xfId="0" applyFont="1" applyFill="1" applyBorder="1" applyAlignment="1">
      <alignment horizontal="left" wrapText="1" readingOrder="1"/>
    </xf>
    <xf numFmtId="0" fontId="2" fillId="0" borderId="1" xfId="0" applyFont="1" applyBorder="1"/>
    <xf numFmtId="0" fontId="11" fillId="6" borderId="0" xfId="0" applyFont="1" applyFill="1"/>
    <xf numFmtId="0" fontId="7" fillId="6" borderId="0" xfId="0" applyFont="1" applyFill="1"/>
    <xf numFmtId="0" fontId="8" fillId="6" borderId="0" xfId="0" applyFont="1" applyFill="1"/>
    <xf numFmtId="0" fontId="1" fillId="0" borderId="0" xfId="0" applyFont="1" applyAlignment="1"/>
    <xf numFmtId="0" fontId="0" fillId="9" borderId="0" xfId="0" applyFill="1"/>
    <xf numFmtId="0" fontId="2" fillId="11" borderId="1" xfId="0" applyFont="1" applyFill="1" applyBorder="1"/>
    <xf numFmtId="0" fontId="3" fillId="11" borderId="0" xfId="0" applyFont="1" applyFill="1" applyAlignment="1">
      <alignment vertical="center" wrapText="1"/>
    </xf>
    <xf numFmtId="0" fontId="3" fillId="11" borderId="0" xfId="0" applyFont="1" applyFill="1" applyBorder="1" applyAlignment="1">
      <alignment vertical="center" wrapText="1"/>
    </xf>
    <xf numFmtId="0" fontId="3" fillId="11" borderId="0" xfId="0" applyFont="1" applyFill="1" applyAlignment="1">
      <alignment horizontal="center" wrapText="1"/>
    </xf>
    <xf numFmtId="0" fontId="3" fillId="11" borderId="0" xfId="0" applyFont="1" applyFill="1" applyAlignment="1">
      <alignment horizontal="left" wrapText="1"/>
    </xf>
    <xf numFmtId="0" fontId="3" fillId="0" borderId="0" xfId="0" applyFont="1" applyAlignment="1">
      <alignment wrapText="1"/>
    </xf>
    <xf numFmtId="0" fontId="2" fillId="0" borderId="1" xfId="0" applyFont="1" applyFill="1" applyBorder="1"/>
    <xf numFmtId="0" fontId="0" fillId="0" borderId="0" xfId="0" applyBorder="1" applyAlignment="1">
      <alignment horizontal="left" vertical="center"/>
    </xf>
    <xf numFmtId="0" fontId="2" fillId="5" borderId="1" xfId="0" applyFont="1" applyFill="1" applyBorder="1"/>
    <xf numFmtId="0" fontId="0" fillId="0" borderId="0" xfId="0" applyBorder="1" applyAlignment="1">
      <alignment horizontal="left"/>
    </xf>
    <xf numFmtId="15" fontId="0" fillId="0" borderId="0" xfId="0" applyNumberFormat="1"/>
    <xf numFmtId="15" fontId="0" fillId="0" borderId="0" xfId="0" applyNumberFormat="1" applyAlignment="1">
      <alignment horizontal="right"/>
    </xf>
    <xf numFmtId="0" fontId="0" fillId="0" borderId="0" xfId="0" applyBorder="1" applyAlignment="1">
      <alignment wrapText="1"/>
    </xf>
    <xf numFmtId="0" fontId="15" fillId="0" borderId="0" xfId="0" applyFont="1" applyAlignment="1">
      <alignment wrapText="1"/>
    </xf>
    <xf numFmtId="0" fontId="0" fillId="0" borderId="0" xfId="0" applyFont="1" applyBorder="1" applyAlignment="1">
      <alignment vertical="center" wrapText="1"/>
    </xf>
    <xf numFmtId="164" fontId="6" fillId="0" borderId="8" xfId="0" applyNumberFormat="1" applyFont="1" applyBorder="1" applyAlignment="1">
      <alignment horizontal="left" vertical="center" wrapText="1"/>
    </xf>
    <xf numFmtId="164" fontId="6" fillId="0" borderId="11" xfId="0" applyNumberFormat="1" applyFont="1" applyBorder="1" applyAlignment="1">
      <alignment horizontal="left" vertical="center" wrapText="1"/>
    </xf>
    <xf numFmtId="164" fontId="6" fillId="13" borderId="9" xfId="0" applyNumberFormat="1" applyFont="1" applyFill="1" applyBorder="1" applyAlignment="1">
      <alignment horizontal="center" vertical="center" wrapText="1"/>
    </xf>
    <xf numFmtId="164" fontId="1" fillId="0" borderId="0" xfId="0" applyNumberFormat="1" applyFont="1" applyAlignment="1">
      <alignment horizontal="left" vertical="center" wrapText="1"/>
    </xf>
    <xf numFmtId="164" fontId="1" fillId="0" borderId="8" xfId="0" applyNumberFormat="1" applyFont="1" applyBorder="1" applyAlignment="1">
      <alignment horizontal="left" vertical="center" wrapText="1"/>
    </xf>
    <xf numFmtId="164" fontId="1" fillId="0" borderId="11" xfId="0" applyNumberFormat="1" applyFont="1" applyBorder="1" applyAlignment="1">
      <alignment horizontal="left" vertical="center" wrapText="1"/>
    </xf>
    <xf numFmtId="164" fontId="1" fillId="13" borderId="9" xfId="0" applyNumberFormat="1" applyFont="1" applyFill="1" applyBorder="1" applyAlignment="1">
      <alignment horizontal="left" vertical="center" wrapText="1"/>
    </xf>
    <xf numFmtId="164" fontId="1" fillId="0" borderId="14" xfId="0" applyNumberFormat="1" applyFont="1" applyBorder="1" applyAlignment="1">
      <alignment horizontal="left" vertical="center" wrapText="1"/>
    </xf>
    <xf numFmtId="164" fontId="1" fillId="0" borderId="16" xfId="0" applyNumberFormat="1" applyFont="1" applyBorder="1" applyAlignment="1">
      <alignment horizontal="left" vertical="center" wrapText="1"/>
    </xf>
    <xf numFmtId="164" fontId="1" fillId="13" borderId="15" xfId="0" applyNumberFormat="1" applyFont="1" applyFill="1" applyBorder="1" applyAlignment="1">
      <alignment horizontal="left" vertical="center" wrapText="1"/>
    </xf>
    <xf numFmtId="164" fontId="1" fillId="15" borderId="17" xfId="0" applyNumberFormat="1" applyFont="1" applyFill="1" applyBorder="1" applyAlignment="1">
      <alignment horizontal="left" vertical="center" wrapText="1"/>
    </xf>
    <xf numFmtId="164" fontId="6" fillId="14" borderId="12" xfId="0" applyNumberFormat="1" applyFont="1" applyFill="1" applyBorder="1" applyAlignment="1">
      <alignment horizontal="center" vertical="center" wrapText="1"/>
    </xf>
    <xf numFmtId="164" fontId="1" fillId="15" borderId="8" xfId="0" applyNumberFormat="1" applyFont="1" applyFill="1" applyBorder="1" applyAlignment="1">
      <alignment horizontal="left" vertical="center" wrapText="1"/>
    </xf>
    <xf numFmtId="164" fontId="1" fillId="14" borderId="9" xfId="0" applyNumberFormat="1" applyFont="1" applyFill="1" applyBorder="1" applyAlignment="1">
      <alignment horizontal="left" vertical="center" wrapText="1"/>
    </xf>
    <xf numFmtId="164" fontId="1" fillId="14" borderId="12" xfId="0" applyNumberFormat="1" applyFont="1" applyFill="1" applyBorder="1" applyAlignment="1">
      <alignment horizontal="left" vertical="center" wrapText="1"/>
    </xf>
    <xf numFmtId="164" fontId="1" fillId="0" borderId="18" xfId="0" applyNumberFormat="1" applyFont="1" applyBorder="1" applyAlignment="1">
      <alignment horizontal="left" vertical="center" wrapText="1"/>
    </xf>
    <xf numFmtId="164" fontId="1" fillId="0" borderId="13" xfId="0" applyNumberFormat="1" applyFont="1" applyBorder="1" applyAlignment="1">
      <alignment horizontal="left" vertical="center" wrapText="1"/>
    </xf>
    <xf numFmtId="164" fontId="1" fillId="13" borderId="19" xfId="0" applyNumberFormat="1" applyFont="1" applyFill="1" applyBorder="1" applyAlignment="1">
      <alignment horizontal="left" vertical="center" wrapText="1"/>
    </xf>
    <xf numFmtId="164" fontId="1" fillId="15" borderId="18" xfId="0" applyNumberFormat="1" applyFont="1" applyFill="1" applyBorder="1" applyAlignment="1">
      <alignment horizontal="left" vertical="center" wrapText="1"/>
    </xf>
    <xf numFmtId="164" fontId="1" fillId="14" borderId="19" xfId="0" applyNumberFormat="1" applyFont="1" applyFill="1" applyBorder="1" applyAlignment="1">
      <alignment horizontal="left" vertical="center" wrapText="1"/>
    </xf>
    <xf numFmtId="164" fontId="6" fillId="0" borderId="14" xfId="0" applyNumberFormat="1" applyFont="1" applyBorder="1" applyAlignment="1">
      <alignment horizontal="left" vertical="center" wrapText="1"/>
    </xf>
    <xf numFmtId="164" fontId="6" fillId="13" borderId="15" xfId="0" applyNumberFormat="1" applyFont="1" applyFill="1" applyBorder="1" applyAlignment="1">
      <alignment horizontal="left" vertical="center" wrapText="1"/>
    </xf>
    <xf numFmtId="164" fontId="6" fillId="15" borderId="20" xfId="0" applyNumberFormat="1" applyFont="1" applyFill="1" applyBorder="1" applyAlignment="1">
      <alignment horizontal="center" vertical="center" wrapText="1"/>
    </xf>
    <xf numFmtId="164" fontId="6" fillId="14" borderId="21" xfId="0" applyNumberFormat="1" applyFont="1" applyFill="1" applyBorder="1" applyAlignment="1">
      <alignment horizontal="center" vertical="center" wrapText="1"/>
    </xf>
    <xf numFmtId="164" fontId="1" fillId="0" borderId="0" xfId="0" applyNumberFormat="1" applyFont="1" applyFill="1" applyAlignment="1">
      <alignment horizontal="left" vertical="center" wrapText="1"/>
    </xf>
    <xf numFmtId="164" fontId="6" fillId="3" borderId="3" xfId="0" applyNumberFormat="1" applyFont="1" applyFill="1" applyBorder="1" applyAlignment="1">
      <alignment horizontal="left" vertical="center" wrapText="1"/>
    </xf>
    <xf numFmtId="164" fontId="6" fillId="3" borderId="6" xfId="0" applyNumberFormat="1" applyFont="1" applyFill="1" applyBorder="1" applyAlignment="1">
      <alignment horizontal="left" vertical="center" wrapText="1"/>
    </xf>
    <xf numFmtId="164" fontId="6" fillId="3" borderId="4" xfId="0" applyNumberFormat="1" applyFont="1" applyFill="1" applyBorder="1" applyAlignment="1">
      <alignment horizontal="center" vertical="center" wrapText="1"/>
    </xf>
    <xf numFmtId="164" fontId="6" fillId="3" borderId="22" xfId="0" applyNumberFormat="1" applyFont="1" applyFill="1" applyBorder="1" applyAlignment="1">
      <alignment horizontal="left" vertical="center" wrapText="1"/>
    </xf>
    <xf numFmtId="164" fontId="6" fillId="0" borderId="23" xfId="0" applyNumberFormat="1" applyFont="1" applyBorder="1" applyAlignment="1">
      <alignment horizontal="left" vertical="center" wrapText="1"/>
    </xf>
    <xf numFmtId="164" fontId="6" fillId="0" borderId="24" xfId="0" applyNumberFormat="1" applyFont="1" applyBorder="1" applyAlignment="1">
      <alignment horizontal="left" vertical="center" wrapText="1"/>
    </xf>
    <xf numFmtId="164" fontId="1" fillId="0" borderId="25" xfId="0" applyNumberFormat="1" applyFont="1" applyBorder="1" applyAlignment="1">
      <alignment horizontal="left" vertical="center" wrapText="1"/>
    </xf>
    <xf numFmtId="164" fontId="1" fillId="0" borderId="23" xfId="0" applyNumberFormat="1" applyFont="1" applyBorder="1" applyAlignment="1">
      <alignment horizontal="left" vertical="center" wrapText="1"/>
    </xf>
    <xf numFmtId="164" fontId="1" fillId="0" borderId="24" xfId="0" applyNumberFormat="1" applyFont="1" applyBorder="1" applyAlignment="1">
      <alignment horizontal="left" vertical="center" wrapText="1"/>
    </xf>
    <xf numFmtId="164" fontId="1" fillId="0" borderId="26" xfId="0" applyNumberFormat="1" applyFont="1" applyFill="1" applyBorder="1" applyAlignment="1">
      <alignment horizontal="left" vertical="center" wrapText="1"/>
    </xf>
    <xf numFmtId="164" fontId="1" fillId="0" borderId="17" xfId="0" applyNumberFormat="1" applyFont="1" applyBorder="1" applyAlignment="1">
      <alignment horizontal="left" vertical="center" wrapText="1"/>
    </xf>
    <xf numFmtId="0" fontId="1" fillId="0" borderId="27" xfId="0" applyNumberFormat="1" applyFont="1" applyBorder="1" applyAlignment="1">
      <alignment horizontal="right" vertical="center" wrapText="1"/>
    </xf>
    <xf numFmtId="164" fontId="6" fillId="0" borderId="28" xfId="0" applyNumberFormat="1" applyFont="1" applyBorder="1" applyAlignment="1">
      <alignment horizontal="left" vertical="center" wrapText="1"/>
    </xf>
    <xf numFmtId="0" fontId="0" fillId="0" borderId="0" xfId="0" applyAlignment="1">
      <alignment horizontal="left"/>
    </xf>
    <xf numFmtId="0" fontId="4" fillId="0" borderId="0" xfId="0" applyFont="1" applyFill="1" applyBorder="1" applyAlignment="1">
      <alignment vertical="center" wrapText="1"/>
    </xf>
    <xf numFmtId="0" fontId="2" fillId="16" borderId="1" xfId="0" applyFont="1" applyFill="1" applyBorder="1"/>
    <xf numFmtId="0" fontId="2" fillId="2" borderId="1" xfId="0" applyFont="1" applyFill="1" applyBorder="1"/>
    <xf numFmtId="0" fontId="2" fillId="8" borderId="1" xfId="0" applyFont="1" applyFill="1" applyBorder="1"/>
    <xf numFmtId="0" fontId="2" fillId="4" borderId="1" xfId="0" applyFont="1" applyFill="1" applyBorder="1"/>
    <xf numFmtId="0" fontId="19" fillId="16" borderId="1" xfId="0" applyFont="1" applyFill="1" applyBorder="1"/>
    <xf numFmtId="0" fontId="19" fillId="2" borderId="1" xfId="0" applyFont="1" applyFill="1" applyBorder="1"/>
    <xf numFmtId="0" fontId="19" fillId="8" borderId="1" xfId="0" applyFont="1" applyFill="1" applyBorder="1"/>
    <xf numFmtId="0" fontId="19" fillId="4" borderId="1" xfId="0" applyFont="1" applyFill="1" applyBorder="1"/>
    <xf numFmtId="0" fontId="19" fillId="5" borderId="1" xfId="0" applyFont="1" applyFill="1" applyBorder="1"/>
    <xf numFmtId="0" fontId="20" fillId="2" borderId="0" xfId="0" applyFont="1" applyFill="1"/>
    <xf numFmtId="0" fontId="20" fillId="12" borderId="1" xfId="0" applyFont="1" applyFill="1" applyBorder="1"/>
    <xf numFmtId="0" fontId="20" fillId="10" borderId="1" xfId="0" applyFont="1" applyFill="1" applyBorder="1"/>
    <xf numFmtId="0" fontId="20" fillId="0" borderId="1" xfId="0" applyFont="1" applyBorder="1"/>
    <xf numFmtId="0" fontId="20" fillId="0" borderId="1" xfId="0" applyFont="1" applyFill="1" applyBorder="1"/>
    <xf numFmtId="1" fontId="1" fillId="0" borderId="0" xfId="0" applyNumberFormat="1" applyFont="1"/>
    <xf numFmtId="0" fontId="11" fillId="10" borderId="1" xfId="0" applyFont="1" applyFill="1" applyBorder="1"/>
    <xf numFmtId="0" fontId="1" fillId="10" borderId="0" xfId="0" applyFont="1" applyFill="1"/>
    <xf numFmtId="0" fontId="9" fillId="17" borderId="1" xfId="0" applyFont="1" applyFill="1" applyBorder="1"/>
    <xf numFmtId="0" fontId="22" fillId="13" borderId="1" xfId="0" applyFont="1" applyFill="1" applyBorder="1"/>
    <xf numFmtId="164" fontId="1" fillId="15" borderId="25" xfId="0" applyNumberFormat="1" applyFont="1" applyFill="1" applyBorder="1" applyAlignment="1">
      <alignment horizontal="left" vertical="center" wrapText="1"/>
    </xf>
    <xf numFmtId="164" fontId="1" fillId="0" borderId="29" xfId="0" applyNumberFormat="1" applyFont="1" applyBorder="1" applyAlignment="1">
      <alignment horizontal="left" vertical="center" wrapText="1"/>
    </xf>
    <xf numFmtId="164" fontId="1" fillId="0" borderId="30" xfId="0" applyNumberFormat="1" applyFont="1" applyBorder="1" applyAlignment="1">
      <alignment horizontal="left" vertical="center" wrapText="1"/>
    </xf>
    <xf numFmtId="164" fontId="1" fillId="13" borderId="31" xfId="0" applyNumberFormat="1" applyFont="1" applyFill="1" applyBorder="1" applyAlignment="1">
      <alignment horizontal="left" vertical="center" wrapText="1"/>
    </xf>
    <xf numFmtId="164" fontId="1" fillId="0" borderId="32" xfId="0" applyNumberFormat="1" applyFont="1" applyBorder="1" applyAlignment="1">
      <alignment horizontal="left" vertical="center" wrapText="1"/>
    </xf>
    <xf numFmtId="164" fontId="1" fillId="0" borderId="33" xfId="0" applyNumberFormat="1" applyFont="1" applyBorder="1" applyAlignment="1">
      <alignment horizontal="left" vertical="center" wrapText="1"/>
    </xf>
    <xf numFmtId="164" fontId="1" fillId="13" borderId="1" xfId="0" applyNumberFormat="1" applyFont="1" applyFill="1" applyBorder="1" applyAlignment="1">
      <alignment horizontal="left" vertical="center" wrapText="1"/>
    </xf>
    <xf numFmtId="164" fontId="1" fillId="10" borderId="1" xfId="0" applyNumberFormat="1" applyFont="1" applyFill="1" applyBorder="1" applyAlignment="1">
      <alignment horizontal="left" vertical="center" wrapText="1"/>
    </xf>
    <xf numFmtId="164" fontId="1" fillId="0" borderId="0" xfId="0" applyNumberFormat="1" applyFont="1" applyBorder="1" applyAlignment="1">
      <alignment horizontal="left" vertical="center" wrapText="1"/>
    </xf>
    <xf numFmtId="0" fontId="8" fillId="10" borderId="0" xfId="0" applyFont="1" applyFill="1"/>
    <xf numFmtId="0" fontId="1" fillId="10" borderId="1" xfId="1" applyFont="1" applyFill="1" applyBorder="1"/>
    <xf numFmtId="164" fontId="23" fillId="13" borderId="9" xfId="0" applyNumberFormat="1" applyFont="1" applyFill="1" applyBorder="1" applyAlignment="1">
      <alignment horizontal="left" vertical="center" wrapText="1"/>
    </xf>
    <xf numFmtId="164" fontId="24" fillId="14" borderId="9" xfId="0" applyNumberFormat="1" applyFont="1" applyFill="1" applyBorder="1" applyAlignment="1">
      <alignment horizontal="left" vertical="center" wrapText="1"/>
    </xf>
    <xf numFmtId="0" fontId="0" fillId="0" borderId="0" xfId="0" applyAlignment="1">
      <alignment wrapText="1"/>
    </xf>
    <xf numFmtId="164" fontId="1" fillId="14" borderId="31" xfId="0" applyNumberFormat="1" applyFont="1" applyFill="1" applyBorder="1" applyAlignment="1">
      <alignment horizontal="left" vertical="center" wrapText="1"/>
    </xf>
    <xf numFmtId="164" fontId="1" fillId="15" borderId="34" xfId="0" applyNumberFormat="1" applyFont="1" applyFill="1" applyBorder="1" applyAlignment="1">
      <alignment horizontal="left" vertical="center" wrapText="1"/>
    </xf>
    <xf numFmtId="164" fontId="1" fillId="13" borderId="35" xfId="0" applyNumberFormat="1" applyFont="1" applyFill="1" applyBorder="1" applyAlignment="1">
      <alignment horizontal="left" vertical="center" wrapText="1"/>
    </xf>
    <xf numFmtId="164" fontId="1" fillId="15" borderId="1" xfId="0" applyNumberFormat="1" applyFont="1" applyFill="1" applyBorder="1" applyAlignment="1">
      <alignment horizontal="left" vertical="center" wrapText="1"/>
    </xf>
    <xf numFmtId="0" fontId="1" fillId="0" borderId="36" xfId="0" applyNumberFormat="1" applyFont="1" applyBorder="1" applyAlignment="1">
      <alignment horizontal="right" vertical="center" wrapText="1"/>
    </xf>
    <xf numFmtId="164" fontId="1" fillId="15" borderId="26" xfId="0" applyNumberFormat="1" applyFont="1" applyFill="1" applyBorder="1" applyAlignment="1">
      <alignment horizontal="left" vertical="center" wrapText="1"/>
    </xf>
    <xf numFmtId="164" fontId="1" fillId="0" borderId="3" xfId="0" applyNumberFormat="1" applyFont="1" applyBorder="1" applyAlignment="1">
      <alignment horizontal="left" vertical="center" wrapText="1"/>
    </xf>
    <xf numFmtId="164" fontId="1" fillId="0" borderId="37" xfId="0" applyNumberFormat="1" applyFont="1" applyBorder="1" applyAlignment="1">
      <alignment horizontal="left" vertical="center" wrapText="1"/>
    </xf>
    <xf numFmtId="164" fontId="1" fillId="13" borderId="38" xfId="0" applyNumberFormat="1" applyFont="1" applyFill="1" applyBorder="1" applyAlignment="1">
      <alignment horizontal="left" vertical="center" wrapText="1"/>
    </xf>
    <xf numFmtId="164" fontId="1" fillId="13" borderId="39" xfId="0" applyNumberFormat="1" applyFont="1" applyFill="1" applyBorder="1" applyAlignment="1">
      <alignment horizontal="left" vertical="center" wrapText="1"/>
    </xf>
    <xf numFmtId="164" fontId="1" fillId="15" borderId="37" xfId="0" applyNumberFormat="1" applyFont="1" applyFill="1" applyBorder="1" applyAlignment="1">
      <alignment horizontal="left" vertical="center" wrapText="1"/>
    </xf>
    <xf numFmtId="164" fontId="1" fillId="14" borderId="38" xfId="0" applyNumberFormat="1" applyFont="1" applyFill="1" applyBorder="1" applyAlignment="1">
      <alignment horizontal="left" vertical="center" wrapText="1"/>
    </xf>
    <xf numFmtId="164" fontId="1" fillId="15" borderId="40" xfId="0" applyNumberFormat="1" applyFont="1" applyFill="1" applyBorder="1" applyAlignment="1">
      <alignment horizontal="left" vertical="center" wrapText="1"/>
    </xf>
    <xf numFmtId="164" fontId="1" fillId="13" borderId="42" xfId="0" applyNumberFormat="1" applyFont="1" applyFill="1" applyBorder="1" applyAlignment="1">
      <alignment horizontal="left" vertical="center" wrapText="1"/>
    </xf>
    <xf numFmtId="164" fontId="1" fillId="15" borderId="41" xfId="0" applyNumberFormat="1" applyFont="1" applyFill="1" applyBorder="1" applyAlignment="1">
      <alignment horizontal="left" vertical="center" wrapText="1"/>
    </xf>
    <xf numFmtId="164" fontId="1" fillId="14" borderId="15" xfId="0" applyNumberFormat="1" applyFont="1" applyFill="1" applyBorder="1" applyAlignment="1">
      <alignment horizontal="left" vertical="center" wrapText="1"/>
    </xf>
    <xf numFmtId="164" fontId="1" fillId="15" borderId="14" xfId="0" applyNumberFormat="1" applyFont="1" applyFill="1" applyBorder="1" applyAlignment="1">
      <alignment horizontal="left" vertical="center" wrapText="1"/>
    </xf>
    <xf numFmtId="0" fontId="14" fillId="0" borderId="2"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6" fillId="8" borderId="0" xfId="0" applyFont="1" applyFill="1" applyAlignment="1">
      <alignment horizontal="center"/>
    </xf>
    <xf numFmtId="0" fontId="6" fillId="4" borderId="0" xfId="0" applyFont="1" applyFill="1" applyAlignment="1">
      <alignment horizontal="center"/>
    </xf>
    <xf numFmtId="0" fontId="6" fillId="2" borderId="0" xfId="0" applyFont="1" applyFill="1" applyAlignment="1">
      <alignment horizontal="center"/>
    </xf>
    <xf numFmtId="164" fontId="6" fillId="15" borderId="10" xfId="0" applyNumberFormat="1" applyFont="1" applyFill="1" applyBorder="1" applyAlignment="1">
      <alignment horizontal="center" vertical="center" wrapText="1"/>
    </xf>
    <xf numFmtId="164" fontId="6" fillId="15" borderId="12" xfId="0" applyNumberFormat="1" applyFont="1" applyFill="1" applyBorder="1" applyAlignment="1">
      <alignment horizontal="center" vertical="center" wrapText="1"/>
    </xf>
    <xf numFmtId="164" fontId="6" fillId="3" borderId="5" xfId="0" applyNumberFormat="1" applyFont="1" applyFill="1" applyBorder="1" applyAlignment="1">
      <alignment horizontal="center" vertical="center" wrapText="1"/>
    </xf>
    <xf numFmtId="164" fontId="6" fillId="3" borderId="7" xfId="0" applyNumberFormat="1"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0" xfId="0" applyFont="1" applyFill="1" applyBorder="1" applyAlignment="1">
      <alignment vertical="center" wrapText="1"/>
    </xf>
    <xf numFmtId="0" fontId="13" fillId="2" borderId="0" xfId="0" applyFont="1" applyFill="1" applyBorder="1" applyAlignment="1">
      <alignment horizontal="center" vertical="center" textRotation="90" wrapText="1"/>
    </xf>
    <xf numFmtId="0" fontId="3" fillId="2" borderId="0" xfId="0"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1"/>
              <a:t>Enrollment Status</a:t>
            </a:r>
          </a:p>
        </c:rich>
      </c:tx>
      <c:layout>
        <c:manualLayout>
          <c:xMode val="edge"/>
          <c:yMode val="edge"/>
          <c:x val="0.38388707926167209"/>
          <c:y val="3.6231884057971015E-3"/>
        </c:manualLayout>
      </c:layout>
      <c:overlay val="1"/>
    </c:title>
    <c:autoTitleDeleted val="0"/>
    <c:plotArea>
      <c:layout>
        <c:manualLayout>
          <c:layoutTarget val="inner"/>
          <c:xMode val="edge"/>
          <c:yMode val="edge"/>
          <c:x val="0.10015507436570428"/>
          <c:y val="6.558883943854843E-2"/>
          <c:w val="0.88718373558354069"/>
          <c:h val="0.6582671459545818"/>
        </c:manualLayout>
      </c:layout>
      <c:lineChart>
        <c:grouping val="standard"/>
        <c:varyColors val="0"/>
        <c:ser>
          <c:idx val="1"/>
          <c:order val="0"/>
          <c:tx>
            <c:strRef>
              <c:f>Enrollment!$A$5</c:f>
              <c:strCache>
                <c:ptCount val="1"/>
                <c:pt idx="0">
                  <c:v>Projected enrollment per arm</c:v>
                </c:pt>
              </c:strCache>
            </c:strRef>
          </c:tx>
          <c:marker>
            <c:symbol val="none"/>
          </c:marker>
          <c:cat>
            <c:numRef>
              <c:f>Enrollment!$O$3:$DT$3</c:f>
              <c:numCache>
                <c:formatCode>d\-mmm\-yy</c:formatCode>
                <c:ptCount val="110"/>
                <c:pt idx="0">
                  <c:v>43756</c:v>
                </c:pt>
                <c:pt idx="1">
                  <c:v>43763</c:v>
                </c:pt>
                <c:pt idx="2">
                  <c:v>43770</c:v>
                </c:pt>
                <c:pt idx="3">
                  <c:v>43777</c:v>
                </c:pt>
                <c:pt idx="4">
                  <c:v>43784</c:v>
                </c:pt>
                <c:pt idx="5">
                  <c:v>43791</c:v>
                </c:pt>
                <c:pt idx="6">
                  <c:v>43798</c:v>
                </c:pt>
                <c:pt idx="7">
                  <c:v>43805</c:v>
                </c:pt>
                <c:pt idx="8">
                  <c:v>43812</c:v>
                </c:pt>
                <c:pt idx="9">
                  <c:v>43819</c:v>
                </c:pt>
                <c:pt idx="10">
                  <c:v>43826</c:v>
                </c:pt>
                <c:pt idx="11">
                  <c:v>43833</c:v>
                </c:pt>
                <c:pt idx="12">
                  <c:v>43840</c:v>
                </c:pt>
                <c:pt idx="13">
                  <c:v>43847</c:v>
                </c:pt>
                <c:pt idx="14">
                  <c:v>43854</c:v>
                </c:pt>
                <c:pt idx="15">
                  <c:v>43861</c:v>
                </c:pt>
                <c:pt idx="16">
                  <c:v>43868</c:v>
                </c:pt>
                <c:pt idx="17">
                  <c:v>43875</c:v>
                </c:pt>
                <c:pt idx="18">
                  <c:v>43882</c:v>
                </c:pt>
                <c:pt idx="19">
                  <c:v>43889</c:v>
                </c:pt>
                <c:pt idx="20">
                  <c:v>43896</c:v>
                </c:pt>
                <c:pt idx="21">
                  <c:v>43903</c:v>
                </c:pt>
                <c:pt idx="22">
                  <c:v>43910</c:v>
                </c:pt>
                <c:pt idx="23">
                  <c:v>43917</c:v>
                </c:pt>
                <c:pt idx="24">
                  <c:v>43924</c:v>
                </c:pt>
                <c:pt idx="25">
                  <c:v>43931</c:v>
                </c:pt>
                <c:pt idx="26">
                  <c:v>43938</c:v>
                </c:pt>
                <c:pt idx="27">
                  <c:v>43945</c:v>
                </c:pt>
                <c:pt idx="28">
                  <c:v>43952</c:v>
                </c:pt>
                <c:pt idx="29">
                  <c:v>43959</c:v>
                </c:pt>
                <c:pt idx="30">
                  <c:v>43966</c:v>
                </c:pt>
                <c:pt idx="31">
                  <c:v>43973</c:v>
                </c:pt>
                <c:pt idx="32">
                  <c:v>43980</c:v>
                </c:pt>
                <c:pt idx="33">
                  <c:v>43987</c:v>
                </c:pt>
                <c:pt idx="34">
                  <c:v>43994</c:v>
                </c:pt>
                <c:pt idx="35">
                  <c:v>44001</c:v>
                </c:pt>
                <c:pt idx="36">
                  <c:v>44008</c:v>
                </c:pt>
                <c:pt idx="37">
                  <c:v>44015</c:v>
                </c:pt>
                <c:pt idx="38">
                  <c:v>44022</c:v>
                </c:pt>
                <c:pt idx="39">
                  <c:v>44029</c:v>
                </c:pt>
                <c:pt idx="40">
                  <c:v>44036</c:v>
                </c:pt>
                <c:pt idx="41">
                  <c:v>44043</c:v>
                </c:pt>
                <c:pt idx="42">
                  <c:v>44050</c:v>
                </c:pt>
                <c:pt idx="43">
                  <c:v>44057</c:v>
                </c:pt>
                <c:pt idx="44">
                  <c:v>44064</c:v>
                </c:pt>
                <c:pt idx="45">
                  <c:v>44071</c:v>
                </c:pt>
                <c:pt idx="46">
                  <c:v>44078</c:v>
                </c:pt>
                <c:pt idx="47">
                  <c:v>44085</c:v>
                </c:pt>
                <c:pt idx="48">
                  <c:v>44092</c:v>
                </c:pt>
                <c:pt idx="49">
                  <c:v>44099</c:v>
                </c:pt>
                <c:pt idx="50">
                  <c:v>44106</c:v>
                </c:pt>
                <c:pt idx="51">
                  <c:v>44113</c:v>
                </c:pt>
                <c:pt idx="52">
                  <c:v>44120</c:v>
                </c:pt>
                <c:pt idx="53">
                  <c:v>44127</c:v>
                </c:pt>
                <c:pt idx="54">
                  <c:v>44134</c:v>
                </c:pt>
                <c:pt idx="55">
                  <c:v>44141</c:v>
                </c:pt>
                <c:pt idx="56">
                  <c:v>44148</c:v>
                </c:pt>
                <c:pt idx="57">
                  <c:v>44155</c:v>
                </c:pt>
                <c:pt idx="58">
                  <c:v>44162</c:v>
                </c:pt>
                <c:pt idx="59">
                  <c:v>44169</c:v>
                </c:pt>
                <c:pt idx="60">
                  <c:v>44176</c:v>
                </c:pt>
                <c:pt idx="61">
                  <c:v>44183</c:v>
                </c:pt>
                <c:pt idx="62">
                  <c:v>44190</c:v>
                </c:pt>
                <c:pt idx="63">
                  <c:v>44197</c:v>
                </c:pt>
                <c:pt idx="64">
                  <c:v>44204</c:v>
                </c:pt>
                <c:pt idx="65">
                  <c:v>44211</c:v>
                </c:pt>
                <c:pt idx="66">
                  <c:v>44218</c:v>
                </c:pt>
                <c:pt idx="67">
                  <c:v>44225</c:v>
                </c:pt>
                <c:pt idx="68">
                  <c:v>44232</c:v>
                </c:pt>
                <c:pt idx="69">
                  <c:v>44239</c:v>
                </c:pt>
                <c:pt idx="70">
                  <c:v>44246</c:v>
                </c:pt>
                <c:pt idx="71">
                  <c:v>44253</c:v>
                </c:pt>
                <c:pt idx="72">
                  <c:v>44260</c:v>
                </c:pt>
                <c:pt idx="73">
                  <c:v>44267</c:v>
                </c:pt>
                <c:pt idx="74">
                  <c:v>44274</c:v>
                </c:pt>
                <c:pt idx="75">
                  <c:v>44281</c:v>
                </c:pt>
                <c:pt idx="76">
                  <c:v>44288</c:v>
                </c:pt>
                <c:pt idx="77">
                  <c:v>44295</c:v>
                </c:pt>
                <c:pt idx="78">
                  <c:v>44302</c:v>
                </c:pt>
                <c:pt idx="79">
                  <c:v>44309</c:v>
                </c:pt>
                <c:pt idx="80">
                  <c:v>44316</c:v>
                </c:pt>
                <c:pt idx="81">
                  <c:v>44323</c:v>
                </c:pt>
                <c:pt idx="82">
                  <c:v>44330</c:v>
                </c:pt>
                <c:pt idx="83">
                  <c:v>44337</c:v>
                </c:pt>
                <c:pt idx="84">
                  <c:v>44344</c:v>
                </c:pt>
                <c:pt idx="85">
                  <c:v>44351</c:v>
                </c:pt>
                <c:pt idx="86">
                  <c:v>44358</c:v>
                </c:pt>
                <c:pt idx="87">
                  <c:v>44365</c:v>
                </c:pt>
                <c:pt idx="88">
                  <c:v>44372</c:v>
                </c:pt>
                <c:pt idx="89">
                  <c:v>44379</c:v>
                </c:pt>
                <c:pt idx="90">
                  <c:v>44386</c:v>
                </c:pt>
                <c:pt idx="91">
                  <c:v>44393</c:v>
                </c:pt>
                <c:pt idx="92">
                  <c:v>44400</c:v>
                </c:pt>
                <c:pt idx="93">
                  <c:v>44407</c:v>
                </c:pt>
                <c:pt idx="94">
                  <c:v>44414</c:v>
                </c:pt>
                <c:pt idx="95">
                  <c:v>44421</c:v>
                </c:pt>
                <c:pt idx="96">
                  <c:v>44428</c:v>
                </c:pt>
                <c:pt idx="97">
                  <c:v>44435</c:v>
                </c:pt>
                <c:pt idx="98">
                  <c:v>44442</c:v>
                </c:pt>
                <c:pt idx="99">
                  <c:v>44449</c:v>
                </c:pt>
                <c:pt idx="100">
                  <c:v>44456</c:v>
                </c:pt>
                <c:pt idx="101">
                  <c:v>44463</c:v>
                </c:pt>
                <c:pt idx="102">
                  <c:v>44470</c:v>
                </c:pt>
                <c:pt idx="103">
                  <c:v>44477</c:v>
                </c:pt>
                <c:pt idx="104">
                  <c:v>44484</c:v>
                </c:pt>
                <c:pt idx="105">
                  <c:v>44491</c:v>
                </c:pt>
                <c:pt idx="106">
                  <c:v>44498</c:v>
                </c:pt>
                <c:pt idx="107">
                  <c:v>44505</c:v>
                </c:pt>
                <c:pt idx="108">
                  <c:v>44512</c:v>
                </c:pt>
                <c:pt idx="109">
                  <c:v>44519</c:v>
                </c:pt>
              </c:numCache>
            </c:numRef>
          </c:cat>
          <c:val>
            <c:numRef>
              <c:f>Enrollment!$O$5:$DT$5</c:f>
              <c:numCache>
                <c:formatCode>0</c:formatCode>
                <c:ptCount val="110"/>
                <c:pt idx="0">
                  <c:v>14</c:v>
                </c:pt>
                <c:pt idx="1">
                  <c:v>28</c:v>
                </c:pt>
                <c:pt idx="2">
                  <c:v>42</c:v>
                </c:pt>
                <c:pt idx="3">
                  <c:v>56</c:v>
                </c:pt>
                <c:pt idx="4">
                  <c:v>70</c:v>
                </c:pt>
                <c:pt idx="5">
                  <c:v>84</c:v>
                </c:pt>
                <c:pt idx="6">
                  <c:v>98</c:v>
                </c:pt>
                <c:pt idx="7">
                  <c:v>112</c:v>
                </c:pt>
                <c:pt idx="8">
                  <c:v>126</c:v>
                </c:pt>
                <c:pt idx="9">
                  <c:v>140</c:v>
                </c:pt>
                <c:pt idx="10">
                  <c:v>154</c:v>
                </c:pt>
                <c:pt idx="11">
                  <c:v>168</c:v>
                </c:pt>
                <c:pt idx="12">
                  <c:v>182</c:v>
                </c:pt>
                <c:pt idx="13">
                  <c:v>196</c:v>
                </c:pt>
                <c:pt idx="14">
                  <c:v>210</c:v>
                </c:pt>
                <c:pt idx="15">
                  <c:v>224</c:v>
                </c:pt>
                <c:pt idx="16">
                  <c:v>238</c:v>
                </c:pt>
                <c:pt idx="17">
                  <c:v>252</c:v>
                </c:pt>
                <c:pt idx="18">
                  <c:v>266</c:v>
                </c:pt>
                <c:pt idx="19">
                  <c:v>280</c:v>
                </c:pt>
                <c:pt idx="20">
                  <c:v>294</c:v>
                </c:pt>
                <c:pt idx="21">
                  <c:v>308</c:v>
                </c:pt>
                <c:pt idx="22">
                  <c:v>322</c:v>
                </c:pt>
                <c:pt idx="23">
                  <c:v>336</c:v>
                </c:pt>
                <c:pt idx="24">
                  <c:v>350</c:v>
                </c:pt>
                <c:pt idx="25">
                  <c:v>364</c:v>
                </c:pt>
                <c:pt idx="26">
                  <c:v>378</c:v>
                </c:pt>
                <c:pt idx="27">
                  <c:v>392</c:v>
                </c:pt>
                <c:pt idx="28">
                  <c:v>406</c:v>
                </c:pt>
                <c:pt idx="29">
                  <c:v>420</c:v>
                </c:pt>
                <c:pt idx="30">
                  <c:v>434</c:v>
                </c:pt>
                <c:pt idx="31">
                  <c:v>448</c:v>
                </c:pt>
                <c:pt idx="32">
                  <c:v>462</c:v>
                </c:pt>
                <c:pt idx="33">
                  <c:v>476</c:v>
                </c:pt>
                <c:pt idx="34">
                  <c:v>490</c:v>
                </c:pt>
                <c:pt idx="35">
                  <c:v>504</c:v>
                </c:pt>
                <c:pt idx="36">
                  <c:v>518</c:v>
                </c:pt>
                <c:pt idx="37">
                  <c:v>532</c:v>
                </c:pt>
                <c:pt idx="38">
                  <c:v>546</c:v>
                </c:pt>
                <c:pt idx="39">
                  <c:v>560</c:v>
                </c:pt>
                <c:pt idx="40">
                  <c:v>574</c:v>
                </c:pt>
                <c:pt idx="41">
                  <c:v>588</c:v>
                </c:pt>
                <c:pt idx="42">
                  <c:v>602</c:v>
                </c:pt>
                <c:pt idx="43">
                  <c:v>616</c:v>
                </c:pt>
                <c:pt idx="44">
                  <c:v>630</c:v>
                </c:pt>
                <c:pt idx="45">
                  <c:v>644</c:v>
                </c:pt>
                <c:pt idx="46">
                  <c:v>658</c:v>
                </c:pt>
                <c:pt idx="47">
                  <c:v>672</c:v>
                </c:pt>
                <c:pt idx="48">
                  <c:v>686</c:v>
                </c:pt>
                <c:pt idx="49">
                  <c:v>700</c:v>
                </c:pt>
                <c:pt idx="50">
                  <c:v>714</c:v>
                </c:pt>
                <c:pt idx="51">
                  <c:v>728</c:v>
                </c:pt>
                <c:pt idx="52">
                  <c:v>742</c:v>
                </c:pt>
                <c:pt idx="53">
                  <c:v>756</c:v>
                </c:pt>
                <c:pt idx="54">
                  <c:v>770</c:v>
                </c:pt>
                <c:pt idx="55">
                  <c:v>784</c:v>
                </c:pt>
                <c:pt idx="56">
                  <c:v>798</c:v>
                </c:pt>
                <c:pt idx="57">
                  <c:v>812</c:v>
                </c:pt>
                <c:pt idx="58">
                  <c:v>826</c:v>
                </c:pt>
                <c:pt idx="59">
                  <c:v>840</c:v>
                </c:pt>
                <c:pt idx="60">
                  <c:v>854</c:v>
                </c:pt>
                <c:pt idx="61">
                  <c:v>868</c:v>
                </c:pt>
                <c:pt idx="62">
                  <c:v>882</c:v>
                </c:pt>
                <c:pt idx="63">
                  <c:v>896</c:v>
                </c:pt>
                <c:pt idx="64">
                  <c:v>910</c:v>
                </c:pt>
                <c:pt idx="65">
                  <c:v>924</c:v>
                </c:pt>
                <c:pt idx="66">
                  <c:v>938</c:v>
                </c:pt>
                <c:pt idx="67">
                  <c:v>952</c:v>
                </c:pt>
                <c:pt idx="68">
                  <c:v>966</c:v>
                </c:pt>
                <c:pt idx="69">
                  <c:v>980</c:v>
                </c:pt>
                <c:pt idx="70">
                  <c:v>994</c:v>
                </c:pt>
                <c:pt idx="71">
                  <c:v>1008</c:v>
                </c:pt>
                <c:pt idx="72">
                  <c:v>1022</c:v>
                </c:pt>
                <c:pt idx="73">
                  <c:v>1036</c:v>
                </c:pt>
                <c:pt idx="74">
                  <c:v>1050</c:v>
                </c:pt>
                <c:pt idx="75">
                  <c:v>1064</c:v>
                </c:pt>
                <c:pt idx="76">
                  <c:v>1078</c:v>
                </c:pt>
                <c:pt idx="77">
                  <c:v>1092</c:v>
                </c:pt>
                <c:pt idx="78">
                  <c:v>1106</c:v>
                </c:pt>
                <c:pt idx="79">
                  <c:v>1120</c:v>
                </c:pt>
                <c:pt idx="80">
                  <c:v>1134</c:v>
                </c:pt>
                <c:pt idx="81">
                  <c:v>1148</c:v>
                </c:pt>
                <c:pt idx="82">
                  <c:v>1162</c:v>
                </c:pt>
                <c:pt idx="83">
                  <c:v>1176</c:v>
                </c:pt>
                <c:pt idx="84">
                  <c:v>1190</c:v>
                </c:pt>
                <c:pt idx="85">
                  <c:v>1204</c:v>
                </c:pt>
                <c:pt idx="86">
                  <c:v>1218</c:v>
                </c:pt>
                <c:pt idx="87">
                  <c:v>1232</c:v>
                </c:pt>
                <c:pt idx="88">
                  <c:v>1246</c:v>
                </c:pt>
                <c:pt idx="89">
                  <c:v>1260</c:v>
                </c:pt>
                <c:pt idx="90">
                  <c:v>1274</c:v>
                </c:pt>
                <c:pt idx="91">
                  <c:v>1288</c:v>
                </c:pt>
                <c:pt idx="92">
                  <c:v>1302</c:v>
                </c:pt>
                <c:pt idx="93">
                  <c:v>1316</c:v>
                </c:pt>
                <c:pt idx="94">
                  <c:v>1330</c:v>
                </c:pt>
                <c:pt idx="95">
                  <c:v>1344</c:v>
                </c:pt>
                <c:pt idx="96">
                  <c:v>1358</c:v>
                </c:pt>
                <c:pt idx="97">
                  <c:v>1372</c:v>
                </c:pt>
                <c:pt idx="98">
                  <c:v>1386</c:v>
                </c:pt>
                <c:pt idx="99">
                  <c:v>1400</c:v>
                </c:pt>
                <c:pt idx="100">
                  <c:v>1414</c:v>
                </c:pt>
                <c:pt idx="101">
                  <c:v>1428</c:v>
                </c:pt>
                <c:pt idx="102">
                  <c:v>1442</c:v>
                </c:pt>
                <c:pt idx="103">
                  <c:v>1456</c:v>
                </c:pt>
                <c:pt idx="104">
                  <c:v>1470</c:v>
                </c:pt>
                <c:pt idx="105">
                  <c:v>1484</c:v>
                </c:pt>
                <c:pt idx="106">
                  <c:v>1498</c:v>
                </c:pt>
                <c:pt idx="107">
                  <c:v>1512</c:v>
                </c:pt>
                <c:pt idx="108">
                  <c:v>1526</c:v>
                </c:pt>
                <c:pt idx="109">
                  <c:v>1540</c:v>
                </c:pt>
              </c:numCache>
            </c:numRef>
          </c:val>
          <c:smooth val="0"/>
          <c:extLst>
            <c:ext xmlns:c16="http://schemas.microsoft.com/office/drawing/2014/chart" uri="{C3380CC4-5D6E-409C-BE32-E72D297353CC}">
              <c16:uniqueId val="{00000000-3545-4645-997D-3D8F80A02F1D}"/>
            </c:ext>
          </c:extLst>
        </c:ser>
        <c:ser>
          <c:idx val="2"/>
          <c:order val="1"/>
          <c:tx>
            <c:strRef>
              <c:f>Enrollment!$A$6</c:f>
              <c:strCache>
                <c:ptCount val="1"/>
                <c:pt idx="0">
                  <c:v>arm A</c:v>
                </c:pt>
              </c:strCache>
            </c:strRef>
          </c:tx>
          <c:marker>
            <c:symbol val="none"/>
          </c:marker>
          <c:cat>
            <c:numRef>
              <c:f>Enrollment!$O$3:$DT$3</c:f>
              <c:numCache>
                <c:formatCode>d\-mmm\-yy</c:formatCode>
                <c:ptCount val="110"/>
                <c:pt idx="0">
                  <c:v>43756</c:v>
                </c:pt>
                <c:pt idx="1">
                  <c:v>43763</c:v>
                </c:pt>
                <c:pt idx="2">
                  <c:v>43770</c:v>
                </c:pt>
                <c:pt idx="3">
                  <c:v>43777</c:v>
                </c:pt>
                <c:pt idx="4">
                  <c:v>43784</c:v>
                </c:pt>
                <c:pt idx="5">
                  <c:v>43791</c:v>
                </c:pt>
                <c:pt idx="6">
                  <c:v>43798</c:v>
                </c:pt>
                <c:pt idx="7">
                  <c:v>43805</c:v>
                </c:pt>
                <c:pt idx="8">
                  <c:v>43812</c:v>
                </c:pt>
                <c:pt idx="9">
                  <c:v>43819</c:v>
                </c:pt>
                <c:pt idx="10">
                  <c:v>43826</c:v>
                </c:pt>
                <c:pt idx="11">
                  <c:v>43833</c:v>
                </c:pt>
                <c:pt idx="12">
                  <c:v>43840</c:v>
                </c:pt>
                <c:pt idx="13">
                  <c:v>43847</c:v>
                </c:pt>
                <c:pt idx="14">
                  <c:v>43854</c:v>
                </c:pt>
                <c:pt idx="15">
                  <c:v>43861</c:v>
                </c:pt>
                <c:pt idx="16">
                  <c:v>43868</c:v>
                </c:pt>
                <c:pt idx="17">
                  <c:v>43875</c:v>
                </c:pt>
                <c:pt idx="18">
                  <c:v>43882</c:v>
                </c:pt>
                <c:pt idx="19">
                  <c:v>43889</c:v>
                </c:pt>
                <c:pt idx="20">
                  <c:v>43896</c:v>
                </c:pt>
                <c:pt idx="21">
                  <c:v>43903</c:v>
                </c:pt>
                <c:pt idx="22">
                  <c:v>43910</c:v>
                </c:pt>
                <c:pt idx="23">
                  <c:v>43917</c:v>
                </c:pt>
                <c:pt idx="24">
                  <c:v>43924</c:v>
                </c:pt>
                <c:pt idx="25">
                  <c:v>43931</c:v>
                </c:pt>
                <c:pt idx="26">
                  <c:v>43938</c:v>
                </c:pt>
                <c:pt idx="27">
                  <c:v>43945</c:v>
                </c:pt>
                <c:pt idx="28">
                  <c:v>43952</c:v>
                </c:pt>
                <c:pt idx="29">
                  <c:v>43959</c:v>
                </c:pt>
                <c:pt idx="30">
                  <c:v>43966</c:v>
                </c:pt>
                <c:pt idx="31">
                  <c:v>43973</c:v>
                </c:pt>
                <c:pt idx="32">
                  <c:v>43980</c:v>
                </c:pt>
                <c:pt idx="33">
                  <c:v>43987</c:v>
                </c:pt>
                <c:pt idx="34">
                  <c:v>43994</c:v>
                </c:pt>
                <c:pt idx="35">
                  <c:v>44001</c:v>
                </c:pt>
                <c:pt idx="36">
                  <c:v>44008</c:v>
                </c:pt>
                <c:pt idx="37">
                  <c:v>44015</c:v>
                </c:pt>
                <c:pt idx="38">
                  <c:v>44022</c:v>
                </c:pt>
                <c:pt idx="39">
                  <c:v>44029</c:v>
                </c:pt>
                <c:pt idx="40">
                  <c:v>44036</c:v>
                </c:pt>
                <c:pt idx="41">
                  <c:v>44043</c:v>
                </c:pt>
                <c:pt idx="42">
                  <c:v>44050</c:v>
                </c:pt>
                <c:pt idx="43">
                  <c:v>44057</c:v>
                </c:pt>
                <c:pt idx="44">
                  <c:v>44064</c:v>
                </c:pt>
                <c:pt idx="45">
                  <c:v>44071</c:v>
                </c:pt>
                <c:pt idx="46">
                  <c:v>44078</c:v>
                </c:pt>
                <c:pt idx="47">
                  <c:v>44085</c:v>
                </c:pt>
                <c:pt idx="48">
                  <c:v>44092</c:v>
                </c:pt>
                <c:pt idx="49">
                  <c:v>44099</c:v>
                </c:pt>
                <c:pt idx="50">
                  <c:v>44106</c:v>
                </c:pt>
                <c:pt idx="51">
                  <c:v>44113</c:v>
                </c:pt>
                <c:pt idx="52">
                  <c:v>44120</c:v>
                </c:pt>
                <c:pt idx="53">
                  <c:v>44127</c:v>
                </c:pt>
                <c:pt idx="54">
                  <c:v>44134</c:v>
                </c:pt>
                <c:pt idx="55">
                  <c:v>44141</c:v>
                </c:pt>
                <c:pt idx="56">
                  <c:v>44148</c:v>
                </c:pt>
                <c:pt idx="57">
                  <c:v>44155</c:v>
                </c:pt>
                <c:pt idx="58">
                  <c:v>44162</c:v>
                </c:pt>
                <c:pt idx="59">
                  <c:v>44169</c:v>
                </c:pt>
                <c:pt idx="60">
                  <c:v>44176</c:v>
                </c:pt>
                <c:pt idx="61">
                  <c:v>44183</c:v>
                </c:pt>
                <c:pt idx="62">
                  <c:v>44190</c:v>
                </c:pt>
                <c:pt idx="63">
                  <c:v>44197</c:v>
                </c:pt>
                <c:pt idx="64">
                  <c:v>44204</c:v>
                </c:pt>
                <c:pt idx="65">
                  <c:v>44211</c:v>
                </c:pt>
                <c:pt idx="66">
                  <c:v>44218</c:v>
                </c:pt>
                <c:pt idx="67">
                  <c:v>44225</c:v>
                </c:pt>
                <c:pt idx="68">
                  <c:v>44232</c:v>
                </c:pt>
                <c:pt idx="69">
                  <c:v>44239</c:v>
                </c:pt>
                <c:pt idx="70">
                  <c:v>44246</c:v>
                </c:pt>
                <c:pt idx="71">
                  <c:v>44253</c:v>
                </c:pt>
                <c:pt idx="72">
                  <c:v>44260</c:v>
                </c:pt>
                <c:pt idx="73">
                  <c:v>44267</c:v>
                </c:pt>
                <c:pt idx="74">
                  <c:v>44274</c:v>
                </c:pt>
                <c:pt idx="75">
                  <c:v>44281</c:v>
                </c:pt>
                <c:pt idx="76">
                  <c:v>44288</c:v>
                </c:pt>
                <c:pt idx="77">
                  <c:v>44295</c:v>
                </c:pt>
                <c:pt idx="78">
                  <c:v>44302</c:v>
                </c:pt>
                <c:pt idx="79">
                  <c:v>44309</c:v>
                </c:pt>
                <c:pt idx="80">
                  <c:v>44316</c:v>
                </c:pt>
                <c:pt idx="81">
                  <c:v>44323</c:v>
                </c:pt>
                <c:pt idx="82">
                  <c:v>44330</c:v>
                </c:pt>
                <c:pt idx="83">
                  <c:v>44337</c:v>
                </c:pt>
                <c:pt idx="84">
                  <c:v>44344</c:v>
                </c:pt>
                <c:pt idx="85">
                  <c:v>44351</c:v>
                </c:pt>
                <c:pt idx="86">
                  <c:v>44358</c:v>
                </c:pt>
                <c:pt idx="87">
                  <c:v>44365</c:v>
                </c:pt>
                <c:pt idx="88">
                  <c:v>44372</c:v>
                </c:pt>
                <c:pt idx="89">
                  <c:v>44379</c:v>
                </c:pt>
                <c:pt idx="90">
                  <c:v>44386</c:v>
                </c:pt>
                <c:pt idx="91">
                  <c:v>44393</c:v>
                </c:pt>
                <c:pt idx="92">
                  <c:v>44400</c:v>
                </c:pt>
                <c:pt idx="93">
                  <c:v>44407</c:v>
                </c:pt>
                <c:pt idx="94">
                  <c:v>44414</c:v>
                </c:pt>
                <c:pt idx="95">
                  <c:v>44421</c:v>
                </c:pt>
                <c:pt idx="96">
                  <c:v>44428</c:v>
                </c:pt>
                <c:pt idx="97">
                  <c:v>44435</c:v>
                </c:pt>
                <c:pt idx="98">
                  <c:v>44442</c:v>
                </c:pt>
                <c:pt idx="99">
                  <c:v>44449</c:v>
                </c:pt>
                <c:pt idx="100">
                  <c:v>44456</c:v>
                </c:pt>
                <c:pt idx="101">
                  <c:v>44463</c:v>
                </c:pt>
                <c:pt idx="102">
                  <c:v>44470</c:v>
                </c:pt>
                <c:pt idx="103">
                  <c:v>44477</c:v>
                </c:pt>
                <c:pt idx="104">
                  <c:v>44484</c:v>
                </c:pt>
                <c:pt idx="105">
                  <c:v>44491</c:v>
                </c:pt>
                <c:pt idx="106">
                  <c:v>44498</c:v>
                </c:pt>
                <c:pt idx="107">
                  <c:v>44505</c:v>
                </c:pt>
                <c:pt idx="108">
                  <c:v>44512</c:v>
                </c:pt>
                <c:pt idx="109">
                  <c:v>44519</c:v>
                </c:pt>
              </c:numCache>
            </c:numRef>
          </c:cat>
          <c:val>
            <c:numRef>
              <c:f>Enrollment!$O$6:$DT$6</c:f>
              <c:numCache>
                <c:formatCode>General</c:formatCode>
                <c:ptCount val="110"/>
                <c:pt idx="0">
                  <c:v>0</c:v>
                </c:pt>
                <c:pt idx="1">
                  <c:v>0</c:v>
                </c:pt>
                <c:pt idx="2">
                  <c:v>0</c:v>
                </c:pt>
                <c:pt idx="3">
                  <c:v>0</c:v>
                </c:pt>
                <c:pt idx="4">
                  <c:v>0</c:v>
                </c:pt>
                <c:pt idx="5">
                  <c:v>0</c:v>
                </c:pt>
                <c:pt idx="6">
                  <c:v>3</c:v>
                </c:pt>
                <c:pt idx="7">
                  <c:v>6</c:v>
                </c:pt>
                <c:pt idx="8">
                  <c:v>10</c:v>
                </c:pt>
                <c:pt idx="9">
                  <c:v>20</c:v>
                </c:pt>
                <c:pt idx="10">
                  <c:v>22</c:v>
                </c:pt>
                <c:pt idx="11">
                  <c:v>22</c:v>
                </c:pt>
                <c:pt idx="12">
                  <c:v>23</c:v>
                </c:pt>
                <c:pt idx="13">
                  <c:v>27</c:v>
                </c:pt>
                <c:pt idx="14">
                  <c:v>29</c:v>
                </c:pt>
                <c:pt idx="15">
                  <c:v>33</c:v>
                </c:pt>
                <c:pt idx="16">
                  <c:v>39</c:v>
                </c:pt>
                <c:pt idx="17">
                  <c:v>47</c:v>
                </c:pt>
                <c:pt idx="18">
                  <c:v>54</c:v>
                </c:pt>
                <c:pt idx="19">
                  <c:v>60</c:v>
                </c:pt>
                <c:pt idx="20">
                  <c:v>73</c:v>
                </c:pt>
                <c:pt idx="21">
                  <c:v>91</c:v>
                </c:pt>
                <c:pt idx="22">
                  <c:v>107</c:v>
                </c:pt>
                <c:pt idx="23">
                  <c:v>122</c:v>
                </c:pt>
                <c:pt idx="24">
                  <c:v>130</c:v>
                </c:pt>
                <c:pt idx="25">
                  <c:v>136</c:v>
                </c:pt>
                <c:pt idx="26">
                  <c:v>139</c:v>
                </c:pt>
                <c:pt idx="27">
                  <c:v>139</c:v>
                </c:pt>
                <c:pt idx="28">
                  <c:v>139</c:v>
                </c:pt>
                <c:pt idx="29">
                  <c:v>139</c:v>
                </c:pt>
                <c:pt idx="30">
                  <c:v>139</c:v>
                </c:pt>
                <c:pt idx="31">
                  <c:v>139</c:v>
                </c:pt>
                <c:pt idx="32">
                  <c:v>140</c:v>
                </c:pt>
                <c:pt idx="33">
                  <c:v>151</c:v>
                </c:pt>
                <c:pt idx="34">
                  <c:v>159</c:v>
                </c:pt>
                <c:pt idx="35">
                  <c:v>171</c:v>
                </c:pt>
                <c:pt idx="36">
                  <c:v>177</c:v>
                </c:pt>
                <c:pt idx="37">
                  <c:v>186</c:v>
                </c:pt>
                <c:pt idx="38">
                  <c:v>192</c:v>
                </c:pt>
                <c:pt idx="39">
                  <c:v>208</c:v>
                </c:pt>
                <c:pt idx="40">
                  <c:v>231</c:v>
                </c:pt>
                <c:pt idx="41">
                  <c:v>249</c:v>
                </c:pt>
                <c:pt idx="42">
                  <c:v>269</c:v>
                </c:pt>
                <c:pt idx="43">
                  <c:v>278</c:v>
                </c:pt>
                <c:pt idx="44">
                  <c:v>297</c:v>
                </c:pt>
                <c:pt idx="45">
                  <c:v>310</c:v>
                </c:pt>
                <c:pt idx="46">
                  <c:v>329</c:v>
                </c:pt>
                <c:pt idx="47">
                  <c:v>349</c:v>
                </c:pt>
                <c:pt idx="48">
                  <c:v>369</c:v>
                </c:pt>
                <c:pt idx="49">
                  <c:v>390</c:v>
                </c:pt>
                <c:pt idx="50">
                  <c:v>409</c:v>
                </c:pt>
                <c:pt idx="51">
                  <c:v>422</c:v>
                </c:pt>
                <c:pt idx="52">
                  <c:v>437</c:v>
                </c:pt>
                <c:pt idx="53">
                  <c:v>456</c:v>
                </c:pt>
                <c:pt idx="54">
                  <c:v>468</c:v>
                </c:pt>
                <c:pt idx="55">
                  <c:v>478</c:v>
                </c:pt>
                <c:pt idx="56">
                  <c:v>503</c:v>
                </c:pt>
                <c:pt idx="57">
                  <c:v>519</c:v>
                </c:pt>
                <c:pt idx="58">
                  <c:v>530</c:v>
                </c:pt>
              </c:numCache>
            </c:numRef>
          </c:val>
          <c:smooth val="0"/>
          <c:extLst>
            <c:ext xmlns:c16="http://schemas.microsoft.com/office/drawing/2014/chart" uri="{C3380CC4-5D6E-409C-BE32-E72D297353CC}">
              <c16:uniqueId val="{00000001-3545-4645-997D-3D8F80A02F1D}"/>
            </c:ext>
          </c:extLst>
        </c:ser>
        <c:ser>
          <c:idx val="3"/>
          <c:order val="2"/>
          <c:tx>
            <c:strRef>
              <c:f>Enrollment!$A$7</c:f>
              <c:strCache>
                <c:ptCount val="1"/>
                <c:pt idx="0">
                  <c:v>arm B</c:v>
                </c:pt>
              </c:strCache>
            </c:strRef>
          </c:tx>
          <c:marker>
            <c:symbol val="none"/>
          </c:marker>
          <c:cat>
            <c:numRef>
              <c:f>Enrollment!$O$3:$DT$3</c:f>
              <c:numCache>
                <c:formatCode>d\-mmm\-yy</c:formatCode>
                <c:ptCount val="110"/>
                <c:pt idx="0">
                  <c:v>43756</c:v>
                </c:pt>
                <c:pt idx="1">
                  <c:v>43763</c:v>
                </c:pt>
                <c:pt idx="2">
                  <c:v>43770</c:v>
                </c:pt>
                <c:pt idx="3">
                  <c:v>43777</c:v>
                </c:pt>
                <c:pt idx="4">
                  <c:v>43784</c:v>
                </c:pt>
                <c:pt idx="5">
                  <c:v>43791</c:v>
                </c:pt>
                <c:pt idx="6">
                  <c:v>43798</c:v>
                </c:pt>
                <c:pt idx="7">
                  <c:v>43805</c:v>
                </c:pt>
                <c:pt idx="8">
                  <c:v>43812</c:v>
                </c:pt>
                <c:pt idx="9">
                  <c:v>43819</c:v>
                </c:pt>
                <c:pt idx="10">
                  <c:v>43826</c:v>
                </c:pt>
                <c:pt idx="11">
                  <c:v>43833</c:v>
                </c:pt>
                <c:pt idx="12">
                  <c:v>43840</c:v>
                </c:pt>
                <c:pt idx="13">
                  <c:v>43847</c:v>
                </c:pt>
                <c:pt idx="14">
                  <c:v>43854</c:v>
                </c:pt>
                <c:pt idx="15">
                  <c:v>43861</c:v>
                </c:pt>
                <c:pt idx="16">
                  <c:v>43868</c:v>
                </c:pt>
                <c:pt idx="17">
                  <c:v>43875</c:v>
                </c:pt>
                <c:pt idx="18">
                  <c:v>43882</c:v>
                </c:pt>
                <c:pt idx="19">
                  <c:v>43889</c:v>
                </c:pt>
                <c:pt idx="20">
                  <c:v>43896</c:v>
                </c:pt>
                <c:pt idx="21">
                  <c:v>43903</c:v>
                </c:pt>
                <c:pt idx="22">
                  <c:v>43910</c:v>
                </c:pt>
                <c:pt idx="23">
                  <c:v>43917</c:v>
                </c:pt>
                <c:pt idx="24">
                  <c:v>43924</c:v>
                </c:pt>
                <c:pt idx="25">
                  <c:v>43931</c:v>
                </c:pt>
                <c:pt idx="26">
                  <c:v>43938</c:v>
                </c:pt>
                <c:pt idx="27">
                  <c:v>43945</c:v>
                </c:pt>
                <c:pt idx="28">
                  <c:v>43952</c:v>
                </c:pt>
                <c:pt idx="29">
                  <c:v>43959</c:v>
                </c:pt>
                <c:pt idx="30">
                  <c:v>43966</c:v>
                </c:pt>
                <c:pt idx="31">
                  <c:v>43973</c:v>
                </c:pt>
                <c:pt idx="32">
                  <c:v>43980</c:v>
                </c:pt>
                <c:pt idx="33">
                  <c:v>43987</c:v>
                </c:pt>
                <c:pt idx="34">
                  <c:v>43994</c:v>
                </c:pt>
                <c:pt idx="35">
                  <c:v>44001</c:v>
                </c:pt>
                <c:pt idx="36">
                  <c:v>44008</c:v>
                </c:pt>
                <c:pt idx="37">
                  <c:v>44015</c:v>
                </c:pt>
                <c:pt idx="38">
                  <c:v>44022</c:v>
                </c:pt>
                <c:pt idx="39">
                  <c:v>44029</c:v>
                </c:pt>
                <c:pt idx="40">
                  <c:v>44036</c:v>
                </c:pt>
                <c:pt idx="41">
                  <c:v>44043</c:v>
                </c:pt>
                <c:pt idx="42">
                  <c:v>44050</c:v>
                </c:pt>
                <c:pt idx="43">
                  <c:v>44057</c:v>
                </c:pt>
                <c:pt idx="44">
                  <c:v>44064</c:v>
                </c:pt>
                <c:pt idx="45">
                  <c:v>44071</c:v>
                </c:pt>
                <c:pt idx="46">
                  <c:v>44078</c:v>
                </c:pt>
                <c:pt idx="47">
                  <c:v>44085</c:v>
                </c:pt>
                <c:pt idx="48">
                  <c:v>44092</c:v>
                </c:pt>
                <c:pt idx="49">
                  <c:v>44099</c:v>
                </c:pt>
                <c:pt idx="50">
                  <c:v>44106</c:v>
                </c:pt>
                <c:pt idx="51">
                  <c:v>44113</c:v>
                </c:pt>
                <c:pt idx="52">
                  <c:v>44120</c:v>
                </c:pt>
                <c:pt idx="53">
                  <c:v>44127</c:v>
                </c:pt>
                <c:pt idx="54">
                  <c:v>44134</c:v>
                </c:pt>
                <c:pt idx="55">
                  <c:v>44141</c:v>
                </c:pt>
                <c:pt idx="56">
                  <c:v>44148</c:v>
                </c:pt>
                <c:pt idx="57">
                  <c:v>44155</c:v>
                </c:pt>
                <c:pt idx="58">
                  <c:v>44162</c:v>
                </c:pt>
                <c:pt idx="59">
                  <c:v>44169</c:v>
                </c:pt>
                <c:pt idx="60">
                  <c:v>44176</c:v>
                </c:pt>
                <c:pt idx="61">
                  <c:v>44183</c:v>
                </c:pt>
                <c:pt idx="62">
                  <c:v>44190</c:v>
                </c:pt>
                <c:pt idx="63">
                  <c:v>44197</c:v>
                </c:pt>
                <c:pt idx="64">
                  <c:v>44204</c:v>
                </c:pt>
                <c:pt idx="65">
                  <c:v>44211</c:v>
                </c:pt>
                <c:pt idx="66">
                  <c:v>44218</c:v>
                </c:pt>
                <c:pt idx="67">
                  <c:v>44225</c:v>
                </c:pt>
                <c:pt idx="68">
                  <c:v>44232</c:v>
                </c:pt>
                <c:pt idx="69">
                  <c:v>44239</c:v>
                </c:pt>
                <c:pt idx="70">
                  <c:v>44246</c:v>
                </c:pt>
                <c:pt idx="71">
                  <c:v>44253</c:v>
                </c:pt>
                <c:pt idx="72">
                  <c:v>44260</c:v>
                </c:pt>
                <c:pt idx="73">
                  <c:v>44267</c:v>
                </c:pt>
                <c:pt idx="74">
                  <c:v>44274</c:v>
                </c:pt>
                <c:pt idx="75">
                  <c:v>44281</c:v>
                </c:pt>
                <c:pt idx="76">
                  <c:v>44288</c:v>
                </c:pt>
                <c:pt idx="77">
                  <c:v>44295</c:v>
                </c:pt>
                <c:pt idx="78">
                  <c:v>44302</c:v>
                </c:pt>
                <c:pt idx="79">
                  <c:v>44309</c:v>
                </c:pt>
                <c:pt idx="80">
                  <c:v>44316</c:v>
                </c:pt>
                <c:pt idx="81">
                  <c:v>44323</c:v>
                </c:pt>
                <c:pt idx="82">
                  <c:v>44330</c:v>
                </c:pt>
                <c:pt idx="83">
                  <c:v>44337</c:v>
                </c:pt>
                <c:pt idx="84">
                  <c:v>44344</c:v>
                </c:pt>
                <c:pt idx="85">
                  <c:v>44351</c:v>
                </c:pt>
                <c:pt idx="86">
                  <c:v>44358</c:v>
                </c:pt>
                <c:pt idx="87">
                  <c:v>44365</c:v>
                </c:pt>
                <c:pt idx="88">
                  <c:v>44372</c:v>
                </c:pt>
                <c:pt idx="89">
                  <c:v>44379</c:v>
                </c:pt>
                <c:pt idx="90">
                  <c:v>44386</c:v>
                </c:pt>
                <c:pt idx="91">
                  <c:v>44393</c:v>
                </c:pt>
                <c:pt idx="92">
                  <c:v>44400</c:v>
                </c:pt>
                <c:pt idx="93">
                  <c:v>44407</c:v>
                </c:pt>
                <c:pt idx="94">
                  <c:v>44414</c:v>
                </c:pt>
                <c:pt idx="95">
                  <c:v>44421</c:v>
                </c:pt>
                <c:pt idx="96">
                  <c:v>44428</c:v>
                </c:pt>
                <c:pt idx="97">
                  <c:v>44435</c:v>
                </c:pt>
                <c:pt idx="98">
                  <c:v>44442</c:v>
                </c:pt>
                <c:pt idx="99">
                  <c:v>44449</c:v>
                </c:pt>
                <c:pt idx="100">
                  <c:v>44456</c:v>
                </c:pt>
                <c:pt idx="101">
                  <c:v>44463</c:v>
                </c:pt>
                <c:pt idx="102">
                  <c:v>44470</c:v>
                </c:pt>
                <c:pt idx="103">
                  <c:v>44477</c:v>
                </c:pt>
                <c:pt idx="104">
                  <c:v>44484</c:v>
                </c:pt>
                <c:pt idx="105">
                  <c:v>44491</c:v>
                </c:pt>
                <c:pt idx="106">
                  <c:v>44498</c:v>
                </c:pt>
                <c:pt idx="107">
                  <c:v>44505</c:v>
                </c:pt>
                <c:pt idx="108">
                  <c:v>44512</c:v>
                </c:pt>
                <c:pt idx="109">
                  <c:v>44519</c:v>
                </c:pt>
              </c:numCache>
            </c:numRef>
          </c:cat>
          <c:val>
            <c:numRef>
              <c:f>Enrollment!$O$7:$DT$7</c:f>
              <c:numCache>
                <c:formatCode>General</c:formatCode>
                <c:ptCount val="110"/>
                <c:pt idx="0">
                  <c:v>0</c:v>
                </c:pt>
                <c:pt idx="1">
                  <c:v>0</c:v>
                </c:pt>
                <c:pt idx="2">
                  <c:v>0</c:v>
                </c:pt>
                <c:pt idx="3">
                  <c:v>0</c:v>
                </c:pt>
                <c:pt idx="4">
                  <c:v>0</c:v>
                </c:pt>
                <c:pt idx="5">
                  <c:v>0</c:v>
                </c:pt>
                <c:pt idx="6">
                  <c:v>1</c:v>
                </c:pt>
                <c:pt idx="7">
                  <c:v>5</c:v>
                </c:pt>
                <c:pt idx="8">
                  <c:v>8</c:v>
                </c:pt>
                <c:pt idx="9">
                  <c:v>11</c:v>
                </c:pt>
                <c:pt idx="10">
                  <c:v>15</c:v>
                </c:pt>
                <c:pt idx="11">
                  <c:v>22</c:v>
                </c:pt>
                <c:pt idx="12">
                  <c:v>24</c:v>
                </c:pt>
                <c:pt idx="13">
                  <c:v>28</c:v>
                </c:pt>
                <c:pt idx="14">
                  <c:v>34</c:v>
                </c:pt>
                <c:pt idx="15">
                  <c:v>43</c:v>
                </c:pt>
                <c:pt idx="16">
                  <c:v>53</c:v>
                </c:pt>
                <c:pt idx="17">
                  <c:v>63</c:v>
                </c:pt>
                <c:pt idx="18">
                  <c:v>75</c:v>
                </c:pt>
                <c:pt idx="19">
                  <c:v>90</c:v>
                </c:pt>
                <c:pt idx="20">
                  <c:v>99</c:v>
                </c:pt>
                <c:pt idx="21">
                  <c:v>107</c:v>
                </c:pt>
                <c:pt idx="22">
                  <c:v>119</c:v>
                </c:pt>
                <c:pt idx="23">
                  <c:v>123</c:v>
                </c:pt>
                <c:pt idx="24">
                  <c:v>129</c:v>
                </c:pt>
                <c:pt idx="25">
                  <c:v>139</c:v>
                </c:pt>
                <c:pt idx="26">
                  <c:v>146</c:v>
                </c:pt>
                <c:pt idx="27">
                  <c:v>146</c:v>
                </c:pt>
                <c:pt idx="28">
                  <c:v>146</c:v>
                </c:pt>
                <c:pt idx="29">
                  <c:v>146</c:v>
                </c:pt>
                <c:pt idx="30">
                  <c:v>146</c:v>
                </c:pt>
                <c:pt idx="31">
                  <c:v>146</c:v>
                </c:pt>
                <c:pt idx="32">
                  <c:v>152</c:v>
                </c:pt>
                <c:pt idx="33">
                  <c:v>156</c:v>
                </c:pt>
                <c:pt idx="34">
                  <c:v>162</c:v>
                </c:pt>
                <c:pt idx="35">
                  <c:v>176</c:v>
                </c:pt>
                <c:pt idx="36">
                  <c:v>194</c:v>
                </c:pt>
                <c:pt idx="37">
                  <c:v>210</c:v>
                </c:pt>
                <c:pt idx="38">
                  <c:v>226</c:v>
                </c:pt>
                <c:pt idx="39">
                  <c:v>242</c:v>
                </c:pt>
                <c:pt idx="40">
                  <c:v>270</c:v>
                </c:pt>
                <c:pt idx="41">
                  <c:v>281</c:v>
                </c:pt>
                <c:pt idx="42">
                  <c:v>295</c:v>
                </c:pt>
                <c:pt idx="43">
                  <c:v>309</c:v>
                </c:pt>
                <c:pt idx="44">
                  <c:v>331</c:v>
                </c:pt>
                <c:pt idx="45">
                  <c:v>356</c:v>
                </c:pt>
                <c:pt idx="46">
                  <c:v>371</c:v>
                </c:pt>
                <c:pt idx="47">
                  <c:v>395</c:v>
                </c:pt>
                <c:pt idx="48">
                  <c:v>415</c:v>
                </c:pt>
                <c:pt idx="49">
                  <c:v>441</c:v>
                </c:pt>
                <c:pt idx="50">
                  <c:v>462</c:v>
                </c:pt>
                <c:pt idx="51">
                  <c:v>481</c:v>
                </c:pt>
                <c:pt idx="52">
                  <c:v>496</c:v>
                </c:pt>
                <c:pt idx="53">
                  <c:v>513</c:v>
                </c:pt>
                <c:pt idx="54">
                  <c:v>533</c:v>
                </c:pt>
                <c:pt idx="55">
                  <c:v>545</c:v>
                </c:pt>
                <c:pt idx="56">
                  <c:v>571</c:v>
                </c:pt>
                <c:pt idx="57">
                  <c:v>594</c:v>
                </c:pt>
                <c:pt idx="58">
                  <c:v>619</c:v>
                </c:pt>
              </c:numCache>
            </c:numRef>
          </c:val>
          <c:smooth val="0"/>
          <c:extLst>
            <c:ext xmlns:c16="http://schemas.microsoft.com/office/drawing/2014/chart" uri="{C3380CC4-5D6E-409C-BE32-E72D297353CC}">
              <c16:uniqueId val="{00000002-3545-4645-997D-3D8F80A02F1D}"/>
            </c:ext>
          </c:extLst>
        </c:ser>
        <c:dLbls>
          <c:showLegendKey val="0"/>
          <c:showVal val="0"/>
          <c:showCatName val="0"/>
          <c:showSerName val="0"/>
          <c:showPercent val="0"/>
          <c:showBubbleSize val="0"/>
        </c:dLbls>
        <c:smooth val="0"/>
        <c:axId val="217531136"/>
        <c:axId val="217532672"/>
      </c:lineChart>
      <c:dateAx>
        <c:axId val="217531136"/>
        <c:scaling>
          <c:orientation val="minMax"/>
          <c:max val="44526"/>
        </c:scaling>
        <c:delete val="0"/>
        <c:axPos val="b"/>
        <c:numFmt formatCode="d\-mmm\-yy" sourceLinked="1"/>
        <c:majorTickMark val="out"/>
        <c:minorTickMark val="none"/>
        <c:tickLblPos val="nextTo"/>
        <c:crossAx val="217532672"/>
        <c:crosses val="autoZero"/>
        <c:auto val="1"/>
        <c:lblOffset val="100"/>
        <c:baseTimeUnit val="days"/>
      </c:dateAx>
      <c:valAx>
        <c:axId val="217532672"/>
        <c:scaling>
          <c:orientation val="minMax"/>
          <c:max val="1600"/>
          <c:min val="0"/>
        </c:scaling>
        <c:delete val="0"/>
        <c:axPos val="l"/>
        <c:majorGridlines/>
        <c:numFmt formatCode="0" sourceLinked="1"/>
        <c:majorTickMark val="out"/>
        <c:minorTickMark val="none"/>
        <c:tickLblPos val="nextTo"/>
        <c:crossAx val="21753113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600"/>
              <a:t>HIV Negative</a:t>
            </a:r>
          </a:p>
        </c:rich>
      </c:tx>
      <c:overlay val="1"/>
    </c:title>
    <c:autoTitleDeleted val="0"/>
    <c:plotArea>
      <c:layout>
        <c:manualLayout>
          <c:layoutTarget val="inner"/>
          <c:xMode val="edge"/>
          <c:yMode val="edge"/>
          <c:x val="0.10015507436570428"/>
          <c:y val="0.14844682857205507"/>
          <c:w val="0.62466447944006998"/>
          <c:h val="0.66458188395252216"/>
        </c:manualLayout>
      </c:layout>
      <c:barChart>
        <c:barDir val="col"/>
        <c:grouping val="clustered"/>
        <c:varyColors val="0"/>
        <c:ser>
          <c:idx val="0"/>
          <c:order val="0"/>
          <c:tx>
            <c:strRef>
              <c:f>Enrollment!$B$3</c:f>
              <c:strCache>
                <c:ptCount val="1"/>
                <c:pt idx="0">
                  <c:v>Enrolled</c:v>
                </c:pt>
              </c:strCache>
            </c:strRef>
          </c:tx>
          <c:invertIfNegative val="0"/>
          <c:cat>
            <c:strRef>
              <c:f>Enrollment!$A$6:$A$8</c:f>
              <c:strCache>
                <c:ptCount val="3"/>
                <c:pt idx="0">
                  <c:v>arm A</c:v>
                </c:pt>
                <c:pt idx="1">
                  <c:v>arm B</c:v>
                </c:pt>
                <c:pt idx="2">
                  <c:v>arm A+ armB</c:v>
                </c:pt>
              </c:strCache>
            </c:strRef>
          </c:cat>
          <c:val>
            <c:numRef>
              <c:f>Enrollment!$B$6:$B$8</c:f>
              <c:numCache>
                <c:formatCode>General</c:formatCode>
                <c:ptCount val="3"/>
                <c:pt idx="0">
                  <c:v>530</c:v>
                </c:pt>
                <c:pt idx="1">
                  <c:v>619</c:v>
                </c:pt>
                <c:pt idx="2">
                  <c:v>1149</c:v>
                </c:pt>
              </c:numCache>
            </c:numRef>
          </c:val>
          <c:extLst>
            <c:ext xmlns:c16="http://schemas.microsoft.com/office/drawing/2014/chart" uri="{C3380CC4-5D6E-409C-BE32-E72D297353CC}">
              <c16:uniqueId val="{00000000-6DA2-469C-85D9-92BB0A53A371}"/>
            </c:ext>
          </c:extLst>
        </c:ser>
        <c:ser>
          <c:idx val="1"/>
          <c:order val="1"/>
          <c:tx>
            <c:strRef>
              <c:f>Enrollment!$C$3</c:f>
              <c:strCache>
                <c:ptCount val="1"/>
                <c:pt idx="0">
                  <c:v>Completed V3</c:v>
                </c:pt>
              </c:strCache>
            </c:strRef>
          </c:tx>
          <c:invertIfNegative val="0"/>
          <c:cat>
            <c:strRef>
              <c:f>Enrollment!$A$6:$A$8</c:f>
              <c:strCache>
                <c:ptCount val="3"/>
                <c:pt idx="0">
                  <c:v>arm A</c:v>
                </c:pt>
                <c:pt idx="1">
                  <c:v>arm B</c:v>
                </c:pt>
                <c:pt idx="2">
                  <c:v>arm A+ armB</c:v>
                </c:pt>
              </c:strCache>
            </c:strRef>
          </c:cat>
          <c:val>
            <c:numRef>
              <c:f>Enrollment!$C$6:$C$8</c:f>
              <c:numCache>
                <c:formatCode>General</c:formatCode>
                <c:ptCount val="3"/>
                <c:pt idx="0">
                  <c:v>252</c:v>
                </c:pt>
                <c:pt idx="1">
                  <c:v>245</c:v>
                </c:pt>
                <c:pt idx="2">
                  <c:v>497</c:v>
                </c:pt>
              </c:numCache>
            </c:numRef>
          </c:val>
          <c:extLst>
            <c:ext xmlns:c16="http://schemas.microsoft.com/office/drawing/2014/chart" uri="{C3380CC4-5D6E-409C-BE32-E72D297353CC}">
              <c16:uniqueId val="{00000001-6DA2-469C-85D9-92BB0A53A371}"/>
            </c:ext>
          </c:extLst>
        </c:ser>
        <c:ser>
          <c:idx val="2"/>
          <c:order val="2"/>
          <c:tx>
            <c:strRef>
              <c:f>Enrollment!$D$3</c:f>
              <c:strCache>
                <c:ptCount val="1"/>
                <c:pt idx="0">
                  <c:v>Early Termination</c:v>
                </c:pt>
              </c:strCache>
            </c:strRef>
          </c:tx>
          <c:invertIfNegative val="0"/>
          <c:cat>
            <c:strRef>
              <c:f>Enrollment!$A$6:$A$8</c:f>
              <c:strCache>
                <c:ptCount val="3"/>
                <c:pt idx="0">
                  <c:v>arm A</c:v>
                </c:pt>
                <c:pt idx="1">
                  <c:v>arm B</c:v>
                </c:pt>
                <c:pt idx="2">
                  <c:v>arm A+ armB</c:v>
                </c:pt>
              </c:strCache>
            </c:strRef>
          </c:cat>
          <c:val>
            <c:numRef>
              <c:f>Enrollment!$D$6:$D$8</c:f>
              <c:numCache>
                <c:formatCode>General</c:formatCode>
                <c:ptCount val="3"/>
                <c:pt idx="0">
                  <c:v>11</c:v>
                </c:pt>
                <c:pt idx="1">
                  <c:v>6</c:v>
                </c:pt>
                <c:pt idx="2">
                  <c:v>17</c:v>
                </c:pt>
              </c:numCache>
            </c:numRef>
          </c:val>
          <c:extLst>
            <c:ext xmlns:c16="http://schemas.microsoft.com/office/drawing/2014/chart" uri="{C3380CC4-5D6E-409C-BE32-E72D297353CC}">
              <c16:uniqueId val="{00000002-6DA2-469C-85D9-92BB0A53A371}"/>
            </c:ext>
          </c:extLst>
        </c:ser>
        <c:ser>
          <c:idx val="3"/>
          <c:order val="3"/>
          <c:tx>
            <c:strRef>
              <c:f>Enrollment!$E$3</c:f>
              <c:strCache>
                <c:ptCount val="1"/>
                <c:pt idx="0">
                  <c:v>Lost to follow up</c:v>
                </c:pt>
              </c:strCache>
            </c:strRef>
          </c:tx>
          <c:invertIfNegative val="0"/>
          <c:cat>
            <c:strRef>
              <c:f>Enrollment!$A$6:$A$8</c:f>
              <c:strCache>
                <c:ptCount val="3"/>
                <c:pt idx="0">
                  <c:v>arm A</c:v>
                </c:pt>
                <c:pt idx="1">
                  <c:v>arm B</c:v>
                </c:pt>
                <c:pt idx="2">
                  <c:v>arm A+ armB</c:v>
                </c:pt>
              </c:strCache>
            </c:strRef>
          </c:cat>
          <c:val>
            <c:numRef>
              <c:f>Enrollment!$E$6:$E$8</c:f>
              <c:numCache>
                <c:formatCode>General</c:formatCode>
                <c:ptCount val="3"/>
                <c:pt idx="0">
                  <c:v>2</c:v>
                </c:pt>
                <c:pt idx="1">
                  <c:v>1</c:v>
                </c:pt>
                <c:pt idx="2">
                  <c:v>3</c:v>
                </c:pt>
              </c:numCache>
            </c:numRef>
          </c:val>
          <c:extLst>
            <c:ext xmlns:c16="http://schemas.microsoft.com/office/drawing/2014/chart" uri="{C3380CC4-5D6E-409C-BE32-E72D297353CC}">
              <c16:uniqueId val="{00000003-6DA2-469C-85D9-92BB0A53A371}"/>
            </c:ext>
          </c:extLst>
        </c:ser>
        <c:dLbls>
          <c:showLegendKey val="0"/>
          <c:showVal val="0"/>
          <c:showCatName val="0"/>
          <c:showSerName val="0"/>
          <c:showPercent val="0"/>
          <c:showBubbleSize val="0"/>
        </c:dLbls>
        <c:gapWidth val="150"/>
        <c:axId val="220412160"/>
        <c:axId val="220413952"/>
      </c:barChart>
      <c:catAx>
        <c:axId val="220412160"/>
        <c:scaling>
          <c:orientation val="minMax"/>
        </c:scaling>
        <c:delete val="0"/>
        <c:axPos val="b"/>
        <c:numFmt formatCode="General" sourceLinked="0"/>
        <c:majorTickMark val="out"/>
        <c:minorTickMark val="none"/>
        <c:tickLblPos val="nextTo"/>
        <c:crossAx val="220413952"/>
        <c:crosses val="autoZero"/>
        <c:auto val="1"/>
        <c:lblAlgn val="ctr"/>
        <c:lblOffset val="100"/>
        <c:noMultiLvlLbl val="0"/>
      </c:catAx>
      <c:valAx>
        <c:axId val="220413952"/>
        <c:scaling>
          <c:orientation val="minMax"/>
          <c:max val="3000"/>
        </c:scaling>
        <c:delete val="0"/>
        <c:axPos val="l"/>
        <c:majorGridlines/>
        <c:numFmt formatCode="General" sourceLinked="1"/>
        <c:majorTickMark val="out"/>
        <c:minorTickMark val="none"/>
        <c:tickLblPos val="nextTo"/>
        <c:crossAx val="2204121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600"/>
              <a:t>HIV positive</a:t>
            </a:r>
          </a:p>
        </c:rich>
      </c:tx>
      <c:overlay val="1"/>
    </c:title>
    <c:autoTitleDeleted val="0"/>
    <c:plotArea>
      <c:layout>
        <c:manualLayout>
          <c:layoutTarget val="inner"/>
          <c:xMode val="edge"/>
          <c:yMode val="edge"/>
          <c:x val="0.10015507436570428"/>
          <c:y val="0.14844682857205507"/>
          <c:w val="0.62466447944006998"/>
          <c:h val="0.66458188395252216"/>
        </c:manualLayout>
      </c:layout>
      <c:barChart>
        <c:barDir val="col"/>
        <c:grouping val="clustered"/>
        <c:varyColors val="0"/>
        <c:ser>
          <c:idx val="4"/>
          <c:order val="0"/>
          <c:tx>
            <c:strRef>
              <c:f>Enrollment!$F$3</c:f>
              <c:strCache>
                <c:ptCount val="1"/>
                <c:pt idx="0">
                  <c:v>HIV pos</c:v>
                </c:pt>
              </c:strCache>
            </c:strRef>
          </c:tx>
          <c:invertIfNegative val="0"/>
          <c:cat>
            <c:strRef>
              <c:f>Enrollment!$A$6:$A$8</c:f>
              <c:strCache>
                <c:ptCount val="3"/>
                <c:pt idx="0">
                  <c:v>arm A</c:v>
                </c:pt>
                <c:pt idx="1">
                  <c:v>arm B</c:v>
                </c:pt>
                <c:pt idx="2">
                  <c:v>arm A+ armB</c:v>
                </c:pt>
              </c:strCache>
            </c:strRef>
          </c:cat>
          <c:val>
            <c:numRef>
              <c:f>Enrollment!$F$6:$F$8</c:f>
              <c:numCache>
                <c:formatCode>General</c:formatCode>
                <c:ptCount val="3"/>
                <c:pt idx="0">
                  <c:v>3</c:v>
                </c:pt>
                <c:pt idx="1">
                  <c:v>4</c:v>
                </c:pt>
                <c:pt idx="2">
                  <c:v>7</c:v>
                </c:pt>
              </c:numCache>
            </c:numRef>
          </c:val>
          <c:extLst>
            <c:ext xmlns:c16="http://schemas.microsoft.com/office/drawing/2014/chart" uri="{C3380CC4-5D6E-409C-BE32-E72D297353CC}">
              <c16:uniqueId val="{00000000-080C-47C9-BF58-42D318B28952}"/>
            </c:ext>
          </c:extLst>
        </c:ser>
        <c:ser>
          <c:idx val="5"/>
          <c:order val="1"/>
          <c:tx>
            <c:strRef>
              <c:f>Enrollment!$G$3</c:f>
              <c:strCache>
                <c:ptCount val="1"/>
                <c:pt idx="0">
                  <c:v>Completed</c:v>
                </c:pt>
              </c:strCache>
            </c:strRef>
          </c:tx>
          <c:invertIfNegative val="0"/>
          <c:cat>
            <c:strRef>
              <c:f>Enrollment!$A$6:$A$8</c:f>
              <c:strCache>
                <c:ptCount val="3"/>
                <c:pt idx="0">
                  <c:v>arm A</c:v>
                </c:pt>
                <c:pt idx="1">
                  <c:v>arm B</c:v>
                </c:pt>
                <c:pt idx="2">
                  <c:v>arm A+ armB</c:v>
                </c:pt>
              </c:strCache>
            </c:strRef>
          </c:cat>
          <c:val>
            <c:numRef>
              <c:f>Enrollment!$G$6:$G$8</c:f>
              <c:numCache>
                <c:formatCode>General</c:formatCode>
                <c:ptCount val="3"/>
                <c:pt idx="0">
                  <c:v>0</c:v>
                </c:pt>
                <c:pt idx="1">
                  <c:v>0</c:v>
                </c:pt>
                <c:pt idx="2">
                  <c:v>0</c:v>
                </c:pt>
              </c:numCache>
            </c:numRef>
          </c:val>
          <c:extLst>
            <c:ext xmlns:c16="http://schemas.microsoft.com/office/drawing/2014/chart" uri="{C3380CC4-5D6E-409C-BE32-E72D297353CC}">
              <c16:uniqueId val="{00000001-080C-47C9-BF58-42D318B28952}"/>
            </c:ext>
          </c:extLst>
        </c:ser>
        <c:ser>
          <c:idx val="6"/>
          <c:order val="2"/>
          <c:tx>
            <c:strRef>
              <c:f>Enrollment!$H$3</c:f>
              <c:strCache>
                <c:ptCount val="1"/>
                <c:pt idx="0">
                  <c:v>Early Termination</c:v>
                </c:pt>
              </c:strCache>
            </c:strRef>
          </c:tx>
          <c:invertIfNegative val="0"/>
          <c:cat>
            <c:strRef>
              <c:f>Enrollment!$A$6:$A$8</c:f>
              <c:strCache>
                <c:ptCount val="3"/>
                <c:pt idx="0">
                  <c:v>arm A</c:v>
                </c:pt>
                <c:pt idx="1">
                  <c:v>arm B</c:v>
                </c:pt>
                <c:pt idx="2">
                  <c:v>arm A+ armB</c:v>
                </c:pt>
              </c:strCache>
            </c:strRef>
          </c:cat>
          <c:val>
            <c:numRef>
              <c:f>Enrollment!$H$6:$H$8</c:f>
              <c:numCache>
                <c:formatCode>General</c:formatCode>
                <c:ptCount val="3"/>
                <c:pt idx="0">
                  <c:v>0</c:v>
                </c:pt>
                <c:pt idx="1">
                  <c:v>0</c:v>
                </c:pt>
                <c:pt idx="2">
                  <c:v>0</c:v>
                </c:pt>
              </c:numCache>
            </c:numRef>
          </c:val>
          <c:extLst>
            <c:ext xmlns:c16="http://schemas.microsoft.com/office/drawing/2014/chart" uri="{C3380CC4-5D6E-409C-BE32-E72D297353CC}">
              <c16:uniqueId val="{00000002-080C-47C9-BF58-42D318B28952}"/>
            </c:ext>
          </c:extLst>
        </c:ser>
        <c:ser>
          <c:idx val="7"/>
          <c:order val="3"/>
          <c:tx>
            <c:strRef>
              <c:f>Enrollment!$I$3</c:f>
              <c:strCache>
                <c:ptCount val="1"/>
                <c:pt idx="0">
                  <c:v>Lost to follow up</c:v>
                </c:pt>
              </c:strCache>
            </c:strRef>
          </c:tx>
          <c:invertIfNegative val="0"/>
          <c:cat>
            <c:strRef>
              <c:f>Enrollment!$A$6:$A$8</c:f>
              <c:strCache>
                <c:ptCount val="3"/>
                <c:pt idx="0">
                  <c:v>arm A</c:v>
                </c:pt>
                <c:pt idx="1">
                  <c:v>arm B</c:v>
                </c:pt>
                <c:pt idx="2">
                  <c:v>arm A+ armB</c:v>
                </c:pt>
              </c:strCache>
            </c:strRef>
          </c:cat>
          <c:val>
            <c:numRef>
              <c:f>Enrollment!$I$6:$I$8</c:f>
              <c:numCache>
                <c:formatCode>General</c:formatCode>
                <c:ptCount val="3"/>
                <c:pt idx="0">
                  <c:v>0</c:v>
                </c:pt>
                <c:pt idx="1">
                  <c:v>0</c:v>
                </c:pt>
                <c:pt idx="2">
                  <c:v>0</c:v>
                </c:pt>
              </c:numCache>
            </c:numRef>
          </c:val>
          <c:extLst>
            <c:ext xmlns:c16="http://schemas.microsoft.com/office/drawing/2014/chart" uri="{C3380CC4-5D6E-409C-BE32-E72D297353CC}">
              <c16:uniqueId val="{00000003-080C-47C9-BF58-42D318B28952}"/>
            </c:ext>
          </c:extLst>
        </c:ser>
        <c:dLbls>
          <c:showLegendKey val="0"/>
          <c:showVal val="0"/>
          <c:showCatName val="0"/>
          <c:showSerName val="0"/>
          <c:showPercent val="0"/>
          <c:showBubbleSize val="0"/>
        </c:dLbls>
        <c:gapWidth val="150"/>
        <c:axId val="220794880"/>
        <c:axId val="220796416"/>
      </c:barChart>
      <c:catAx>
        <c:axId val="220794880"/>
        <c:scaling>
          <c:orientation val="minMax"/>
        </c:scaling>
        <c:delete val="0"/>
        <c:axPos val="b"/>
        <c:numFmt formatCode="General" sourceLinked="0"/>
        <c:majorTickMark val="out"/>
        <c:minorTickMark val="none"/>
        <c:tickLblPos val="nextTo"/>
        <c:crossAx val="220796416"/>
        <c:crosses val="autoZero"/>
        <c:auto val="1"/>
        <c:lblAlgn val="ctr"/>
        <c:lblOffset val="100"/>
        <c:noMultiLvlLbl val="0"/>
      </c:catAx>
      <c:valAx>
        <c:axId val="220796416"/>
        <c:scaling>
          <c:orientation val="minMax"/>
          <c:max val="200"/>
          <c:min val="0"/>
        </c:scaling>
        <c:delete val="0"/>
        <c:axPos val="l"/>
        <c:majorGridlines/>
        <c:numFmt formatCode="General" sourceLinked="1"/>
        <c:majorTickMark val="out"/>
        <c:minorTickMark val="none"/>
        <c:tickLblPos val="nextTo"/>
        <c:crossAx val="2207948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600"/>
              <a:t>HIV</a:t>
            </a:r>
            <a:r>
              <a:rPr lang="en-US" sz="1600" baseline="0"/>
              <a:t> negative LTF</a:t>
            </a:r>
            <a:endParaRPr lang="en-US" sz="1600"/>
          </a:p>
        </c:rich>
      </c:tx>
      <c:layout>
        <c:manualLayout>
          <c:xMode val="edge"/>
          <c:yMode val="edge"/>
          <c:x val="0.36911627906976746"/>
          <c:y val="0"/>
        </c:manualLayout>
      </c:layout>
      <c:overlay val="1"/>
    </c:title>
    <c:autoTitleDeleted val="0"/>
    <c:plotArea>
      <c:layout>
        <c:manualLayout>
          <c:layoutTarget val="inner"/>
          <c:xMode val="edge"/>
          <c:yMode val="edge"/>
          <c:x val="0.10015507436570428"/>
          <c:y val="0.14844682857205507"/>
          <c:w val="0.62466447944006998"/>
          <c:h val="0.66458188395252216"/>
        </c:manualLayout>
      </c:layout>
      <c:barChart>
        <c:barDir val="col"/>
        <c:grouping val="clustered"/>
        <c:varyColors val="0"/>
        <c:ser>
          <c:idx val="8"/>
          <c:order val="0"/>
          <c:tx>
            <c:strRef>
              <c:f>Enrollment!$J$3</c:f>
              <c:strCache>
                <c:ptCount val="1"/>
                <c:pt idx="0">
                  <c:v>Enrolled in LTF</c:v>
                </c:pt>
              </c:strCache>
            </c:strRef>
          </c:tx>
          <c:invertIfNegative val="0"/>
          <c:cat>
            <c:strRef>
              <c:f>Enrollment!$A$6:$A$8</c:f>
              <c:strCache>
                <c:ptCount val="3"/>
                <c:pt idx="0">
                  <c:v>arm A</c:v>
                </c:pt>
                <c:pt idx="1">
                  <c:v>arm B</c:v>
                </c:pt>
                <c:pt idx="2">
                  <c:v>arm A+ armB</c:v>
                </c:pt>
              </c:strCache>
            </c:strRef>
          </c:cat>
          <c:val>
            <c:numRef>
              <c:f>Enrollment!$J$6:$J$8</c:f>
              <c:numCache>
                <c:formatCode>General</c:formatCode>
                <c:ptCount val="3"/>
                <c:pt idx="0">
                  <c:v>104</c:v>
                </c:pt>
                <c:pt idx="1">
                  <c:v>97</c:v>
                </c:pt>
                <c:pt idx="2">
                  <c:v>201</c:v>
                </c:pt>
              </c:numCache>
            </c:numRef>
          </c:val>
          <c:extLst>
            <c:ext xmlns:c16="http://schemas.microsoft.com/office/drawing/2014/chart" uri="{C3380CC4-5D6E-409C-BE32-E72D297353CC}">
              <c16:uniqueId val="{00000000-3864-43C7-A1C0-001F283ADE41}"/>
            </c:ext>
          </c:extLst>
        </c:ser>
        <c:ser>
          <c:idx val="9"/>
          <c:order val="1"/>
          <c:tx>
            <c:strRef>
              <c:f>Enrollment!$K$3</c:f>
              <c:strCache>
                <c:ptCount val="1"/>
                <c:pt idx="0">
                  <c:v>Completed</c:v>
                </c:pt>
              </c:strCache>
            </c:strRef>
          </c:tx>
          <c:invertIfNegative val="0"/>
          <c:cat>
            <c:strRef>
              <c:f>Enrollment!$A$6:$A$8</c:f>
              <c:strCache>
                <c:ptCount val="3"/>
                <c:pt idx="0">
                  <c:v>arm A</c:v>
                </c:pt>
                <c:pt idx="1">
                  <c:v>arm B</c:v>
                </c:pt>
                <c:pt idx="2">
                  <c:v>arm A+ armB</c:v>
                </c:pt>
              </c:strCache>
            </c:strRef>
          </c:cat>
          <c:val>
            <c:numRef>
              <c:f>Enrollment!$K$6:$K$8</c:f>
              <c:numCache>
                <c:formatCode>General</c:formatCode>
                <c:ptCount val="3"/>
                <c:pt idx="0">
                  <c:v>0</c:v>
                </c:pt>
                <c:pt idx="1">
                  <c:v>0</c:v>
                </c:pt>
                <c:pt idx="2">
                  <c:v>0</c:v>
                </c:pt>
              </c:numCache>
            </c:numRef>
          </c:val>
          <c:extLst>
            <c:ext xmlns:c16="http://schemas.microsoft.com/office/drawing/2014/chart" uri="{C3380CC4-5D6E-409C-BE32-E72D297353CC}">
              <c16:uniqueId val="{00000001-3864-43C7-A1C0-001F283ADE41}"/>
            </c:ext>
          </c:extLst>
        </c:ser>
        <c:ser>
          <c:idx val="10"/>
          <c:order val="2"/>
          <c:tx>
            <c:strRef>
              <c:f>Enrollment!$L$3</c:f>
              <c:strCache>
                <c:ptCount val="1"/>
                <c:pt idx="0">
                  <c:v>Early Termination</c:v>
                </c:pt>
              </c:strCache>
            </c:strRef>
          </c:tx>
          <c:invertIfNegative val="0"/>
          <c:cat>
            <c:strRef>
              <c:f>Enrollment!$A$6:$A$8</c:f>
              <c:strCache>
                <c:ptCount val="3"/>
                <c:pt idx="0">
                  <c:v>arm A</c:v>
                </c:pt>
                <c:pt idx="1">
                  <c:v>arm B</c:v>
                </c:pt>
                <c:pt idx="2">
                  <c:v>arm A+ armB</c:v>
                </c:pt>
              </c:strCache>
            </c:strRef>
          </c:cat>
          <c:val>
            <c:numRef>
              <c:f>Enrollment!$L$6:$L$8</c:f>
              <c:numCache>
                <c:formatCode>General</c:formatCode>
                <c:ptCount val="3"/>
                <c:pt idx="0">
                  <c:v>0</c:v>
                </c:pt>
                <c:pt idx="1">
                  <c:v>0</c:v>
                </c:pt>
                <c:pt idx="2">
                  <c:v>0</c:v>
                </c:pt>
              </c:numCache>
            </c:numRef>
          </c:val>
          <c:extLst>
            <c:ext xmlns:c16="http://schemas.microsoft.com/office/drawing/2014/chart" uri="{C3380CC4-5D6E-409C-BE32-E72D297353CC}">
              <c16:uniqueId val="{00000002-3864-43C7-A1C0-001F283ADE41}"/>
            </c:ext>
          </c:extLst>
        </c:ser>
        <c:ser>
          <c:idx val="11"/>
          <c:order val="3"/>
          <c:tx>
            <c:strRef>
              <c:f>Enrollment!$M$3</c:f>
              <c:strCache>
                <c:ptCount val="1"/>
                <c:pt idx="0">
                  <c:v>Lost to follow up</c:v>
                </c:pt>
              </c:strCache>
            </c:strRef>
          </c:tx>
          <c:invertIfNegative val="0"/>
          <c:cat>
            <c:strRef>
              <c:f>Enrollment!$A$6:$A$8</c:f>
              <c:strCache>
                <c:ptCount val="3"/>
                <c:pt idx="0">
                  <c:v>arm A</c:v>
                </c:pt>
                <c:pt idx="1">
                  <c:v>arm B</c:v>
                </c:pt>
                <c:pt idx="2">
                  <c:v>arm A+ armB</c:v>
                </c:pt>
              </c:strCache>
            </c:strRef>
          </c:cat>
          <c:val>
            <c:numRef>
              <c:f>Enrollment!$M$6:$M$8</c:f>
              <c:numCache>
                <c:formatCode>General</c:formatCode>
                <c:ptCount val="3"/>
                <c:pt idx="0">
                  <c:v>0</c:v>
                </c:pt>
                <c:pt idx="1">
                  <c:v>0</c:v>
                </c:pt>
                <c:pt idx="2">
                  <c:v>0</c:v>
                </c:pt>
              </c:numCache>
            </c:numRef>
          </c:val>
          <c:extLst>
            <c:ext xmlns:c16="http://schemas.microsoft.com/office/drawing/2014/chart" uri="{C3380CC4-5D6E-409C-BE32-E72D297353CC}">
              <c16:uniqueId val="{00000003-3864-43C7-A1C0-001F283ADE41}"/>
            </c:ext>
          </c:extLst>
        </c:ser>
        <c:dLbls>
          <c:showLegendKey val="0"/>
          <c:showVal val="0"/>
          <c:showCatName val="0"/>
          <c:showSerName val="0"/>
          <c:showPercent val="0"/>
          <c:showBubbleSize val="0"/>
        </c:dLbls>
        <c:gapWidth val="150"/>
        <c:axId val="220845568"/>
        <c:axId val="220847104"/>
      </c:barChart>
      <c:catAx>
        <c:axId val="220845568"/>
        <c:scaling>
          <c:orientation val="minMax"/>
        </c:scaling>
        <c:delete val="0"/>
        <c:axPos val="b"/>
        <c:numFmt formatCode="General" sourceLinked="0"/>
        <c:majorTickMark val="out"/>
        <c:minorTickMark val="none"/>
        <c:tickLblPos val="nextTo"/>
        <c:crossAx val="220847104"/>
        <c:crosses val="autoZero"/>
        <c:auto val="1"/>
        <c:lblAlgn val="ctr"/>
        <c:lblOffset val="100"/>
        <c:noMultiLvlLbl val="0"/>
      </c:catAx>
      <c:valAx>
        <c:axId val="220847104"/>
        <c:scaling>
          <c:orientation val="minMax"/>
          <c:max val="400"/>
        </c:scaling>
        <c:delete val="0"/>
        <c:axPos val="l"/>
        <c:majorGridlines/>
        <c:numFmt formatCode="General" sourceLinked="1"/>
        <c:majorTickMark val="out"/>
        <c:minorTickMark val="none"/>
        <c:tickLblPos val="nextTo"/>
        <c:crossAx val="220845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Site specific enrollment</a:t>
            </a:r>
          </a:p>
        </c:rich>
      </c:tx>
      <c:overlay val="0"/>
    </c:title>
    <c:autoTitleDeleted val="0"/>
    <c:plotArea>
      <c:layout/>
      <c:barChart>
        <c:barDir val="bar"/>
        <c:grouping val="clustered"/>
        <c:varyColors val="0"/>
        <c:ser>
          <c:idx val="0"/>
          <c:order val="0"/>
          <c:invertIfNegative val="0"/>
          <c:dPt>
            <c:idx val="7"/>
            <c:invertIfNegative val="0"/>
            <c:bubble3D val="0"/>
            <c:spPr>
              <a:solidFill>
                <a:schemeClr val="accent2"/>
              </a:solidFill>
            </c:spPr>
            <c:extLst>
              <c:ext xmlns:c16="http://schemas.microsoft.com/office/drawing/2014/chart" uri="{C3380CC4-5D6E-409C-BE32-E72D297353CC}">
                <c16:uniqueId val="{00000001-A4E5-4BD4-80DB-4CF903A25EED}"/>
              </c:ext>
            </c:extLst>
          </c:dPt>
          <c:dPt>
            <c:idx val="8"/>
            <c:invertIfNegative val="0"/>
            <c:bubble3D val="0"/>
            <c:spPr>
              <a:solidFill>
                <a:schemeClr val="accent2"/>
              </a:solidFill>
            </c:spPr>
            <c:extLst>
              <c:ext xmlns:c16="http://schemas.microsoft.com/office/drawing/2014/chart" uri="{C3380CC4-5D6E-409C-BE32-E72D297353CC}">
                <c16:uniqueId val="{00000003-A4E5-4BD4-80DB-4CF903A25EED}"/>
              </c:ext>
            </c:extLst>
          </c:dPt>
          <c:dPt>
            <c:idx val="9"/>
            <c:invertIfNegative val="0"/>
            <c:bubble3D val="0"/>
            <c:spPr>
              <a:solidFill>
                <a:schemeClr val="accent2"/>
              </a:solidFill>
            </c:spPr>
            <c:extLst>
              <c:ext xmlns:c16="http://schemas.microsoft.com/office/drawing/2014/chart" uri="{C3380CC4-5D6E-409C-BE32-E72D297353CC}">
                <c16:uniqueId val="{00000005-A4E5-4BD4-80DB-4CF903A25EED}"/>
              </c:ext>
            </c:extLst>
          </c:dPt>
          <c:dPt>
            <c:idx val="10"/>
            <c:invertIfNegative val="0"/>
            <c:bubble3D val="0"/>
            <c:spPr>
              <a:solidFill>
                <a:schemeClr val="accent2"/>
              </a:solidFill>
            </c:spPr>
            <c:extLst>
              <c:ext xmlns:c16="http://schemas.microsoft.com/office/drawing/2014/chart" uri="{C3380CC4-5D6E-409C-BE32-E72D297353CC}">
                <c16:uniqueId val="{00000007-A4E5-4BD4-80DB-4CF903A25EED}"/>
              </c:ext>
            </c:extLst>
          </c:dPt>
          <c:dPt>
            <c:idx val="11"/>
            <c:invertIfNegative val="0"/>
            <c:bubble3D val="0"/>
            <c:spPr>
              <a:solidFill>
                <a:schemeClr val="accent2"/>
              </a:solidFill>
            </c:spPr>
            <c:extLst>
              <c:ext xmlns:c16="http://schemas.microsoft.com/office/drawing/2014/chart" uri="{C3380CC4-5D6E-409C-BE32-E72D297353CC}">
                <c16:uniqueId val="{00000009-A4E5-4BD4-80DB-4CF903A25EED}"/>
              </c:ext>
            </c:extLst>
          </c:dPt>
          <c:dPt>
            <c:idx val="12"/>
            <c:invertIfNegative val="0"/>
            <c:bubble3D val="0"/>
            <c:spPr>
              <a:solidFill>
                <a:schemeClr val="accent2"/>
              </a:solidFill>
            </c:spPr>
            <c:extLst>
              <c:ext xmlns:c16="http://schemas.microsoft.com/office/drawing/2014/chart" uri="{C3380CC4-5D6E-409C-BE32-E72D297353CC}">
                <c16:uniqueId val="{0000000B-A4E5-4BD4-80DB-4CF903A25EED}"/>
              </c:ext>
            </c:extLst>
          </c:dPt>
          <c:dPt>
            <c:idx val="13"/>
            <c:invertIfNegative val="0"/>
            <c:bubble3D val="0"/>
            <c:spPr>
              <a:solidFill>
                <a:schemeClr val="accent2"/>
              </a:solidFill>
            </c:spPr>
            <c:extLst>
              <c:ext xmlns:c16="http://schemas.microsoft.com/office/drawing/2014/chart" uri="{C3380CC4-5D6E-409C-BE32-E72D297353CC}">
                <c16:uniqueId val="{0000000D-A4E5-4BD4-80DB-4CF903A25EED}"/>
              </c:ext>
            </c:extLst>
          </c:dPt>
          <c:cat>
            <c:strRef>
              <c:f>Enrollment!$A$9:$A$22</c:f>
              <c:strCache>
                <c:ptCount val="14"/>
                <c:pt idx="0">
                  <c:v>Ruanda H/C</c:v>
                </c:pt>
                <c:pt idx="1">
                  <c:v>Songwe</c:v>
                </c:pt>
                <c:pt idx="2">
                  <c:v>Chimala mission</c:v>
                </c:pt>
                <c:pt idx="3">
                  <c:v>Kiwanjampaka HC</c:v>
                </c:pt>
                <c:pt idx="4">
                  <c:v>Igogwe HC</c:v>
                </c:pt>
                <c:pt idx="5">
                  <c:v>Mtanila HC</c:v>
                </c:pt>
                <c:pt idx="6">
                  <c:v>Inyala/Mbarali Hosp</c:v>
                </c:pt>
                <c:pt idx="7">
                  <c:v>Igawilo Hosp</c:v>
                </c:pt>
                <c:pt idx="8">
                  <c:v>Chunya Hosp</c:v>
                </c:pt>
                <c:pt idx="9">
                  <c:v>Tukuyu DC hosp</c:v>
                </c:pt>
                <c:pt idx="10">
                  <c:v>Itete DC hosp</c:v>
                </c:pt>
                <c:pt idx="11">
                  <c:v>Iyula/Tunduma HC</c:v>
                </c:pt>
                <c:pt idx="12">
                  <c:v>Chalangwa/Mwambani</c:v>
                </c:pt>
                <c:pt idx="13">
                  <c:v>Ilembo HC</c:v>
                </c:pt>
              </c:strCache>
            </c:strRef>
          </c:cat>
          <c:val>
            <c:numRef>
              <c:f>Enrollment!$B$9:$B$22</c:f>
              <c:numCache>
                <c:formatCode>General</c:formatCode>
                <c:ptCount val="14"/>
                <c:pt idx="0">
                  <c:v>102</c:v>
                </c:pt>
                <c:pt idx="1">
                  <c:v>115</c:v>
                </c:pt>
                <c:pt idx="2">
                  <c:v>67</c:v>
                </c:pt>
                <c:pt idx="3">
                  <c:v>23</c:v>
                </c:pt>
                <c:pt idx="4">
                  <c:v>64</c:v>
                </c:pt>
                <c:pt idx="5">
                  <c:v>8</c:v>
                </c:pt>
                <c:pt idx="6">
                  <c:v>151</c:v>
                </c:pt>
                <c:pt idx="7">
                  <c:v>96</c:v>
                </c:pt>
                <c:pt idx="8">
                  <c:v>91</c:v>
                </c:pt>
                <c:pt idx="9">
                  <c:v>123</c:v>
                </c:pt>
                <c:pt idx="10">
                  <c:v>24</c:v>
                </c:pt>
                <c:pt idx="11">
                  <c:v>158</c:v>
                </c:pt>
                <c:pt idx="12">
                  <c:v>86</c:v>
                </c:pt>
                <c:pt idx="13">
                  <c:v>41</c:v>
                </c:pt>
              </c:numCache>
            </c:numRef>
          </c:val>
          <c:extLst>
            <c:ext xmlns:c16="http://schemas.microsoft.com/office/drawing/2014/chart" uri="{C3380CC4-5D6E-409C-BE32-E72D297353CC}">
              <c16:uniqueId val="{0000000E-A4E5-4BD4-80DB-4CF903A25EED}"/>
            </c:ext>
          </c:extLst>
        </c:ser>
        <c:dLbls>
          <c:showLegendKey val="0"/>
          <c:showVal val="0"/>
          <c:showCatName val="0"/>
          <c:showSerName val="0"/>
          <c:showPercent val="0"/>
          <c:showBubbleSize val="0"/>
        </c:dLbls>
        <c:gapWidth val="150"/>
        <c:axId val="221420544"/>
        <c:axId val="221426432"/>
      </c:barChart>
      <c:catAx>
        <c:axId val="221420544"/>
        <c:scaling>
          <c:orientation val="maxMin"/>
        </c:scaling>
        <c:delete val="0"/>
        <c:axPos val="l"/>
        <c:numFmt formatCode="General" sourceLinked="0"/>
        <c:majorTickMark val="out"/>
        <c:minorTickMark val="none"/>
        <c:tickLblPos val="nextTo"/>
        <c:crossAx val="221426432"/>
        <c:crossesAt val="0"/>
        <c:auto val="1"/>
        <c:lblAlgn val="ctr"/>
        <c:lblOffset val="100"/>
        <c:noMultiLvlLbl val="0"/>
      </c:catAx>
      <c:valAx>
        <c:axId val="221426432"/>
        <c:scaling>
          <c:orientation val="minMax"/>
          <c:max val="250"/>
        </c:scaling>
        <c:delete val="0"/>
        <c:axPos val="t"/>
        <c:majorGridlines/>
        <c:title>
          <c:tx>
            <c:rich>
              <a:bodyPr/>
              <a:lstStyle/>
              <a:p>
                <a:pPr>
                  <a:defRPr/>
                </a:pPr>
                <a:r>
                  <a:rPr lang="en-US"/>
                  <a:t>Enrolled </a:t>
                </a:r>
              </a:p>
            </c:rich>
          </c:tx>
          <c:overlay val="0"/>
        </c:title>
        <c:numFmt formatCode="General" sourceLinked="1"/>
        <c:majorTickMark val="out"/>
        <c:minorTickMark val="none"/>
        <c:tickLblPos val="nextTo"/>
        <c:crossAx val="22142054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1.emf"/><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101600</xdr:colOff>
      <xdr:row>2</xdr:row>
      <xdr:rowOff>82550</xdr:rowOff>
    </xdr:from>
    <xdr:to>
      <xdr:col>15</xdr:col>
      <xdr:colOff>463550</xdr:colOff>
      <xdr:row>21</xdr:row>
      <xdr:rowOff>88900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114300</xdr:colOff>
      <xdr:row>22</xdr:row>
      <xdr:rowOff>19050</xdr:rowOff>
    </xdr:from>
    <xdr:to>
      <xdr:col>15</xdr:col>
      <xdr:colOff>457200</xdr:colOff>
      <xdr:row>40</xdr:row>
      <xdr:rowOff>101600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6350</xdr:colOff>
      <xdr:row>2</xdr:row>
      <xdr:rowOff>82550</xdr:rowOff>
    </xdr:from>
    <xdr:to>
      <xdr:col>24</xdr:col>
      <xdr:colOff>584200</xdr:colOff>
      <xdr:row>11</xdr:row>
      <xdr:rowOff>107950</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6350</xdr:colOff>
      <xdr:row>12</xdr:row>
      <xdr:rowOff>76200</xdr:rowOff>
    </xdr:from>
    <xdr:to>
      <xdr:col>24</xdr:col>
      <xdr:colOff>590550</xdr:colOff>
      <xdr:row>21</xdr:row>
      <xdr:rowOff>95250</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163286</xdr:colOff>
      <xdr:row>0</xdr:row>
      <xdr:rowOff>163286</xdr:rowOff>
    </xdr:from>
    <xdr:to>
      <xdr:col>7</xdr:col>
      <xdr:colOff>2721</xdr:colOff>
      <xdr:row>0</xdr:row>
      <xdr:rowOff>185964</xdr:rowOff>
    </xdr:to>
    <xdr:pic>
      <xdr:nvPicPr>
        <xdr:cNvPr id="11" name="Grafik 5" descr="C:\Users\laura\AppData\Local\Microsoft\Windows\INetCache\Content.Word\aida_tb.emf">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3286" y="163286"/>
          <a:ext cx="1592035" cy="625928"/>
        </a:xfrm>
        <a:prstGeom prst="rect">
          <a:avLst/>
        </a:prstGeom>
        <a:noFill/>
        <a:ln>
          <a:noFill/>
        </a:ln>
      </xdr:spPr>
    </xdr:pic>
    <xdr:clientData/>
  </xdr:twoCellAnchor>
  <xdr:twoCellAnchor editAs="oneCell">
    <xdr:from>
      <xdr:col>6</xdr:col>
      <xdr:colOff>82550</xdr:colOff>
      <xdr:row>0</xdr:row>
      <xdr:rowOff>25400</xdr:rowOff>
    </xdr:from>
    <xdr:to>
      <xdr:col>7</xdr:col>
      <xdr:colOff>279400</xdr:colOff>
      <xdr:row>0</xdr:row>
      <xdr:rowOff>455507</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6"/>
        <a:stretch>
          <a:fillRect/>
        </a:stretch>
      </xdr:blipFill>
      <xdr:spPr>
        <a:xfrm>
          <a:off x="3740150" y="25400"/>
          <a:ext cx="806450" cy="430107"/>
        </a:xfrm>
        <a:prstGeom prst="rect">
          <a:avLst/>
        </a:prstGeom>
      </xdr:spPr>
    </xdr:pic>
    <xdr:clientData/>
  </xdr:twoCellAnchor>
  <xdr:twoCellAnchor>
    <xdr:from>
      <xdr:col>16</xdr:col>
      <xdr:colOff>12700</xdr:colOff>
      <xdr:row>22</xdr:row>
      <xdr:rowOff>19050</xdr:rowOff>
    </xdr:from>
    <xdr:to>
      <xdr:col>24</xdr:col>
      <xdr:colOff>584200</xdr:colOff>
      <xdr:row>40</xdr:row>
      <xdr:rowOff>101600</xdr:rowOff>
    </xdr:to>
    <xdr:graphicFrame macro="">
      <xdr:nvGraphicFramePr>
        <xdr:cNvPr id="18" name="Chart 17">
          <a:extLst>
            <a:ext uri="{FF2B5EF4-FFF2-40B4-BE49-F238E27FC236}">
              <a16:creationId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63500</xdr:colOff>
      <xdr:row>2</xdr:row>
      <xdr:rowOff>120650</xdr:rowOff>
    </xdr:from>
    <xdr:to>
      <xdr:col>0</xdr:col>
      <xdr:colOff>1456530</xdr:colOff>
      <xdr:row>2</xdr:row>
      <xdr:rowOff>863600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63500" y="469900"/>
          <a:ext cx="1393030" cy="7429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1:Y2"/>
  <sheetViews>
    <sheetView topLeftCell="G1" workbookViewId="0">
      <selection activeCell="R43" sqref="R43"/>
    </sheetView>
  </sheetViews>
  <sheetFormatPr defaultRowHeight="14.5" x14ac:dyDescent="0.35"/>
  <sheetData>
    <row r="1" spans="7:25" ht="39" customHeight="1" x14ac:dyDescent="0.35">
      <c r="G1" s="135" t="s">
        <v>31</v>
      </c>
      <c r="H1" s="136"/>
      <c r="I1" s="136"/>
      <c r="J1" s="136"/>
      <c r="K1" s="136"/>
      <c r="L1" s="136"/>
      <c r="M1" s="136"/>
      <c r="N1" s="136"/>
      <c r="O1" s="136"/>
      <c r="P1" s="136"/>
      <c r="Q1" s="136"/>
      <c r="R1" s="136"/>
      <c r="S1" s="136"/>
      <c r="T1" s="136"/>
      <c r="U1" s="136"/>
      <c r="V1" s="136"/>
      <c r="W1" s="136"/>
      <c r="X1" s="136"/>
      <c r="Y1" s="136"/>
    </row>
    <row r="2" spans="7:25" ht="7.5" customHeight="1" x14ac:dyDescent="0.35">
      <c r="G2" s="29"/>
      <c r="H2" s="29"/>
      <c r="I2" s="29"/>
      <c r="J2" s="29"/>
      <c r="K2" s="29"/>
      <c r="L2" s="29"/>
      <c r="M2" s="29"/>
      <c r="N2" s="29"/>
      <c r="O2" s="29"/>
      <c r="P2" s="29"/>
      <c r="Q2" s="29"/>
      <c r="R2" s="29"/>
      <c r="S2" s="29"/>
      <c r="T2" s="29"/>
      <c r="U2" s="29"/>
      <c r="V2" s="29"/>
      <c r="W2" s="29"/>
      <c r="X2" s="29"/>
      <c r="Y2" s="29"/>
    </row>
  </sheetData>
  <mergeCells count="1">
    <mergeCell ref="G1:Y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T25"/>
  <sheetViews>
    <sheetView zoomScale="98" zoomScaleNormal="98" workbookViewId="0">
      <pane xSplit="14" ySplit="8" topLeftCell="BD9" activePane="bottomRight" state="frozen"/>
      <selection pane="topRight" activeCell="M1" sqref="M1"/>
      <selection pane="bottomLeft" activeCell="A9" sqref="A9"/>
      <selection pane="bottomRight" activeCell="BW13" sqref="BW13"/>
    </sheetView>
  </sheetViews>
  <sheetFormatPr defaultColWidth="8.7265625" defaultRowHeight="13" x14ac:dyDescent="0.3"/>
  <cols>
    <col min="1" max="1" width="22.26953125" style="1" customWidth="1"/>
    <col min="2" max="2" width="5.26953125" style="1" customWidth="1"/>
    <col min="3" max="4" width="4.453125" style="1" customWidth="1"/>
    <col min="5" max="6" width="4.1796875" style="1" customWidth="1"/>
    <col min="7" max="10" width="4.453125" style="1" customWidth="1"/>
    <col min="11" max="11" width="4.81640625" style="1" customWidth="1"/>
    <col min="12" max="12" width="3.7265625" style="1" customWidth="1"/>
    <col min="13" max="13" width="3.54296875" style="1" customWidth="1"/>
    <col min="14" max="14" width="4.453125" style="1" customWidth="1"/>
    <col min="15" max="15" width="4.54296875" style="1" customWidth="1"/>
    <col min="16" max="16" width="4.453125" style="1" customWidth="1"/>
    <col min="17" max="18" width="4.7265625" style="1" customWidth="1"/>
    <col min="19" max="20" width="4.54296875" style="1" customWidth="1"/>
    <col min="21" max="21" width="5.1796875" style="1" customWidth="1"/>
    <col min="22" max="22" width="4.26953125" style="1" customWidth="1"/>
    <col min="23" max="23" width="4.7265625" style="1" customWidth="1"/>
    <col min="24" max="24" width="4.453125" style="1" customWidth="1"/>
    <col min="25" max="25" width="5.1796875" style="1" customWidth="1"/>
    <col min="26" max="26" width="4.81640625" style="1" customWidth="1"/>
    <col min="27" max="27" width="4.54296875" style="1" customWidth="1"/>
    <col min="28" max="28" width="4.453125" style="1" customWidth="1"/>
    <col min="29" max="29" width="4.7265625" style="1" customWidth="1"/>
    <col min="30" max="30" width="5.1796875" style="1" customWidth="1"/>
    <col min="31" max="31" width="4.453125" style="1" customWidth="1"/>
    <col min="32" max="32" width="4.26953125" style="1" customWidth="1"/>
    <col min="33" max="35" width="4.453125" style="1" customWidth="1"/>
    <col min="36" max="36" width="4.1796875" style="1" customWidth="1"/>
    <col min="37" max="61" width="4.54296875" style="1" customWidth="1"/>
    <col min="62" max="62" width="5.1796875" style="1" customWidth="1"/>
    <col min="63" max="63" width="5" style="1" customWidth="1"/>
    <col min="64" max="64" width="4.7265625" style="1" customWidth="1"/>
    <col min="65" max="65" width="5.1796875" style="1" customWidth="1"/>
    <col min="66" max="66" width="5" style="1" customWidth="1"/>
    <col min="67" max="68" width="4.81640625" style="1" customWidth="1"/>
    <col min="69" max="70" width="5.1796875" style="1" customWidth="1"/>
    <col min="71" max="71" width="5" style="1" customWidth="1"/>
    <col min="72" max="72" width="5.1796875" style="1" customWidth="1"/>
    <col min="73" max="73" width="5.26953125" style="1" customWidth="1"/>
    <col min="74" max="74" width="4.81640625" style="1" customWidth="1"/>
    <col min="75" max="75" width="4.7265625" style="1" customWidth="1"/>
    <col min="76" max="76" width="4.81640625" style="1" customWidth="1"/>
    <col min="77" max="77" width="4.7265625" style="1" customWidth="1"/>
    <col min="78" max="78" width="4.81640625" style="1" customWidth="1"/>
    <col min="79" max="79" width="4.7265625" style="1" customWidth="1"/>
    <col min="80" max="80" width="5" style="1" customWidth="1"/>
    <col min="81" max="82" width="4.81640625" style="1" customWidth="1"/>
    <col min="83" max="83" width="5.1796875" style="1" customWidth="1"/>
    <col min="84" max="84" width="4.7265625" style="1" customWidth="1"/>
    <col min="85" max="88" width="4.81640625" style="1" customWidth="1"/>
    <col min="89" max="89" width="4.7265625" style="1" customWidth="1"/>
    <col min="90" max="90" width="5.1796875" style="1" customWidth="1"/>
    <col min="91" max="91" width="5" style="1" customWidth="1"/>
    <col min="92" max="92" width="5.81640625" style="1" bestFit="1" customWidth="1"/>
    <col min="93" max="94" width="4.81640625" style="1" customWidth="1"/>
    <col min="95" max="95" width="4.7265625" style="1" customWidth="1"/>
    <col min="96" max="96" width="4.81640625" style="1" customWidth="1"/>
    <col min="97" max="99" width="4.7265625" style="1" customWidth="1"/>
    <col min="100" max="100" width="4.81640625" style="1" customWidth="1"/>
    <col min="101" max="101" width="4.54296875" style="1" customWidth="1"/>
    <col min="102" max="124" width="4.81640625" style="1" customWidth="1"/>
    <col min="125" max="16384" width="8.7265625" style="1"/>
  </cols>
  <sheetData>
    <row r="1" spans="1:124" x14ac:dyDescent="0.3">
      <c r="A1" s="13" t="s">
        <v>8</v>
      </c>
    </row>
    <row r="2" spans="1:124" ht="14.5" customHeight="1" x14ac:dyDescent="0.3">
      <c r="A2" s="28"/>
      <c r="B2" s="139" t="s">
        <v>231</v>
      </c>
      <c r="C2" s="139"/>
      <c r="D2" s="139"/>
      <c r="E2" s="139"/>
      <c r="F2" s="137" t="s">
        <v>233</v>
      </c>
      <c r="G2" s="137"/>
      <c r="H2" s="137"/>
      <c r="I2" s="137"/>
      <c r="J2" s="138" t="s">
        <v>30</v>
      </c>
      <c r="K2" s="138"/>
      <c r="L2" s="138"/>
      <c r="M2" s="138"/>
      <c r="N2" s="5"/>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row>
    <row r="3" spans="1:124" ht="75.75" customHeight="1" x14ac:dyDescent="0.3">
      <c r="A3" s="28"/>
      <c r="B3" s="12" t="s">
        <v>0</v>
      </c>
      <c r="C3" s="6" t="s">
        <v>232</v>
      </c>
      <c r="D3" s="6" t="s">
        <v>5</v>
      </c>
      <c r="E3" s="6" t="s">
        <v>6</v>
      </c>
      <c r="F3" s="9" t="s">
        <v>4</v>
      </c>
      <c r="G3" s="9" t="s">
        <v>1</v>
      </c>
      <c r="H3" s="9" t="s">
        <v>5</v>
      </c>
      <c r="I3" s="9" t="s">
        <v>6</v>
      </c>
      <c r="J3" s="7" t="s">
        <v>18</v>
      </c>
      <c r="K3" s="7" t="s">
        <v>1</v>
      </c>
      <c r="L3" s="7" t="s">
        <v>5</v>
      </c>
      <c r="M3" s="7" t="s">
        <v>6</v>
      </c>
      <c r="N3" s="11" t="s">
        <v>3</v>
      </c>
      <c r="O3" s="10">
        <v>43756</v>
      </c>
      <c r="P3" s="10">
        <v>43763</v>
      </c>
      <c r="Q3" s="10">
        <v>43770</v>
      </c>
      <c r="R3" s="10">
        <v>43777</v>
      </c>
      <c r="S3" s="10">
        <v>43784</v>
      </c>
      <c r="T3" s="10">
        <v>43791</v>
      </c>
      <c r="U3" s="10">
        <v>43798</v>
      </c>
      <c r="V3" s="10">
        <v>43805</v>
      </c>
      <c r="W3" s="10">
        <v>43812</v>
      </c>
      <c r="X3" s="10">
        <v>43819</v>
      </c>
      <c r="Y3" s="10">
        <v>43826</v>
      </c>
      <c r="Z3" s="10">
        <v>43833</v>
      </c>
      <c r="AA3" s="10">
        <v>43840</v>
      </c>
      <c r="AB3" s="10">
        <v>43847</v>
      </c>
      <c r="AC3" s="10">
        <v>43854</v>
      </c>
      <c r="AD3" s="10">
        <v>43861</v>
      </c>
      <c r="AE3" s="10">
        <v>43868</v>
      </c>
      <c r="AF3" s="10">
        <v>43875</v>
      </c>
      <c r="AG3" s="10">
        <v>43882</v>
      </c>
      <c r="AH3" s="10">
        <v>43889</v>
      </c>
      <c r="AI3" s="10">
        <v>43896</v>
      </c>
      <c r="AJ3" s="10">
        <v>43903</v>
      </c>
      <c r="AK3" s="10">
        <v>43910</v>
      </c>
      <c r="AL3" s="10">
        <v>43917</v>
      </c>
      <c r="AM3" s="10">
        <v>43924</v>
      </c>
      <c r="AN3" s="10">
        <v>43931</v>
      </c>
      <c r="AO3" s="10">
        <v>43938</v>
      </c>
      <c r="AP3" s="10">
        <v>43945</v>
      </c>
      <c r="AQ3" s="10">
        <v>43952</v>
      </c>
      <c r="AR3" s="10">
        <v>43959</v>
      </c>
      <c r="AS3" s="10">
        <v>43966</v>
      </c>
      <c r="AT3" s="10">
        <v>43973</v>
      </c>
      <c r="AU3" s="10">
        <v>43980</v>
      </c>
      <c r="AV3" s="10">
        <v>43987</v>
      </c>
      <c r="AW3" s="10">
        <v>43994</v>
      </c>
      <c r="AX3" s="10">
        <v>44001</v>
      </c>
      <c r="AY3" s="10">
        <v>44008</v>
      </c>
      <c r="AZ3" s="10">
        <v>44015</v>
      </c>
      <c r="BA3" s="10">
        <v>44022</v>
      </c>
      <c r="BB3" s="10">
        <v>44029</v>
      </c>
      <c r="BC3" s="10">
        <v>44036</v>
      </c>
      <c r="BD3" s="10">
        <v>44043</v>
      </c>
      <c r="BE3" s="10">
        <v>44050</v>
      </c>
      <c r="BF3" s="10">
        <v>44057</v>
      </c>
      <c r="BG3" s="10">
        <v>44064</v>
      </c>
      <c r="BH3" s="10">
        <v>44071</v>
      </c>
      <c r="BI3" s="10">
        <v>44078</v>
      </c>
      <c r="BJ3" s="10">
        <v>44085</v>
      </c>
      <c r="BK3" s="10">
        <v>44092</v>
      </c>
      <c r="BL3" s="10">
        <v>44099</v>
      </c>
      <c r="BM3" s="10">
        <v>44106</v>
      </c>
      <c r="BN3" s="10">
        <v>44113</v>
      </c>
      <c r="BO3" s="10">
        <v>44120</v>
      </c>
      <c r="BP3" s="10">
        <v>44127</v>
      </c>
      <c r="BQ3" s="10">
        <v>44134</v>
      </c>
      <c r="BR3" s="10">
        <v>44141</v>
      </c>
      <c r="BS3" s="10">
        <v>44148</v>
      </c>
      <c r="BT3" s="10">
        <v>44155</v>
      </c>
      <c r="BU3" s="10">
        <v>44162</v>
      </c>
      <c r="BV3" s="10">
        <v>44169</v>
      </c>
      <c r="BW3" s="10">
        <v>44176</v>
      </c>
      <c r="BX3" s="10">
        <v>44183</v>
      </c>
      <c r="BY3" s="10">
        <v>44190</v>
      </c>
      <c r="BZ3" s="10">
        <v>44197</v>
      </c>
      <c r="CA3" s="10">
        <v>44204</v>
      </c>
      <c r="CB3" s="10">
        <v>44211</v>
      </c>
      <c r="CC3" s="10">
        <v>44218</v>
      </c>
      <c r="CD3" s="10">
        <v>44225</v>
      </c>
      <c r="CE3" s="10">
        <v>44232</v>
      </c>
      <c r="CF3" s="10">
        <v>44239</v>
      </c>
      <c r="CG3" s="10">
        <v>44246</v>
      </c>
      <c r="CH3" s="10">
        <v>44253</v>
      </c>
      <c r="CI3" s="10">
        <v>44260</v>
      </c>
      <c r="CJ3" s="10">
        <v>44267</v>
      </c>
      <c r="CK3" s="10">
        <v>44274</v>
      </c>
      <c r="CL3" s="10">
        <v>44281</v>
      </c>
      <c r="CM3" s="10">
        <v>44288</v>
      </c>
      <c r="CN3" s="10">
        <v>44295</v>
      </c>
      <c r="CO3" s="10">
        <v>44302</v>
      </c>
      <c r="CP3" s="10">
        <v>44309</v>
      </c>
      <c r="CQ3" s="10">
        <v>44316</v>
      </c>
      <c r="CR3" s="10">
        <v>44323</v>
      </c>
      <c r="CS3" s="10">
        <v>44330</v>
      </c>
      <c r="CT3" s="10">
        <v>44337</v>
      </c>
      <c r="CU3" s="10">
        <v>44344</v>
      </c>
      <c r="CV3" s="10">
        <v>44351</v>
      </c>
      <c r="CW3" s="10">
        <v>44358</v>
      </c>
      <c r="CX3" s="10">
        <v>44365</v>
      </c>
      <c r="CY3" s="10">
        <v>44372</v>
      </c>
      <c r="CZ3" s="10">
        <v>44379</v>
      </c>
      <c r="DA3" s="10">
        <v>44386</v>
      </c>
      <c r="DB3" s="10">
        <v>44393</v>
      </c>
      <c r="DC3" s="10">
        <v>44400</v>
      </c>
      <c r="DD3" s="10">
        <v>44407</v>
      </c>
      <c r="DE3" s="10">
        <v>44414</v>
      </c>
      <c r="DF3" s="10">
        <v>44421</v>
      </c>
      <c r="DG3" s="10">
        <v>44428</v>
      </c>
      <c r="DH3" s="10">
        <v>44435</v>
      </c>
      <c r="DI3" s="10">
        <v>44442</v>
      </c>
      <c r="DJ3" s="10">
        <v>44449</v>
      </c>
      <c r="DK3" s="10">
        <v>44456</v>
      </c>
      <c r="DL3" s="10">
        <v>44463</v>
      </c>
      <c r="DM3" s="10">
        <v>44470</v>
      </c>
      <c r="DN3" s="10">
        <v>44477</v>
      </c>
      <c r="DO3" s="10">
        <v>44484</v>
      </c>
      <c r="DP3" s="10">
        <v>44491</v>
      </c>
      <c r="DQ3" s="10">
        <v>44498</v>
      </c>
      <c r="DR3" s="10">
        <v>44505</v>
      </c>
      <c r="DS3" s="10">
        <v>44512</v>
      </c>
      <c r="DT3" s="10">
        <v>44519</v>
      </c>
    </row>
    <row r="4" spans="1:124" x14ac:dyDescent="0.3">
      <c r="A4" s="1" t="s">
        <v>2</v>
      </c>
      <c r="B4" s="8"/>
      <c r="C4" s="8"/>
      <c r="D4" s="8"/>
      <c r="E4" s="8"/>
      <c r="F4" s="8"/>
      <c r="G4" s="8"/>
      <c r="H4" s="8"/>
      <c r="I4" s="8"/>
      <c r="J4" s="8"/>
      <c r="K4" s="8"/>
      <c r="L4" s="8"/>
      <c r="M4" s="8"/>
      <c r="N4" s="8"/>
      <c r="O4" s="99">
        <v>2</v>
      </c>
      <c r="P4" s="99">
        <v>4</v>
      </c>
      <c r="Q4" s="99">
        <v>6</v>
      </c>
      <c r="R4" s="99">
        <v>8</v>
      </c>
      <c r="S4" s="99">
        <v>10</v>
      </c>
      <c r="T4" s="99">
        <v>12</v>
      </c>
      <c r="U4" s="99">
        <v>14</v>
      </c>
      <c r="V4" s="99">
        <v>16</v>
      </c>
      <c r="W4" s="99">
        <v>18</v>
      </c>
      <c r="X4" s="99">
        <v>20</v>
      </c>
      <c r="Y4" s="99">
        <v>22</v>
      </c>
      <c r="Z4" s="99">
        <v>24</v>
      </c>
      <c r="AA4" s="99">
        <v>26</v>
      </c>
      <c r="AB4" s="99">
        <v>28</v>
      </c>
      <c r="AC4" s="99">
        <v>30</v>
      </c>
      <c r="AD4" s="99">
        <v>32</v>
      </c>
      <c r="AE4" s="99">
        <v>34</v>
      </c>
      <c r="AF4" s="99">
        <v>36</v>
      </c>
      <c r="AG4" s="99">
        <v>38</v>
      </c>
      <c r="AH4" s="99">
        <v>40</v>
      </c>
      <c r="AI4" s="99">
        <v>42</v>
      </c>
      <c r="AJ4" s="99">
        <v>44</v>
      </c>
      <c r="AK4" s="99">
        <v>46</v>
      </c>
      <c r="AL4" s="99">
        <v>48</v>
      </c>
      <c r="AM4" s="99">
        <v>50</v>
      </c>
      <c r="AN4" s="99">
        <v>52</v>
      </c>
      <c r="AO4" s="99">
        <v>54</v>
      </c>
      <c r="AP4" s="99">
        <v>56</v>
      </c>
      <c r="AQ4" s="99">
        <v>58</v>
      </c>
      <c r="AR4" s="99">
        <v>60</v>
      </c>
      <c r="AS4" s="99">
        <v>62</v>
      </c>
      <c r="AT4" s="99">
        <v>64</v>
      </c>
      <c r="AU4" s="99">
        <v>66</v>
      </c>
      <c r="AV4" s="99">
        <v>68</v>
      </c>
      <c r="AW4" s="99">
        <v>70</v>
      </c>
      <c r="AX4" s="99">
        <v>72</v>
      </c>
      <c r="AY4" s="99">
        <v>74</v>
      </c>
      <c r="AZ4" s="99">
        <v>76</v>
      </c>
      <c r="BA4" s="99">
        <v>78</v>
      </c>
      <c r="BB4" s="99">
        <v>80</v>
      </c>
      <c r="BC4" s="99">
        <v>82</v>
      </c>
      <c r="BD4" s="99">
        <v>84</v>
      </c>
      <c r="BE4" s="99">
        <v>86</v>
      </c>
      <c r="BF4" s="99">
        <v>88</v>
      </c>
      <c r="BG4" s="99">
        <v>90</v>
      </c>
      <c r="BH4" s="99">
        <v>92</v>
      </c>
      <c r="BI4" s="99">
        <v>94</v>
      </c>
      <c r="BJ4" s="99">
        <v>96</v>
      </c>
      <c r="BK4" s="99">
        <v>98</v>
      </c>
      <c r="BL4" s="99">
        <v>100</v>
      </c>
      <c r="BM4" s="99">
        <v>102</v>
      </c>
      <c r="BN4" s="99">
        <v>104</v>
      </c>
      <c r="BO4" s="99">
        <v>106</v>
      </c>
      <c r="BP4" s="99">
        <v>108</v>
      </c>
      <c r="BQ4" s="99">
        <v>110</v>
      </c>
      <c r="BR4" s="99">
        <v>112</v>
      </c>
      <c r="BS4" s="99">
        <v>114</v>
      </c>
      <c r="BT4" s="99">
        <v>116</v>
      </c>
      <c r="BU4" s="99">
        <v>118</v>
      </c>
      <c r="BV4" s="99">
        <v>120</v>
      </c>
      <c r="BW4" s="99">
        <v>122</v>
      </c>
      <c r="BX4" s="99">
        <v>124</v>
      </c>
      <c r="BY4" s="99">
        <v>126</v>
      </c>
      <c r="BZ4" s="99">
        <v>128</v>
      </c>
      <c r="CA4" s="99">
        <v>130</v>
      </c>
      <c r="CB4" s="99">
        <v>132</v>
      </c>
      <c r="CC4" s="99">
        <v>134</v>
      </c>
      <c r="CD4" s="99">
        <v>136</v>
      </c>
      <c r="CE4" s="99">
        <v>138</v>
      </c>
      <c r="CF4" s="99">
        <v>140</v>
      </c>
      <c r="CG4" s="99">
        <v>142</v>
      </c>
      <c r="CH4" s="99">
        <v>144</v>
      </c>
      <c r="CI4" s="99">
        <v>146</v>
      </c>
      <c r="CJ4" s="99">
        <v>148</v>
      </c>
      <c r="CK4" s="99">
        <v>150</v>
      </c>
      <c r="CL4" s="99">
        <v>152</v>
      </c>
      <c r="CM4" s="99">
        <v>154</v>
      </c>
      <c r="CN4" s="99">
        <v>156</v>
      </c>
      <c r="CO4" s="99">
        <v>158</v>
      </c>
      <c r="CP4" s="99">
        <v>160</v>
      </c>
      <c r="CQ4" s="99">
        <v>162</v>
      </c>
      <c r="CR4" s="99">
        <v>164</v>
      </c>
      <c r="CS4" s="99">
        <v>166</v>
      </c>
      <c r="CT4" s="99">
        <v>168</v>
      </c>
      <c r="CU4" s="99">
        <v>170</v>
      </c>
      <c r="CV4" s="99">
        <v>172</v>
      </c>
      <c r="CW4" s="99">
        <v>174</v>
      </c>
      <c r="CX4" s="99">
        <v>176</v>
      </c>
      <c r="CY4" s="99">
        <v>178</v>
      </c>
      <c r="CZ4" s="99">
        <v>180</v>
      </c>
      <c r="DA4" s="99">
        <v>182</v>
      </c>
      <c r="DB4" s="99">
        <v>184</v>
      </c>
      <c r="DC4" s="99">
        <v>186</v>
      </c>
      <c r="DD4" s="99">
        <v>188</v>
      </c>
      <c r="DE4" s="99">
        <v>190</v>
      </c>
      <c r="DF4" s="99">
        <v>192</v>
      </c>
      <c r="DG4" s="99">
        <v>194</v>
      </c>
      <c r="DH4" s="99">
        <v>196</v>
      </c>
      <c r="DI4" s="99">
        <v>198</v>
      </c>
      <c r="DJ4" s="99">
        <v>200</v>
      </c>
      <c r="DK4" s="99">
        <v>202</v>
      </c>
      <c r="DL4" s="99">
        <v>204</v>
      </c>
      <c r="DM4" s="99">
        <v>206</v>
      </c>
      <c r="DN4" s="99">
        <v>208</v>
      </c>
      <c r="DO4" s="99">
        <v>210</v>
      </c>
      <c r="DP4" s="99">
        <v>212</v>
      </c>
      <c r="DQ4" s="99">
        <v>214</v>
      </c>
      <c r="DR4" s="99">
        <v>216</v>
      </c>
      <c r="DS4" s="99">
        <v>218</v>
      </c>
      <c r="DT4" s="99">
        <v>220</v>
      </c>
    </row>
    <row r="5" spans="1:124" x14ac:dyDescent="0.3">
      <c r="A5" s="1" t="s">
        <v>26</v>
      </c>
      <c r="B5" s="8"/>
      <c r="C5" s="8"/>
      <c r="D5" s="8"/>
      <c r="E5" s="8"/>
      <c r="F5" s="8"/>
      <c r="G5" s="8"/>
      <c r="H5" s="8"/>
      <c r="I5" s="8"/>
      <c r="J5" s="8"/>
      <c r="K5" s="8"/>
      <c r="L5" s="8"/>
      <c r="M5" s="8"/>
      <c r="N5" s="8"/>
      <c r="O5" s="99">
        <f>O4*7</f>
        <v>14</v>
      </c>
      <c r="P5" s="99">
        <f t="shared" ref="P5:BI5" si="0">P4*7</f>
        <v>28</v>
      </c>
      <c r="Q5" s="99">
        <f t="shared" si="0"/>
        <v>42</v>
      </c>
      <c r="R5" s="99">
        <f t="shared" si="0"/>
        <v>56</v>
      </c>
      <c r="S5" s="99">
        <f t="shared" si="0"/>
        <v>70</v>
      </c>
      <c r="T5" s="99">
        <f t="shared" si="0"/>
        <v>84</v>
      </c>
      <c r="U5" s="99">
        <f t="shared" si="0"/>
        <v>98</v>
      </c>
      <c r="V5" s="99">
        <f t="shared" si="0"/>
        <v>112</v>
      </c>
      <c r="W5" s="99">
        <f t="shared" si="0"/>
        <v>126</v>
      </c>
      <c r="X5" s="99">
        <f t="shared" si="0"/>
        <v>140</v>
      </c>
      <c r="Y5" s="99">
        <f t="shared" si="0"/>
        <v>154</v>
      </c>
      <c r="Z5" s="99">
        <f t="shared" si="0"/>
        <v>168</v>
      </c>
      <c r="AA5" s="99">
        <f t="shared" si="0"/>
        <v>182</v>
      </c>
      <c r="AB5" s="99">
        <f t="shared" si="0"/>
        <v>196</v>
      </c>
      <c r="AC5" s="99">
        <f t="shared" si="0"/>
        <v>210</v>
      </c>
      <c r="AD5" s="99">
        <f t="shared" si="0"/>
        <v>224</v>
      </c>
      <c r="AE5" s="99">
        <f t="shared" si="0"/>
        <v>238</v>
      </c>
      <c r="AF5" s="99">
        <f t="shared" si="0"/>
        <v>252</v>
      </c>
      <c r="AG5" s="99">
        <f t="shared" si="0"/>
        <v>266</v>
      </c>
      <c r="AH5" s="99">
        <f t="shared" si="0"/>
        <v>280</v>
      </c>
      <c r="AI5" s="99">
        <f t="shared" si="0"/>
        <v>294</v>
      </c>
      <c r="AJ5" s="99">
        <f t="shared" si="0"/>
        <v>308</v>
      </c>
      <c r="AK5" s="99">
        <f t="shared" si="0"/>
        <v>322</v>
      </c>
      <c r="AL5" s="99">
        <f t="shared" si="0"/>
        <v>336</v>
      </c>
      <c r="AM5" s="99">
        <f t="shared" si="0"/>
        <v>350</v>
      </c>
      <c r="AN5" s="99">
        <f t="shared" si="0"/>
        <v>364</v>
      </c>
      <c r="AO5" s="99">
        <f t="shared" si="0"/>
        <v>378</v>
      </c>
      <c r="AP5" s="99">
        <f t="shared" si="0"/>
        <v>392</v>
      </c>
      <c r="AQ5" s="99">
        <f t="shared" si="0"/>
        <v>406</v>
      </c>
      <c r="AR5" s="99">
        <f t="shared" si="0"/>
        <v>420</v>
      </c>
      <c r="AS5" s="99">
        <f t="shared" si="0"/>
        <v>434</v>
      </c>
      <c r="AT5" s="99">
        <f t="shared" si="0"/>
        <v>448</v>
      </c>
      <c r="AU5" s="99">
        <f t="shared" si="0"/>
        <v>462</v>
      </c>
      <c r="AV5" s="99">
        <f t="shared" si="0"/>
        <v>476</v>
      </c>
      <c r="AW5" s="99">
        <f t="shared" si="0"/>
        <v>490</v>
      </c>
      <c r="AX5" s="99">
        <f t="shared" si="0"/>
        <v>504</v>
      </c>
      <c r="AY5" s="99">
        <f t="shared" si="0"/>
        <v>518</v>
      </c>
      <c r="AZ5" s="99">
        <f t="shared" si="0"/>
        <v>532</v>
      </c>
      <c r="BA5" s="99">
        <f t="shared" si="0"/>
        <v>546</v>
      </c>
      <c r="BB5" s="99">
        <f t="shared" si="0"/>
        <v>560</v>
      </c>
      <c r="BC5" s="99">
        <f t="shared" si="0"/>
        <v>574</v>
      </c>
      <c r="BD5" s="99">
        <f t="shared" si="0"/>
        <v>588</v>
      </c>
      <c r="BE5" s="99">
        <f t="shared" si="0"/>
        <v>602</v>
      </c>
      <c r="BF5" s="99">
        <f t="shared" si="0"/>
        <v>616</v>
      </c>
      <c r="BG5" s="99">
        <f t="shared" si="0"/>
        <v>630</v>
      </c>
      <c r="BH5" s="99">
        <f t="shared" si="0"/>
        <v>644</v>
      </c>
      <c r="BI5" s="99">
        <f t="shared" si="0"/>
        <v>658</v>
      </c>
      <c r="BJ5" s="99">
        <f>BJ4*7</f>
        <v>672</v>
      </c>
      <c r="BK5" s="99">
        <f t="shared" ref="BK5" si="1">BK4*7</f>
        <v>686</v>
      </c>
      <c r="BL5" s="99">
        <f t="shared" ref="BL5" si="2">BL4*7</f>
        <v>700</v>
      </c>
      <c r="BM5" s="99">
        <f t="shared" ref="BM5" si="3">BM4*7</f>
        <v>714</v>
      </c>
      <c r="BN5" s="99">
        <f t="shared" ref="BN5" si="4">BN4*7</f>
        <v>728</v>
      </c>
      <c r="BO5" s="99">
        <f t="shared" ref="BO5" si="5">BO4*7</f>
        <v>742</v>
      </c>
      <c r="BP5" s="99">
        <f t="shared" ref="BP5" si="6">BP4*7</f>
        <v>756</v>
      </c>
      <c r="BQ5" s="99">
        <f t="shared" ref="BQ5" si="7">BQ4*7</f>
        <v>770</v>
      </c>
      <c r="BR5" s="99">
        <f t="shared" ref="BR5" si="8">BR4*7</f>
        <v>784</v>
      </c>
      <c r="BS5" s="99">
        <f t="shared" ref="BS5" si="9">BS4*7</f>
        <v>798</v>
      </c>
      <c r="BT5" s="99">
        <f t="shared" ref="BT5" si="10">BT4*7</f>
        <v>812</v>
      </c>
      <c r="BU5" s="99">
        <f t="shared" ref="BU5" si="11">BU4*7</f>
        <v>826</v>
      </c>
      <c r="BV5" s="99">
        <f t="shared" ref="BV5" si="12">BV4*7</f>
        <v>840</v>
      </c>
      <c r="BW5" s="99">
        <f t="shared" ref="BW5" si="13">BW4*7</f>
        <v>854</v>
      </c>
      <c r="BX5" s="99">
        <f t="shared" ref="BX5" si="14">BX4*7</f>
        <v>868</v>
      </c>
      <c r="BY5" s="99">
        <f t="shared" ref="BY5" si="15">BY4*7</f>
        <v>882</v>
      </c>
      <c r="BZ5" s="99">
        <f t="shared" ref="BZ5" si="16">BZ4*7</f>
        <v>896</v>
      </c>
      <c r="CA5" s="99">
        <f t="shared" ref="CA5" si="17">CA4*7</f>
        <v>910</v>
      </c>
      <c r="CB5" s="99">
        <f t="shared" ref="CB5" si="18">CB4*7</f>
        <v>924</v>
      </c>
      <c r="CC5" s="99">
        <f t="shared" ref="CC5" si="19">CC4*7</f>
        <v>938</v>
      </c>
      <c r="CD5" s="99">
        <f t="shared" ref="CD5" si="20">CD4*7</f>
        <v>952</v>
      </c>
      <c r="CE5" s="99">
        <f t="shared" ref="CE5" si="21">CE4*7</f>
        <v>966</v>
      </c>
      <c r="CF5" s="99">
        <f t="shared" ref="CF5" si="22">CF4*7</f>
        <v>980</v>
      </c>
      <c r="CG5" s="99">
        <f t="shared" ref="CG5" si="23">CG4*7</f>
        <v>994</v>
      </c>
      <c r="CH5" s="99">
        <f t="shared" ref="CH5" si="24">CH4*7</f>
        <v>1008</v>
      </c>
      <c r="CI5" s="99">
        <f t="shared" ref="CI5" si="25">CI4*7</f>
        <v>1022</v>
      </c>
      <c r="CJ5" s="99">
        <f t="shared" ref="CJ5" si="26">CJ4*7</f>
        <v>1036</v>
      </c>
      <c r="CK5" s="99">
        <f t="shared" ref="CK5" si="27">CK4*7</f>
        <v>1050</v>
      </c>
      <c r="CL5" s="99">
        <f t="shared" ref="CL5" si="28">CL4*7</f>
        <v>1064</v>
      </c>
      <c r="CM5" s="99">
        <f t="shared" ref="CM5" si="29">CM4*7</f>
        <v>1078</v>
      </c>
      <c r="CN5" s="99">
        <f t="shared" ref="CN5" si="30">CN4*7</f>
        <v>1092</v>
      </c>
      <c r="CO5" s="99">
        <f t="shared" ref="CO5" si="31">CO4*7</f>
        <v>1106</v>
      </c>
      <c r="CP5" s="99">
        <f t="shared" ref="CP5" si="32">CP4*7</f>
        <v>1120</v>
      </c>
      <c r="CQ5" s="99">
        <f t="shared" ref="CQ5" si="33">CQ4*7</f>
        <v>1134</v>
      </c>
      <c r="CR5" s="99">
        <f t="shared" ref="CR5" si="34">CR4*7</f>
        <v>1148</v>
      </c>
      <c r="CS5" s="99">
        <f t="shared" ref="CS5" si="35">CS4*7</f>
        <v>1162</v>
      </c>
      <c r="CT5" s="99">
        <f t="shared" ref="CT5" si="36">CT4*7</f>
        <v>1176</v>
      </c>
      <c r="CU5" s="99">
        <f t="shared" ref="CU5" si="37">CU4*7</f>
        <v>1190</v>
      </c>
      <c r="CV5" s="99">
        <f t="shared" ref="CV5" si="38">CV4*7</f>
        <v>1204</v>
      </c>
      <c r="CW5" s="99">
        <f>CW4*7</f>
        <v>1218</v>
      </c>
      <c r="CX5" s="99">
        <f t="shared" ref="CX5" si="39">CX4*7</f>
        <v>1232</v>
      </c>
      <c r="CY5" s="99">
        <f t="shared" ref="CY5" si="40">CY4*7</f>
        <v>1246</v>
      </c>
      <c r="CZ5" s="99">
        <f t="shared" ref="CZ5" si="41">CZ4*7</f>
        <v>1260</v>
      </c>
      <c r="DA5" s="99">
        <f t="shared" ref="DA5" si="42">DA4*7</f>
        <v>1274</v>
      </c>
      <c r="DB5" s="99">
        <f t="shared" ref="DB5" si="43">DB4*7</f>
        <v>1288</v>
      </c>
      <c r="DC5" s="99">
        <f t="shared" ref="DC5" si="44">DC4*7</f>
        <v>1302</v>
      </c>
      <c r="DD5" s="99">
        <f t="shared" ref="DD5" si="45">DD4*7</f>
        <v>1316</v>
      </c>
      <c r="DE5" s="99">
        <f t="shared" ref="DE5" si="46">DE4*7</f>
        <v>1330</v>
      </c>
      <c r="DF5" s="99">
        <f t="shared" ref="DF5" si="47">DF4*7</f>
        <v>1344</v>
      </c>
      <c r="DG5" s="99">
        <f t="shared" ref="DG5" si="48">DG4*7</f>
        <v>1358</v>
      </c>
      <c r="DH5" s="99">
        <f t="shared" ref="DH5" si="49">DH4*7</f>
        <v>1372</v>
      </c>
      <c r="DI5" s="99">
        <f t="shared" ref="DI5" si="50">DI4*7</f>
        <v>1386</v>
      </c>
      <c r="DJ5" s="99">
        <f t="shared" ref="DJ5" si="51">DJ4*7</f>
        <v>1400</v>
      </c>
      <c r="DK5" s="99">
        <f t="shared" ref="DK5" si="52">DK4*7</f>
        <v>1414</v>
      </c>
      <c r="DL5" s="99">
        <f t="shared" ref="DL5" si="53">DL4*7</f>
        <v>1428</v>
      </c>
      <c r="DM5" s="99">
        <f t="shared" ref="DM5" si="54">DM4*7</f>
        <v>1442</v>
      </c>
      <c r="DN5" s="99">
        <f>DN4*7</f>
        <v>1456</v>
      </c>
      <c r="DO5" s="99">
        <f t="shared" ref="DO5" si="55">DO4*7</f>
        <v>1470</v>
      </c>
      <c r="DP5" s="99">
        <f t="shared" ref="DP5" si="56">DP4*7</f>
        <v>1484</v>
      </c>
      <c r="DQ5" s="99">
        <f t="shared" ref="DQ5" si="57">DQ4*7</f>
        <v>1498</v>
      </c>
      <c r="DR5" s="99">
        <f t="shared" ref="DR5" si="58">DR4*7</f>
        <v>1512</v>
      </c>
      <c r="DS5" s="99">
        <f t="shared" ref="DS5" si="59">DS4*7</f>
        <v>1526</v>
      </c>
      <c r="DT5" s="99">
        <f t="shared" ref="DT5" si="60">DT4*7</f>
        <v>1540</v>
      </c>
    </row>
    <row r="6" spans="1:124" s="18" customFormat="1" x14ac:dyDescent="0.3">
      <c r="A6" s="18" t="s">
        <v>28</v>
      </c>
      <c r="B6" s="25">
        <f t="shared" ref="B6:AF6" si="61">SUM(B9:B15)</f>
        <v>530</v>
      </c>
      <c r="C6" s="25">
        <f t="shared" si="61"/>
        <v>252</v>
      </c>
      <c r="D6" s="25">
        <f t="shared" si="61"/>
        <v>11</v>
      </c>
      <c r="E6" s="25">
        <f t="shared" si="61"/>
        <v>2</v>
      </c>
      <c r="F6" s="25">
        <f t="shared" si="61"/>
        <v>3</v>
      </c>
      <c r="G6" s="25">
        <f t="shared" si="61"/>
        <v>0</v>
      </c>
      <c r="H6" s="25">
        <f t="shared" si="61"/>
        <v>0</v>
      </c>
      <c r="I6" s="25">
        <f t="shared" si="61"/>
        <v>0</v>
      </c>
      <c r="J6" s="25">
        <f t="shared" si="61"/>
        <v>104</v>
      </c>
      <c r="K6" s="25">
        <f t="shared" si="61"/>
        <v>0</v>
      </c>
      <c r="L6" s="25">
        <f t="shared" si="61"/>
        <v>0</v>
      </c>
      <c r="M6" s="25">
        <f t="shared" si="61"/>
        <v>0</v>
      </c>
      <c r="N6" s="25">
        <f>F6/B6*100</f>
        <v>0.56603773584905659</v>
      </c>
      <c r="O6" s="18">
        <f t="shared" si="61"/>
        <v>0</v>
      </c>
      <c r="P6" s="18">
        <f t="shared" si="61"/>
        <v>0</v>
      </c>
      <c r="Q6" s="18">
        <f t="shared" si="61"/>
        <v>0</v>
      </c>
      <c r="R6" s="18">
        <f t="shared" si="61"/>
        <v>0</v>
      </c>
      <c r="S6" s="18">
        <f t="shared" si="61"/>
        <v>0</v>
      </c>
      <c r="T6" s="18">
        <f t="shared" si="61"/>
        <v>0</v>
      </c>
      <c r="U6" s="18">
        <f t="shared" si="61"/>
        <v>3</v>
      </c>
      <c r="V6" s="18">
        <f t="shared" si="61"/>
        <v>6</v>
      </c>
      <c r="W6" s="18">
        <f t="shared" si="61"/>
        <v>10</v>
      </c>
      <c r="X6" s="18">
        <f t="shared" si="61"/>
        <v>20</v>
      </c>
      <c r="Y6" s="18">
        <f t="shared" si="61"/>
        <v>22</v>
      </c>
      <c r="Z6" s="18">
        <f t="shared" si="61"/>
        <v>22</v>
      </c>
      <c r="AA6" s="18">
        <f t="shared" si="61"/>
        <v>23</v>
      </c>
      <c r="AB6" s="18">
        <f t="shared" si="61"/>
        <v>27</v>
      </c>
      <c r="AC6" s="18">
        <f t="shared" si="61"/>
        <v>29</v>
      </c>
      <c r="AD6" s="18">
        <f t="shared" si="61"/>
        <v>33</v>
      </c>
      <c r="AE6" s="18">
        <f t="shared" si="61"/>
        <v>39</v>
      </c>
      <c r="AF6" s="18">
        <f t="shared" si="61"/>
        <v>47</v>
      </c>
      <c r="AG6" s="18">
        <f t="shared" ref="AG6:BN6" si="62">SUM(AG9:AG15)</f>
        <v>54</v>
      </c>
      <c r="AH6" s="18">
        <f t="shared" si="62"/>
        <v>60</v>
      </c>
      <c r="AI6" s="18">
        <f t="shared" si="62"/>
        <v>73</v>
      </c>
      <c r="AJ6" s="18">
        <f t="shared" si="62"/>
        <v>91</v>
      </c>
      <c r="AK6" s="18">
        <f t="shared" si="62"/>
        <v>107</v>
      </c>
      <c r="AL6" s="18">
        <f t="shared" si="62"/>
        <v>122</v>
      </c>
      <c r="AM6" s="18">
        <f t="shared" si="62"/>
        <v>130</v>
      </c>
      <c r="AN6" s="18">
        <f t="shared" si="62"/>
        <v>136</v>
      </c>
      <c r="AO6" s="18">
        <f t="shared" si="62"/>
        <v>139</v>
      </c>
      <c r="AP6" s="18">
        <f t="shared" si="62"/>
        <v>139</v>
      </c>
      <c r="AQ6" s="18">
        <f t="shared" si="62"/>
        <v>139</v>
      </c>
      <c r="AR6" s="18">
        <f t="shared" si="62"/>
        <v>139</v>
      </c>
      <c r="AS6" s="18">
        <f t="shared" si="62"/>
        <v>139</v>
      </c>
      <c r="AT6" s="18">
        <f t="shared" si="62"/>
        <v>139</v>
      </c>
      <c r="AU6" s="18">
        <f t="shared" si="62"/>
        <v>140</v>
      </c>
      <c r="AV6" s="18">
        <f t="shared" si="62"/>
        <v>151</v>
      </c>
      <c r="AW6" s="18">
        <f t="shared" si="62"/>
        <v>159</v>
      </c>
      <c r="AX6" s="18">
        <f t="shared" si="62"/>
        <v>171</v>
      </c>
      <c r="AY6" s="18">
        <f t="shared" si="62"/>
        <v>177</v>
      </c>
      <c r="AZ6" s="18">
        <f t="shared" si="62"/>
        <v>186</v>
      </c>
      <c r="BA6" s="18">
        <f t="shared" si="62"/>
        <v>192</v>
      </c>
      <c r="BB6" s="18">
        <f t="shared" si="62"/>
        <v>208</v>
      </c>
      <c r="BC6" s="18">
        <f t="shared" si="62"/>
        <v>231</v>
      </c>
      <c r="BD6" s="18">
        <f t="shared" si="62"/>
        <v>249</v>
      </c>
      <c r="BE6" s="18">
        <f t="shared" si="62"/>
        <v>269</v>
      </c>
      <c r="BF6" s="18">
        <f t="shared" si="62"/>
        <v>278</v>
      </c>
      <c r="BG6" s="18">
        <f t="shared" si="62"/>
        <v>297</v>
      </c>
      <c r="BH6" s="18">
        <f t="shared" si="62"/>
        <v>310</v>
      </c>
      <c r="BI6" s="18">
        <f t="shared" si="62"/>
        <v>329</v>
      </c>
      <c r="BJ6" s="18">
        <f t="shared" si="62"/>
        <v>349</v>
      </c>
      <c r="BK6" s="18">
        <f t="shared" si="62"/>
        <v>369</v>
      </c>
      <c r="BL6" s="18">
        <f t="shared" si="62"/>
        <v>390</v>
      </c>
      <c r="BM6" s="18">
        <f t="shared" si="62"/>
        <v>409</v>
      </c>
      <c r="BN6" s="18">
        <f t="shared" si="62"/>
        <v>422</v>
      </c>
      <c r="BO6" s="18">
        <f t="shared" ref="BO6:BP6" si="63">SUM(BO9:BO15)</f>
        <v>437</v>
      </c>
      <c r="BP6" s="18">
        <f t="shared" si="63"/>
        <v>456</v>
      </c>
      <c r="BQ6" s="18">
        <f t="shared" ref="BQ6:BR6" si="64">SUM(BQ9:BQ15)</f>
        <v>468</v>
      </c>
      <c r="BR6" s="18">
        <f t="shared" si="64"/>
        <v>478</v>
      </c>
      <c r="BS6" s="18">
        <f t="shared" ref="BS6:BT6" si="65">SUM(BS9:BS15)</f>
        <v>503</v>
      </c>
      <c r="BT6" s="18">
        <f t="shared" si="65"/>
        <v>519</v>
      </c>
      <c r="BU6" s="18">
        <f t="shared" ref="BU6" si="66">SUM(BU9:BU15)</f>
        <v>530</v>
      </c>
    </row>
    <row r="7" spans="1:124" s="14" customFormat="1" x14ac:dyDescent="0.3">
      <c r="A7" s="14" t="s">
        <v>27</v>
      </c>
      <c r="B7" s="26">
        <f t="shared" ref="B7:AF7" si="67">SUM(B16:B22)</f>
        <v>619</v>
      </c>
      <c r="C7" s="26">
        <f t="shared" si="67"/>
        <v>245</v>
      </c>
      <c r="D7" s="26">
        <f t="shared" si="67"/>
        <v>6</v>
      </c>
      <c r="E7" s="26">
        <f t="shared" si="67"/>
        <v>1</v>
      </c>
      <c r="F7" s="26">
        <f t="shared" si="67"/>
        <v>4</v>
      </c>
      <c r="G7" s="26">
        <f t="shared" si="67"/>
        <v>0</v>
      </c>
      <c r="H7" s="26">
        <f t="shared" si="67"/>
        <v>0</v>
      </c>
      <c r="I7" s="26">
        <f t="shared" si="67"/>
        <v>0</v>
      </c>
      <c r="J7" s="26">
        <f t="shared" si="67"/>
        <v>97</v>
      </c>
      <c r="K7" s="26">
        <f t="shared" si="67"/>
        <v>0</v>
      </c>
      <c r="L7" s="26">
        <f t="shared" si="67"/>
        <v>0</v>
      </c>
      <c r="M7" s="26">
        <f t="shared" si="67"/>
        <v>0</v>
      </c>
      <c r="N7" s="26">
        <f>F7/B7*100</f>
        <v>0.64620355411954766</v>
      </c>
      <c r="O7" s="14">
        <f t="shared" si="67"/>
        <v>0</v>
      </c>
      <c r="P7" s="14">
        <f t="shared" si="67"/>
        <v>0</v>
      </c>
      <c r="Q7" s="14">
        <f t="shared" si="67"/>
        <v>0</v>
      </c>
      <c r="R7" s="14">
        <f t="shared" si="67"/>
        <v>0</v>
      </c>
      <c r="S7" s="14">
        <f t="shared" si="67"/>
        <v>0</v>
      </c>
      <c r="T7" s="14">
        <f t="shared" si="67"/>
        <v>0</v>
      </c>
      <c r="U7" s="14">
        <f t="shared" si="67"/>
        <v>1</v>
      </c>
      <c r="V7" s="14">
        <f t="shared" si="67"/>
        <v>5</v>
      </c>
      <c r="W7" s="14">
        <f t="shared" si="67"/>
        <v>8</v>
      </c>
      <c r="X7" s="14">
        <f t="shared" si="67"/>
        <v>11</v>
      </c>
      <c r="Y7" s="14">
        <f t="shared" si="67"/>
        <v>15</v>
      </c>
      <c r="Z7" s="14">
        <f t="shared" si="67"/>
        <v>22</v>
      </c>
      <c r="AA7" s="14">
        <f t="shared" si="67"/>
        <v>24</v>
      </c>
      <c r="AB7" s="14">
        <f t="shared" si="67"/>
        <v>28</v>
      </c>
      <c r="AC7" s="14">
        <f t="shared" si="67"/>
        <v>34</v>
      </c>
      <c r="AD7" s="14">
        <f t="shared" si="67"/>
        <v>43</v>
      </c>
      <c r="AE7" s="14">
        <f t="shared" si="67"/>
        <v>53</v>
      </c>
      <c r="AF7" s="14">
        <f t="shared" si="67"/>
        <v>63</v>
      </c>
      <c r="AG7" s="14">
        <f t="shared" ref="AG7:BN7" si="68">SUM(AG16:AG22)</f>
        <v>75</v>
      </c>
      <c r="AH7" s="14">
        <f t="shared" si="68"/>
        <v>90</v>
      </c>
      <c r="AI7" s="14">
        <f t="shared" si="68"/>
        <v>99</v>
      </c>
      <c r="AJ7" s="14">
        <f t="shared" si="68"/>
        <v>107</v>
      </c>
      <c r="AK7" s="14">
        <f t="shared" si="68"/>
        <v>119</v>
      </c>
      <c r="AL7" s="14">
        <f t="shared" si="68"/>
        <v>123</v>
      </c>
      <c r="AM7" s="14">
        <f t="shared" si="68"/>
        <v>129</v>
      </c>
      <c r="AN7" s="14">
        <f t="shared" si="68"/>
        <v>139</v>
      </c>
      <c r="AO7" s="14">
        <f t="shared" si="68"/>
        <v>146</v>
      </c>
      <c r="AP7" s="14">
        <f t="shared" si="68"/>
        <v>146</v>
      </c>
      <c r="AQ7" s="14">
        <f t="shared" si="68"/>
        <v>146</v>
      </c>
      <c r="AR7" s="14">
        <f t="shared" si="68"/>
        <v>146</v>
      </c>
      <c r="AS7" s="14">
        <f t="shared" si="68"/>
        <v>146</v>
      </c>
      <c r="AT7" s="14">
        <f t="shared" si="68"/>
        <v>146</v>
      </c>
      <c r="AU7" s="14">
        <f t="shared" si="68"/>
        <v>152</v>
      </c>
      <c r="AV7" s="14">
        <f t="shared" si="68"/>
        <v>156</v>
      </c>
      <c r="AW7" s="14">
        <f t="shared" si="68"/>
        <v>162</v>
      </c>
      <c r="AX7" s="14">
        <f t="shared" si="68"/>
        <v>176</v>
      </c>
      <c r="AY7" s="14">
        <f t="shared" si="68"/>
        <v>194</v>
      </c>
      <c r="AZ7" s="14">
        <f t="shared" si="68"/>
        <v>210</v>
      </c>
      <c r="BA7" s="14">
        <f t="shared" si="68"/>
        <v>226</v>
      </c>
      <c r="BB7" s="14">
        <f t="shared" si="68"/>
        <v>242</v>
      </c>
      <c r="BC7" s="14">
        <f t="shared" si="68"/>
        <v>270</v>
      </c>
      <c r="BD7" s="14">
        <f t="shared" si="68"/>
        <v>281</v>
      </c>
      <c r="BE7" s="14">
        <f t="shared" si="68"/>
        <v>295</v>
      </c>
      <c r="BF7" s="14">
        <f t="shared" si="68"/>
        <v>309</v>
      </c>
      <c r="BG7" s="14">
        <f t="shared" si="68"/>
        <v>331</v>
      </c>
      <c r="BH7" s="14">
        <f t="shared" si="68"/>
        <v>356</v>
      </c>
      <c r="BI7" s="14">
        <f t="shared" si="68"/>
        <v>371</v>
      </c>
      <c r="BJ7" s="14">
        <f t="shared" si="68"/>
        <v>395</v>
      </c>
      <c r="BK7" s="14">
        <f t="shared" si="68"/>
        <v>415</v>
      </c>
      <c r="BL7" s="14">
        <f t="shared" si="68"/>
        <v>441</v>
      </c>
      <c r="BM7" s="14">
        <f t="shared" si="68"/>
        <v>462</v>
      </c>
      <c r="BN7" s="14">
        <f t="shared" si="68"/>
        <v>481</v>
      </c>
      <c r="BO7" s="14">
        <f t="shared" ref="BO7:BP7" si="69">SUM(BO16:BO22)</f>
        <v>496</v>
      </c>
      <c r="BP7" s="14">
        <f t="shared" si="69"/>
        <v>513</v>
      </c>
      <c r="BQ7" s="14">
        <f t="shared" ref="BQ7:BR7" si="70">SUM(BQ16:BQ22)</f>
        <v>533</v>
      </c>
      <c r="BR7" s="14">
        <f t="shared" si="70"/>
        <v>545</v>
      </c>
      <c r="BS7" s="14">
        <f t="shared" ref="BS7:BT7" si="71">SUM(BS16:BS22)</f>
        <v>571</v>
      </c>
      <c r="BT7" s="14">
        <f t="shared" si="71"/>
        <v>594</v>
      </c>
      <c r="BU7" s="14">
        <f t="shared" ref="BU7" si="72">SUM(BU16:BU22)</f>
        <v>619</v>
      </c>
    </row>
    <row r="8" spans="1:124" s="16" customFormat="1" x14ac:dyDescent="0.3">
      <c r="A8" s="15" t="s">
        <v>29</v>
      </c>
      <c r="B8" s="27">
        <f>SUM(B6:B7)</f>
        <v>1149</v>
      </c>
      <c r="C8" s="27">
        <f t="shared" ref="C8:BI8" si="73">SUM(C6:C7)</f>
        <v>497</v>
      </c>
      <c r="D8" s="27">
        <f t="shared" si="73"/>
        <v>17</v>
      </c>
      <c r="E8" s="27">
        <f>SUM(E6:E7)</f>
        <v>3</v>
      </c>
      <c r="F8" s="27">
        <f t="shared" si="73"/>
        <v>7</v>
      </c>
      <c r="G8" s="27">
        <f t="shared" si="73"/>
        <v>0</v>
      </c>
      <c r="H8" s="27">
        <f t="shared" si="73"/>
        <v>0</v>
      </c>
      <c r="I8" s="27">
        <f t="shared" si="73"/>
        <v>0</v>
      </c>
      <c r="J8" s="27">
        <f t="shared" si="73"/>
        <v>201</v>
      </c>
      <c r="K8" s="27">
        <f t="shared" si="73"/>
        <v>0</v>
      </c>
      <c r="L8" s="27">
        <f t="shared" si="73"/>
        <v>0</v>
      </c>
      <c r="M8" s="27">
        <f t="shared" si="73"/>
        <v>0</v>
      </c>
      <c r="N8" s="27">
        <f t="shared" si="73"/>
        <v>1.2122412899686044</v>
      </c>
      <c r="O8" s="15">
        <f t="shared" si="73"/>
        <v>0</v>
      </c>
      <c r="P8" s="15">
        <f t="shared" si="73"/>
        <v>0</v>
      </c>
      <c r="Q8" s="15">
        <f t="shared" si="73"/>
        <v>0</v>
      </c>
      <c r="R8" s="15">
        <f t="shared" si="73"/>
        <v>0</v>
      </c>
      <c r="S8" s="15">
        <f t="shared" si="73"/>
        <v>0</v>
      </c>
      <c r="T8" s="15">
        <f t="shared" si="73"/>
        <v>0</v>
      </c>
      <c r="U8" s="15">
        <f t="shared" si="73"/>
        <v>4</v>
      </c>
      <c r="V8" s="15">
        <f t="shared" si="73"/>
        <v>11</v>
      </c>
      <c r="W8" s="15">
        <f t="shared" si="73"/>
        <v>18</v>
      </c>
      <c r="X8" s="15">
        <f t="shared" si="73"/>
        <v>31</v>
      </c>
      <c r="Y8" s="15">
        <f t="shared" si="73"/>
        <v>37</v>
      </c>
      <c r="Z8" s="15">
        <f t="shared" si="73"/>
        <v>44</v>
      </c>
      <c r="AA8" s="15">
        <f t="shared" si="73"/>
        <v>47</v>
      </c>
      <c r="AB8" s="15">
        <f t="shared" si="73"/>
        <v>55</v>
      </c>
      <c r="AC8" s="15">
        <f t="shared" si="73"/>
        <v>63</v>
      </c>
      <c r="AD8" s="15">
        <f t="shared" si="73"/>
        <v>76</v>
      </c>
      <c r="AE8" s="15">
        <f t="shared" si="73"/>
        <v>92</v>
      </c>
      <c r="AF8" s="15">
        <f t="shared" si="73"/>
        <v>110</v>
      </c>
      <c r="AG8" s="15">
        <f t="shared" si="73"/>
        <v>129</v>
      </c>
      <c r="AH8" s="15">
        <f t="shared" si="73"/>
        <v>150</v>
      </c>
      <c r="AI8" s="15">
        <f t="shared" si="73"/>
        <v>172</v>
      </c>
      <c r="AJ8" s="15">
        <f t="shared" si="73"/>
        <v>198</v>
      </c>
      <c r="AK8" s="15">
        <f t="shared" si="73"/>
        <v>226</v>
      </c>
      <c r="AL8" s="15">
        <f t="shared" si="73"/>
        <v>245</v>
      </c>
      <c r="AM8" s="15">
        <f t="shared" si="73"/>
        <v>259</v>
      </c>
      <c r="AN8" s="15">
        <f t="shared" si="73"/>
        <v>275</v>
      </c>
      <c r="AO8" s="15">
        <f t="shared" si="73"/>
        <v>285</v>
      </c>
      <c r="AP8" s="15">
        <f t="shared" si="73"/>
        <v>285</v>
      </c>
      <c r="AQ8" s="15">
        <f t="shared" si="73"/>
        <v>285</v>
      </c>
      <c r="AR8" s="15">
        <f t="shared" si="73"/>
        <v>285</v>
      </c>
      <c r="AS8" s="15">
        <f t="shared" si="73"/>
        <v>285</v>
      </c>
      <c r="AT8" s="15">
        <f t="shared" si="73"/>
        <v>285</v>
      </c>
      <c r="AU8" s="15">
        <f t="shared" si="73"/>
        <v>292</v>
      </c>
      <c r="AV8" s="15">
        <f t="shared" si="73"/>
        <v>307</v>
      </c>
      <c r="AW8" s="15">
        <f t="shared" si="73"/>
        <v>321</v>
      </c>
      <c r="AX8" s="15">
        <f t="shared" si="73"/>
        <v>347</v>
      </c>
      <c r="AY8" s="15">
        <f t="shared" si="73"/>
        <v>371</v>
      </c>
      <c r="AZ8" s="15">
        <f t="shared" si="73"/>
        <v>396</v>
      </c>
      <c r="BA8" s="15">
        <f t="shared" si="73"/>
        <v>418</v>
      </c>
      <c r="BB8" s="15">
        <f t="shared" si="73"/>
        <v>450</v>
      </c>
      <c r="BC8" s="15">
        <f t="shared" si="73"/>
        <v>501</v>
      </c>
      <c r="BD8" s="15">
        <f t="shared" si="73"/>
        <v>530</v>
      </c>
      <c r="BE8" s="15">
        <f t="shared" si="73"/>
        <v>564</v>
      </c>
      <c r="BF8" s="15">
        <f t="shared" si="73"/>
        <v>587</v>
      </c>
      <c r="BG8" s="15">
        <f t="shared" si="73"/>
        <v>628</v>
      </c>
      <c r="BH8" s="15">
        <f t="shared" si="73"/>
        <v>666</v>
      </c>
      <c r="BI8" s="15">
        <f t="shared" si="73"/>
        <v>700</v>
      </c>
      <c r="BJ8" s="15">
        <v>744</v>
      </c>
      <c r="BK8" s="113">
        <f t="shared" ref="BK8:BP8" si="74">SUM(BK6:BK7)</f>
        <v>784</v>
      </c>
      <c r="BL8" s="113">
        <f t="shared" si="74"/>
        <v>831</v>
      </c>
      <c r="BM8" s="113">
        <f t="shared" si="74"/>
        <v>871</v>
      </c>
      <c r="BN8" s="113">
        <f t="shared" si="74"/>
        <v>903</v>
      </c>
      <c r="BO8" s="113">
        <f t="shared" si="74"/>
        <v>933</v>
      </c>
      <c r="BP8" s="113">
        <f t="shared" si="74"/>
        <v>969</v>
      </c>
      <c r="BQ8" s="113">
        <f t="shared" ref="BQ8:BR8" si="75">SUM(BQ6:BQ7)</f>
        <v>1001</v>
      </c>
      <c r="BR8" s="113">
        <f t="shared" si="75"/>
        <v>1023</v>
      </c>
      <c r="BS8" s="113">
        <f t="shared" ref="BS8:BT8" si="76">SUM(BS6:BS7)</f>
        <v>1074</v>
      </c>
      <c r="BT8" s="113">
        <f t="shared" si="76"/>
        <v>1113</v>
      </c>
      <c r="BU8" s="113">
        <f t="shared" ref="BU8" si="77">SUM(BU6:BU7)</f>
        <v>1149</v>
      </c>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row>
    <row r="9" spans="1:124" s="18" customFormat="1" x14ac:dyDescent="0.3">
      <c r="A9" s="22" t="s">
        <v>7</v>
      </c>
      <c r="B9" s="89">
        <v>102</v>
      </c>
      <c r="C9" s="90">
        <v>65</v>
      </c>
      <c r="D9" s="90">
        <v>2</v>
      </c>
      <c r="E9" s="90">
        <v>2</v>
      </c>
      <c r="F9" s="91">
        <v>1</v>
      </c>
      <c r="G9" s="91"/>
      <c r="H9" s="91"/>
      <c r="I9" s="91"/>
      <c r="J9" s="92">
        <v>26</v>
      </c>
      <c r="K9" s="92"/>
      <c r="L9" s="92"/>
      <c r="M9" s="92"/>
      <c r="N9" s="93">
        <f>F9/B9*100</f>
        <v>0.98039215686274506</v>
      </c>
      <c r="O9" s="22"/>
      <c r="P9" s="22"/>
      <c r="Q9" s="22"/>
      <c r="R9" s="22"/>
      <c r="S9" s="22"/>
      <c r="T9" s="22"/>
      <c r="U9" s="95">
        <v>3</v>
      </c>
      <c r="V9" s="96">
        <v>6</v>
      </c>
      <c r="W9" s="97">
        <v>10</v>
      </c>
      <c r="X9" s="97">
        <v>20</v>
      </c>
      <c r="Y9" s="97">
        <v>22</v>
      </c>
      <c r="Z9" s="97">
        <v>22</v>
      </c>
      <c r="AA9" s="97">
        <v>23</v>
      </c>
      <c r="AB9" s="97">
        <v>27</v>
      </c>
      <c r="AC9" s="97">
        <v>29</v>
      </c>
      <c r="AD9" s="97">
        <v>30</v>
      </c>
      <c r="AE9" s="97">
        <v>34</v>
      </c>
      <c r="AF9" s="97">
        <v>35</v>
      </c>
      <c r="AG9" s="97">
        <v>35</v>
      </c>
      <c r="AH9" s="97">
        <v>37</v>
      </c>
      <c r="AI9" s="97">
        <v>39</v>
      </c>
      <c r="AJ9" s="97">
        <v>41</v>
      </c>
      <c r="AK9" s="97">
        <v>44</v>
      </c>
      <c r="AL9" s="97">
        <v>46</v>
      </c>
      <c r="AM9" s="97">
        <v>47</v>
      </c>
      <c r="AN9" s="97">
        <v>48</v>
      </c>
      <c r="AO9" s="97">
        <v>48</v>
      </c>
      <c r="AP9" s="97">
        <v>48</v>
      </c>
      <c r="AQ9" s="97">
        <v>48</v>
      </c>
      <c r="AR9" s="97">
        <v>48</v>
      </c>
      <c r="AS9" s="97">
        <v>48</v>
      </c>
      <c r="AT9" s="97">
        <v>48</v>
      </c>
      <c r="AU9" s="97">
        <v>48</v>
      </c>
      <c r="AV9" s="97">
        <v>50</v>
      </c>
      <c r="AW9" s="97">
        <v>50</v>
      </c>
      <c r="AX9" s="22">
        <v>50</v>
      </c>
      <c r="AY9" s="22">
        <v>50</v>
      </c>
      <c r="AZ9" s="22">
        <v>50</v>
      </c>
      <c r="BA9" s="22">
        <v>52</v>
      </c>
      <c r="BB9" s="22">
        <v>54</v>
      </c>
      <c r="BC9" s="22">
        <v>56</v>
      </c>
      <c r="BD9" s="22">
        <v>59</v>
      </c>
      <c r="BE9" s="22">
        <v>61</v>
      </c>
      <c r="BF9" s="22">
        <v>64</v>
      </c>
      <c r="BG9" s="22">
        <v>65</v>
      </c>
      <c r="BH9" s="22">
        <v>66</v>
      </c>
      <c r="BI9" s="22">
        <v>67</v>
      </c>
      <c r="BJ9" s="22">
        <v>73</v>
      </c>
      <c r="BK9" s="22">
        <v>75</v>
      </c>
      <c r="BL9" s="22">
        <v>75</v>
      </c>
      <c r="BM9" s="22">
        <v>77</v>
      </c>
      <c r="BN9" s="22">
        <v>79</v>
      </c>
      <c r="BO9" s="22">
        <v>85</v>
      </c>
      <c r="BP9" s="22">
        <v>87</v>
      </c>
      <c r="BQ9" s="22">
        <v>88</v>
      </c>
      <c r="BR9" s="22">
        <v>90</v>
      </c>
      <c r="BS9" s="22">
        <v>96</v>
      </c>
      <c r="BT9" s="22">
        <v>101</v>
      </c>
      <c r="BU9" s="22">
        <v>102</v>
      </c>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row>
    <row r="10" spans="1:124" s="18" customFormat="1" x14ac:dyDescent="0.3">
      <c r="A10" s="22" t="s">
        <v>9</v>
      </c>
      <c r="B10" s="89">
        <v>115</v>
      </c>
      <c r="C10" s="90">
        <v>57</v>
      </c>
      <c r="D10" s="90">
        <v>1</v>
      </c>
      <c r="E10" s="90"/>
      <c r="F10" s="91">
        <v>1</v>
      </c>
      <c r="G10" s="91"/>
      <c r="H10" s="91"/>
      <c r="I10" s="91"/>
      <c r="J10" s="92">
        <v>22</v>
      </c>
      <c r="K10" s="92"/>
      <c r="L10" s="92"/>
      <c r="M10" s="92"/>
      <c r="N10" s="93">
        <f t="shared" ref="N10:N15" si="78">F10/B10*100</f>
        <v>0.86956521739130432</v>
      </c>
      <c r="O10" s="22"/>
      <c r="P10" s="22"/>
      <c r="Q10" s="22"/>
      <c r="R10" s="22"/>
      <c r="S10" s="22"/>
      <c r="T10" s="22"/>
      <c r="U10" s="97"/>
      <c r="V10" s="97"/>
      <c r="W10" s="97"/>
      <c r="X10" s="97"/>
      <c r="Y10" s="97"/>
      <c r="Z10" s="97"/>
      <c r="AA10" s="97"/>
      <c r="AB10" s="97"/>
      <c r="AC10" s="98"/>
      <c r="AD10" s="97"/>
      <c r="AE10" s="97"/>
      <c r="AF10" s="97">
        <v>1</v>
      </c>
      <c r="AG10" s="97">
        <v>3</v>
      </c>
      <c r="AH10" s="97">
        <v>4</v>
      </c>
      <c r="AI10" s="97">
        <v>6</v>
      </c>
      <c r="AJ10" s="97">
        <v>11</v>
      </c>
      <c r="AK10" s="97">
        <v>16</v>
      </c>
      <c r="AL10" s="97">
        <v>24</v>
      </c>
      <c r="AM10" s="97">
        <v>25</v>
      </c>
      <c r="AN10" s="97">
        <v>28</v>
      </c>
      <c r="AO10" s="97">
        <v>28</v>
      </c>
      <c r="AP10" s="97">
        <v>28</v>
      </c>
      <c r="AQ10" s="97">
        <v>28</v>
      </c>
      <c r="AR10" s="97">
        <v>28</v>
      </c>
      <c r="AS10" s="97">
        <v>28</v>
      </c>
      <c r="AT10" s="97">
        <v>28</v>
      </c>
      <c r="AU10" s="97">
        <v>28</v>
      </c>
      <c r="AV10" s="97">
        <v>31</v>
      </c>
      <c r="AW10" s="97">
        <v>32</v>
      </c>
      <c r="AX10" s="22">
        <v>35</v>
      </c>
      <c r="AY10" s="22">
        <v>38</v>
      </c>
      <c r="AZ10" s="22">
        <v>38</v>
      </c>
      <c r="BA10" s="22">
        <v>40</v>
      </c>
      <c r="BB10" s="22">
        <v>44</v>
      </c>
      <c r="BC10" s="22">
        <v>50</v>
      </c>
      <c r="BD10" s="22">
        <v>53</v>
      </c>
      <c r="BE10" s="22">
        <v>60</v>
      </c>
      <c r="BF10" s="22">
        <v>61</v>
      </c>
      <c r="BG10" s="22">
        <v>66</v>
      </c>
      <c r="BH10" s="22">
        <v>68</v>
      </c>
      <c r="BI10" s="22">
        <v>74</v>
      </c>
      <c r="BJ10" s="22">
        <v>77</v>
      </c>
      <c r="BK10" s="22">
        <v>82</v>
      </c>
      <c r="BL10" s="22">
        <v>85</v>
      </c>
      <c r="BM10" s="22">
        <v>90</v>
      </c>
      <c r="BN10" s="22">
        <v>93</v>
      </c>
      <c r="BO10" s="22">
        <v>96</v>
      </c>
      <c r="BP10" s="22">
        <v>101</v>
      </c>
      <c r="BQ10" s="22">
        <v>106</v>
      </c>
      <c r="BR10" s="22">
        <v>106</v>
      </c>
      <c r="BS10" s="22">
        <v>110</v>
      </c>
      <c r="BT10" s="22">
        <v>111</v>
      </c>
      <c r="BU10" s="22">
        <v>115</v>
      </c>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row>
    <row r="11" spans="1:124" s="18" customFormat="1" x14ac:dyDescent="0.3">
      <c r="A11" s="22" t="s">
        <v>10</v>
      </c>
      <c r="B11" s="89">
        <v>67</v>
      </c>
      <c r="C11" s="90">
        <v>40</v>
      </c>
      <c r="D11" s="90">
        <v>2</v>
      </c>
      <c r="E11" s="90"/>
      <c r="F11" s="91"/>
      <c r="G11" s="91"/>
      <c r="H11" s="91"/>
      <c r="I11" s="91"/>
      <c r="J11" s="92">
        <v>24</v>
      </c>
      <c r="K11" s="92"/>
      <c r="L11" s="92"/>
      <c r="M11" s="92"/>
      <c r="N11" s="93">
        <f t="shared" si="78"/>
        <v>0</v>
      </c>
      <c r="O11" s="22"/>
      <c r="P11" s="22"/>
      <c r="Q11" s="22"/>
      <c r="R11" s="22"/>
      <c r="S11" s="22"/>
      <c r="T11" s="22"/>
      <c r="U11" s="97"/>
      <c r="V11" s="97"/>
      <c r="W11" s="97"/>
      <c r="X11" s="97"/>
      <c r="Y11" s="97"/>
      <c r="Z11" s="97"/>
      <c r="AA11" s="97"/>
      <c r="AB11" s="97"/>
      <c r="AC11" s="97"/>
      <c r="AD11" s="95">
        <v>2</v>
      </c>
      <c r="AE11" s="97">
        <v>3</v>
      </c>
      <c r="AF11" s="97">
        <v>6</v>
      </c>
      <c r="AG11" s="97">
        <v>7</v>
      </c>
      <c r="AH11" s="97">
        <v>8</v>
      </c>
      <c r="AI11" s="97">
        <v>10</v>
      </c>
      <c r="AJ11" s="97">
        <v>15</v>
      </c>
      <c r="AK11" s="97">
        <v>20</v>
      </c>
      <c r="AL11" s="97">
        <v>20</v>
      </c>
      <c r="AM11" s="97">
        <v>21</v>
      </c>
      <c r="AN11" s="97">
        <v>22</v>
      </c>
      <c r="AO11" s="97">
        <v>22</v>
      </c>
      <c r="AP11" s="97">
        <v>22</v>
      </c>
      <c r="AQ11" s="97">
        <v>22</v>
      </c>
      <c r="AR11" s="97">
        <v>22</v>
      </c>
      <c r="AS11" s="97">
        <v>22</v>
      </c>
      <c r="AT11" s="97">
        <v>22</v>
      </c>
      <c r="AU11" s="97">
        <v>23</v>
      </c>
      <c r="AV11" s="97">
        <v>27</v>
      </c>
      <c r="AW11" s="97">
        <v>30</v>
      </c>
      <c r="AX11" s="22">
        <v>32</v>
      </c>
      <c r="AY11" s="22">
        <v>33</v>
      </c>
      <c r="AZ11" s="22">
        <v>37</v>
      </c>
      <c r="BA11" s="22">
        <v>37</v>
      </c>
      <c r="BB11" s="22">
        <v>39</v>
      </c>
      <c r="BC11" s="22">
        <v>42</v>
      </c>
      <c r="BD11" s="22">
        <v>44</v>
      </c>
      <c r="BE11" s="22">
        <v>44</v>
      </c>
      <c r="BF11" s="22">
        <v>45</v>
      </c>
      <c r="BG11" s="22">
        <v>46</v>
      </c>
      <c r="BH11" s="22">
        <v>47</v>
      </c>
      <c r="BI11" s="22">
        <v>49</v>
      </c>
      <c r="BJ11" s="22">
        <v>50</v>
      </c>
      <c r="BK11" s="22">
        <v>52</v>
      </c>
      <c r="BL11" s="22">
        <v>53</v>
      </c>
      <c r="BM11" s="22">
        <v>55</v>
      </c>
      <c r="BN11" s="22">
        <v>57</v>
      </c>
      <c r="BO11" s="22">
        <v>58</v>
      </c>
      <c r="BP11" s="22">
        <v>61</v>
      </c>
      <c r="BQ11" s="22">
        <v>63</v>
      </c>
      <c r="BR11" s="22">
        <v>63</v>
      </c>
      <c r="BS11" s="22">
        <v>67</v>
      </c>
      <c r="BT11" s="22">
        <v>67</v>
      </c>
      <c r="BU11" s="22">
        <v>67</v>
      </c>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row>
    <row r="12" spans="1:124" s="18" customFormat="1" x14ac:dyDescent="0.3">
      <c r="A12" s="22" t="s">
        <v>44</v>
      </c>
      <c r="B12" s="89">
        <v>23</v>
      </c>
      <c r="C12" s="90">
        <v>11</v>
      </c>
      <c r="D12" s="94"/>
      <c r="E12" s="90"/>
      <c r="F12" s="91"/>
      <c r="G12" s="91"/>
      <c r="H12" s="91"/>
      <c r="I12" s="91"/>
      <c r="J12" s="92">
        <v>1</v>
      </c>
      <c r="K12" s="92"/>
      <c r="L12" s="92"/>
      <c r="M12" s="92"/>
      <c r="N12" s="93">
        <f t="shared" si="78"/>
        <v>0</v>
      </c>
      <c r="O12" s="22"/>
      <c r="P12" s="22"/>
      <c r="Q12" s="22"/>
      <c r="R12" s="22"/>
      <c r="S12" s="22"/>
      <c r="T12" s="22"/>
      <c r="U12" s="97"/>
      <c r="V12" s="97"/>
      <c r="W12" s="97"/>
      <c r="X12" s="97"/>
      <c r="Y12" s="97"/>
      <c r="Z12" s="97"/>
      <c r="AA12" s="97"/>
      <c r="AB12" s="95">
        <v>0</v>
      </c>
      <c r="AC12" s="97">
        <v>0</v>
      </c>
      <c r="AD12" s="97">
        <v>0</v>
      </c>
      <c r="AE12" s="97">
        <v>0</v>
      </c>
      <c r="AF12" s="97">
        <v>0</v>
      </c>
      <c r="AG12" s="97">
        <v>1</v>
      </c>
      <c r="AH12" s="97">
        <v>1</v>
      </c>
      <c r="AI12" s="97">
        <v>2</v>
      </c>
      <c r="AJ12" s="97">
        <v>3</v>
      </c>
      <c r="AK12" s="97">
        <v>4</v>
      </c>
      <c r="AL12" s="97">
        <v>5</v>
      </c>
      <c r="AM12" s="97">
        <v>7</v>
      </c>
      <c r="AN12" s="97">
        <v>7</v>
      </c>
      <c r="AO12" s="97">
        <v>8</v>
      </c>
      <c r="AP12" s="97">
        <v>8</v>
      </c>
      <c r="AQ12" s="97">
        <v>8</v>
      </c>
      <c r="AR12" s="97">
        <v>8</v>
      </c>
      <c r="AS12" s="97">
        <v>8</v>
      </c>
      <c r="AT12" s="97">
        <v>8</v>
      </c>
      <c r="AU12" s="97">
        <v>8</v>
      </c>
      <c r="AV12" s="97">
        <v>8</v>
      </c>
      <c r="AW12" s="97">
        <v>8</v>
      </c>
      <c r="AX12" s="22">
        <v>8</v>
      </c>
      <c r="AY12" s="22">
        <v>8</v>
      </c>
      <c r="AZ12" s="22">
        <v>8</v>
      </c>
      <c r="BA12" s="22">
        <v>9</v>
      </c>
      <c r="BB12" s="22">
        <v>11</v>
      </c>
      <c r="BC12" s="22">
        <v>14</v>
      </c>
      <c r="BD12" s="22">
        <v>14</v>
      </c>
      <c r="BE12" s="22">
        <v>14</v>
      </c>
      <c r="BF12" s="22">
        <v>14</v>
      </c>
      <c r="BG12" s="22">
        <v>14</v>
      </c>
      <c r="BH12" s="22">
        <v>14</v>
      </c>
      <c r="BI12" s="22">
        <v>14</v>
      </c>
      <c r="BJ12" s="22">
        <v>16</v>
      </c>
      <c r="BK12" s="22">
        <v>19</v>
      </c>
      <c r="BL12" s="22">
        <v>19</v>
      </c>
      <c r="BM12" s="22">
        <v>19</v>
      </c>
      <c r="BN12" s="22">
        <v>19</v>
      </c>
      <c r="BO12" s="22">
        <v>19</v>
      </c>
      <c r="BP12" s="22">
        <v>20</v>
      </c>
      <c r="BQ12" s="22">
        <v>20</v>
      </c>
      <c r="BR12" s="22">
        <v>21</v>
      </c>
      <c r="BS12" s="22">
        <v>22</v>
      </c>
      <c r="BT12" s="22">
        <v>22</v>
      </c>
      <c r="BU12" s="22">
        <v>23</v>
      </c>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row>
    <row r="13" spans="1:124" s="18" customFormat="1" x14ac:dyDescent="0.3">
      <c r="A13" s="22" t="s">
        <v>11</v>
      </c>
      <c r="B13" s="89">
        <v>64</v>
      </c>
      <c r="C13" s="90">
        <v>35</v>
      </c>
      <c r="D13" s="90">
        <v>1</v>
      </c>
      <c r="E13" s="90"/>
      <c r="F13" s="91"/>
      <c r="G13" s="91"/>
      <c r="H13" s="91"/>
      <c r="I13" s="91"/>
      <c r="J13" s="92">
        <v>26</v>
      </c>
      <c r="K13" s="92"/>
      <c r="L13" s="92"/>
      <c r="M13" s="92"/>
      <c r="N13" s="93">
        <f t="shared" si="78"/>
        <v>0</v>
      </c>
      <c r="O13" s="22"/>
      <c r="P13" s="22"/>
      <c r="Q13" s="22"/>
      <c r="R13" s="22"/>
      <c r="S13" s="22"/>
      <c r="T13" s="22"/>
      <c r="U13" s="97"/>
      <c r="V13" s="97"/>
      <c r="W13" s="97"/>
      <c r="X13" s="97"/>
      <c r="Y13" s="97"/>
      <c r="Z13" s="97"/>
      <c r="AA13" s="97"/>
      <c r="AB13" s="98"/>
      <c r="AC13" s="98"/>
      <c r="AD13" s="95">
        <v>1</v>
      </c>
      <c r="AE13" s="97">
        <v>2</v>
      </c>
      <c r="AF13" s="97">
        <v>5</v>
      </c>
      <c r="AG13" s="97">
        <v>8</v>
      </c>
      <c r="AH13" s="97">
        <v>10</v>
      </c>
      <c r="AI13" s="97">
        <v>14</v>
      </c>
      <c r="AJ13" s="97">
        <v>19</v>
      </c>
      <c r="AK13" s="97">
        <v>20</v>
      </c>
      <c r="AL13" s="97">
        <v>22</v>
      </c>
      <c r="AM13" s="97">
        <v>24</v>
      </c>
      <c r="AN13" s="97">
        <v>24</v>
      </c>
      <c r="AO13" s="97">
        <v>26</v>
      </c>
      <c r="AP13" s="97">
        <v>26</v>
      </c>
      <c r="AQ13" s="97">
        <v>26</v>
      </c>
      <c r="AR13" s="97">
        <v>26</v>
      </c>
      <c r="AS13" s="97">
        <v>26</v>
      </c>
      <c r="AT13" s="97">
        <v>26</v>
      </c>
      <c r="AU13" s="97">
        <v>26</v>
      </c>
      <c r="AV13" s="97">
        <v>28</v>
      </c>
      <c r="AW13" s="97">
        <v>32</v>
      </c>
      <c r="AX13" s="22">
        <v>33</v>
      </c>
      <c r="AY13" s="22">
        <v>33</v>
      </c>
      <c r="AZ13" s="22">
        <v>33</v>
      </c>
      <c r="BA13" s="22">
        <v>34</v>
      </c>
      <c r="BB13" s="22">
        <v>37</v>
      </c>
      <c r="BC13" s="22">
        <v>39</v>
      </c>
      <c r="BD13" s="22">
        <v>39</v>
      </c>
      <c r="BE13" s="22">
        <v>41</v>
      </c>
      <c r="BF13" s="22">
        <v>44</v>
      </c>
      <c r="BG13" s="22">
        <v>44</v>
      </c>
      <c r="BH13" s="22">
        <v>45</v>
      </c>
      <c r="BI13" s="22">
        <v>46</v>
      </c>
      <c r="BJ13" s="22">
        <v>50</v>
      </c>
      <c r="BK13" s="22">
        <v>54</v>
      </c>
      <c r="BL13" s="22">
        <v>57</v>
      </c>
      <c r="BM13" s="22">
        <v>57</v>
      </c>
      <c r="BN13" s="22">
        <v>57</v>
      </c>
      <c r="BO13" s="22">
        <v>57</v>
      </c>
      <c r="BP13" s="22">
        <v>59</v>
      </c>
      <c r="BQ13" s="22">
        <v>60</v>
      </c>
      <c r="BR13" s="22">
        <v>62</v>
      </c>
      <c r="BS13" s="22">
        <v>63</v>
      </c>
      <c r="BT13" s="22">
        <v>64</v>
      </c>
      <c r="BU13" s="22">
        <v>64</v>
      </c>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row>
    <row r="14" spans="1:124" s="18" customFormat="1" x14ac:dyDescent="0.3">
      <c r="A14" s="22" t="s">
        <v>12</v>
      </c>
      <c r="B14" s="89">
        <v>8</v>
      </c>
      <c r="C14" s="90">
        <v>5</v>
      </c>
      <c r="D14" s="90">
        <v>1</v>
      </c>
      <c r="E14" s="90"/>
      <c r="F14" s="91"/>
      <c r="G14" s="91"/>
      <c r="H14" s="91"/>
      <c r="I14" s="91"/>
      <c r="J14" s="92">
        <v>0</v>
      </c>
      <c r="K14" s="92"/>
      <c r="L14" s="92"/>
      <c r="M14" s="92"/>
      <c r="N14" s="93">
        <f t="shared" si="78"/>
        <v>0</v>
      </c>
      <c r="O14" s="22"/>
      <c r="P14" s="22"/>
      <c r="Q14" s="22"/>
      <c r="R14" s="22"/>
      <c r="S14" s="22"/>
      <c r="T14" s="22"/>
      <c r="U14" s="97"/>
      <c r="V14" s="97"/>
      <c r="W14" s="97"/>
      <c r="X14" s="97"/>
      <c r="Y14" s="97"/>
      <c r="Z14" s="97"/>
      <c r="AA14" s="97"/>
      <c r="AB14" s="97"/>
      <c r="AC14" s="97"/>
      <c r="AD14" s="97"/>
      <c r="AE14" s="97"/>
      <c r="AF14" s="97">
        <v>0</v>
      </c>
      <c r="AG14" s="97">
        <v>0</v>
      </c>
      <c r="AH14" s="97">
        <v>0</v>
      </c>
      <c r="AI14" s="97">
        <v>2</v>
      </c>
      <c r="AJ14" s="97">
        <v>2</v>
      </c>
      <c r="AK14" s="97">
        <v>2</v>
      </c>
      <c r="AL14" s="97">
        <v>4</v>
      </c>
      <c r="AM14" s="97">
        <v>5</v>
      </c>
      <c r="AN14" s="97">
        <v>5</v>
      </c>
      <c r="AO14" s="97">
        <v>5</v>
      </c>
      <c r="AP14" s="97">
        <v>5</v>
      </c>
      <c r="AQ14" s="97">
        <v>5</v>
      </c>
      <c r="AR14" s="97">
        <v>5</v>
      </c>
      <c r="AS14" s="97">
        <v>5</v>
      </c>
      <c r="AT14" s="97">
        <v>5</v>
      </c>
      <c r="AU14" s="97">
        <v>5</v>
      </c>
      <c r="AV14" s="97">
        <v>5</v>
      </c>
      <c r="AW14" s="97">
        <v>5</v>
      </c>
      <c r="AX14" s="22">
        <v>5</v>
      </c>
      <c r="AY14" s="22">
        <v>5</v>
      </c>
      <c r="AZ14" s="22">
        <v>5</v>
      </c>
      <c r="BA14" s="22">
        <v>5</v>
      </c>
      <c r="BB14" s="22">
        <v>5</v>
      </c>
      <c r="BC14" s="22">
        <v>5</v>
      </c>
      <c r="BD14" s="22">
        <v>5</v>
      </c>
      <c r="BE14" s="22">
        <v>5</v>
      </c>
      <c r="BF14" s="22">
        <v>5</v>
      </c>
      <c r="BG14" s="22">
        <v>5</v>
      </c>
      <c r="BH14" s="22">
        <v>7</v>
      </c>
      <c r="BI14" s="22">
        <v>7</v>
      </c>
      <c r="BJ14" s="22">
        <v>7</v>
      </c>
      <c r="BK14" s="22">
        <v>7</v>
      </c>
      <c r="BL14" s="22">
        <v>7</v>
      </c>
      <c r="BM14" s="22">
        <v>7</v>
      </c>
      <c r="BN14" s="22">
        <v>7</v>
      </c>
      <c r="BO14" s="22">
        <v>8</v>
      </c>
      <c r="BP14" s="22">
        <v>8</v>
      </c>
      <c r="BQ14" s="22">
        <v>8</v>
      </c>
      <c r="BR14" s="22">
        <v>8</v>
      </c>
      <c r="BS14" s="22">
        <v>8</v>
      </c>
      <c r="BT14" s="22">
        <v>8</v>
      </c>
      <c r="BU14" s="22">
        <v>8</v>
      </c>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row>
    <row r="15" spans="1:124" s="18" customFormat="1" x14ac:dyDescent="0.3">
      <c r="A15" s="22" t="s">
        <v>293</v>
      </c>
      <c r="B15" s="89">
        <v>151</v>
      </c>
      <c r="C15" s="90">
        <v>39</v>
      </c>
      <c r="D15" s="90">
        <v>4</v>
      </c>
      <c r="E15" s="90"/>
      <c r="F15" s="91">
        <v>1</v>
      </c>
      <c r="G15" s="91"/>
      <c r="H15" s="91"/>
      <c r="I15" s="91"/>
      <c r="J15" s="92">
        <v>5</v>
      </c>
      <c r="K15" s="92"/>
      <c r="L15" s="92"/>
      <c r="M15" s="92"/>
      <c r="N15" s="93">
        <f t="shared" si="78"/>
        <v>0.66225165562913912</v>
      </c>
      <c r="O15" s="22"/>
      <c r="P15" s="22"/>
      <c r="Q15" s="22"/>
      <c r="R15" s="22"/>
      <c r="S15" s="22"/>
      <c r="T15" s="22"/>
      <c r="U15" s="97"/>
      <c r="V15" s="97"/>
      <c r="W15" s="97"/>
      <c r="X15" s="97"/>
      <c r="Y15" s="97"/>
      <c r="Z15" s="97"/>
      <c r="AA15" s="97"/>
      <c r="AB15" s="97"/>
      <c r="AC15" s="97"/>
      <c r="AD15" s="97"/>
      <c r="AE15" s="97"/>
      <c r="AF15" s="95">
        <v>0</v>
      </c>
      <c r="AG15" s="102">
        <v>0</v>
      </c>
      <c r="AH15" s="102">
        <v>0</v>
      </c>
      <c r="AI15" s="102">
        <v>0</v>
      </c>
      <c r="AJ15" s="102">
        <v>0</v>
      </c>
      <c r="AK15" s="102">
        <v>1</v>
      </c>
      <c r="AL15" s="102">
        <v>1</v>
      </c>
      <c r="AM15" s="102">
        <v>1</v>
      </c>
      <c r="AN15" s="102">
        <v>2</v>
      </c>
      <c r="AO15" s="102">
        <v>2</v>
      </c>
      <c r="AP15" s="102">
        <v>2</v>
      </c>
      <c r="AQ15" s="102">
        <v>2</v>
      </c>
      <c r="AR15" s="102">
        <v>2</v>
      </c>
      <c r="AS15" s="102">
        <v>2</v>
      </c>
      <c r="AT15" s="102">
        <v>2</v>
      </c>
      <c r="AU15" s="102">
        <v>2</v>
      </c>
      <c r="AV15" s="102">
        <v>2</v>
      </c>
      <c r="AW15" s="102">
        <v>2</v>
      </c>
      <c r="AX15" s="100">
        <v>8</v>
      </c>
      <c r="AY15" s="100">
        <v>10</v>
      </c>
      <c r="AZ15" s="100">
        <v>15</v>
      </c>
      <c r="BA15" s="22">
        <v>15</v>
      </c>
      <c r="BB15" s="22">
        <v>18</v>
      </c>
      <c r="BC15" s="22">
        <v>25</v>
      </c>
      <c r="BD15" s="22">
        <v>35</v>
      </c>
      <c r="BE15" s="22">
        <v>44</v>
      </c>
      <c r="BF15" s="22">
        <v>45</v>
      </c>
      <c r="BG15" s="22">
        <v>57</v>
      </c>
      <c r="BH15" s="22">
        <v>63</v>
      </c>
      <c r="BI15" s="22">
        <v>72</v>
      </c>
      <c r="BJ15" s="22">
        <v>76</v>
      </c>
      <c r="BK15" s="22">
        <v>80</v>
      </c>
      <c r="BL15" s="22">
        <v>94</v>
      </c>
      <c r="BM15" s="22">
        <v>104</v>
      </c>
      <c r="BN15" s="22">
        <v>110</v>
      </c>
      <c r="BO15" s="22">
        <v>114</v>
      </c>
      <c r="BP15" s="22">
        <v>120</v>
      </c>
      <c r="BQ15" s="22">
        <v>123</v>
      </c>
      <c r="BR15" s="22">
        <v>128</v>
      </c>
      <c r="BS15" s="22">
        <v>137</v>
      </c>
      <c r="BT15" s="22">
        <v>146</v>
      </c>
      <c r="BU15" s="22">
        <v>151</v>
      </c>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row>
    <row r="16" spans="1:124" s="19" customFormat="1" ht="14.5" x14ac:dyDescent="0.35">
      <c r="A16" s="23" t="s">
        <v>14</v>
      </c>
      <c r="B16" s="85">
        <v>96</v>
      </c>
      <c r="C16" s="86">
        <v>36</v>
      </c>
      <c r="D16" s="86">
        <v>1</v>
      </c>
      <c r="E16" s="86"/>
      <c r="F16" s="87"/>
      <c r="G16" s="87"/>
      <c r="H16" s="87"/>
      <c r="I16" s="91"/>
      <c r="J16" s="88">
        <v>17</v>
      </c>
      <c r="K16" s="88"/>
      <c r="L16" s="88"/>
      <c r="M16" s="88"/>
      <c r="N16" s="38">
        <f>F16/B16*100</f>
        <v>0</v>
      </c>
      <c r="O16" s="24"/>
      <c r="P16" s="24"/>
      <c r="Q16" s="24"/>
      <c r="R16" s="24"/>
      <c r="S16" s="24"/>
      <c r="T16" s="24"/>
      <c r="U16" s="24"/>
      <c r="V16" s="24"/>
      <c r="W16" s="24"/>
      <c r="X16" s="24"/>
      <c r="Y16" s="24"/>
      <c r="Z16" s="24"/>
      <c r="AA16" s="24"/>
      <c r="AB16" s="30">
        <v>2</v>
      </c>
      <c r="AC16" s="24">
        <v>3</v>
      </c>
      <c r="AD16" s="24">
        <v>8</v>
      </c>
      <c r="AE16" s="24">
        <v>13</v>
      </c>
      <c r="AF16" s="24">
        <v>18</v>
      </c>
      <c r="AG16" s="24">
        <v>26</v>
      </c>
      <c r="AH16" s="24">
        <v>32</v>
      </c>
      <c r="AI16" s="24">
        <v>34</v>
      </c>
      <c r="AJ16" s="24">
        <v>35</v>
      </c>
      <c r="AK16" s="24">
        <v>36</v>
      </c>
      <c r="AL16" s="24">
        <v>37</v>
      </c>
      <c r="AM16" s="24">
        <v>41</v>
      </c>
      <c r="AN16" s="24">
        <v>44</v>
      </c>
      <c r="AO16" s="24">
        <v>44</v>
      </c>
      <c r="AP16" s="24">
        <v>44</v>
      </c>
      <c r="AQ16" s="24">
        <v>44</v>
      </c>
      <c r="AR16" s="24">
        <v>44</v>
      </c>
      <c r="AS16" s="24">
        <v>44</v>
      </c>
      <c r="AT16" s="24">
        <v>44</v>
      </c>
      <c r="AU16" s="24">
        <v>44</v>
      </c>
      <c r="AV16" s="24">
        <v>44</v>
      </c>
      <c r="AW16" s="24">
        <v>44</v>
      </c>
      <c r="AX16" s="24">
        <v>45</v>
      </c>
      <c r="AY16" s="24">
        <v>45</v>
      </c>
      <c r="AZ16" s="24">
        <v>47</v>
      </c>
      <c r="BA16" s="24">
        <v>49</v>
      </c>
      <c r="BB16" s="24">
        <v>53</v>
      </c>
      <c r="BC16" s="24">
        <v>58</v>
      </c>
      <c r="BD16" s="24">
        <v>58</v>
      </c>
      <c r="BE16" s="24">
        <v>58</v>
      </c>
      <c r="BF16" s="24">
        <v>58</v>
      </c>
      <c r="BG16" s="24">
        <v>60</v>
      </c>
      <c r="BH16" s="24">
        <v>63</v>
      </c>
      <c r="BI16" s="24">
        <v>64</v>
      </c>
      <c r="BJ16" s="24">
        <v>67</v>
      </c>
      <c r="BK16" s="24">
        <v>73</v>
      </c>
      <c r="BL16" s="24">
        <v>73</v>
      </c>
      <c r="BM16" s="24">
        <v>76</v>
      </c>
      <c r="BN16" s="24">
        <v>80</v>
      </c>
      <c r="BO16" s="24">
        <v>82</v>
      </c>
      <c r="BP16" s="24">
        <v>85</v>
      </c>
      <c r="BQ16" s="24">
        <v>90</v>
      </c>
      <c r="BR16" s="24">
        <v>90</v>
      </c>
      <c r="BS16" s="24">
        <v>94</v>
      </c>
      <c r="BT16" s="24">
        <v>94</v>
      </c>
      <c r="BU16" s="24">
        <v>96</v>
      </c>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row>
    <row r="17" spans="1:124" s="19" customFormat="1" ht="14.25" customHeight="1" x14ac:dyDescent="0.35">
      <c r="A17" s="23" t="s">
        <v>13</v>
      </c>
      <c r="B17" s="85">
        <v>91</v>
      </c>
      <c r="C17" s="86">
        <v>41</v>
      </c>
      <c r="D17" s="86">
        <v>4</v>
      </c>
      <c r="E17" s="86"/>
      <c r="F17" s="87"/>
      <c r="G17" s="87"/>
      <c r="H17" s="87"/>
      <c r="I17" s="91"/>
      <c r="J17" s="88">
        <v>11</v>
      </c>
      <c r="K17" s="88"/>
      <c r="L17" s="88"/>
      <c r="M17" s="88"/>
      <c r="N17" s="38">
        <f t="shared" ref="N17:N22" si="79">F17/B17*100</f>
        <v>0</v>
      </c>
      <c r="O17" s="24"/>
      <c r="P17" s="24"/>
      <c r="Q17" s="24"/>
      <c r="R17" s="24"/>
      <c r="S17" s="24"/>
      <c r="T17" s="24"/>
      <c r="U17" s="24"/>
      <c r="V17" s="24"/>
      <c r="W17" s="24"/>
      <c r="X17" s="24"/>
      <c r="Y17" s="24"/>
      <c r="Z17" s="24"/>
      <c r="AA17" s="24"/>
      <c r="AB17" s="36"/>
      <c r="AC17" s="38">
        <v>2</v>
      </c>
      <c r="AD17" s="24">
        <v>4</v>
      </c>
      <c r="AE17" s="24">
        <v>8</v>
      </c>
      <c r="AF17" s="24">
        <v>9</v>
      </c>
      <c r="AG17" s="24">
        <v>10</v>
      </c>
      <c r="AH17" s="24">
        <v>11</v>
      </c>
      <c r="AI17" s="24">
        <v>12</v>
      </c>
      <c r="AJ17" s="24">
        <v>18</v>
      </c>
      <c r="AK17" s="24">
        <v>21</v>
      </c>
      <c r="AL17" s="24">
        <v>21</v>
      </c>
      <c r="AM17" s="24">
        <v>22</v>
      </c>
      <c r="AN17" s="24">
        <v>22</v>
      </c>
      <c r="AO17" s="24">
        <v>28</v>
      </c>
      <c r="AP17" s="24">
        <v>28</v>
      </c>
      <c r="AQ17" s="24">
        <v>28</v>
      </c>
      <c r="AR17" s="24">
        <v>28</v>
      </c>
      <c r="AS17" s="24">
        <v>28</v>
      </c>
      <c r="AT17" s="24">
        <v>28</v>
      </c>
      <c r="AU17" s="24">
        <v>28</v>
      </c>
      <c r="AV17" s="24">
        <v>30</v>
      </c>
      <c r="AW17" s="24">
        <v>30</v>
      </c>
      <c r="AX17" s="24">
        <v>33</v>
      </c>
      <c r="AY17" s="24">
        <v>36</v>
      </c>
      <c r="AZ17" s="24">
        <v>36</v>
      </c>
      <c r="BA17" s="24">
        <v>36</v>
      </c>
      <c r="BB17" s="24">
        <v>37</v>
      </c>
      <c r="BC17" s="24">
        <v>41</v>
      </c>
      <c r="BD17" s="24">
        <v>46</v>
      </c>
      <c r="BE17" s="24">
        <v>51</v>
      </c>
      <c r="BF17" s="24">
        <v>53</v>
      </c>
      <c r="BG17" s="24">
        <v>54</v>
      </c>
      <c r="BH17" s="24">
        <v>57</v>
      </c>
      <c r="BI17" s="24">
        <v>59</v>
      </c>
      <c r="BJ17" s="24">
        <v>64</v>
      </c>
      <c r="BK17" s="24">
        <v>66</v>
      </c>
      <c r="BL17" s="24">
        <v>69</v>
      </c>
      <c r="BM17" s="24">
        <v>73</v>
      </c>
      <c r="BN17" s="24">
        <v>76</v>
      </c>
      <c r="BO17" s="24">
        <v>78</v>
      </c>
      <c r="BP17" s="24">
        <v>78</v>
      </c>
      <c r="BQ17" s="24">
        <v>81</v>
      </c>
      <c r="BR17" s="24">
        <v>81</v>
      </c>
      <c r="BS17" s="24">
        <v>83</v>
      </c>
      <c r="BT17" s="24">
        <v>89</v>
      </c>
      <c r="BU17" s="24">
        <v>91</v>
      </c>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row>
    <row r="18" spans="1:124" s="19" customFormat="1" ht="14.5" x14ac:dyDescent="0.35">
      <c r="A18" s="23" t="s">
        <v>15</v>
      </c>
      <c r="B18" s="85">
        <v>123</v>
      </c>
      <c r="C18" s="86">
        <v>75</v>
      </c>
      <c r="D18" s="86">
        <v>1</v>
      </c>
      <c r="E18" s="86">
        <v>1</v>
      </c>
      <c r="F18" s="87"/>
      <c r="G18" s="87"/>
      <c r="H18" s="87"/>
      <c r="I18" s="91"/>
      <c r="J18" s="88">
        <v>38</v>
      </c>
      <c r="K18" s="88"/>
      <c r="L18" s="88"/>
      <c r="M18" s="88"/>
      <c r="N18" s="38">
        <f t="shared" si="79"/>
        <v>0</v>
      </c>
      <c r="O18" s="24"/>
      <c r="P18" s="24"/>
      <c r="Q18" s="24"/>
      <c r="R18" s="24"/>
      <c r="S18" s="24"/>
      <c r="T18" s="24"/>
      <c r="U18" s="30">
        <v>1</v>
      </c>
      <c r="V18" s="24">
        <v>5</v>
      </c>
      <c r="W18" s="24">
        <v>8</v>
      </c>
      <c r="X18" s="24">
        <v>11</v>
      </c>
      <c r="Y18" s="24">
        <v>15</v>
      </c>
      <c r="Z18" s="24">
        <v>22</v>
      </c>
      <c r="AA18" s="24">
        <v>23</v>
      </c>
      <c r="AB18" s="24">
        <v>25</v>
      </c>
      <c r="AC18" s="24">
        <v>28</v>
      </c>
      <c r="AD18" s="24">
        <v>30</v>
      </c>
      <c r="AE18" s="24">
        <v>31</v>
      </c>
      <c r="AF18" s="24">
        <v>33</v>
      </c>
      <c r="AG18" s="24">
        <v>33</v>
      </c>
      <c r="AH18" s="24">
        <v>36</v>
      </c>
      <c r="AI18" s="24">
        <v>40</v>
      </c>
      <c r="AJ18" s="24">
        <v>41</v>
      </c>
      <c r="AK18" s="24">
        <v>46</v>
      </c>
      <c r="AL18" s="24">
        <v>48</v>
      </c>
      <c r="AM18" s="24">
        <v>48</v>
      </c>
      <c r="AN18" s="24">
        <v>54</v>
      </c>
      <c r="AO18" s="24">
        <v>54</v>
      </c>
      <c r="AP18" s="24">
        <v>54</v>
      </c>
      <c r="AQ18" s="24">
        <v>54</v>
      </c>
      <c r="AR18" s="24">
        <v>54</v>
      </c>
      <c r="AS18" s="24">
        <v>54</v>
      </c>
      <c r="AT18" s="24">
        <v>54</v>
      </c>
      <c r="AU18" s="24">
        <v>58</v>
      </c>
      <c r="AV18" s="24">
        <v>59</v>
      </c>
      <c r="AW18" s="24">
        <v>65</v>
      </c>
      <c r="AX18" s="24">
        <v>67</v>
      </c>
      <c r="AY18" s="24">
        <v>70</v>
      </c>
      <c r="AZ18" s="24">
        <v>73</v>
      </c>
      <c r="BA18" s="24">
        <v>77</v>
      </c>
      <c r="BB18" s="24">
        <v>78</v>
      </c>
      <c r="BC18" s="24">
        <v>79</v>
      </c>
      <c r="BD18" s="24">
        <v>79</v>
      </c>
      <c r="BE18" s="24">
        <v>80</v>
      </c>
      <c r="BF18" s="24">
        <v>80</v>
      </c>
      <c r="BG18" s="24">
        <v>87</v>
      </c>
      <c r="BH18" s="24">
        <v>89</v>
      </c>
      <c r="BI18" s="24">
        <v>90</v>
      </c>
      <c r="BJ18" s="24">
        <v>91</v>
      </c>
      <c r="BK18" s="24">
        <v>91</v>
      </c>
      <c r="BL18" s="24">
        <v>98</v>
      </c>
      <c r="BM18" s="24">
        <v>105</v>
      </c>
      <c r="BN18" s="24">
        <v>105</v>
      </c>
      <c r="BO18" s="24">
        <v>105</v>
      </c>
      <c r="BP18" s="24">
        <v>109</v>
      </c>
      <c r="BQ18" s="24">
        <v>114</v>
      </c>
      <c r="BR18" s="24">
        <v>115</v>
      </c>
      <c r="BS18" s="24">
        <v>116</v>
      </c>
      <c r="BT18" s="24">
        <v>121</v>
      </c>
      <c r="BU18" s="24">
        <v>123</v>
      </c>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row>
    <row r="19" spans="1:124" s="19" customFormat="1" ht="14.5" x14ac:dyDescent="0.35">
      <c r="A19" s="23" t="s">
        <v>16</v>
      </c>
      <c r="B19" s="85">
        <v>24</v>
      </c>
      <c r="C19" s="86">
        <v>14</v>
      </c>
      <c r="D19" s="86"/>
      <c r="E19" s="86"/>
      <c r="F19" s="87"/>
      <c r="G19" s="87"/>
      <c r="H19" s="87"/>
      <c r="I19" s="91"/>
      <c r="J19" s="88">
        <v>9</v>
      </c>
      <c r="K19" s="88"/>
      <c r="L19" s="88"/>
      <c r="M19" s="88"/>
      <c r="N19" s="38">
        <f t="shared" si="79"/>
        <v>0</v>
      </c>
      <c r="O19" s="24"/>
      <c r="P19" s="24"/>
      <c r="Q19" s="24"/>
      <c r="R19" s="24"/>
      <c r="S19" s="24"/>
      <c r="T19" s="24"/>
      <c r="U19" s="24"/>
      <c r="V19" s="24"/>
      <c r="W19" s="24"/>
      <c r="X19" s="24"/>
      <c r="Y19" s="24"/>
      <c r="Z19" s="24"/>
      <c r="AA19" s="30">
        <v>1</v>
      </c>
      <c r="AB19" s="24">
        <v>1</v>
      </c>
      <c r="AC19" s="24">
        <v>1</v>
      </c>
      <c r="AD19" s="24">
        <v>1</v>
      </c>
      <c r="AE19" s="24">
        <v>1</v>
      </c>
      <c r="AF19" s="24">
        <v>1</v>
      </c>
      <c r="AG19" s="24">
        <v>4</v>
      </c>
      <c r="AH19" s="24">
        <v>5</v>
      </c>
      <c r="AI19" s="24">
        <v>6</v>
      </c>
      <c r="AJ19" s="24">
        <v>6</v>
      </c>
      <c r="AK19" s="24">
        <v>7</v>
      </c>
      <c r="AL19" s="24">
        <v>8</v>
      </c>
      <c r="AM19" s="24">
        <v>8</v>
      </c>
      <c r="AN19" s="24">
        <v>9</v>
      </c>
      <c r="AO19" s="24">
        <v>10</v>
      </c>
      <c r="AP19" s="24">
        <v>10</v>
      </c>
      <c r="AQ19" s="24">
        <v>10</v>
      </c>
      <c r="AR19" s="24">
        <v>10</v>
      </c>
      <c r="AS19" s="24">
        <v>10</v>
      </c>
      <c r="AT19" s="24">
        <v>10</v>
      </c>
      <c r="AU19" s="24">
        <v>11</v>
      </c>
      <c r="AV19" s="24">
        <v>11</v>
      </c>
      <c r="AW19" s="24">
        <v>11</v>
      </c>
      <c r="AX19" s="24">
        <v>11</v>
      </c>
      <c r="AY19" s="24">
        <v>11</v>
      </c>
      <c r="AZ19" s="24">
        <v>11</v>
      </c>
      <c r="BA19" s="24">
        <v>12</v>
      </c>
      <c r="BB19" s="24">
        <v>12</v>
      </c>
      <c r="BC19" s="24">
        <v>12</v>
      </c>
      <c r="BD19" s="24">
        <v>12</v>
      </c>
      <c r="BE19" s="24">
        <v>13</v>
      </c>
      <c r="BF19" s="24">
        <v>13</v>
      </c>
      <c r="BG19" s="24">
        <v>13</v>
      </c>
      <c r="BH19" s="24">
        <v>13</v>
      </c>
      <c r="BI19" s="24">
        <v>13</v>
      </c>
      <c r="BJ19" s="24">
        <v>14</v>
      </c>
      <c r="BK19" s="24">
        <v>15</v>
      </c>
      <c r="BL19" s="24">
        <v>15</v>
      </c>
      <c r="BM19" s="24">
        <v>17</v>
      </c>
      <c r="BN19" s="24">
        <v>17</v>
      </c>
      <c r="BO19" s="24">
        <v>19</v>
      </c>
      <c r="BP19" s="24">
        <v>19</v>
      </c>
      <c r="BQ19" s="24">
        <v>21</v>
      </c>
      <c r="BR19" s="24">
        <v>21</v>
      </c>
      <c r="BS19" s="24">
        <v>22</v>
      </c>
      <c r="BT19" s="24">
        <v>23</v>
      </c>
      <c r="BU19" s="24">
        <v>24</v>
      </c>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row>
    <row r="20" spans="1:124" s="19" customFormat="1" ht="14.5" x14ac:dyDescent="0.35">
      <c r="A20" s="23" t="s">
        <v>180</v>
      </c>
      <c r="B20" s="85">
        <v>158</v>
      </c>
      <c r="C20" s="86">
        <v>36</v>
      </c>
      <c r="D20" s="86"/>
      <c r="E20" s="86"/>
      <c r="F20" s="87">
        <v>1</v>
      </c>
      <c r="G20" s="87"/>
      <c r="H20" s="87"/>
      <c r="I20" s="91"/>
      <c r="J20" s="88">
        <v>18</v>
      </c>
      <c r="K20" s="88"/>
      <c r="L20" s="88"/>
      <c r="M20" s="88"/>
      <c r="N20" s="38">
        <v>0</v>
      </c>
      <c r="O20" s="24"/>
      <c r="P20" s="24"/>
      <c r="Q20" s="24"/>
      <c r="R20" s="24"/>
      <c r="S20" s="24"/>
      <c r="T20" s="24"/>
      <c r="U20" s="24"/>
      <c r="V20" s="24"/>
      <c r="W20" s="24"/>
      <c r="X20" s="24"/>
      <c r="Y20" s="24"/>
      <c r="Z20" s="24"/>
      <c r="AA20" s="24"/>
      <c r="AB20" s="24"/>
      <c r="AC20" s="24"/>
      <c r="AD20" s="24"/>
      <c r="AE20" s="24"/>
      <c r="AF20" s="103">
        <v>0</v>
      </c>
      <c r="AG20" s="103">
        <v>0</v>
      </c>
      <c r="AH20" s="103">
        <v>0</v>
      </c>
      <c r="AI20" s="103">
        <v>0</v>
      </c>
      <c r="AJ20" s="103">
        <v>0</v>
      </c>
      <c r="AK20" s="103">
        <v>0</v>
      </c>
      <c r="AL20" s="103">
        <v>0</v>
      </c>
      <c r="AM20" s="103">
        <v>0</v>
      </c>
      <c r="AN20" s="103">
        <v>0</v>
      </c>
      <c r="AO20" s="103">
        <v>0</v>
      </c>
      <c r="AP20" s="103">
        <v>0</v>
      </c>
      <c r="AQ20" s="103">
        <v>0</v>
      </c>
      <c r="AR20" s="103">
        <v>0</v>
      </c>
      <c r="AS20" s="103">
        <v>0</v>
      </c>
      <c r="AT20" s="103">
        <v>0</v>
      </c>
      <c r="AU20" s="103">
        <v>0</v>
      </c>
      <c r="AV20" s="103">
        <v>0</v>
      </c>
      <c r="AW20" s="103">
        <v>0</v>
      </c>
      <c r="AX20" s="24">
        <v>8</v>
      </c>
      <c r="AY20" s="24">
        <v>19</v>
      </c>
      <c r="AZ20" s="24">
        <v>27</v>
      </c>
      <c r="BA20" s="24">
        <v>31</v>
      </c>
      <c r="BB20" s="24">
        <v>38</v>
      </c>
      <c r="BC20" s="24">
        <v>53</v>
      </c>
      <c r="BD20" s="24">
        <v>59</v>
      </c>
      <c r="BE20" s="24">
        <v>63</v>
      </c>
      <c r="BF20" s="24">
        <v>74</v>
      </c>
      <c r="BG20" s="24">
        <v>77</v>
      </c>
      <c r="BH20" s="24">
        <v>81</v>
      </c>
      <c r="BI20" s="24">
        <v>90</v>
      </c>
      <c r="BJ20" s="24">
        <v>94</v>
      </c>
      <c r="BK20" s="24">
        <v>97</v>
      </c>
      <c r="BL20" s="24">
        <v>105</v>
      </c>
      <c r="BM20" s="24">
        <v>108</v>
      </c>
      <c r="BN20" s="24">
        <v>111</v>
      </c>
      <c r="BO20" s="24">
        <v>120</v>
      </c>
      <c r="BP20" s="24">
        <v>125</v>
      </c>
      <c r="BQ20" s="24">
        <v>129</v>
      </c>
      <c r="BR20" s="24">
        <v>132</v>
      </c>
      <c r="BS20" s="24">
        <v>141</v>
      </c>
      <c r="BT20" s="24">
        <v>147</v>
      </c>
      <c r="BU20" s="24">
        <v>158</v>
      </c>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row>
    <row r="21" spans="1:124" s="19" customFormat="1" ht="14.5" x14ac:dyDescent="0.35">
      <c r="A21" s="23" t="s">
        <v>181</v>
      </c>
      <c r="B21" s="85">
        <v>86</v>
      </c>
      <c r="C21" s="86">
        <v>22</v>
      </c>
      <c r="D21" s="86"/>
      <c r="E21" s="86"/>
      <c r="F21" s="87">
        <v>2</v>
      </c>
      <c r="G21" s="87"/>
      <c r="H21" s="87"/>
      <c r="I21" s="91"/>
      <c r="J21" s="88">
        <v>0</v>
      </c>
      <c r="K21" s="88"/>
      <c r="L21" s="88"/>
      <c r="M21" s="88"/>
      <c r="N21" s="38">
        <f t="shared" si="79"/>
        <v>2.3255813953488373</v>
      </c>
      <c r="O21" s="24"/>
      <c r="P21" s="24"/>
      <c r="Q21" s="24"/>
      <c r="R21" s="24"/>
      <c r="S21" s="24"/>
      <c r="T21" s="24"/>
      <c r="U21" s="24"/>
      <c r="V21" s="24"/>
      <c r="W21" s="24"/>
      <c r="X21" s="24"/>
      <c r="Y21" s="24"/>
      <c r="Z21" s="24"/>
      <c r="AA21" s="24"/>
      <c r="AB21" s="24"/>
      <c r="AC21" s="24"/>
      <c r="AD21" s="103">
        <v>0</v>
      </c>
      <c r="AE21" s="103">
        <v>0</v>
      </c>
      <c r="AF21" s="103">
        <v>2</v>
      </c>
      <c r="AG21" s="103">
        <v>2</v>
      </c>
      <c r="AH21" s="103">
        <v>2</v>
      </c>
      <c r="AI21" s="103">
        <v>3</v>
      </c>
      <c r="AJ21" s="103">
        <v>3</v>
      </c>
      <c r="AK21" s="103">
        <v>3</v>
      </c>
      <c r="AL21" s="103">
        <v>3</v>
      </c>
      <c r="AM21" s="103">
        <v>3</v>
      </c>
      <c r="AN21" s="103">
        <v>3</v>
      </c>
      <c r="AO21" s="103">
        <v>3</v>
      </c>
      <c r="AP21" s="103">
        <v>3</v>
      </c>
      <c r="AQ21" s="103">
        <v>3</v>
      </c>
      <c r="AR21" s="103">
        <v>3</v>
      </c>
      <c r="AS21" s="103">
        <v>3</v>
      </c>
      <c r="AT21" s="103">
        <v>3</v>
      </c>
      <c r="AU21" s="103">
        <v>3</v>
      </c>
      <c r="AV21" s="103">
        <v>3</v>
      </c>
      <c r="AW21" s="103">
        <v>3</v>
      </c>
      <c r="AX21" s="24">
        <v>3</v>
      </c>
      <c r="AY21" s="24">
        <v>4</v>
      </c>
      <c r="AZ21" s="24">
        <v>6</v>
      </c>
      <c r="BA21" s="24">
        <v>11</v>
      </c>
      <c r="BB21" s="24">
        <v>11</v>
      </c>
      <c r="BC21" s="24">
        <v>11</v>
      </c>
      <c r="BD21" s="24">
        <v>11</v>
      </c>
      <c r="BE21" s="24">
        <v>13</v>
      </c>
      <c r="BF21" s="24">
        <v>14</v>
      </c>
      <c r="BG21" s="24">
        <v>22</v>
      </c>
      <c r="BH21" s="24">
        <v>30</v>
      </c>
      <c r="BI21" s="24">
        <v>31</v>
      </c>
      <c r="BJ21" s="24">
        <v>40</v>
      </c>
      <c r="BK21" s="24">
        <v>45</v>
      </c>
      <c r="BL21" s="24">
        <v>53</v>
      </c>
      <c r="BM21" s="24">
        <v>54</v>
      </c>
      <c r="BN21" s="24">
        <v>62</v>
      </c>
      <c r="BO21" s="24">
        <v>62</v>
      </c>
      <c r="BP21" s="24">
        <v>65</v>
      </c>
      <c r="BQ21" s="24">
        <v>66</v>
      </c>
      <c r="BR21" s="24">
        <v>73</v>
      </c>
      <c r="BS21" s="24">
        <v>76</v>
      </c>
      <c r="BT21" s="24">
        <v>79</v>
      </c>
      <c r="BU21" s="24">
        <v>86</v>
      </c>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row>
    <row r="22" spans="1:124" s="19" customFormat="1" ht="14.15" customHeight="1" x14ac:dyDescent="0.35">
      <c r="A22" s="23" t="s">
        <v>17</v>
      </c>
      <c r="B22" s="85">
        <v>41</v>
      </c>
      <c r="C22" s="86">
        <v>21</v>
      </c>
      <c r="D22" s="86"/>
      <c r="E22" s="86"/>
      <c r="F22" s="87">
        <v>1</v>
      </c>
      <c r="G22" s="87"/>
      <c r="H22" s="87"/>
      <c r="I22" s="91"/>
      <c r="J22" s="88">
        <v>4</v>
      </c>
      <c r="K22" s="88"/>
      <c r="L22" s="88"/>
      <c r="M22" s="88"/>
      <c r="N22" s="38">
        <f t="shared" si="79"/>
        <v>2.4390243902439024</v>
      </c>
      <c r="O22" s="24"/>
      <c r="P22" s="24"/>
      <c r="Q22" s="24"/>
      <c r="R22" s="24"/>
      <c r="S22" s="24"/>
      <c r="T22" s="24"/>
      <c r="U22" s="24"/>
      <c r="V22" s="24"/>
      <c r="W22" s="24"/>
      <c r="X22" s="24"/>
      <c r="Y22" s="24"/>
      <c r="Z22" s="24"/>
      <c r="AA22" s="24"/>
      <c r="AB22" s="24"/>
      <c r="AC22" s="36"/>
      <c r="AD22" s="24"/>
      <c r="AE22" s="24"/>
      <c r="AF22" s="24"/>
      <c r="AG22" s="24">
        <v>0</v>
      </c>
      <c r="AH22" s="24">
        <v>4</v>
      </c>
      <c r="AI22" s="24">
        <v>4</v>
      </c>
      <c r="AJ22" s="24">
        <v>4</v>
      </c>
      <c r="AK22" s="24">
        <v>6</v>
      </c>
      <c r="AL22" s="24">
        <v>6</v>
      </c>
      <c r="AM22" s="24">
        <v>7</v>
      </c>
      <c r="AN22" s="24">
        <v>7</v>
      </c>
      <c r="AO22" s="24">
        <v>7</v>
      </c>
      <c r="AP22" s="24">
        <v>7</v>
      </c>
      <c r="AQ22" s="24">
        <v>7</v>
      </c>
      <c r="AR22" s="24">
        <v>7</v>
      </c>
      <c r="AS22" s="24">
        <v>7</v>
      </c>
      <c r="AT22" s="24">
        <v>7</v>
      </c>
      <c r="AU22" s="24">
        <v>8</v>
      </c>
      <c r="AV22" s="24">
        <v>9</v>
      </c>
      <c r="AW22" s="24">
        <v>9</v>
      </c>
      <c r="AX22" s="24">
        <v>9</v>
      </c>
      <c r="AY22" s="24">
        <v>9</v>
      </c>
      <c r="AZ22" s="24">
        <v>10</v>
      </c>
      <c r="BA22" s="24">
        <v>10</v>
      </c>
      <c r="BB22" s="24">
        <v>13</v>
      </c>
      <c r="BC22" s="24">
        <v>16</v>
      </c>
      <c r="BD22" s="24">
        <v>16</v>
      </c>
      <c r="BE22" s="24">
        <v>17</v>
      </c>
      <c r="BF22" s="24">
        <v>17</v>
      </c>
      <c r="BG22" s="24">
        <v>18</v>
      </c>
      <c r="BH22" s="24">
        <v>23</v>
      </c>
      <c r="BI22" s="24">
        <v>24</v>
      </c>
      <c r="BJ22" s="24">
        <v>25</v>
      </c>
      <c r="BK22" s="24">
        <v>28</v>
      </c>
      <c r="BL22" s="24">
        <v>28</v>
      </c>
      <c r="BM22" s="24">
        <v>29</v>
      </c>
      <c r="BN22" s="24">
        <v>30</v>
      </c>
      <c r="BO22" s="24">
        <v>30</v>
      </c>
      <c r="BP22" s="24">
        <v>32</v>
      </c>
      <c r="BQ22" s="24">
        <v>32</v>
      </c>
      <c r="BR22" s="24">
        <v>33</v>
      </c>
      <c r="BS22" s="24">
        <v>39</v>
      </c>
      <c r="BT22" s="24">
        <v>41</v>
      </c>
      <c r="BU22" s="24">
        <v>41</v>
      </c>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row>
    <row r="23" spans="1:124" s="18" customFormat="1" x14ac:dyDescent="0.3">
      <c r="A23" s="17"/>
      <c r="B23" s="17"/>
      <c r="C23" s="17"/>
      <c r="D23" s="17"/>
      <c r="E23" s="17"/>
      <c r="F23" s="17"/>
      <c r="G23" s="17"/>
      <c r="H23" s="17"/>
      <c r="I23" s="17"/>
      <c r="J23" s="17"/>
      <c r="K23" s="17"/>
      <c r="L23" s="17"/>
      <c r="M23" s="17"/>
      <c r="N23" s="17"/>
    </row>
    <row r="24" spans="1:124" s="18" customFormat="1" ht="14.5" x14ac:dyDescent="0.35">
      <c r="A24" s="17"/>
      <c r="B24" s="17"/>
      <c r="C24" s="17"/>
      <c r="D24" s="17"/>
      <c r="E24" s="17"/>
      <c r="F24" s="17"/>
      <c r="G24" s="17"/>
      <c r="H24" s="17"/>
      <c r="I24" s="17"/>
      <c r="J24" s="17"/>
      <c r="K24" s="17"/>
      <c r="L24" s="17"/>
      <c r="M24" s="17"/>
      <c r="N24" s="17"/>
      <c r="AT24" s="88"/>
    </row>
    <row r="25" spans="1:124" x14ac:dyDescent="0.3">
      <c r="AL25" s="101"/>
    </row>
  </sheetData>
  <mergeCells count="3">
    <mergeCell ref="F2:I2"/>
    <mergeCell ref="J2:M2"/>
    <mergeCell ref="B2:E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04"/>
  <sheetViews>
    <sheetView workbookViewId="0">
      <pane xSplit="2" ySplit="3" topLeftCell="D4" activePane="bottomRight" state="frozen"/>
      <selection pane="topRight" activeCell="C1" sqref="C1"/>
      <selection pane="bottomLeft" activeCell="A4" sqref="A4"/>
      <selection pane="bottomRight" activeCell="G7" sqref="G7"/>
    </sheetView>
  </sheetViews>
  <sheetFormatPr defaultColWidth="25" defaultRowHeight="13" x14ac:dyDescent="0.35"/>
  <cols>
    <col min="1" max="1" width="15.26953125" style="48" customWidth="1"/>
    <col min="2" max="2" width="16.54296875" style="48" customWidth="1"/>
    <col min="3" max="3" width="26.81640625" style="48" customWidth="1"/>
    <col min="4" max="4" width="21.453125" style="48" customWidth="1"/>
    <col min="5" max="5" width="22.26953125" style="48" customWidth="1"/>
    <col min="6" max="6" width="28.1796875" style="48" customWidth="1"/>
    <col min="7" max="7" width="25.7265625" style="48" customWidth="1"/>
    <col min="8" max="8" width="23.26953125" style="48" customWidth="1"/>
    <col min="9" max="9" width="25.453125" style="48" customWidth="1"/>
    <col min="10" max="10" width="25.54296875" style="48" customWidth="1"/>
    <col min="11" max="11" width="23.453125" style="48" customWidth="1"/>
    <col min="12" max="253" width="25" style="48"/>
    <col min="254" max="254" width="18.54296875" style="48" customWidth="1"/>
    <col min="255" max="257" width="25" style="48"/>
    <col min="258" max="258" width="26.54296875" style="48" customWidth="1"/>
    <col min="259" max="260" width="25" style="48"/>
    <col min="261" max="261" width="26.453125" style="48" customWidth="1"/>
    <col min="262" max="263" width="25" style="48"/>
    <col min="264" max="264" width="26.453125" style="48" customWidth="1"/>
    <col min="265" max="265" width="26.7265625" style="48" customWidth="1"/>
    <col min="266" max="266" width="27.1796875" style="48" customWidth="1"/>
    <col min="267" max="267" width="27.81640625" style="48" customWidth="1"/>
    <col min="268" max="509" width="25" style="48"/>
    <col min="510" max="510" width="18.54296875" style="48" customWidth="1"/>
    <col min="511" max="513" width="25" style="48"/>
    <col min="514" max="514" width="26.54296875" style="48" customWidth="1"/>
    <col min="515" max="516" width="25" style="48"/>
    <col min="517" max="517" width="26.453125" style="48" customWidth="1"/>
    <col min="518" max="519" width="25" style="48"/>
    <col min="520" max="520" width="26.453125" style="48" customWidth="1"/>
    <col min="521" max="521" width="26.7265625" style="48" customWidth="1"/>
    <col min="522" max="522" width="27.1796875" style="48" customWidth="1"/>
    <col min="523" max="523" width="27.81640625" style="48" customWidth="1"/>
    <col min="524" max="765" width="25" style="48"/>
    <col min="766" max="766" width="18.54296875" style="48" customWidth="1"/>
    <col min="767" max="769" width="25" style="48"/>
    <col min="770" max="770" width="26.54296875" style="48" customWidth="1"/>
    <col min="771" max="772" width="25" style="48"/>
    <col min="773" max="773" width="26.453125" style="48" customWidth="1"/>
    <col min="774" max="775" width="25" style="48"/>
    <col min="776" max="776" width="26.453125" style="48" customWidth="1"/>
    <col min="777" max="777" width="26.7265625" style="48" customWidth="1"/>
    <col min="778" max="778" width="27.1796875" style="48" customWidth="1"/>
    <col min="779" max="779" width="27.81640625" style="48" customWidth="1"/>
    <col min="780" max="1021" width="25" style="48"/>
    <col min="1022" max="1022" width="18.54296875" style="48" customWidth="1"/>
    <col min="1023" max="1025" width="25" style="48"/>
    <col min="1026" max="1026" width="26.54296875" style="48" customWidth="1"/>
    <col min="1027" max="1028" width="25" style="48"/>
    <col min="1029" max="1029" width="26.453125" style="48" customWidth="1"/>
    <col min="1030" max="1031" width="25" style="48"/>
    <col min="1032" max="1032" width="26.453125" style="48" customWidth="1"/>
    <col min="1033" max="1033" width="26.7265625" style="48" customWidth="1"/>
    <col min="1034" max="1034" width="27.1796875" style="48" customWidth="1"/>
    <col min="1035" max="1035" width="27.81640625" style="48" customWidth="1"/>
    <col min="1036" max="1277" width="25" style="48"/>
    <col min="1278" max="1278" width="18.54296875" style="48" customWidth="1"/>
    <col min="1279" max="1281" width="25" style="48"/>
    <col min="1282" max="1282" width="26.54296875" style="48" customWidth="1"/>
    <col min="1283" max="1284" width="25" style="48"/>
    <col min="1285" max="1285" width="26.453125" style="48" customWidth="1"/>
    <col min="1286" max="1287" width="25" style="48"/>
    <col min="1288" max="1288" width="26.453125" style="48" customWidth="1"/>
    <col min="1289" max="1289" width="26.7265625" style="48" customWidth="1"/>
    <col min="1290" max="1290" width="27.1796875" style="48" customWidth="1"/>
    <col min="1291" max="1291" width="27.81640625" style="48" customWidth="1"/>
    <col min="1292" max="1533" width="25" style="48"/>
    <col min="1534" max="1534" width="18.54296875" style="48" customWidth="1"/>
    <col min="1535" max="1537" width="25" style="48"/>
    <col min="1538" max="1538" width="26.54296875" style="48" customWidth="1"/>
    <col min="1539" max="1540" width="25" style="48"/>
    <col min="1541" max="1541" width="26.453125" style="48" customWidth="1"/>
    <col min="1542" max="1543" width="25" style="48"/>
    <col min="1544" max="1544" width="26.453125" style="48" customWidth="1"/>
    <col min="1545" max="1545" width="26.7265625" style="48" customWidth="1"/>
    <col min="1546" max="1546" width="27.1796875" style="48" customWidth="1"/>
    <col min="1547" max="1547" width="27.81640625" style="48" customWidth="1"/>
    <col min="1548" max="1789" width="25" style="48"/>
    <col min="1790" max="1790" width="18.54296875" style="48" customWidth="1"/>
    <col min="1791" max="1793" width="25" style="48"/>
    <col min="1794" max="1794" width="26.54296875" style="48" customWidth="1"/>
    <col min="1795" max="1796" width="25" style="48"/>
    <col min="1797" max="1797" width="26.453125" style="48" customWidth="1"/>
    <col min="1798" max="1799" width="25" style="48"/>
    <col min="1800" max="1800" width="26.453125" style="48" customWidth="1"/>
    <col min="1801" max="1801" width="26.7265625" style="48" customWidth="1"/>
    <col min="1802" max="1802" width="27.1796875" style="48" customWidth="1"/>
    <col min="1803" max="1803" width="27.81640625" style="48" customWidth="1"/>
    <col min="1804" max="2045" width="25" style="48"/>
    <col min="2046" max="2046" width="18.54296875" style="48" customWidth="1"/>
    <col min="2047" max="2049" width="25" style="48"/>
    <col min="2050" max="2050" width="26.54296875" style="48" customWidth="1"/>
    <col min="2051" max="2052" width="25" style="48"/>
    <col min="2053" max="2053" width="26.453125" style="48" customWidth="1"/>
    <col min="2054" max="2055" width="25" style="48"/>
    <col min="2056" max="2056" width="26.453125" style="48" customWidth="1"/>
    <col min="2057" max="2057" width="26.7265625" style="48" customWidth="1"/>
    <col min="2058" max="2058" width="27.1796875" style="48" customWidth="1"/>
    <col min="2059" max="2059" width="27.81640625" style="48" customWidth="1"/>
    <col min="2060" max="2301" width="25" style="48"/>
    <col min="2302" max="2302" width="18.54296875" style="48" customWidth="1"/>
    <col min="2303" max="2305" width="25" style="48"/>
    <col min="2306" max="2306" width="26.54296875" style="48" customWidth="1"/>
    <col min="2307" max="2308" width="25" style="48"/>
    <col min="2309" max="2309" width="26.453125" style="48" customWidth="1"/>
    <col min="2310" max="2311" width="25" style="48"/>
    <col min="2312" max="2312" width="26.453125" style="48" customWidth="1"/>
    <col min="2313" max="2313" width="26.7265625" style="48" customWidth="1"/>
    <col min="2314" max="2314" width="27.1796875" style="48" customWidth="1"/>
    <col min="2315" max="2315" width="27.81640625" style="48" customWidth="1"/>
    <col min="2316" max="2557" width="25" style="48"/>
    <col min="2558" max="2558" width="18.54296875" style="48" customWidth="1"/>
    <col min="2559" max="2561" width="25" style="48"/>
    <col min="2562" max="2562" width="26.54296875" style="48" customWidth="1"/>
    <col min="2563" max="2564" width="25" style="48"/>
    <col min="2565" max="2565" width="26.453125" style="48" customWidth="1"/>
    <col min="2566" max="2567" width="25" style="48"/>
    <col min="2568" max="2568" width="26.453125" style="48" customWidth="1"/>
    <col min="2569" max="2569" width="26.7265625" style="48" customWidth="1"/>
    <col min="2570" max="2570" width="27.1796875" style="48" customWidth="1"/>
    <col min="2571" max="2571" width="27.81640625" style="48" customWidth="1"/>
    <col min="2572" max="2813" width="25" style="48"/>
    <col min="2814" max="2814" width="18.54296875" style="48" customWidth="1"/>
    <col min="2815" max="2817" width="25" style="48"/>
    <col min="2818" max="2818" width="26.54296875" style="48" customWidth="1"/>
    <col min="2819" max="2820" width="25" style="48"/>
    <col min="2821" max="2821" width="26.453125" style="48" customWidth="1"/>
    <col min="2822" max="2823" width="25" style="48"/>
    <col min="2824" max="2824" width="26.453125" style="48" customWidth="1"/>
    <col min="2825" max="2825" width="26.7265625" style="48" customWidth="1"/>
    <col min="2826" max="2826" width="27.1796875" style="48" customWidth="1"/>
    <col min="2827" max="2827" width="27.81640625" style="48" customWidth="1"/>
    <col min="2828" max="3069" width="25" style="48"/>
    <col min="3070" max="3070" width="18.54296875" style="48" customWidth="1"/>
    <col min="3071" max="3073" width="25" style="48"/>
    <col min="3074" max="3074" width="26.54296875" style="48" customWidth="1"/>
    <col min="3075" max="3076" width="25" style="48"/>
    <col min="3077" max="3077" width="26.453125" style="48" customWidth="1"/>
    <col min="3078" max="3079" width="25" style="48"/>
    <col min="3080" max="3080" width="26.453125" style="48" customWidth="1"/>
    <col min="3081" max="3081" width="26.7265625" style="48" customWidth="1"/>
    <col min="3082" max="3082" width="27.1796875" style="48" customWidth="1"/>
    <col min="3083" max="3083" width="27.81640625" style="48" customWidth="1"/>
    <col min="3084" max="3325" width="25" style="48"/>
    <col min="3326" max="3326" width="18.54296875" style="48" customWidth="1"/>
    <col min="3327" max="3329" width="25" style="48"/>
    <col min="3330" max="3330" width="26.54296875" style="48" customWidth="1"/>
    <col min="3331" max="3332" width="25" style="48"/>
    <col min="3333" max="3333" width="26.453125" style="48" customWidth="1"/>
    <col min="3334" max="3335" width="25" style="48"/>
    <col min="3336" max="3336" width="26.453125" style="48" customWidth="1"/>
    <col min="3337" max="3337" width="26.7265625" style="48" customWidth="1"/>
    <col min="3338" max="3338" width="27.1796875" style="48" customWidth="1"/>
    <col min="3339" max="3339" width="27.81640625" style="48" customWidth="1"/>
    <col min="3340" max="3581" width="25" style="48"/>
    <col min="3582" max="3582" width="18.54296875" style="48" customWidth="1"/>
    <col min="3583" max="3585" width="25" style="48"/>
    <col min="3586" max="3586" width="26.54296875" style="48" customWidth="1"/>
    <col min="3587" max="3588" width="25" style="48"/>
    <col min="3589" max="3589" width="26.453125" style="48" customWidth="1"/>
    <col min="3590" max="3591" width="25" style="48"/>
    <col min="3592" max="3592" width="26.453125" style="48" customWidth="1"/>
    <col min="3593" max="3593" width="26.7265625" style="48" customWidth="1"/>
    <col min="3594" max="3594" width="27.1796875" style="48" customWidth="1"/>
    <col min="3595" max="3595" width="27.81640625" style="48" customWidth="1"/>
    <col min="3596" max="3837" width="25" style="48"/>
    <col min="3838" max="3838" width="18.54296875" style="48" customWidth="1"/>
    <col min="3839" max="3841" width="25" style="48"/>
    <col min="3842" max="3842" width="26.54296875" style="48" customWidth="1"/>
    <col min="3843" max="3844" width="25" style="48"/>
    <col min="3845" max="3845" width="26.453125" style="48" customWidth="1"/>
    <col min="3846" max="3847" width="25" style="48"/>
    <col min="3848" max="3848" width="26.453125" style="48" customWidth="1"/>
    <col min="3849" max="3849" width="26.7265625" style="48" customWidth="1"/>
    <col min="3850" max="3850" width="27.1796875" style="48" customWidth="1"/>
    <col min="3851" max="3851" width="27.81640625" style="48" customWidth="1"/>
    <col min="3852" max="4093" width="25" style="48"/>
    <col min="4094" max="4094" width="18.54296875" style="48" customWidth="1"/>
    <col min="4095" max="4097" width="25" style="48"/>
    <col min="4098" max="4098" width="26.54296875" style="48" customWidth="1"/>
    <col min="4099" max="4100" width="25" style="48"/>
    <col min="4101" max="4101" width="26.453125" style="48" customWidth="1"/>
    <col min="4102" max="4103" width="25" style="48"/>
    <col min="4104" max="4104" width="26.453125" style="48" customWidth="1"/>
    <col min="4105" max="4105" width="26.7265625" style="48" customWidth="1"/>
    <col min="4106" max="4106" width="27.1796875" style="48" customWidth="1"/>
    <col min="4107" max="4107" width="27.81640625" style="48" customWidth="1"/>
    <col min="4108" max="4349" width="25" style="48"/>
    <col min="4350" max="4350" width="18.54296875" style="48" customWidth="1"/>
    <col min="4351" max="4353" width="25" style="48"/>
    <col min="4354" max="4354" width="26.54296875" style="48" customWidth="1"/>
    <col min="4355" max="4356" width="25" style="48"/>
    <col min="4357" max="4357" width="26.453125" style="48" customWidth="1"/>
    <col min="4358" max="4359" width="25" style="48"/>
    <col min="4360" max="4360" width="26.453125" style="48" customWidth="1"/>
    <col min="4361" max="4361" width="26.7265625" style="48" customWidth="1"/>
    <col min="4362" max="4362" width="27.1796875" style="48" customWidth="1"/>
    <col min="4363" max="4363" width="27.81640625" style="48" customWidth="1"/>
    <col min="4364" max="4605" width="25" style="48"/>
    <col min="4606" max="4606" width="18.54296875" style="48" customWidth="1"/>
    <col min="4607" max="4609" width="25" style="48"/>
    <col min="4610" max="4610" width="26.54296875" style="48" customWidth="1"/>
    <col min="4611" max="4612" width="25" style="48"/>
    <col min="4613" max="4613" width="26.453125" style="48" customWidth="1"/>
    <col min="4614" max="4615" width="25" style="48"/>
    <col min="4616" max="4616" width="26.453125" style="48" customWidth="1"/>
    <col min="4617" max="4617" width="26.7265625" style="48" customWidth="1"/>
    <col min="4618" max="4618" width="27.1796875" style="48" customWidth="1"/>
    <col min="4619" max="4619" width="27.81640625" style="48" customWidth="1"/>
    <col min="4620" max="4861" width="25" style="48"/>
    <col min="4862" max="4862" width="18.54296875" style="48" customWidth="1"/>
    <col min="4863" max="4865" width="25" style="48"/>
    <col min="4866" max="4866" width="26.54296875" style="48" customWidth="1"/>
    <col min="4867" max="4868" width="25" style="48"/>
    <col min="4869" max="4869" width="26.453125" style="48" customWidth="1"/>
    <col min="4870" max="4871" width="25" style="48"/>
    <col min="4872" max="4872" width="26.453125" style="48" customWidth="1"/>
    <col min="4873" max="4873" width="26.7265625" style="48" customWidth="1"/>
    <col min="4874" max="4874" width="27.1796875" style="48" customWidth="1"/>
    <col min="4875" max="4875" width="27.81640625" style="48" customWidth="1"/>
    <col min="4876" max="5117" width="25" style="48"/>
    <col min="5118" max="5118" width="18.54296875" style="48" customWidth="1"/>
    <col min="5119" max="5121" width="25" style="48"/>
    <col min="5122" max="5122" width="26.54296875" style="48" customWidth="1"/>
    <col min="5123" max="5124" width="25" style="48"/>
    <col min="5125" max="5125" width="26.453125" style="48" customWidth="1"/>
    <col min="5126" max="5127" width="25" style="48"/>
    <col min="5128" max="5128" width="26.453125" style="48" customWidth="1"/>
    <col min="5129" max="5129" width="26.7265625" style="48" customWidth="1"/>
    <col min="5130" max="5130" width="27.1796875" style="48" customWidth="1"/>
    <col min="5131" max="5131" width="27.81640625" style="48" customWidth="1"/>
    <col min="5132" max="5373" width="25" style="48"/>
    <col min="5374" max="5374" width="18.54296875" style="48" customWidth="1"/>
    <col min="5375" max="5377" width="25" style="48"/>
    <col min="5378" max="5378" width="26.54296875" style="48" customWidth="1"/>
    <col min="5379" max="5380" width="25" style="48"/>
    <col min="5381" max="5381" width="26.453125" style="48" customWidth="1"/>
    <col min="5382" max="5383" width="25" style="48"/>
    <col min="5384" max="5384" width="26.453125" style="48" customWidth="1"/>
    <col min="5385" max="5385" width="26.7265625" style="48" customWidth="1"/>
    <col min="5386" max="5386" width="27.1796875" style="48" customWidth="1"/>
    <col min="5387" max="5387" width="27.81640625" style="48" customWidth="1"/>
    <col min="5388" max="5629" width="25" style="48"/>
    <col min="5630" max="5630" width="18.54296875" style="48" customWidth="1"/>
    <col min="5631" max="5633" width="25" style="48"/>
    <col min="5634" max="5634" width="26.54296875" style="48" customWidth="1"/>
    <col min="5635" max="5636" width="25" style="48"/>
    <col min="5637" max="5637" width="26.453125" style="48" customWidth="1"/>
    <col min="5638" max="5639" width="25" style="48"/>
    <col min="5640" max="5640" width="26.453125" style="48" customWidth="1"/>
    <col min="5641" max="5641" width="26.7265625" style="48" customWidth="1"/>
    <col min="5642" max="5642" width="27.1796875" style="48" customWidth="1"/>
    <col min="5643" max="5643" width="27.81640625" style="48" customWidth="1"/>
    <col min="5644" max="5885" width="25" style="48"/>
    <col min="5886" max="5886" width="18.54296875" style="48" customWidth="1"/>
    <col min="5887" max="5889" width="25" style="48"/>
    <col min="5890" max="5890" width="26.54296875" style="48" customWidth="1"/>
    <col min="5891" max="5892" width="25" style="48"/>
    <col min="5893" max="5893" width="26.453125" style="48" customWidth="1"/>
    <col min="5894" max="5895" width="25" style="48"/>
    <col min="5896" max="5896" width="26.453125" style="48" customWidth="1"/>
    <col min="5897" max="5897" width="26.7265625" style="48" customWidth="1"/>
    <col min="5898" max="5898" width="27.1796875" style="48" customWidth="1"/>
    <col min="5899" max="5899" width="27.81640625" style="48" customWidth="1"/>
    <col min="5900" max="6141" width="25" style="48"/>
    <col min="6142" max="6142" width="18.54296875" style="48" customWidth="1"/>
    <col min="6143" max="6145" width="25" style="48"/>
    <col min="6146" max="6146" width="26.54296875" style="48" customWidth="1"/>
    <col min="6147" max="6148" width="25" style="48"/>
    <col min="6149" max="6149" width="26.453125" style="48" customWidth="1"/>
    <col min="6150" max="6151" width="25" style="48"/>
    <col min="6152" max="6152" width="26.453125" style="48" customWidth="1"/>
    <col min="6153" max="6153" width="26.7265625" style="48" customWidth="1"/>
    <col min="6154" max="6154" width="27.1796875" style="48" customWidth="1"/>
    <col min="6155" max="6155" width="27.81640625" style="48" customWidth="1"/>
    <col min="6156" max="6397" width="25" style="48"/>
    <col min="6398" max="6398" width="18.54296875" style="48" customWidth="1"/>
    <col min="6399" max="6401" width="25" style="48"/>
    <col min="6402" max="6402" width="26.54296875" style="48" customWidth="1"/>
    <col min="6403" max="6404" width="25" style="48"/>
    <col min="6405" max="6405" width="26.453125" style="48" customWidth="1"/>
    <col min="6406" max="6407" width="25" style="48"/>
    <col min="6408" max="6408" width="26.453125" style="48" customWidth="1"/>
    <col min="6409" max="6409" width="26.7265625" style="48" customWidth="1"/>
    <col min="6410" max="6410" width="27.1796875" style="48" customWidth="1"/>
    <col min="6411" max="6411" width="27.81640625" style="48" customWidth="1"/>
    <col min="6412" max="6653" width="25" style="48"/>
    <col min="6654" max="6654" width="18.54296875" style="48" customWidth="1"/>
    <col min="6655" max="6657" width="25" style="48"/>
    <col min="6658" max="6658" width="26.54296875" style="48" customWidth="1"/>
    <col min="6659" max="6660" width="25" style="48"/>
    <col min="6661" max="6661" width="26.453125" style="48" customWidth="1"/>
    <col min="6662" max="6663" width="25" style="48"/>
    <col min="6664" max="6664" width="26.453125" style="48" customWidth="1"/>
    <col min="6665" max="6665" width="26.7265625" style="48" customWidth="1"/>
    <col min="6666" max="6666" width="27.1796875" style="48" customWidth="1"/>
    <col min="6667" max="6667" width="27.81640625" style="48" customWidth="1"/>
    <col min="6668" max="6909" width="25" style="48"/>
    <col min="6910" max="6910" width="18.54296875" style="48" customWidth="1"/>
    <col min="6911" max="6913" width="25" style="48"/>
    <col min="6914" max="6914" width="26.54296875" style="48" customWidth="1"/>
    <col min="6915" max="6916" width="25" style="48"/>
    <col min="6917" max="6917" width="26.453125" style="48" customWidth="1"/>
    <col min="6918" max="6919" width="25" style="48"/>
    <col min="6920" max="6920" width="26.453125" style="48" customWidth="1"/>
    <col min="6921" max="6921" width="26.7265625" style="48" customWidth="1"/>
    <col min="6922" max="6922" width="27.1796875" style="48" customWidth="1"/>
    <col min="6923" max="6923" width="27.81640625" style="48" customWidth="1"/>
    <col min="6924" max="7165" width="25" style="48"/>
    <col min="7166" max="7166" width="18.54296875" style="48" customWidth="1"/>
    <col min="7167" max="7169" width="25" style="48"/>
    <col min="7170" max="7170" width="26.54296875" style="48" customWidth="1"/>
    <col min="7171" max="7172" width="25" style="48"/>
    <col min="7173" max="7173" width="26.453125" style="48" customWidth="1"/>
    <col min="7174" max="7175" width="25" style="48"/>
    <col min="7176" max="7176" width="26.453125" style="48" customWidth="1"/>
    <col min="7177" max="7177" width="26.7265625" style="48" customWidth="1"/>
    <col min="7178" max="7178" width="27.1796875" style="48" customWidth="1"/>
    <col min="7179" max="7179" width="27.81640625" style="48" customWidth="1"/>
    <col min="7180" max="7421" width="25" style="48"/>
    <col min="7422" max="7422" width="18.54296875" style="48" customWidth="1"/>
    <col min="7423" max="7425" width="25" style="48"/>
    <col min="7426" max="7426" width="26.54296875" style="48" customWidth="1"/>
    <col min="7427" max="7428" width="25" style="48"/>
    <col min="7429" max="7429" width="26.453125" style="48" customWidth="1"/>
    <col min="7430" max="7431" width="25" style="48"/>
    <col min="7432" max="7432" width="26.453125" style="48" customWidth="1"/>
    <col min="7433" max="7433" width="26.7265625" style="48" customWidth="1"/>
    <col min="7434" max="7434" width="27.1796875" style="48" customWidth="1"/>
    <col min="7435" max="7435" width="27.81640625" style="48" customWidth="1"/>
    <col min="7436" max="7677" width="25" style="48"/>
    <col min="7678" max="7678" width="18.54296875" style="48" customWidth="1"/>
    <col min="7679" max="7681" width="25" style="48"/>
    <col min="7682" max="7682" width="26.54296875" style="48" customWidth="1"/>
    <col min="7683" max="7684" width="25" style="48"/>
    <col min="7685" max="7685" width="26.453125" style="48" customWidth="1"/>
    <col min="7686" max="7687" width="25" style="48"/>
    <col min="7688" max="7688" width="26.453125" style="48" customWidth="1"/>
    <col min="7689" max="7689" width="26.7265625" style="48" customWidth="1"/>
    <col min="7690" max="7690" width="27.1796875" style="48" customWidth="1"/>
    <col min="7691" max="7691" width="27.81640625" style="48" customWidth="1"/>
    <col min="7692" max="7933" width="25" style="48"/>
    <col min="7934" max="7934" width="18.54296875" style="48" customWidth="1"/>
    <col min="7935" max="7937" width="25" style="48"/>
    <col min="7938" max="7938" width="26.54296875" style="48" customWidth="1"/>
    <col min="7939" max="7940" width="25" style="48"/>
    <col min="7941" max="7941" width="26.453125" style="48" customWidth="1"/>
    <col min="7942" max="7943" width="25" style="48"/>
    <col min="7944" max="7944" width="26.453125" style="48" customWidth="1"/>
    <col min="7945" max="7945" width="26.7265625" style="48" customWidth="1"/>
    <col min="7946" max="7946" width="27.1796875" style="48" customWidth="1"/>
    <col min="7947" max="7947" width="27.81640625" style="48" customWidth="1"/>
    <col min="7948" max="8189" width="25" style="48"/>
    <col min="8190" max="8190" width="18.54296875" style="48" customWidth="1"/>
    <col min="8191" max="8193" width="25" style="48"/>
    <col min="8194" max="8194" width="26.54296875" style="48" customWidth="1"/>
    <col min="8195" max="8196" width="25" style="48"/>
    <col min="8197" max="8197" width="26.453125" style="48" customWidth="1"/>
    <col min="8198" max="8199" width="25" style="48"/>
    <col min="8200" max="8200" width="26.453125" style="48" customWidth="1"/>
    <col min="8201" max="8201" width="26.7265625" style="48" customWidth="1"/>
    <col min="8202" max="8202" width="27.1796875" style="48" customWidth="1"/>
    <col min="8203" max="8203" width="27.81640625" style="48" customWidth="1"/>
    <col min="8204" max="8445" width="25" style="48"/>
    <col min="8446" max="8446" width="18.54296875" style="48" customWidth="1"/>
    <col min="8447" max="8449" width="25" style="48"/>
    <col min="8450" max="8450" width="26.54296875" style="48" customWidth="1"/>
    <col min="8451" max="8452" width="25" style="48"/>
    <col min="8453" max="8453" width="26.453125" style="48" customWidth="1"/>
    <col min="8454" max="8455" width="25" style="48"/>
    <col min="8456" max="8456" width="26.453125" style="48" customWidth="1"/>
    <col min="8457" max="8457" width="26.7265625" style="48" customWidth="1"/>
    <col min="8458" max="8458" width="27.1796875" style="48" customWidth="1"/>
    <col min="8459" max="8459" width="27.81640625" style="48" customWidth="1"/>
    <col min="8460" max="8701" width="25" style="48"/>
    <col min="8702" max="8702" width="18.54296875" style="48" customWidth="1"/>
    <col min="8703" max="8705" width="25" style="48"/>
    <col min="8706" max="8706" width="26.54296875" style="48" customWidth="1"/>
    <col min="8707" max="8708" width="25" style="48"/>
    <col min="8709" max="8709" width="26.453125" style="48" customWidth="1"/>
    <col min="8710" max="8711" width="25" style="48"/>
    <col min="8712" max="8712" width="26.453125" style="48" customWidth="1"/>
    <col min="8713" max="8713" width="26.7265625" style="48" customWidth="1"/>
    <col min="8714" max="8714" width="27.1796875" style="48" customWidth="1"/>
    <col min="8715" max="8715" width="27.81640625" style="48" customWidth="1"/>
    <col min="8716" max="8957" width="25" style="48"/>
    <col min="8958" max="8958" width="18.54296875" style="48" customWidth="1"/>
    <col min="8959" max="8961" width="25" style="48"/>
    <col min="8962" max="8962" width="26.54296875" style="48" customWidth="1"/>
    <col min="8963" max="8964" width="25" style="48"/>
    <col min="8965" max="8965" width="26.453125" style="48" customWidth="1"/>
    <col min="8966" max="8967" width="25" style="48"/>
    <col min="8968" max="8968" width="26.453125" style="48" customWidth="1"/>
    <col min="8969" max="8969" width="26.7265625" style="48" customWidth="1"/>
    <col min="8970" max="8970" width="27.1796875" style="48" customWidth="1"/>
    <col min="8971" max="8971" width="27.81640625" style="48" customWidth="1"/>
    <col min="8972" max="9213" width="25" style="48"/>
    <col min="9214" max="9214" width="18.54296875" style="48" customWidth="1"/>
    <col min="9215" max="9217" width="25" style="48"/>
    <col min="9218" max="9218" width="26.54296875" style="48" customWidth="1"/>
    <col min="9219" max="9220" width="25" style="48"/>
    <col min="9221" max="9221" width="26.453125" style="48" customWidth="1"/>
    <col min="9222" max="9223" width="25" style="48"/>
    <col min="9224" max="9224" width="26.453125" style="48" customWidth="1"/>
    <col min="9225" max="9225" width="26.7265625" style="48" customWidth="1"/>
    <col min="9226" max="9226" width="27.1796875" style="48" customWidth="1"/>
    <col min="9227" max="9227" width="27.81640625" style="48" customWidth="1"/>
    <col min="9228" max="9469" width="25" style="48"/>
    <col min="9470" max="9470" width="18.54296875" style="48" customWidth="1"/>
    <col min="9471" max="9473" width="25" style="48"/>
    <col min="9474" max="9474" width="26.54296875" style="48" customWidth="1"/>
    <col min="9475" max="9476" width="25" style="48"/>
    <col min="9477" max="9477" width="26.453125" style="48" customWidth="1"/>
    <col min="9478" max="9479" width="25" style="48"/>
    <col min="9480" max="9480" width="26.453125" style="48" customWidth="1"/>
    <col min="9481" max="9481" width="26.7265625" style="48" customWidth="1"/>
    <col min="9482" max="9482" width="27.1796875" style="48" customWidth="1"/>
    <col min="9483" max="9483" width="27.81640625" style="48" customWidth="1"/>
    <col min="9484" max="9725" width="25" style="48"/>
    <col min="9726" max="9726" width="18.54296875" style="48" customWidth="1"/>
    <col min="9727" max="9729" width="25" style="48"/>
    <col min="9730" max="9730" width="26.54296875" style="48" customWidth="1"/>
    <col min="9731" max="9732" width="25" style="48"/>
    <col min="9733" max="9733" width="26.453125" style="48" customWidth="1"/>
    <col min="9734" max="9735" width="25" style="48"/>
    <col min="9736" max="9736" width="26.453125" style="48" customWidth="1"/>
    <col min="9737" max="9737" width="26.7265625" style="48" customWidth="1"/>
    <col min="9738" max="9738" width="27.1796875" style="48" customWidth="1"/>
    <col min="9739" max="9739" width="27.81640625" style="48" customWidth="1"/>
    <col min="9740" max="9981" width="25" style="48"/>
    <col min="9982" max="9982" width="18.54296875" style="48" customWidth="1"/>
    <col min="9983" max="9985" width="25" style="48"/>
    <col min="9986" max="9986" width="26.54296875" style="48" customWidth="1"/>
    <col min="9987" max="9988" width="25" style="48"/>
    <col min="9989" max="9989" width="26.453125" style="48" customWidth="1"/>
    <col min="9990" max="9991" width="25" style="48"/>
    <col min="9992" max="9992" width="26.453125" style="48" customWidth="1"/>
    <col min="9993" max="9993" width="26.7265625" style="48" customWidth="1"/>
    <col min="9994" max="9994" width="27.1796875" style="48" customWidth="1"/>
    <col min="9995" max="9995" width="27.81640625" style="48" customWidth="1"/>
    <col min="9996" max="10237" width="25" style="48"/>
    <col min="10238" max="10238" width="18.54296875" style="48" customWidth="1"/>
    <col min="10239" max="10241" width="25" style="48"/>
    <col min="10242" max="10242" width="26.54296875" style="48" customWidth="1"/>
    <col min="10243" max="10244" width="25" style="48"/>
    <col min="10245" max="10245" width="26.453125" style="48" customWidth="1"/>
    <col min="10246" max="10247" width="25" style="48"/>
    <col min="10248" max="10248" width="26.453125" style="48" customWidth="1"/>
    <col min="10249" max="10249" width="26.7265625" style="48" customWidth="1"/>
    <col min="10250" max="10250" width="27.1796875" style="48" customWidth="1"/>
    <col min="10251" max="10251" width="27.81640625" style="48" customWidth="1"/>
    <col min="10252" max="10493" width="25" style="48"/>
    <col min="10494" max="10494" width="18.54296875" style="48" customWidth="1"/>
    <col min="10495" max="10497" width="25" style="48"/>
    <col min="10498" max="10498" width="26.54296875" style="48" customWidth="1"/>
    <col min="10499" max="10500" width="25" style="48"/>
    <col min="10501" max="10501" width="26.453125" style="48" customWidth="1"/>
    <col min="10502" max="10503" width="25" style="48"/>
    <col min="10504" max="10504" width="26.453125" style="48" customWidth="1"/>
    <col min="10505" max="10505" width="26.7265625" style="48" customWidth="1"/>
    <col min="10506" max="10506" width="27.1796875" style="48" customWidth="1"/>
    <col min="10507" max="10507" width="27.81640625" style="48" customWidth="1"/>
    <col min="10508" max="10749" width="25" style="48"/>
    <col min="10750" max="10750" width="18.54296875" style="48" customWidth="1"/>
    <col min="10751" max="10753" width="25" style="48"/>
    <col min="10754" max="10754" width="26.54296875" style="48" customWidth="1"/>
    <col min="10755" max="10756" width="25" style="48"/>
    <col min="10757" max="10757" width="26.453125" style="48" customWidth="1"/>
    <col min="10758" max="10759" width="25" style="48"/>
    <col min="10760" max="10760" width="26.453125" style="48" customWidth="1"/>
    <col min="10761" max="10761" width="26.7265625" style="48" customWidth="1"/>
    <col min="10762" max="10762" width="27.1796875" style="48" customWidth="1"/>
    <col min="10763" max="10763" width="27.81640625" style="48" customWidth="1"/>
    <col min="10764" max="11005" width="25" style="48"/>
    <col min="11006" max="11006" width="18.54296875" style="48" customWidth="1"/>
    <col min="11007" max="11009" width="25" style="48"/>
    <col min="11010" max="11010" width="26.54296875" style="48" customWidth="1"/>
    <col min="11011" max="11012" width="25" style="48"/>
    <col min="11013" max="11013" width="26.453125" style="48" customWidth="1"/>
    <col min="11014" max="11015" width="25" style="48"/>
    <col min="11016" max="11016" width="26.453125" style="48" customWidth="1"/>
    <col min="11017" max="11017" width="26.7265625" style="48" customWidth="1"/>
    <col min="11018" max="11018" width="27.1796875" style="48" customWidth="1"/>
    <col min="11019" max="11019" width="27.81640625" style="48" customWidth="1"/>
    <col min="11020" max="11261" width="25" style="48"/>
    <col min="11262" max="11262" width="18.54296875" style="48" customWidth="1"/>
    <col min="11263" max="11265" width="25" style="48"/>
    <col min="11266" max="11266" width="26.54296875" style="48" customWidth="1"/>
    <col min="11267" max="11268" width="25" style="48"/>
    <col min="11269" max="11269" width="26.453125" style="48" customWidth="1"/>
    <col min="11270" max="11271" width="25" style="48"/>
    <col min="11272" max="11272" width="26.453125" style="48" customWidth="1"/>
    <col min="11273" max="11273" width="26.7265625" style="48" customWidth="1"/>
    <col min="11274" max="11274" width="27.1796875" style="48" customWidth="1"/>
    <col min="11275" max="11275" width="27.81640625" style="48" customWidth="1"/>
    <col min="11276" max="11517" width="25" style="48"/>
    <col min="11518" max="11518" width="18.54296875" style="48" customWidth="1"/>
    <col min="11519" max="11521" width="25" style="48"/>
    <col min="11522" max="11522" width="26.54296875" style="48" customWidth="1"/>
    <col min="11523" max="11524" width="25" style="48"/>
    <col min="11525" max="11525" width="26.453125" style="48" customWidth="1"/>
    <col min="11526" max="11527" width="25" style="48"/>
    <col min="11528" max="11528" width="26.453125" style="48" customWidth="1"/>
    <col min="11529" max="11529" width="26.7265625" style="48" customWidth="1"/>
    <col min="11530" max="11530" width="27.1796875" style="48" customWidth="1"/>
    <col min="11531" max="11531" width="27.81640625" style="48" customWidth="1"/>
    <col min="11532" max="11773" width="25" style="48"/>
    <col min="11774" max="11774" width="18.54296875" style="48" customWidth="1"/>
    <col min="11775" max="11777" width="25" style="48"/>
    <col min="11778" max="11778" width="26.54296875" style="48" customWidth="1"/>
    <col min="11779" max="11780" width="25" style="48"/>
    <col min="11781" max="11781" width="26.453125" style="48" customWidth="1"/>
    <col min="11782" max="11783" width="25" style="48"/>
    <col min="11784" max="11784" width="26.453125" style="48" customWidth="1"/>
    <col min="11785" max="11785" width="26.7265625" style="48" customWidth="1"/>
    <col min="11786" max="11786" width="27.1796875" style="48" customWidth="1"/>
    <col min="11787" max="11787" width="27.81640625" style="48" customWidth="1"/>
    <col min="11788" max="12029" width="25" style="48"/>
    <col min="12030" max="12030" width="18.54296875" style="48" customWidth="1"/>
    <col min="12031" max="12033" width="25" style="48"/>
    <col min="12034" max="12034" width="26.54296875" style="48" customWidth="1"/>
    <col min="12035" max="12036" width="25" style="48"/>
    <col min="12037" max="12037" width="26.453125" style="48" customWidth="1"/>
    <col min="12038" max="12039" width="25" style="48"/>
    <col min="12040" max="12040" width="26.453125" style="48" customWidth="1"/>
    <col min="12041" max="12041" width="26.7265625" style="48" customWidth="1"/>
    <col min="12042" max="12042" width="27.1796875" style="48" customWidth="1"/>
    <col min="12043" max="12043" width="27.81640625" style="48" customWidth="1"/>
    <col min="12044" max="12285" width="25" style="48"/>
    <col min="12286" max="12286" width="18.54296875" style="48" customWidth="1"/>
    <col min="12287" max="12289" width="25" style="48"/>
    <col min="12290" max="12290" width="26.54296875" style="48" customWidth="1"/>
    <col min="12291" max="12292" width="25" style="48"/>
    <col min="12293" max="12293" width="26.453125" style="48" customWidth="1"/>
    <col min="12294" max="12295" width="25" style="48"/>
    <col min="12296" max="12296" width="26.453125" style="48" customWidth="1"/>
    <col min="12297" max="12297" width="26.7265625" style="48" customWidth="1"/>
    <col min="12298" max="12298" width="27.1796875" style="48" customWidth="1"/>
    <col min="12299" max="12299" width="27.81640625" style="48" customWidth="1"/>
    <col min="12300" max="12541" width="25" style="48"/>
    <col min="12542" max="12542" width="18.54296875" style="48" customWidth="1"/>
    <col min="12543" max="12545" width="25" style="48"/>
    <col min="12546" max="12546" width="26.54296875" style="48" customWidth="1"/>
    <col min="12547" max="12548" width="25" style="48"/>
    <col min="12549" max="12549" width="26.453125" style="48" customWidth="1"/>
    <col min="12550" max="12551" width="25" style="48"/>
    <col min="12552" max="12552" width="26.453125" style="48" customWidth="1"/>
    <col min="12553" max="12553" width="26.7265625" style="48" customWidth="1"/>
    <col min="12554" max="12554" width="27.1796875" style="48" customWidth="1"/>
    <col min="12555" max="12555" width="27.81640625" style="48" customWidth="1"/>
    <col min="12556" max="12797" width="25" style="48"/>
    <col min="12798" max="12798" width="18.54296875" style="48" customWidth="1"/>
    <col min="12799" max="12801" width="25" style="48"/>
    <col min="12802" max="12802" width="26.54296875" style="48" customWidth="1"/>
    <col min="12803" max="12804" width="25" style="48"/>
    <col min="12805" max="12805" width="26.453125" style="48" customWidth="1"/>
    <col min="12806" max="12807" width="25" style="48"/>
    <col min="12808" max="12808" width="26.453125" style="48" customWidth="1"/>
    <col min="12809" max="12809" width="26.7265625" style="48" customWidth="1"/>
    <col min="12810" max="12810" width="27.1796875" style="48" customWidth="1"/>
    <col min="12811" max="12811" width="27.81640625" style="48" customWidth="1"/>
    <col min="12812" max="13053" width="25" style="48"/>
    <col min="13054" max="13054" width="18.54296875" style="48" customWidth="1"/>
    <col min="13055" max="13057" width="25" style="48"/>
    <col min="13058" max="13058" width="26.54296875" style="48" customWidth="1"/>
    <col min="13059" max="13060" width="25" style="48"/>
    <col min="13061" max="13061" width="26.453125" style="48" customWidth="1"/>
    <col min="13062" max="13063" width="25" style="48"/>
    <col min="13064" max="13064" width="26.453125" style="48" customWidth="1"/>
    <col min="13065" max="13065" width="26.7265625" style="48" customWidth="1"/>
    <col min="13066" max="13066" width="27.1796875" style="48" customWidth="1"/>
    <col min="13067" max="13067" width="27.81640625" style="48" customWidth="1"/>
    <col min="13068" max="13309" width="25" style="48"/>
    <col min="13310" max="13310" width="18.54296875" style="48" customWidth="1"/>
    <col min="13311" max="13313" width="25" style="48"/>
    <col min="13314" max="13314" width="26.54296875" style="48" customWidth="1"/>
    <col min="13315" max="13316" width="25" style="48"/>
    <col min="13317" max="13317" width="26.453125" style="48" customWidth="1"/>
    <col min="13318" max="13319" width="25" style="48"/>
    <col min="13320" max="13320" width="26.453125" style="48" customWidth="1"/>
    <col min="13321" max="13321" width="26.7265625" style="48" customWidth="1"/>
    <col min="13322" max="13322" width="27.1796875" style="48" customWidth="1"/>
    <col min="13323" max="13323" width="27.81640625" style="48" customWidth="1"/>
    <col min="13324" max="13565" width="25" style="48"/>
    <col min="13566" max="13566" width="18.54296875" style="48" customWidth="1"/>
    <col min="13567" max="13569" width="25" style="48"/>
    <col min="13570" max="13570" width="26.54296875" style="48" customWidth="1"/>
    <col min="13571" max="13572" width="25" style="48"/>
    <col min="13573" max="13573" width="26.453125" style="48" customWidth="1"/>
    <col min="13574" max="13575" width="25" style="48"/>
    <col min="13576" max="13576" width="26.453125" style="48" customWidth="1"/>
    <col min="13577" max="13577" width="26.7265625" style="48" customWidth="1"/>
    <col min="13578" max="13578" width="27.1796875" style="48" customWidth="1"/>
    <col min="13579" max="13579" width="27.81640625" style="48" customWidth="1"/>
    <col min="13580" max="13821" width="25" style="48"/>
    <col min="13822" max="13822" width="18.54296875" style="48" customWidth="1"/>
    <col min="13823" max="13825" width="25" style="48"/>
    <col min="13826" max="13826" width="26.54296875" style="48" customWidth="1"/>
    <col min="13827" max="13828" width="25" style="48"/>
    <col min="13829" max="13829" width="26.453125" style="48" customWidth="1"/>
    <col min="13830" max="13831" width="25" style="48"/>
    <col min="13832" max="13832" width="26.453125" style="48" customWidth="1"/>
    <col min="13833" max="13833" width="26.7265625" style="48" customWidth="1"/>
    <col min="13834" max="13834" width="27.1796875" style="48" customWidth="1"/>
    <col min="13835" max="13835" width="27.81640625" style="48" customWidth="1"/>
    <col min="13836" max="14077" width="25" style="48"/>
    <col min="14078" max="14078" width="18.54296875" style="48" customWidth="1"/>
    <col min="14079" max="14081" width="25" style="48"/>
    <col min="14082" max="14082" width="26.54296875" style="48" customWidth="1"/>
    <col min="14083" max="14084" width="25" style="48"/>
    <col min="14085" max="14085" width="26.453125" style="48" customWidth="1"/>
    <col min="14086" max="14087" width="25" style="48"/>
    <col min="14088" max="14088" width="26.453125" style="48" customWidth="1"/>
    <col min="14089" max="14089" width="26.7265625" style="48" customWidth="1"/>
    <col min="14090" max="14090" width="27.1796875" style="48" customWidth="1"/>
    <col min="14091" max="14091" width="27.81640625" style="48" customWidth="1"/>
    <col min="14092" max="14333" width="25" style="48"/>
    <col min="14334" max="14334" width="18.54296875" style="48" customWidth="1"/>
    <col min="14335" max="14337" width="25" style="48"/>
    <col min="14338" max="14338" width="26.54296875" style="48" customWidth="1"/>
    <col min="14339" max="14340" width="25" style="48"/>
    <col min="14341" max="14341" width="26.453125" style="48" customWidth="1"/>
    <col min="14342" max="14343" width="25" style="48"/>
    <col min="14344" max="14344" width="26.453125" style="48" customWidth="1"/>
    <col min="14345" max="14345" width="26.7265625" style="48" customWidth="1"/>
    <col min="14346" max="14346" width="27.1796875" style="48" customWidth="1"/>
    <col min="14347" max="14347" width="27.81640625" style="48" customWidth="1"/>
    <col min="14348" max="14589" width="25" style="48"/>
    <col min="14590" max="14590" width="18.54296875" style="48" customWidth="1"/>
    <col min="14591" max="14593" width="25" style="48"/>
    <col min="14594" max="14594" width="26.54296875" style="48" customWidth="1"/>
    <col min="14595" max="14596" width="25" style="48"/>
    <col min="14597" max="14597" width="26.453125" style="48" customWidth="1"/>
    <col min="14598" max="14599" width="25" style="48"/>
    <col min="14600" max="14600" width="26.453125" style="48" customWidth="1"/>
    <col min="14601" max="14601" width="26.7265625" style="48" customWidth="1"/>
    <col min="14602" max="14602" width="27.1796875" style="48" customWidth="1"/>
    <col min="14603" max="14603" width="27.81640625" style="48" customWidth="1"/>
    <col min="14604" max="14845" width="25" style="48"/>
    <col min="14846" max="14846" width="18.54296875" style="48" customWidth="1"/>
    <col min="14847" max="14849" width="25" style="48"/>
    <col min="14850" max="14850" width="26.54296875" style="48" customWidth="1"/>
    <col min="14851" max="14852" width="25" style="48"/>
    <col min="14853" max="14853" width="26.453125" style="48" customWidth="1"/>
    <col min="14854" max="14855" width="25" style="48"/>
    <col min="14856" max="14856" width="26.453125" style="48" customWidth="1"/>
    <col min="14857" max="14857" width="26.7265625" style="48" customWidth="1"/>
    <col min="14858" max="14858" width="27.1796875" style="48" customWidth="1"/>
    <col min="14859" max="14859" width="27.81640625" style="48" customWidth="1"/>
    <col min="14860" max="15101" width="25" style="48"/>
    <col min="15102" max="15102" width="18.54296875" style="48" customWidth="1"/>
    <col min="15103" max="15105" width="25" style="48"/>
    <col min="15106" max="15106" width="26.54296875" style="48" customWidth="1"/>
    <col min="15107" max="15108" width="25" style="48"/>
    <col min="15109" max="15109" width="26.453125" style="48" customWidth="1"/>
    <col min="15110" max="15111" width="25" style="48"/>
    <col min="15112" max="15112" width="26.453125" style="48" customWidth="1"/>
    <col min="15113" max="15113" width="26.7265625" style="48" customWidth="1"/>
    <col min="15114" max="15114" width="27.1796875" style="48" customWidth="1"/>
    <col min="15115" max="15115" width="27.81640625" style="48" customWidth="1"/>
    <col min="15116" max="15357" width="25" style="48"/>
    <col min="15358" max="15358" width="18.54296875" style="48" customWidth="1"/>
    <col min="15359" max="15361" width="25" style="48"/>
    <col min="15362" max="15362" width="26.54296875" style="48" customWidth="1"/>
    <col min="15363" max="15364" width="25" style="48"/>
    <col min="15365" max="15365" width="26.453125" style="48" customWidth="1"/>
    <col min="15366" max="15367" width="25" style="48"/>
    <col min="15368" max="15368" width="26.453125" style="48" customWidth="1"/>
    <col min="15369" max="15369" width="26.7265625" style="48" customWidth="1"/>
    <col min="15370" max="15370" width="27.1796875" style="48" customWidth="1"/>
    <col min="15371" max="15371" width="27.81640625" style="48" customWidth="1"/>
    <col min="15372" max="15613" width="25" style="48"/>
    <col min="15614" max="15614" width="18.54296875" style="48" customWidth="1"/>
    <col min="15615" max="15617" width="25" style="48"/>
    <col min="15618" max="15618" width="26.54296875" style="48" customWidth="1"/>
    <col min="15619" max="15620" width="25" style="48"/>
    <col min="15621" max="15621" width="26.453125" style="48" customWidth="1"/>
    <col min="15622" max="15623" width="25" style="48"/>
    <col min="15624" max="15624" width="26.453125" style="48" customWidth="1"/>
    <col min="15625" max="15625" width="26.7265625" style="48" customWidth="1"/>
    <col min="15626" max="15626" width="27.1796875" style="48" customWidth="1"/>
    <col min="15627" max="15627" width="27.81640625" style="48" customWidth="1"/>
    <col min="15628" max="15869" width="25" style="48"/>
    <col min="15870" max="15870" width="18.54296875" style="48" customWidth="1"/>
    <col min="15871" max="15873" width="25" style="48"/>
    <col min="15874" max="15874" width="26.54296875" style="48" customWidth="1"/>
    <col min="15875" max="15876" width="25" style="48"/>
    <col min="15877" max="15877" width="26.453125" style="48" customWidth="1"/>
    <col min="15878" max="15879" width="25" style="48"/>
    <col min="15880" max="15880" width="26.453125" style="48" customWidth="1"/>
    <col min="15881" max="15881" width="26.7265625" style="48" customWidth="1"/>
    <col min="15882" max="15882" width="27.1796875" style="48" customWidth="1"/>
    <col min="15883" max="15883" width="27.81640625" style="48" customWidth="1"/>
    <col min="15884" max="16125" width="25" style="48"/>
    <col min="16126" max="16126" width="18.54296875" style="48" customWidth="1"/>
    <col min="16127" max="16129" width="25" style="48"/>
    <col min="16130" max="16130" width="26.54296875" style="48" customWidth="1"/>
    <col min="16131" max="16132" width="25" style="48"/>
    <col min="16133" max="16133" width="26.453125" style="48" customWidth="1"/>
    <col min="16134" max="16135" width="25" style="48"/>
    <col min="16136" max="16136" width="26.453125" style="48" customWidth="1"/>
    <col min="16137" max="16137" width="26.7265625" style="48" customWidth="1"/>
    <col min="16138" max="16138" width="27.1796875" style="48" customWidth="1"/>
    <col min="16139" max="16139" width="27.81640625" style="48" customWidth="1"/>
    <col min="16140" max="16384" width="25" style="48"/>
  </cols>
  <sheetData>
    <row r="1" spans="1:11" s="69" customFormat="1" ht="26" x14ac:dyDescent="0.35">
      <c r="A1" s="70"/>
      <c r="B1" s="71"/>
      <c r="C1" s="72" t="s">
        <v>57</v>
      </c>
      <c r="D1" s="72" t="s">
        <v>68</v>
      </c>
      <c r="E1" s="72" t="s">
        <v>74</v>
      </c>
      <c r="F1" s="142" t="s">
        <v>64</v>
      </c>
      <c r="G1" s="143"/>
      <c r="H1" s="142" t="s">
        <v>65</v>
      </c>
      <c r="I1" s="143"/>
      <c r="J1" s="142" t="s">
        <v>66</v>
      </c>
      <c r="K1" s="143"/>
    </row>
    <row r="2" spans="1:11" ht="14.5" customHeight="1" x14ac:dyDescent="0.35">
      <c r="A2" s="45" t="s">
        <v>58</v>
      </c>
      <c r="B2" s="46" t="s">
        <v>67</v>
      </c>
      <c r="C2" s="47" t="s">
        <v>59</v>
      </c>
      <c r="D2" s="47" t="s">
        <v>60</v>
      </c>
      <c r="E2" s="47" t="s">
        <v>61</v>
      </c>
      <c r="F2" s="140" t="s">
        <v>62</v>
      </c>
      <c r="G2" s="141"/>
      <c r="H2" s="140" t="s">
        <v>63</v>
      </c>
      <c r="I2" s="141"/>
      <c r="J2" s="140" t="s">
        <v>75</v>
      </c>
      <c r="K2" s="141"/>
    </row>
    <row r="3" spans="1:11" ht="39.5" thickBot="1" x14ac:dyDescent="0.4">
      <c r="A3" s="65" t="s">
        <v>71</v>
      </c>
      <c r="B3" s="65" t="s">
        <v>72</v>
      </c>
      <c r="C3" s="66" t="s">
        <v>73</v>
      </c>
      <c r="D3" s="66" t="s">
        <v>73</v>
      </c>
      <c r="E3" s="66" t="s">
        <v>73</v>
      </c>
      <c r="F3" s="67" t="s">
        <v>70</v>
      </c>
      <c r="G3" s="68" t="s">
        <v>69</v>
      </c>
      <c r="H3" s="67" t="s">
        <v>70</v>
      </c>
      <c r="I3" s="56" t="s">
        <v>69</v>
      </c>
      <c r="J3" s="67" t="s">
        <v>70</v>
      </c>
      <c r="K3" s="56" t="s">
        <v>69</v>
      </c>
    </row>
    <row r="4" spans="1:11" x14ac:dyDescent="0.35">
      <c r="A4" s="60" t="s">
        <v>225</v>
      </c>
      <c r="B4" s="61" t="s">
        <v>34</v>
      </c>
      <c r="C4" s="62">
        <v>43907</v>
      </c>
      <c r="D4" s="62">
        <v>43942</v>
      </c>
      <c r="E4" s="62">
        <v>44004</v>
      </c>
      <c r="F4" s="63">
        <f>C4+180</f>
        <v>44087</v>
      </c>
      <c r="G4" s="64">
        <v>44095</v>
      </c>
      <c r="H4" s="63">
        <f>C4+365</f>
        <v>44272</v>
      </c>
      <c r="I4" s="58"/>
      <c r="J4" s="63">
        <f>C4+H4</f>
        <v>88179</v>
      </c>
      <c r="K4" s="64"/>
    </row>
    <row r="5" spans="1:11" x14ac:dyDescent="0.35">
      <c r="A5" s="49" t="s">
        <v>224</v>
      </c>
      <c r="B5" s="50" t="s">
        <v>164</v>
      </c>
      <c r="C5" s="51">
        <v>43903</v>
      </c>
      <c r="D5" s="51" t="s">
        <v>182</v>
      </c>
      <c r="E5" s="51">
        <v>43972</v>
      </c>
      <c r="F5" s="63">
        <f>C5+180</f>
        <v>44083</v>
      </c>
      <c r="G5" s="58">
        <v>44092</v>
      </c>
      <c r="H5" s="57">
        <f t="shared" ref="H5:H67" si="0">C5+365</f>
        <v>44268</v>
      </c>
      <c r="I5" s="58"/>
      <c r="J5" s="57">
        <f t="shared" ref="J5:J67" si="1">C5+540</f>
        <v>44443</v>
      </c>
      <c r="K5" s="58"/>
    </row>
    <row r="6" spans="1:11" x14ac:dyDescent="0.35">
      <c r="A6" s="49" t="s">
        <v>177</v>
      </c>
      <c r="B6" s="50" t="s">
        <v>272</v>
      </c>
      <c r="C6" s="51">
        <v>44002</v>
      </c>
      <c r="D6" s="115" t="s">
        <v>265</v>
      </c>
      <c r="E6" s="115" t="s">
        <v>265</v>
      </c>
      <c r="F6" s="57">
        <f t="shared" ref="F6:F67" si="2">C6+180</f>
        <v>44182</v>
      </c>
      <c r="G6" s="58"/>
      <c r="H6" s="57">
        <f t="shared" si="0"/>
        <v>44367</v>
      </c>
      <c r="I6" s="58"/>
      <c r="J6" s="57">
        <f t="shared" si="1"/>
        <v>44542</v>
      </c>
      <c r="K6" s="58"/>
    </row>
    <row r="7" spans="1:11" x14ac:dyDescent="0.35">
      <c r="A7" s="49" t="s">
        <v>291</v>
      </c>
      <c r="B7" s="50" t="s">
        <v>292</v>
      </c>
      <c r="C7" s="51">
        <v>44104</v>
      </c>
      <c r="D7" s="51"/>
      <c r="E7" s="51"/>
      <c r="F7" s="57">
        <f t="shared" si="2"/>
        <v>44284</v>
      </c>
      <c r="G7" s="58"/>
      <c r="H7" s="57">
        <f t="shared" si="0"/>
        <v>44469</v>
      </c>
      <c r="I7" s="58"/>
      <c r="J7" s="57">
        <f t="shared" si="1"/>
        <v>44644</v>
      </c>
      <c r="K7" s="58"/>
    </row>
    <row r="8" spans="1:11" x14ac:dyDescent="0.35">
      <c r="A8" s="49" t="s">
        <v>326</v>
      </c>
      <c r="B8" s="50" t="s">
        <v>296</v>
      </c>
      <c r="C8" s="51">
        <v>44081</v>
      </c>
      <c r="D8" s="51">
        <v>44124</v>
      </c>
      <c r="E8" s="51"/>
      <c r="F8" s="57">
        <f t="shared" si="2"/>
        <v>44261</v>
      </c>
      <c r="G8" s="58"/>
      <c r="H8" s="57">
        <f t="shared" si="0"/>
        <v>44446</v>
      </c>
      <c r="I8" s="58"/>
      <c r="J8" s="57">
        <f t="shared" si="1"/>
        <v>44621</v>
      </c>
      <c r="K8" s="58"/>
    </row>
    <row r="9" spans="1:11" x14ac:dyDescent="0.35">
      <c r="A9" s="49"/>
      <c r="B9" s="50"/>
      <c r="C9" s="51"/>
      <c r="D9" s="51"/>
      <c r="E9" s="51"/>
      <c r="F9" s="57">
        <f t="shared" si="2"/>
        <v>180</v>
      </c>
      <c r="G9" s="58"/>
      <c r="H9" s="57">
        <f t="shared" si="0"/>
        <v>365</v>
      </c>
      <c r="I9" s="58"/>
      <c r="J9" s="57">
        <f t="shared" si="1"/>
        <v>540</v>
      </c>
      <c r="K9" s="58"/>
    </row>
    <row r="10" spans="1:11" x14ac:dyDescent="0.35">
      <c r="A10" s="49"/>
      <c r="B10" s="50"/>
      <c r="C10" s="51"/>
      <c r="D10" s="51"/>
      <c r="E10" s="51"/>
      <c r="F10" s="57">
        <f t="shared" si="2"/>
        <v>180</v>
      </c>
      <c r="G10" s="58"/>
      <c r="H10" s="57">
        <f t="shared" si="0"/>
        <v>365</v>
      </c>
      <c r="I10" s="58"/>
      <c r="J10" s="57">
        <f t="shared" si="1"/>
        <v>540</v>
      </c>
      <c r="K10" s="58"/>
    </row>
    <row r="11" spans="1:11" x14ac:dyDescent="0.35">
      <c r="A11" s="49"/>
      <c r="B11" s="50"/>
      <c r="C11" s="51"/>
      <c r="D11" s="51"/>
      <c r="E11" s="51"/>
      <c r="F11" s="57">
        <f t="shared" si="2"/>
        <v>180</v>
      </c>
      <c r="G11" s="58"/>
      <c r="H11" s="57">
        <f t="shared" si="0"/>
        <v>365</v>
      </c>
      <c r="I11" s="58"/>
      <c r="J11" s="57">
        <f t="shared" si="1"/>
        <v>540</v>
      </c>
      <c r="K11" s="58"/>
    </row>
    <row r="12" spans="1:11" x14ac:dyDescent="0.35">
      <c r="A12" s="49"/>
      <c r="B12" s="50"/>
      <c r="C12" s="51"/>
      <c r="D12" s="51"/>
      <c r="E12" s="51"/>
      <c r="F12" s="57">
        <f t="shared" si="2"/>
        <v>180</v>
      </c>
      <c r="G12" s="58"/>
      <c r="H12" s="57">
        <f t="shared" si="0"/>
        <v>365</v>
      </c>
      <c r="I12" s="58"/>
      <c r="J12" s="57">
        <f t="shared" si="1"/>
        <v>540</v>
      </c>
      <c r="K12" s="58"/>
    </row>
    <row r="13" spans="1:11" x14ac:dyDescent="0.35">
      <c r="A13" s="49"/>
      <c r="B13" s="50"/>
      <c r="C13" s="51"/>
      <c r="D13" s="51"/>
      <c r="E13" s="51"/>
      <c r="F13" s="57">
        <f t="shared" si="2"/>
        <v>180</v>
      </c>
      <c r="G13" s="58"/>
      <c r="H13" s="57">
        <f t="shared" si="0"/>
        <v>365</v>
      </c>
      <c r="I13" s="58"/>
      <c r="J13" s="57">
        <f t="shared" si="1"/>
        <v>540</v>
      </c>
      <c r="K13" s="58"/>
    </row>
    <row r="14" spans="1:11" x14ac:dyDescent="0.35">
      <c r="A14" s="49"/>
      <c r="B14" s="50"/>
      <c r="C14" s="51"/>
      <c r="D14" s="51"/>
      <c r="E14" s="51"/>
      <c r="F14" s="57">
        <f t="shared" si="2"/>
        <v>180</v>
      </c>
      <c r="G14" s="58"/>
      <c r="H14" s="57">
        <f t="shared" si="0"/>
        <v>365</v>
      </c>
      <c r="I14" s="58"/>
      <c r="J14" s="57">
        <f t="shared" si="1"/>
        <v>540</v>
      </c>
      <c r="K14" s="58"/>
    </row>
    <row r="15" spans="1:11" ht="13.5" thickBot="1" x14ac:dyDescent="0.4">
      <c r="A15" s="49"/>
      <c r="B15" s="50"/>
      <c r="C15" s="51"/>
      <c r="D15" s="51"/>
      <c r="E15" s="51"/>
      <c r="F15" s="57">
        <f t="shared" si="2"/>
        <v>180</v>
      </c>
      <c r="G15" s="58"/>
      <c r="H15" s="57">
        <f t="shared" si="0"/>
        <v>365</v>
      </c>
      <c r="I15" s="58"/>
      <c r="J15" s="57">
        <f t="shared" si="1"/>
        <v>540</v>
      </c>
      <c r="K15" s="58"/>
    </row>
    <row r="16" spans="1:11" x14ac:dyDescent="0.35">
      <c r="A16" s="49"/>
      <c r="B16" s="50"/>
      <c r="C16" s="51"/>
      <c r="D16" s="51"/>
      <c r="E16" s="51"/>
      <c r="F16" s="55">
        <f t="shared" si="2"/>
        <v>180</v>
      </c>
      <c r="G16" s="59"/>
      <c r="H16" s="57">
        <f t="shared" si="0"/>
        <v>365</v>
      </c>
      <c r="I16" s="58"/>
      <c r="J16" s="57">
        <f t="shared" si="1"/>
        <v>540</v>
      </c>
      <c r="K16" s="58"/>
    </row>
    <row r="17" spans="1:11" x14ac:dyDescent="0.35">
      <c r="A17" s="49"/>
      <c r="B17" s="50"/>
      <c r="C17" s="51"/>
      <c r="D17" s="51"/>
      <c r="E17" s="51"/>
      <c r="F17" s="57">
        <f t="shared" si="2"/>
        <v>180</v>
      </c>
      <c r="G17" s="58"/>
      <c r="H17" s="57">
        <f t="shared" si="0"/>
        <v>365</v>
      </c>
      <c r="I17" s="58"/>
      <c r="J17" s="57">
        <f t="shared" si="1"/>
        <v>540</v>
      </c>
      <c r="K17" s="58"/>
    </row>
    <row r="18" spans="1:11" x14ac:dyDescent="0.35">
      <c r="A18" s="49"/>
      <c r="B18" s="50"/>
      <c r="C18" s="51"/>
      <c r="D18" s="51"/>
      <c r="E18" s="51"/>
      <c r="F18" s="57">
        <f t="shared" si="2"/>
        <v>180</v>
      </c>
      <c r="G18" s="58"/>
      <c r="H18" s="57">
        <f t="shared" si="0"/>
        <v>365</v>
      </c>
      <c r="I18" s="58"/>
      <c r="J18" s="57">
        <f t="shared" si="1"/>
        <v>540</v>
      </c>
      <c r="K18" s="58"/>
    </row>
    <row r="19" spans="1:11" x14ac:dyDescent="0.35">
      <c r="A19" s="49"/>
      <c r="B19" s="50"/>
      <c r="C19" s="51"/>
      <c r="D19" s="51"/>
      <c r="E19" s="51"/>
      <c r="F19" s="57">
        <f t="shared" si="2"/>
        <v>180</v>
      </c>
      <c r="G19" s="58"/>
      <c r="H19" s="57">
        <f t="shared" si="0"/>
        <v>365</v>
      </c>
      <c r="I19" s="58"/>
      <c r="J19" s="57">
        <f t="shared" si="1"/>
        <v>540</v>
      </c>
      <c r="K19" s="58"/>
    </row>
    <row r="20" spans="1:11" x14ac:dyDescent="0.35">
      <c r="A20" s="49"/>
      <c r="B20" s="50"/>
      <c r="C20" s="51"/>
      <c r="D20" s="51"/>
      <c r="E20" s="51"/>
      <c r="F20" s="57">
        <f t="shared" si="2"/>
        <v>180</v>
      </c>
      <c r="G20" s="58"/>
      <c r="H20" s="57">
        <f t="shared" si="0"/>
        <v>365</v>
      </c>
      <c r="I20" s="58"/>
      <c r="J20" s="57">
        <f t="shared" si="1"/>
        <v>540</v>
      </c>
      <c r="K20" s="58"/>
    </row>
    <row r="21" spans="1:11" x14ac:dyDescent="0.35">
      <c r="A21" s="49"/>
      <c r="B21" s="50"/>
      <c r="C21" s="51"/>
      <c r="D21" s="51"/>
      <c r="E21" s="51"/>
      <c r="F21" s="57">
        <f t="shared" si="2"/>
        <v>180</v>
      </c>
      <c r="G21" s="58"/>
      <c r="H21" s="57">
        <f t="shared" si="0"/>
        <v>365</v>
      </c>
      <c r="I21" s="58"/>
      <c r="J21" s="57">
        <f t="shared" si="1"/>
        <v>540</v>
      </c>
      <c r="K21" s="58"/>
    </row>
    <row r="22" spans="1:11" x14ac:dyDescent="0.35">
      <c r="A22" s="49"/>
      <c r="B22" s="50"/>
      <c r="C22" s="51"/>
      <c r="D22" s="51"/>
      <c r="E22" s="51"/>
      <c r="F22" s="57">
        <f t="shared" si="2"/>
        <v>180</v>
      </c>
      <c r="G22" s="58"/>
      <c r="H22" s="57">
        <f t="shared" si="0"/>
        <v>365</v>
      </c>
      <c r="I22" s="58"/>
      <c r="J22" s="57">
        <f t="shared" si="1"/>
        <v>540</v>
      </c>
      <c r="K22" s="58"/>
    </row>
    <row r="23" spans="1:11" x14ac:dyDescent="0.35">
      <c r="A23" s="49"/>
      <c r="B23" s="50"/>
      <c r="C23" s="51"/>
      <c r="D23" s="51"/>
      <c r="E23" s="51"/>
      <c r="F23" s="57">
        <f t="shared" si="2"/>
        <v>180</v>
      </c>
      <c r="G23" s="58"/>
      <c r="H23" s="57">
        <f t="shared" si="0"/>
        <v>365</v>
      </c>
      <c r="I23" s="58"/>
      <c r="J23" s="57">
        <f t="shared" si="1"/>
        <v>540</v>
      </c>
      <c r="K23" s="58"/>
    </row>
    <row r="24" spans="1:11" x14ac:dyDescent="0.35">
      <c r="A24" s="49"/>
      <c r="B24" s="50"/>
      <c r="C24" s="51"/>
      <c r="D24" s="51"/>
      <c r="E24" s="51"/>
      <c r="F24" s="57">
        <f t="shared" si="2"/>
        <v>180</v>
      </c>
      <c r="G24" s="58"/>
      <c r="H24" s="57">
        <f t="shared" si="0"/>
        <v>365</v>
      </c>
      <c r="I24" s="58"/>
      <c r="J24" s="57">
        <f t="shared" si="1"/>
        <v>540</v>
      </c>
      <c r="K24" s="58"/>
    </row>
    <row r="25" spans="1:11" x14ac:dyDescent="0.35">
      <c r="A25" s="49"/>
      <c r="B25" s="50"/>
      <c r="C25" s="51"/>
      <c r="D25" s="51"/>
      <c r="E25" s="51"/>
      <c r="F25" s="57">
        <f t="shared" si="2"/>
        <v>180</v>
      </c>
      <c r="G25" s="58"/>
      <c r="H25" s="57">
        <f t="shared" si="0"/>
        <v>365</v>
      </c>
      <c r="I25" s="58"/>
      <c r="J25" s="57">
        <f t="shared" si="1"/>
        <v>540</v>
      </c>
      <c r="K25" s="58"/>
    </row>
    <row r="26" spans="1:11" x14ac:dyDescent="0.35">
      <c r="A26" s="49"/>
      <c r="B26" s="50"/>
      <c r="C26" s="51"/>
      <c r="D26" s="51"/>
      <c r="E26" s="51"/>
      <c r="F26" s="57">
        <f t="shared" si="2"/>
        <v>180</v>
      </c>
      <c r="G26" s="58"/>
      <c r="H26" s="57">
        <f t="shared" si="0"/>
        <v>365</v>
      </c>
      <c r="I26" s="58"/>
      <c r="J26" s="57">
        <f t="shared" si="1"/>
        <v>540</v>
      </c>
      <c r="K26" s="58"/>
    </row>
    <row r="27" spans="1:11" x14ac:dyDescent="0.35">
      <c r="A27" s="49"/>
      <c r="B27" s="50"/>
      <c r="C27" s="51"/>
      <c r="D27" s="51"/>
      <c r="E27" s="51"/>
      <c r="F27" s="57">
        <f t="shared" si="2"/>
        <v>180</v>
      </c>
      <c r="G27" s="58"/>
      <c r="H27" s="57">
        <f t="shared" si="0"/>
        <v>365</v>
      </c>
      <c r="I27" s="58"/>
      <c r="J27" s="57">
        <f t="shared" si="1"/>
        <v>540</v>
      </c>
      <c r="K27" s="58"/>
    </row>
    <row r="28" spans="1:11" ht="13.5" thickBot="1" x14ac:dyDescent="0.4">
      <c r="A28" s="52"/>
      <c r="B28" s="53"/>
      <c r="C28" s="54"/>
      <c r="D28" s="54"/>
      <c r="E28" s="54"/>
      <c r="F28" s="57">
        <f t="shared" si="2"/>
        <v>180</v>
      </c>
      <c r="G28" s="58"/>
      <c r="H28" s="57">
        <f t="shared" si="0"/>
        <v>365</v>
      </c>
      <c r="I28" s="58"/>
      <c r="J28" s="57">
        <f t="shared" si="1"/>
        <v>540</v>
      </c>
      <c r="K28" s="58"/>
    </row>
    <row r="29" spans="1:11" ht="13.5" thickBot="1" x14ac:dyDescent="0.4">
      <c r="A29" s="52"/>
      <c r="B29" s="53"/>
      <c r="C29" s="54"/>
      <c r="D29" s="54"/>
      <c r="E29" s="54"/>
      <c r="F29" s="57">
        <f t="shared" si="2"/>
        <v>180</v>
      </c>
      <c r="G29" s="58"/>
      <c r="H29" s="57">
        <f t="shared" si="0"/>
        <v>365</v>
      </c>
      <c r="I29" s="58"/>
      <c r="J29" s="57">
        <f t="shared" si="1"/>
        <v>540</v>
      </c>
      <c r="K29" s="58"/>
    </row>
    <row r="30" spans="1:11" ht="13.5" thickBot="1" x14ac:dyDescent="0.4">
      <c r="A30" s="52"/>
      <c r="B30" s="53"/>
      <c r="C30" s="54"/>
      <c r="D30" s="54"/>
      <c r="E30" s="54"/>
      <c r="F30" s="57">
        <f t="shared" si="2"/>
        <v>180</v>
      </c>
      <c r="G30" s="58"/>
      <c r="H30" s="57">
        <f t="shared" si="0"/>
        <v>365</v>
      </c>
      <c r="I30" s="58"/>
      <c r="J30" s="57">
        <f t="shared" si="1"/>
        <v>540</v>
      </c>
      <c r="K30" s="58"/>
    </row>
    <row r="31" spans="1:11" ht="13.5" thickBot="1" x14ac:dyDescent="0.4">
      <c r="A31" s="52"/>
      <c r="B31" s="53"/>
      <c r="C31" s="54"/>
      <c r="D31" s="54"/>
      <c r="E31" s="54"/>
      <c r="F31" s="57">
        <f t="shared" si="2"/>
        <v>180</v>
      </c>
      <c r="G31" s="58"/>
      <c r="H31" s="57">
        <f t="shared" si="0"/>
        <v>365</v>
      </c>
      <c r="I31" s="58"/>
      <c r="J31" s="57">
        <f t="shared" si="1"/>
        <v>540</v>
      </c>
      <c r="K31" s="58"/>
    </row>
    <row r="32" spans="1:11" ht="13.5" thickBot="1" x14ac:dyDescent="0.4">
      <c r="A32" s="52"/>
      <c r="B32" s="53"/>
      <c r="C32" s="54"/>
      <c r="D32" s="54"/>
      <c r="E32" s="54"/>
      <c r="F32" s="57">
        <f t="shared" si="2"/>
        <v>180</v>
      </c>
      <c r="G32" s="58"/>
      <c r="H32" s="57">
        <f t="shared" si="0"/>
        <v>365</v>
      </c>
      <c r="I32" s="58"/>
      <c r="J32" s="57">
        <f t="shared" si="1"/>
        <v>540</v>
      </c>
      <c r="K32" s="58"/>
    </row>
    <row r="33" spans="1:11" ht="13.5" thickBot="1" x14ac:dyDescent="0.4">
      <c r="A33" s="52"/>
      <c r="B33" s="53"/>
      <c r="C33" s="54"/>
      <c r="D33" s="54"/>
      <c r="E33" s="54"/>
      <c r="F33" s="57">
        <f t="shared" si="2"/>
        <v>180</v>
      </c>
      <c r="G33" s="58"/>
      <c r="H33" s="57">
        <f t="shared" si="0"/>
        <v>365</v>
      </c>
      <c r="I33" s="58"/>
      <c r="J33" s="57">
        <f t="shared" si="1"/>
        <v>540</v>
      </c>
      <c r="K33" s="58"/>
    </row>
    <row r="34" spans="1:11" ht="13.5" thickBot="1" x14ac:dyDescent="0.4">
      <c r="A34" s="52"/>
      <c r="B34" s="53"/>
      <c r="C34" s="54"/>
      <c r="D34" s="54"/>
      <c r="E34" s="54"/>
      <c r="F34" s="57">
        <f t="shared" si="2"/>
        <v>180</v>
      </c>
      <c r="G34" s="58"/>
      <c r="H34" s="57">
        <f t="shared" si="0"/>
        <v>365</v>
      </c>
      <c r="I34" s="58"/>
      <c r="J34" s="57">
        <f t="shared" si="1"/>
        <v>540</v>
      </c>
      <c r="K34" s="58"/>
    </row>
    <row r="35" spans="1:11" ht="13.5" thickBot="1" x14ac:dyDescent="0.4">
      <c r="A35" s="52"/>
      <c r="B35" s="53"/>
      <c r="C35" s="54"/>
      <c r="D35" s="54"/>
      <c r="E35" s="54"/>
      <c r="F35" s="57">
        <f t="shared" si="2"/>
        <v>180</v>
      </c>
      <c r="G35" s="58"/>
      <c r="H35" s="57">
        <f t="shared" si="0"/>
        <v>365</v>
      </c>
      <c r="I35" s="58"/>
      <c r="J35" s="57">
        <f t="shared" si="1"/>
        <v>540</v>
      </c>
      <c r="K35" s="58"/>
    </row>
    <row r="36" spans="1:11" ht="13.5" thickBot="1" x14ac:dyDescent="0.4">
      <c r="A36" s="52"/>
      <c r="B36" s="53"/>
      <c r="C36" s="54"/>
      <c r="D36" s="54"/>
      <c r="E36" s="54"/>
      <c r="F36" s="57">
        <f t="shared" si="2"/>
        <v>180</v>
      </c>
      <c r="G36" s="58"/>
      <c r="H36" s="57">
        <f t="shared" si="0"/>
        <v>365</v>
      </c>
      <c r="I36" s="58"/>
      <c r="J36" s="57">
        <f t="shared" si="1"/>
        <v>540</v>
      </c>
      <c r="K36" s="58"/>
    </row>
    <row r="37" spans="1:11" ht="13.5" thickBot="1" x14ac:dyDescent="0.4">
      <c r="A37" s="52"/>
      <c r="B37" s="53"/>
      <c r="C37" s="54"/>
      <c r="D37" s="54"/>
      <c r="E37" s="54"/>
      <c r="F37" s="57">
        <f t="shared" si="2"/>
        <v>180</v>
      </c>
      <c r="G37" s="58"/>
      <c r="H37" s="57">
        <f t="shared" si="0"/>
        <v>365</v>
      </c>
      <c r="I37" s="58"/>
      <c r="J37" s="57">
        <f t="shared" si="1"/>
        <v>540</v>
      </c>
      <c r="K37" s="58"/>
    </row>
    <row r="38" spans="1:11" ht="13.5" thickBot="1" x14ac:dyDescent="0.4">
      <c r="A38" s="52"/>
      <c r="B38" s="53"/>
      <c r="C38" s="54"/>
      <c r="D38" s="54"/>
      <c r="E38" s="54"/>
      <c r="F38" s="57">
        <f t="shared" si="2"/>
        <v>180</v>
      </c>
      <c r="G38" s="58"/>
      <c r="H38" s="57">
        <f t="shared" si="0"/>
        <v>365</v>
      </c>
      <c r="I38" s="58"/>
      <c r="J38" s="57">
        <f t="shared" si="1"/>
        <v>540</v>
      </c>
      <c r="K38" s="58"/>
    </row>
    <row r="39" spans="1:11" ht="13.5" thickBot="1" x14ac:dyDescent="0.4">
      <c r="A39" s="52"/>
      <c r="B39" s="53"/>
      <c r="C39" s="54"/>
      <c r="D39" s="54"/>
      <c r="E39" s="54"/>
      <c r="F39" s="57">
        <f t="shared" si="2"/>
        <v>180</v>
      </c>
      <c r="G39" s="58"/>
      <c r="H39" s="57">
        <f t="shared" si="0"/>
        <v>365</v>
      </c>
      <c r="I39" s="58"/>
      <c r="J39" s="57">
        <f t="shared" si="1"/>
        <v>540</v>
      </c>
      <c r="K39" s="58"/>
    </row>
    <row r="40" spans="1:11" ht="13.5" thickBot="1" x14ac:dyDescent="0.4">
      <c r="A40" s="52"/>
      <c r="B40" s="53"/>
      <c r="C40" s="54"/>
      <c r="D40" s="54"/>
      <c r="E40" s="54"/>
      <c r="F40" s="57">
        <f t="shared" si="2"/>
        <v>180</v>
      </c>
      <c r="G40" s="58"/>
      <c r="H40" s="57">
        <f t="shared" si="0"/>
        <v>365</v>
      </c>
      <c r="I40" s="58"/>
      <c r="J40" s="57">
        <f t="shared" si="1"/>
        <v>540</v>
      </c>
      <c r="K40" s="58"/>
    </row>
    <row r="41" spans="1:11" ht="13.5" thickBot="1" x14ac:dyDescent="0.4">
      <c r="A41" s="52"/>
      <c r="B41" s="53"/>
      <c r="C41" s="54"/>
      <c r="D41" s="54"/>
      <c r="E41" s="54"/>
      <c r="F41" s="57">
        <f t="shared" si="2"/>
        <v>180</v>
      </c>
      <c r="G41" s="58"/>
      <c r="H41" s="57">
        <f t="shared" si="0"/>
        <v>365</v>
      </c>
      <c r="I41" s="58"/>
      <c r="J41" s="57">
        <f t="shared" si="1"/>
        <v>540</v>
      </c>
      <c r="K41" s="58"/>
    </row>
    <row r="42" spans="1:11" ht="13.5" thickBot="1" x14ac:dyDescent="0.4">
      <c r="A42" s="52"/>
      <c r="B42" s="53"/>
      <c r="C42" s="54"/>
      <c r="D42" s="54"/>
      <c r="E42" s="54"/>
      <c r="F42" s="57">
        <f t="shared" si="2"/>
        <v>180</v>
      </c>
      <c r="G42" s="58"/>
      <c r="H42" s="57">
        <f t="shared" si="0"/>
        <v>365</v>
      </c>
      <c r="I42" s="58"/>
      <c r="J42" s="57">
        <f t="shared" si="1"/>
        <v>540</v>
      </c>
      <c r="K42" s="58"/>
    </row>
    <row r="43" spans="1:11" ht="13.5" thickBot="1" x14ac:dyDescent="0.4">
      <c r="A43" s="52"/>
      <c r="B43" s="53"/>
      <c r="C43" s="54"/>
      <c r="D43" s="54"/>
      <c r="E43" s="54"/>
      <c r="F43" s="57">
        <f t="shared" si="2"/>
        <v>180</v>
      </c>
      <c r="G43" s="58"/>
      <c r="H43" s="57">
        <f t="shared" si="0"/>
        <v>365</v>
      </c>
      <c r="I43" s="58"/>
      <c r="J43" s="57">
        <f t="shared" si="1"/>
        <v>540</v>
      </c>
      <c r="K43" s="58"/>
    </row>
    <row r="44" spans="1:11" ht="13.5" thickBot="1" x14ac:dyDescent="0.4">
      <c r="A44" s="52"/>
      <c r="B44" s="53"/>
      <c r="C44" s="54"/>
      <c r="D44" s="54"/>
      <c r="E44" s="54"/>
      <c r="F44" s="57">
        <f t="shared" si="2"/>
        <v>180</v>
      </c>
      <c r="G44" s="58"/>
      <c r="H44" s="57">
        <f t="shared" si="0"/>
        <v>365</v>
      </c>
      <c r="I44" s="58"/>
      <c r="J44" s="57">
        <f t="shared" si="1"/>
        <v>540</v>
      </c>
      <c r="K44" s="58"/>
    </row>
    <row r="45" spans="1:11" ht="13.5" thickBot="1" x14ac:dyDescent="0.4">
      <c r="A45" s="52"/>
      <c r="B45" s="53"/>
      <c r="C45" s="54"/>
      <c r="D45" s="54"/>
      <c r="E45" s="54"/>
      <c r="F45" s="57">
        <f t="shared" si="2"/>
        <v>180</v>
      </c>
      <c r="G45" s="58"/>
      <c r="H45" s="57">
        <f t="shared" si="0"/>
        <v>365</v>
      </c>
      <c r="I45" s="58"/>
      <c r="J45" s="57">
        <f t="shared" si="1"/>
        <v>540</v>
      </c>
      <c r="K45" s="58"/>
    </row>
    <row r="46" spans="1:11" ht="13.5" thickBot="1" x14ac:dyDescent="0.4">
      <c r="A46" s="52"/>
      <c r="B46" s="53"/>
      <c r="C46" s="54"/>
      <c r="D46" s="54"/>
      <c r="E46" s="54"/>
      <c r="F46" s="57">
        <f t="shared" si="2"/>
        <v>180</v>
      </c>
      <c r="G46" s="58"/>
      <c r="H46" s="57">
        <f t="shared" si="0"/>
        <v>365</v>
      </c>
      <c r="I46" s="58"/>
      <c r="J46" s="57">
        <f t="shared" si="1"/>
        <v>540</v>
      </c>
      <c r="K46" s="58"/>
    </row>
    <row r="47" spans="1:11" ht="13.5" thickBot="1" x14ac:dyDescent="0.4">
      <c r="A47" s="52"/>
      <c r="B47" s="53"/>
      <c r="C47" s="54"/>
      <c r="D47" s="54"/>
      <c r="E47" s="54"/>
      <c r="F47" s="57">
        <f t="shared" si="2"/>
        <v>180</v>
      </c>
      <c r="G47" s="58"/>
      <c r="H47" s="57">
        <f t="shared" si="0"/>
        <v>365</v>
      </c>
      <c r="I47" s="58"/>
      <c r="J47" s="57">
        <f t="shared" si="1"/>
        <v>540</v>
      </c>
      <c r="K47" s="58"/>
    </row>
    <row r="48" spans="1:11" ht="13.5" thickBot="1" x14ac:dyDescent="0.4">
      <c r="A48" s="52"/>
      <c r="B48" s="53"/>
      <c r="C48" s="54"/>
      <c r="D48" s="54"/>
      <c r="E48" s="54"/>
      <c r="F48" s="57">
        <f t="shared" si="2"/>
        <v>180</v>
      </c>
      <c r="G48" s="58"/>
      <c r="H48" s="57">
        <f t="shared" si="0"/>
        <v>365</v>
      </c>
      <c r="I48" s="58"/>
      <c r="J48" s="57">
        <f t="shared" si="1"/>
        <v>540</v>
      </c>
      <c r="K48" s="58"/>
    </row>
    <row r="49" spans="1:11" ht="13.5" thickBot="1" x14ac:dyDescent="0.4">
      <c r="A49" s="52"/>
      <c r="B49" s="53"/>
      <c r="C49" s="54"/>
      <c r="D49" s="54"/>
      <c r="E49" s="54"/>
      <c r="F49" s="57">
        <f t="shared" si="2"/>
        <v>180</v>
      </c>
      <c r="G49" s="58"/>
      <c r="H49" s="57">
        <f t="shared" si="0"/>
        <v>365</v>
      </c>
      <c r="I49" s="58"/>
      <c r="J49" s="57">
        <f t="shared" si="1"/>
        <v>540</v>
      </c>
      <c r="K49" s="58"/>
    </row>
    <row r="50" spans="1:11" ht="13.5" thickBot="1" x14ac:dyDescent="0.4">
      <c r="A50" s="52"/>
      <c r="B50" s="53"/>
      <c r="C50" s="54"/>
      <c r="D50" s="54"/>
      <c r="E50" s="54"/>
      <c r="F50" s="57">
        <f t="shared" si="2"/>
        <v>180</v>
      </c>
      <c r="G50" s="58"/>
      <c r="H50" s="57">
        <f t="shared" si="0"/>
        <v>365</v>
      </c>
      <c r="I50" s="58"/>
      <c r="J50" s="57">
        <f t="shared" si="1"/>
        <v>540</v>
      </c>
      <c r="K50" s="58"/>
    </row>
    <row r="51" spans="1:11" ht="13.5" thickBot="1" x14ac:dyDescent="0.4">
      <c r="A51" s="52"/>
      <c r="B51" s="53"/>
      <c r="C51" s="54"/>
      <c r="D51" s="54"/>
      <c r="E51" s="54"/>
      <c r="F51" s="57">
        <f t="shared" si="2"/>
        <v>180</v>
      </c>
      <c r="G51" s="58"/>
      <c r="H51" s="57">
        <f t="shared" si="0"/>
        <v>365</v>
      </c>
      <c r="I51" s="58"/>
      <c r="J51" s="57">
        <f t="shared" si="1"/>
        <v>540</v>
      </c>
      <c r="K51" s="58"/>
    </row>
    <row r="52" spans="1:11" ht="13.5" thickBot="1" x14ac:dyDescent="0.4">
      <c r="A52" s="52"/>
      <c r="B52" s="53"/>
      <c r="C52" s="54"/>
      <c r="D52" s="54"/>
      <c r="E52" s="54"/>
      <c r="F52" s="57">
        <f t="shared" si="2"/>
        <v>180</v>
      </c>
      <c r="G52" s="58"/>
      <c r="H52" s="57">
        <f t="shared" si="0"/>
        <v>365</v>
      </c>
      <c r="I52" s="58"/>
      <c r="J52" s="57">
        <f t="shared" si="1"/>
        <v>540</v>
      </c>
      <c r="K52" s="58"/>
    </row>
    <row r="53" spans="1:11" ht="13.5" thickBot="1" x14ac:dyDescent="0.4">
      <c r="A53" s="52"/>
      <c r="B53" s="53"/>
      <c r="C53" s="54"/>
      <c r="D53" s="54"/>
      <c r="E53" s="54"/>
      <c r="F53" s="57">
        <f t="shared" si="2"/>
        <v>180</v>
      </c>
      <c r="G53" s="58"/>
      <c r="H53" s="57">
        <f t="shared" si="0"/>
        <v>365</v>
      </c>
      <c r="I53" s="58"/>
      <c r="J53" s="57">
        <f t="shared" si="1"/>
        <v>540</v>
      </c>
      <c r="K53" s="58"/>
    </row>
    <row r="54" spans="1:11" ht="13.5" thickBot="1" x14ac:dyDescent="0.4">
      <c r="A54" s="52"/>
      <c r="B54" s="53"/>
      <c r="C54" s="54"/>
      <c r="D54" s="54"/>
      <c r="E54" s="54"/>
      <c r="F54" s="57">
        <f t="shared" si="2"/>
        <v>180</v>
      </c>
      <c r="G54" s="58"/>
      <c r="H54" s="57">
        <f t="shared" si="0"/>
        <v>365</v>
      </c>
      <c r="I54" s="58"/>
      <c r="J54" s="57">
        <f t="shared" si="1"/>
        <v>540</v>
      </c>
      <c r="K54" s="58"/>
    </row>
    <row r="55" spans="1:11" ht="13.5" thickBot="1" x14ac:dyDescent="0.4">
      <c r="A55" s="52"/>
      <c r="B55" s="53"/>
      <c r="C55" s="54"/>
      <c r="D55" s="54"/>
      <c r="E55" s="54"/>
      <c r="F55" s="57">
        <f t="shared" si="2"/>
        <v>180</v>
      </c>
      <c r="G55" s="58"/>
      <c r="H55" s="57">
        <f t="shared" si="0"/>
        <v>365</v>
      </c>
      <c r="I55" s="58"/>
      <c r="J55" s="57">
        <f t="shared" si="1"/>
        <v>540</v>
      </c>
      <c r="K55" s="58"/>
    </row>
    <row r="56" spans="1:11" ht="13.5" thickBot="1" x14ac:dyDescent="0.4">
      <c r="A56" s="52"/>
      <c r="B56" s="53"/>
      <c r="C56" s="54"/>
      <c r="D56" s="54"/>
      <c r="E56" s="54"/>
      <c r="F56" s="57">
        <f t="shared" si="2"/>
        <v>180</v>
      </c>
      <c r="G56" s="58"/>
      <c r="H56" s="57">
        <f t="shared" si="0"/>
        <v>365</v>
      </c>
      <c r="I56" s="58"/>
      <c r="J56" s="57">
        <f t="shared" si="1"/>
        <v>540</v>
      </c>
      <c r="K56" s="58"/>
    </row>
    <row r="57" spans="1:11" ht="13.5" thickBot="1" x14ac:dyDescent="0.4">
      <c r="A57" s="52"/>
      <c r="B57" s="53"/>
      <c r="C57" s="54"/>
      <c r="D57" s="54"/>
      <c r="E57" s="54"/>
      <c r="F57" s="57">
        <f t="shared" si="2"/>
        <v>180</v>
      </c>
      <c r="G57" s="58"/>
      <c r="H57" s="57">
        <f t="shared" si="0"/>
        <v>365</v>
      </c>
      <c r="I57" s="58"/>
      <c r="J57" s="57">
        <f t="shared" si="1"/>
        <v>540</v>
      </c>
      <c r="K57" s="58"/>
    </row>
    <row r="58" spans="1:11" ht="13.5" thickBot="1" x14ac:dyDescent="0.4">
      <c r="A58" s="52"/>
      <c r="B58" s="53"/>
      <c r="C58" s="54"/>
      <c r="D58" s="54"/>
      <c r="E58" s="54"/>
      <c r="F58" s="57">
        <f t="shared" si="2"/>
        <v>180</v>
      </c>
      <c r="G58" s="58"/>
      <c r="H58" s="57">
        <f t="shared" si="0"/>
        <v>365</v>
      </c>
      <c r="I58" s="58"/>
      <c r="J58" s="57">
        <f t="shared" si="1"/>
        <v>540</v>
      </c>
      <c r="K58" s="58"/>
    </row>
    <row r="59" spans="1:11" ht="13.5" thickBot="1" x14ac:dyDescent="0.4">
      <c r="A59" s="52"/>
      <c r="B59" s="53"/>
      <c r="C59" s="54"/>
      <c r="D59" s="54"/>
      <c r="E59" s="54"/>
      <c r="F59" s="57">
        <f t="shared" si="2"/>
        <v>180</v>
      </c>
      <c r="G59" s="58"/>
      <c r="H59" s="57">
        <f t="shared" si="0"/>
        <v>365</v>
      </c>
      <c r="I59" s="58"/>
      <c r="J59" s="57">
        <f t="shared" si="1"/>
        <v>540</v>
      </c>
      <c r="K59" s="58"/>
    </row>
    <row r="60" spans="1:11" ht="13.5" thickBot="1" x14ac:dyDescent="0.4">
      <c r="A60" s="52"/>
      <c r="B60" s="53"/>
      <c r="C60" s="54"/>
      <c r="D60" s="54"/>
      <c r="E60" s="54"/>
      <c r="F60" s="57">
        <f t="shared" si="2"/>
        <v>180</v>
      </c>
      <c r="G60" s="58"/>
      <c r="H60" s="57">
        <f t="shared" si="0"/>
        <v>365</v>
      </c>
      <c r="I60" s="58"/>
      <c r="J60" s="57">
        <f t="shared" si="1"/>
        <v>540</v>
      </c>
      <c r="K60" s="58"/>
    </row>
    <row r="61" spans="1:11" ht="13.5" thickBot="1" x14ac:dyDescent="0.4">
      <c r="A61" s="52"/>
      <c r="B61" s="53"/>
      <c r="C61" s="54"/>
      <c r="D61" s="54"/>
      <c r="E61" s="54"/>
      <c r="F61" s="57">
        <f t="shared" si="2"/>
        <v>180</v>
      </c>
      <c r="G61" s="58"/>
      <c r="H61" s="57">
        <f t="shared" si="0"/>
        <v>365</v>
      </c>
      <c r="I61" s="58"/>
      <c r="J61" s="57">
        <f t="shared" si="1"/>
        <v>540</v>
      </c>
      <c r="K61" s="58"/>
    </row>
    <row r="62" spans="1:11" ht="13.5" thickBot="1" x14ac:dyDescent="0.4">
      <c r="A62" s="52"/>
      <c r="B62" s="53"/>
      <c r="C62" s="54"/>
      <c r="D62" s="54"/>
      <c r="E62" s="54"/>
      <c r="F62" s="57">
        <f t="shared" si="2"/>
        <v>180</v>
      </c>
      <c r="G62" s="58"/>
      <c r="H62" s="57">
        <f t="shared" si="0"/>
        <v>365</v>
      </c>
      <c r="I62" s="58"/>
      <c r="J62" s="57">
        <f t="shared" si="1"/>
        <v>540</v>
      </c>
      <c r="K62" s="58"/>
    </row>
    <row r="63" spans="1:11" ht="13.5" thickBot="1" x14ac:dyDescent="0.4">
      <c r="A63" s="52"/>
      <c r="B63" s="53"/>
      <c r="C63" s="54"/>
      <c r="D63" s="54"/>
      <c r="E63" s="54"/>
      <c r="F63" s="57">
        <f t="shared" si="2"/>
        <v>180</v>
      </c>
      <c r="G63" s="58"/>
      <c r="H63" s="57">
        <f t="shared" si="0"/>
        <v>365</v>
      </c>
      <c r="I63" s="58"/>
      <c r="J63" s="57">
        <f t="shared" si="1"/>
        <v>540</v>
      </c>
      <c r="K63" s="58"/>
    </row>
    <row r="64" spans="1:11" ht="13.5" thickBot="1" x14ac:dyDescent="0.4">
      <c r="A64" s="52"/>
      <c r="B64" s="53"/>
      <c r="C64" s="54"/>
      <c r="D64" s="54"/>
      <c r="E64" s="54"/>
      <c r="F64" s="57">
        <f t="shared" si="2"/>
        <v>180</v>
      </c>
      <c r="G64" s="58"/>
      <c r="H64" s="57">
        <f t="shared" si="0"/>
        <v>365</v>
      </c>
      <c r="I64" s="58"/>
      <c r="J64" s="57">
        <f t="shared" si="1"/>
        <v>540</v>
      </c>
      <c r="K64" s="58"/>
    </row>
    <row r="65" spans="1:11" ht="13.5" thickBot="1" x14ac:dyDescent="0.4">
      <c r="A65" s="52"/>
      <c r="B65" s="53"/>
      <c r="C65" s="54"/>
      <c r="D65" s="54"/>
      <c r="E65" s="54"/>
      <c r="F65" s="57">
        <f t="shared" si="2"/>
        <v>180</v>
      </c>
      <c r="G65" s="58"/>
      <c r="H65" s="57">
        <f t="shared" si="0"/>
        <v>365</v>
      </c>
      <c r="I65" s="58"/>
      <c r="J65" s="57">
        <f t="shared" si="1"/>
        <v>540</v>
      </c>
      <c r="K65" s="58"/>
    </row>
    <row r="66" spans="1:11" ht="13.5" thickBot="1" x14ac:dyDescent="0.4">
      <c r="A66" s="52"/>
      <c r="B66" s="53"/>
      <c r="C66" s="54"/>
      <c r="D66" s="54"/>
      <c r="E66" s="54"/>
      <c r="F66" s="57">
        <f t="shared" si="2"/>
        <v>180</v>
      </c>
      <c r="G66" s="58"/>
      <c r="H66" s="57">
        <f t="shared" si="0"/>
        <v>365</v>
      </c>
      <c r="I66" s="58"/>
      <c r="J66" s="57">
        <f t="shared" si="1"/>
        <v>540</v>
      </c>
      <c r="K66" s="58"/>
    </row>
    <row r="67" spans="1:11" ht="13.5" thickBot="1" x14ac:dyDescent="0.4">
      <c r="A67" s="52"/>
      <c r="B67" s="53"/>
      <c r="C67" s="54"/>
      <c r="D67" s="54"/>
      <c r="E67" s="54"/>
      <c r="F67" s="57">
        <f t="shared" si="2"/>
        <v>180</v>
      </c>
      <c r="G67" s="58"/>
      <c r="H67" s="57">
        <f t="shared" si="0"/>
        <v>365</v>
      </c>
      <c r="I67" s="58"/>
      <c r="J67" s="57">
        <f t="shared" si="1"/>
        <v>540</v>
      </c>
      <c r="K67" s="58"/>
    </row>
    <row r="68" spans="1:11" ht="13.5" thickBot="1" x14ac:dyDescent="0.4">
      <c r="A68" s="52"/>
      <c r="B68" s="53"/>
      <c r="C68" s="54"/>
      <c r="D68" s="54"/>
      <c r="E68" s="54"/>
      <c r="F68" s="57">
        <f t="shared" ref="F68:F131" si="3">C68+180</f>
        <v>180</v>
      </c>
      <c r="G68" s="58"/>
      <c r="H68" s="57">
        <f t="shared" ref="H68:H131" si="4">C68+365</f>
        <v>365</v>
      </c>
      <c r="I68" s="58"/>
      <c r="J68" s="57">
        <f t="shared" ref="J68:J131" si="5">C68+540</f>
        <v>540</v>
      </c>
      <c r="K68" s="58"/>
    </row>
    <row r="69" spans="1:11" ht="13.5" thickBot="1" x14ac:dyDescent="0.4">
      <c r="A69" s="52"/>
      <c r="B69" s="53"/>
      <c r="C69" s="54"/>
      <c r="D69" s="54"/>
      <c r="E69" s="54"/>
      <c r="F69" s="57">
        <f t="shared" si="3"/>
        <v>180</v>
      </c>
      <c r="G69" s="58"/>
      <c r="H69" s="57">
        <f t="shared" si="4"/>
        <v>365</v>
      </c>
      <c r="I69" s="58"/>
      <c r="J69" s="57">
        <f t="shared" si="5"/>
        <v>540</v>
      </c>
      <c r="K69" s="58"/>
    </row>
    <row r="70" spans="1:11" ht="13.5" thickBot="1" x14ac:dyDescent="0.4">
      <c r="A70" s="52"/>
      <c r="B70" s="53"/>
      <c r="C70" s="54"/>
      <c r="D70" s="54"/>
      <c r="E70" s="54"/>
      <c r="F70" s="57">
        <f t="shared" si="3"/>
        <v>180</v>
      </c>
      <c r="G70" s="58"/>
      <c r="H70" s="57">
        <f t="shared" si="4"/>
        <v>365</v>
      </c>
      <c r="I70" s="58"/>
      <c r="J70" s="57">
        <f t="shared" si="5"/>
        <v>540</v>
      </c>
      <c r="K70" s="58"/>
    </row>
    <row r="71" spans="1:11" ht="13.5" thickBot="1" x14ac:dyDescent="0.4">
      <c r="A71" s="52"/>
      <c r="B71" s="53"/>
      <c r="C71" s="54"/>
      <c r="D71" s="54"/>
      <c r="E71" s="54"/>
      <c r="F71" s="57">
        <f t="shared" si="3"/>
        <v>180</v>
      </c>
      <c r="G71" s="58"/>
      <c r="H71" s="57">
        <f t="shared" si="4"/>
        <v>365</v>
      </c>
      <c r="I71" s="58"/>
      <c r="J71" s="57">
        <f t="shared" si="5"/>
        <v>540</v>
      </c>
      <c r="K71" s="58"/>
    </row>
    <row r="72" spans="1:11" ht="13.5" thickBot="1" x14ac:dyDescent="0.4">
      <c r="A72" s="52"/>
      <c r="B72" s="53"/>
      <c r="C72" s="54"/>
      <c r="D72" s="54"/>
      <c r="E72" s="54"/>
      <c r="F72" s="57">
        <f t="shared" si="3"/>
        <v>180</v>
      </c>
      <c r="G72" s="58"/>
      <c r="H72" s="57">
        <f t="shared" si="4"/>
        <v>365</v>
      </c>
      <c r="I72" s="58"/>
      <c r="J72" s="57">
        <f t="shared" si="5"/>
        <v>540</v>
      </c>
      <c r="K72" s="58"/>
    </row>
    <row r="73" spans="1:11" ht="13.5" thickBot="1" x14ac:dyDescent="0.4">
      <c r="A73" s="52"/>
      <c r="B73" s="53"/>
      <c r="C73" s="54"/>
      <c r="D73" s="54"/>
      <c r="E73" s="54"/>
      <c r="F73" s="57">
        <f t="shared" si="3"/>
        <v>180</v>
      </c>
      <c r="G73" s="58"/>
      <c r="H73" s="57">
        <f t="shared" si="4"/>
        <v>365</v>
      </c>
      <c r="I73" s="58"/>
      <c r="J73" s="57">
        <f t="shared" si="5"/>
        <v>540</v>
      </c>
      <c r="K73" s="58"/>
    </row>
    <row r="74" spans="1:11" ht="13.5" thickBot="1" x14ac:dyDescent="0.4">
      <c r="A74" s="52"/>
      <c r="B74" s="53"/>
      <c r="C74" s="54"/>
      <c r="D74" s="54"/>
      <c r="E74" s="54"/>
      <c r="F74" s="57">
        <f t="shared" si="3"/>
        <v>180</v>
      </c>
      <c r="G74" s="58"/>
      <c r="H74" s="57">
        <f t="shared" si="4"/>
        <v>365</v>
      </c>
      <c r="I74" s="58"/>
      <c r="J74" s="57">
        <f t="shared" si="5"/>
        <v>540</v>
      </c>
      <c r="K74" s="58"/>
    </row>
    <row r="75" spans="1:11" ht="13.5" thickBot="1" x14ac:dyDescent="0.4">
      <c r="A75" s="52"/>
      <c r="B75" s="53"/>
      <c r="C75" s="54"/>
      <c r="D75" s="54"/>
      <c r="E75" s="54"/>
      <c r="F75" s="57">
        <f t="shared" si="3"/>
        <v>180</v>
      </c>
      <c r="G75" s="58"/>
      <c r="H75" s="57">
        <f t="shared" si="4"/>
        <v>365</v>
      </c>
      <c r="I75" s="58"/>
      <c r="J75" s="57">
        <f t="shared" si="5"/>
        <v>540</v>
      </c>
      <c r="K75" s="58"/>
    </row>
    <row r="76" spans="1:11" ht="13.5" thickBot="1" x14ac:dyDescent="0.4">
      <c r="A76" s="52"/>
      <c r="B76" s="53"/>
      <c r="C76" s="54"/>
      <c r="D76" s="54"/>
      <c r="E76" s="54"/>
      <c r="F76" s="57">
        <f t="shared" si="3"/>
        <v>180</v>
      </c>
      <c r="G76" s="58"/>
      <c r="H76" s="57">
        <f t="shared" si="4"/>
        <v>365</v>
      </c>
      <c r="I76" s="58"/>
      <c r="J76" s="57">
        <f t="shared" si="5"/>
        <v>540</v>
      </c>
      <c r="K76" s="58"/>
    </row>
    <row r="77" spans="1:11" ht="13.5" thickBot="1" x14ac:dyDescent="0.4">
      <c r="A77" s="52"/>
      <c r="B77" s="53"/>
      <c r="C77" s="54"/>
      <c r="D77" s="54"/>
      <c r="E77" s="54"/>
      <c r="F77" s="57">
        <f t="shared" si="3"/>
        <v>180</v>
      </c>
      <c r="G77" s="58"/>
      <c r="H77" s="57">
        <f t="shared" si="4"/>
        <v>365</v>
      </c>
      <c r="I77" s="58"/>
      <c r="J77" s="57">
        <f t="shared" si="5"/>
        <v>540</v>
      </c>
      <c r="K77" s="58"/>
    </row>
    <row r="78" spans="1:11" ht="13.5" thickBot="1" x14ac:dyDescent="0.4">
      <c r="A78" s="52"/>
      <c r="B78" s="53"/>
      <c r="C78" s="54"/>
      <c r="D78" s="54"/>
      <c r="E78" s="54"/>
      <c r="F78" s="57">
        <f t="shared" si="3"/>
        <v>180</v>
      </c>
      <c r="G78" s="58"/>
      <c r="H78" s="57">
        <f t="shared" si="4"/>
        <v>365</v>
      </c>
      <c r="I78" s="58"/>
      <c r="J78" s="57">
        <f t="shared" si="5"/>
        <v>540</v>
      </c>
      <c r="K78" s="58"/>
    </row>
    <row r="79" spans="1:11" ht="13.5" thickBot="1" x14ac:dyDescent="0.4">
      <c r="A79" s="52"/>
      <c r="B79" s="53"/>
      <c r="C79" s="54"/>
      <c r="D79" s="54"/>
      <c r="E79" s="54"/>
      <c r="F79" s="57">
        <f t="shared" si="3"/>
        <v>180</v>
      </c>
      <c r="G79" s="58"/>
      <c r="H79" s="57">
        <f t="shared" si="4"/>
        <v>365</v>
      </c>
      <c r="I79" s="58"/>
      <c r="J79" s="57">
        <f t="shared" si="5"/>
        <v>540</v>
      </c>
      <c r="K79" s="58"/>
    </row>
    <row r="80" spans="1:11" ht="13.5" thickBot="1" x14ac:dyDescent="0.4">
      <c r="A80" s="52"/>
      <c r="B80" s="53"/>
      <c r="C80" s="54"/>
      <c r="D80" s="54"/>
      <c r="E80" s="54"/>
      <c r="F80" s="57">
        <f t="shared" si="3"/>
        <v>180</v>
      </c>
      <c r="G80" s="58"/>
      <c r="H80" s="57">
        <f t="shared" si="4"/>
        <v>365</v>
      </c>
      <c r="I80" s="58"/>
      <c r="J80" s="57">
        <f t="shared" si="5"/>
        <v>540</v>
      </c>
      <c r="K80" s="58"/>
    </row>
    <row r="81" spans="1:11" ht="13.5" thickBot="1" x14ac:dyDescent="0.4">
      <c r="A81" s="52"/>
      <c r="B81" s="53"/>
      <c r="C81" s="54"/>
      <c r="D81" s="54"/>
      <c r="E81" s="54"/>
      <c r="F81" s="57">
        <f t="shared" si="3"/>
        <v>180</v>
      </c>
      <c r="G81" s="58"/>
      <c r="H81" s="57">
        <f t="shared" si="4"/>
        <v>365</v>
      </c>
      <c r="I81" s="58"/>
      <c r="J81" s="57">
        <f t="shared" si="5"/>
        <v>540</v>
      </c>
      <c r="K81" s="58"/>
    </row>
    <row r="82" spans="1:11" ht="13.5" thickBot="1" x14ac:dyDescent="0.4">
      <c r="A82" s="52"/>
      <c r="B82" s="53"/>
      <c r="C82" s="54"/>
      <c r="D82" s="54"/>
      <c r="E82" s="54"/>
      <c r="F82" s="57">
        <f t="shared" si="3"/>
        <v>180</v>
      </c>
      <c r="G82" s="58"/>
      <c r="H82" s="57">
        <f t="shared" si="4"/>
        <v>365</v>
      </c>
      <c r="I82" s="58"/>
      <c r="J82" s="57">
        <f t="shared" si="5"/>
        <v>540</v>
      </c>
      <c r="K82" s="58"/>
    </row>
    <row r="83" spans="1:11" ht="13.5" thickBot="1" x14ac:dyDescent="0.4">
      <c r="A83" s="52"/>
      <c r="B83" s="53"/>
      <c r="C83" s="54"/>
      <c r="D83" s="54"/>
      <c r="E83" s="54"/>
      <c r="F83" s="57">
        <f t="shared" si="3"/>
        <v>180</v>
      </c>
      <c r="G83" s="58"/>
      <c r="H83" s="57">
        <f t="shared" si="4"/>
        <v>365</v>
      </c>
      <c r="I83" s="58"/>
      <c r="J83" s="57">
        <f t="shared" si="5"/>
        <v>540</v>
      </c>
      <c r="K83" s="58"/>
    </row>
    <row r="84" spans="1:11" ht="13.5" thickBot="1" x14ac:dyDescent="0.4">
      <c r="A84" s="52"/>
      <c r="B84" s="53"/>
      <c r="C84" s="54"/>
      <c r="D84" s="54"/>
      <c r="E84" s="54"/>
      <c r="F84" s="57">
        <f t="shared" si="3"/>
        <v>180</v>
      </c>
      <c r="G84" s="58"/>
      <c r="H84" s="57">
        <f t="shared" si="4"/>
        <v>365</v>
      </c>
      <c r="I84" s="58"/>
      <c r="J84" s="57">
        <f t="shared" si="5"/>
        <v>540</v>
      </c>
      <c r="K84" s="58"/>
    </row>
    <row r="85" spans="1:11" ht="13.5" thickBot="1" x14ac:dyDescent="0.4">
      <c r="A85" s="52"/>
      <c r="B85" s="53"/>
      <c r="C85" s="54"/>
      <c r="D85" s="54"/>
      <c r="E85" s="54"/>
      <c r="F85" s="57">
        <f t="shared" si="3"/>
        <v>180</v>
      </c>
      <c r="G85" s="58"/>
      <c r="H85" s="57">
        <f t="shared" si="4"/>
        <v>365</v>
      </c>
      <c r="I85" s="58"/>
      <c r="J85" s="57">
        <f t="shared" si="5"/>
        <v>540</v>
      </c>
      <c r="K85" s="58"/>
    </row>
    <row r="86" spans="1:11" ht="13.5" thickBot="1" x14ac:dyDescent="0.4">
      <c r="A86" s="52"/>
      <c r="B86" s="53"/>
      <c r="C86" s="54"/>
      <c r="D86" s="54"/>
      <c r="E86" s="54"/>
      <c r="F86" s="57">
        <f t="shared" si="3"/>
        <v>180</v>
      </c>
      <c r="G86" s="58"/>
      <c r="H86" s="57">
        <f t="shared" si="4"/>
        <v>365</v>
      </c>
      <c r="I86" s="58"/>
      <c r="J86" s="57">
        <f t="shared" si="5"/>
        <v>540</v>
      </c>
      <c r="K86" s="58"/>
    </row>
    <row r="87" spans="1:11" ht="13.5" thickBot="1" x14ac:dyDescent="0.4">
      <c r="A87" s="52"/>
      <c r="B87" s="53"/>
      <c r="C87" s="54"/>
      <c r="D87" s="54"/>
      <c r="E87" s="54"/>
      <c r="F87" s="57">
        <f t="shared" si="3"/>
        <v>180</v>
      </c>
      <c r="G87" s="58"/>
      <c r="H87" s="57">
        <f t="shared" si="4"/>
        <v>365</v>
      </c>
      <c r="I87" s="58"/>
      <c r="J87" s="57">
        <f t="shared" si="5"/>
        <v>540</v>
      </c>
      <c r="K87" s="58"/>
    </row>
    <row r="88" spans="1:11" ht="13.5" thickBot="1" x14ac:dyDescent="0.4">
      <c r="A88" s="52"/>
      <c r="B88" s="53"/>
      <c r="C88" s="54"/>
      <c r="D88" s="54"/>
      <c r="E88" s="54"/>
      <c r="F88" s="57">
        <f t="shared" si="3"/>
        <v>180</v>
      </c>
      <c r="G88" s="58"/>
      <c r="H88" s="57">
        <f t="shared" si="4"/>
        <v>365</v>
      </c>
      <c r="I88" s="58"/>
      <c r="J88" s="57">
        <f t="shared" si="5"/>
        <v>540</v>
      </c>
      <c r="K88" s="58"/>
    </row>
    <row r="89" spans="1:11" ht="13.5" thickBot="1" x14ac:dyDescent="0.4">
      <c r="A89" s="52"/>
      <c r="B89" s="53"/>
      <c r="C89" s="54"/>
      <c r="D89" s="54"/>
      <c r="E89" s="54"/>
      <c r="F89" s="57">
        <f t="shared" si="3"/>
        <v>180</v>
      </c>
      <c r="G89" s="58"/>
      <c r="H89" s="57">
        <f t="shared" si="4"/>
        <v>365</v>
      </c>
      <c r="I89" s="58"/>
      <c r="J89" s="57">
        <f t="shared" si="5"/>
        <v>540</v>
      </c>
      <c r="K89" s="58"/>
    </row>
    <row r="90" spans="1:11" ht="13.5" thickBot="1" x14ac:dyDescent="0.4">
      <c r="A90" s="52"/>
      <c r="B90" s="53"/>
      <c r="C90" s="54"/>
      <c r="D90" s="54"/>
      <c r="E90" s="54"/>
      <c r="F90" s="57">
        <f t="shared" si="3"/>
        <v>180</v>
      </c>
      <c r="G90" s="58"/>
      <c r="H90" s="57">
        <f t="shared" si="4"/>
        <v>365</v>
      </c>
      <c r="I90" s="58"/>
      <c r="J90" s="57">
        <f t="shared" si="5"/>
        <v>540</v>
      </c>
      <c r="K90" s="58"/>
    </row>
    <row r="91" spans="1:11" ht="13.5" thickBot="1" x14ac:dyDescent="0.4">
      <c r="A91" s="52"/>
      <c r="B91" s="53"/>
      <c r="C91" s="54"/>
      <c r="D91" s="54"/>
      <c r="E91" s="54"/>
      <c r="F91" s="57">
        <f t="shared" si="3"/>
        <v>180</v>
      </c>
      <c r="G91" s="58"/>
      <c r="H91" s="57">
        <f t="shared" si="4"/>
        <v>365</v>
      </c>
      <c r="I91" s="58"/>
      <c r="J91" s="57">
        <f t="shared" si="5"/>
        <v>540</v>
      </c>
      <c r="K91" s="58"/>
    </row>
    <row r="92" spans="1:11" ht="13.5" thickBot="1" x14ac:dyDescent="0.4">
      <c r="A92" s="52"/>
      <c r="B92" s="53"/>
      <c r="C92" s="54"/>
      <c r="D92" s="54"/>
      <c r="E92" s="54"/>
      <c r="F92" s="57">
        <f t="shared" si="3"/>
        <v>180</v>
      </c>
      <c r="G92" s="58"/>
      <c r="H92" s="57">
        <f t="shared" si="4"/>
        <v>365</v>
      </c>
      <c r="I92" s="58"/>
      <c r="J92" s="57">
        <f t="shared" si="5"/>
        <v>540</v>
      </c>
      <c r="K92" s="58"/>
    </row>
    <row r="93" spans="1:11" ht="13.5" thickBot="1" x14ac:dyDescent="0.4">
      <c r="A93" s="52"/>
      <c r="B93" s="53"/>
      <c r="C93" s="54"/>
      <c r="D93" s="54"/>
      <c r="E93" s="54"/>
      <c r="F93" s="57">
        <f t="shared" si="3"/>
        <v>180</v>
      </c>
      <c r="G93" s="58"/>
      <c r="H93" s="57">
        <f t="shared" si="4"/>
        <v>365</v>
      </c>
      <c r="I93" s="58"/>
      <c r="J93" s="57">
        <f t="shared" si="5"/>
        <v>540</v>
      </c>
      <c r="K93" s="58"/>
    </row>
    <row r="94" spans="1:11" ht="13.5" thickBot="1" x14ac:dyDescent="0.4">
      <c r="A94" s="52"/>
      <c r="B94" s="53"/>
      <c r="C94" s="54"/>
      <c r="D94" s="54"/>
      <c r="E94" s="54"/>
      <c r="F94" s="57">
        <f t="shared" si="3"/>
        <v>180</v>
      </c>
      <c r="G94" s="58"/>
      <c r="H94" s="57">
        <f t="shared" si="4"/>
        <v>365</v>
      </c>
      <c r="I94" s="58"/>
      <c r="J94" s="57">
        <f t="shared" si="5"/>
        <v>540</v>
      </c>
      <c r="K94" s="58"/>
    </row>
    <row r="95" spans="1:11" ht="13.5" thickBot="1" x14ac:dyDescent="0.4">
      <c r="A95" s="52"/>
      <c r="B95" s="53"/>
      <c r="C95" s="54"/>
      <c r="D95" s="54"/>
      <c r="E95" s="54"/>
      <c r="F95" s="57">
        <f t="shared" si="3"/>
        <v>180</v>
      </c>
      <c r="G95" s="58"/>
      <c r="H95" s="57">
        <f t="shared" si="4"/>
        <v>365</v>
      </c>
      <c r="I95" s="58"/>
      <c r="J95" s="57">
        <f t="shared" si="5"/>
        <v>540</v>
      </c>
      <c r="K95" s="58"/>
    </row>
    <row r="96" spans="1:11" ht="13.5" thickBot="1" x14ac:dyDescent="0.4">
      <c r="A96" s="52"/>
      <c r="B96" s="53"/>
      <c r="C96" s="54"/>
      <c r="D96" s="54"/>
      <c r="E96" s="54"/>
      <c r="F96" s="57">
        <f t="shared" si="3"/>
        <v>180</v>
      </c>
      <c r="G96" s="58"/>
      <c r="H96" s="57">
        <f t="shared" si="4"/>
        <v>365</v>
      </c>
      <c r="I96" s="58"/>
      <c r="J96" s="57">
        <f t="shared" si="5"/>
        <v>540</v>
      </c>
      <c r="K96" s="58"/>
    </row>
    <row r="97" spans="1:11" ht="13.5" thickBot="1" x14ac:dyDescent="0.4">
      <c r="A97" s="52"/>
      <c r="B97" s="53"/>
      <c r="C97" s="54"/>
      <c r="D97" s="54"/>
      <c r="E97" s="54"/>
      <c r="F97" s="57">
        <f t="shared" si="3"/>
        <v>180</v>
      </c>
      <c r="G97" s="58"/>
      <c r="H97" s="57">
        <f t="shared" si="4"/>
        <v>365</v>
      </c>
      <c r="I97" s="58"/>
      <c r="J97" s="57">
        <f t="shared" si="5"/>
        <v>540</v>
      </c>
      <c r="K97" s="58"/>
    </row>
    <row r="98" spans="1:11" ht="13.5" thickBot="1" x14ac:dyDescent="0.4">
      <c r="A98" s="52"/>
      <c r="B98" s="53"/>
      <c r="C98" s="54"/>
      <c r="D98" s="54"/>
      <c r="E98" s="54"/>
      <c r="F98" s="57">
        <f t="shared" si="3"/>
        <v>180</v>
      </c>
      <c r="G98" s="58"/>
      <c r="H98" s="57">
        <f t="shared" si="4"/>
        <v>365</v>
      </c>
      <c r="I98" s="58"/>
      <c r="J98" s="57">
        <f t="shared" si="5"/>
        <v>540</v>
      </c>
      <c r="K98" s="58"/>
    </row>
    <row r="99" spans="1:11" ht="13.5" thickBot="1" x14ac:dyDescent="0.4">
      <c r="A99" s="52"/>
      <c r="B99" s="53"/>
      <c r="C99" s="54"/>
      <c r="D99" s="54"/>
      <c r="E99" s="54"/>
      <c r="F99" s="57">
        <f t="shared" si="3"/>
        <v>180</v>
      </c>
      <c r="G99" s="58"/>
      <c r="H99" s="57">
        <f t="shared" si="4"/>
        <v>365</v>
      </c>
      <c r="I99" s="58"/>
      <c r="J99" s="57">
        <f t="shared" si="5"/>
        <v>540</v>
      </c>
      <c r="K99" s="58"/>
    </row>
    <row r="100" spans="1:11" ht="13.5" thickBot="1" x14ac:dyDescent="0.4">
      <c r="A100" s="52"/>
      <c r="B100" s="53"/>
      <c r="C100" s="54"/>
      <c r="D100" s="54"/>
      <c r="E100" s="54"/>
      <c r="F100" s="57">
        <f t="shared" si="3"/>
        <v>180</v>
      </c>
      <c r="G100" s="58"/>
      <c r="H100" s="57">
        <f t="shared" si="4"/>
        <v>365</v>
      </c>
      <c r="I100" s="58"/>
      <c r="J100" s="57">
        <f t="shared" si="5"/>
        <v>540</v>
      </c>
      <c r="K100" s="58"/>
    </row>
    <row r="101" spans="1:11" ht="13.5" thickBot="1" x14ac:dyDescent="0.4">
      <c r="A101" s="52"/>
      <c r="B101" s="53"/>
      <c r="C101" s="54"/>
      <c r="D101" s="54"/>
      <c r="E101" s="54"/>
      <c r="F101" s="57">
        <f t="shared" si="3"/>
        <v>180</v>
      </c>
      <c r="G101" s="58"/>
      <c r="H101" s="57">
        <f t="shared" si="4"/>
        <v>365</v>
      </c>
      <c r="I101" s="58"/>
      <c r="J101" s="57">
        <f t="shared" si="5"/>
        <v>540</v>
      </c>
      <c r="K101" s="58"/>
    </row>
    <row r="102" spans="1:11" ht="13.5" thickBot="1" x14ac:dyDescent="0.4">
      <c r="A102" s="52"/>
      <c r="B102" s="53"/>
      <c r="C102" s="54"/>
      <c r="D102" s="54"/>
      <c r="E102" s="54"/>
      <c r="F102" s="57">
        <f t="shared" si="3"/>
        <v>180</v>
      </c>
      <c r="G102" s="58"/>
      <c r="H102" s="57">
        <f t="shared" si="4"/>
        <v>365</v>
      </c>
      <c r="I102" s="58"/>
      <c r="J102" s="57">
        <f t="shared" si="5"/>
        <v>540</v>
      </c>
      <c r="K102" s="58"/>
    </row>
    <row r="103" spans="1:11" ht="13.5" thickBot="1" x14ac:dyDescent="0.4">
      <c r="A103" s="52"/>
      <c r="B103" s="53"/>
      <c r="C103" s="54"/>
      <c r="D103" s="54"/>
      <c r="E103" s="54"/>
      <c r="F103" s="57">
        <f t="shared" si="3"/>
        <v>180</v>
      </c>
      <c r="G103" s="58"/>
      <c r="H103" s="57">
        <f t="shared" si="4"/>
        <v>365</v>
      </c>
      <c r="I103" s="58"/>
      <c r="J103" s="57">
        <f t="shared" si="5"/>
        <v>540</v>
      </c>
      <c r="K103" s="58"/>
    </row>
    <row r="104" spans="1:11" ht="13.5" thickBot="1" x14ac:dyDescent="0.4">
      <c r="A104" s="52"/>
      <c r="B104" s="53"/>
      <c r="C104" s="54"/>
      <c r="D104" s="54"/>
      <c r="E104" s="54"/>
      <c r="F104" s="57">
        <f t="shared" si="3"/>
        <v>180</v>
      </c>
      <c r="G104" s="58"/>
      <c r="H104" s="57">
        <f t="shared" si="4"/>
        <v>365</v>
      </c>
      <c r="I104" s="58"/>
      <c r="J104" s="57">
        <f t="shared" si="5"/>
        <v>540</v>
      </c>
      <c r="K104" s="58"/>
    </row>
    <row r="105" spans="1:11" ht="13.5" thickBot="1" x14ac:dyDescent="0.4">
      <c r="A105" s="52"/>
      <c r="B105" s="53"/>
      <c r="C105" s="54"/>
      <c r="D105" s="54"/>
      <c r="E105" s="54"/>
      <c r="F105" s="57">
        <f t="shared" si="3"/>
        <v>180</v>
      </c>
      <c r="G105" s="58"/>
      <c r="H105" s="57">
        <f t="shared" si="4"/>
        <v>365</v>
      </c>
      <c r="I105" s="58"/>
      <c r="J105" s="57">
        <f t="shared" si="5"/>
        <v>540</v>
      </c>
      <c r="K105" s="58"/>
    </row>
    <row r="106" spans="1:11" ht="13.5" thickBot="1" x14ac:dyDescent="0.4">
      <c r="A106" s="52"/>
      <c r="B106" s="53"/>
      <c r="C106" s="54"/>
      <c r="D106" s="54"/>
      <c r="E106" s="54"/>
      <c r="F106" s="57">
        <f t="shared" si="3"/>
        <v>180</v>
      </c>
      <c r="G106" s="58"/>
      <c r="H106" s="57">
        <f t="shared" si="4"/>
        <v>365</v>
      </c>
      <c r="I106" s="58"/>
      <c r="J106" s="57">
        <f t="shared" si="5"/>
        <v>540</v>
      </c>
      <c r="K106" s="58"/>
    </row>
    <row r="107" spans="1:11" ht="13.5" thickBot="1" x14ac:dyDescent="0.4">
      <c r="A107" s="52"/>
      <c r="B107" s="53"/>
      <c r="C107" s="54"/>
      <c r="D107" s="54"/>
      <c r="E107" s="54"/>
      <c r="F107" s="57">
        <f t="shared" si="3"/>
        <v>180</v>
      </c>
      <c r="G107" s="58"/>
      <c r="H107" s="57">
        <f t="shared" si="4"/>
        <v>365</v>
      </c>
      <c r="I107" s="58"/>
      <c r="J107" s="57">
        <f t="shared" si="5"/>
        <v>540</v>
      </c>
      <c r="K107" s="58"/>
    </row>
    <row r="108" spans="1:11" ht="13.5" thickBot="1" x14ac:dyDescent="0.4">
      <c r="A108" s="52"/>
      <c r="B108" s="53"/>
      <c r="C108" s="54"/>
      <c r="D108" s="54"/>
      <c r="E108" s="54"/>
      <c r="F108" s="57">
        <f t="shared" si="3"/>
        <v>180</v>
      </c>
      <c r="G108" s="58"/>
      <c r="H108" s="57">
        <f t="shared" si="4"/>
        <v>365</v>
      </c>
      <c r="I108" s="58"/>
      <c r="J108" s="57">
        <f t="shared" si="5"/>
        <v>540</v>
      </c>
      <c r="K108" s="58"/>
    </row>
    <row r="109" spans="1:11" ht="13.5" thickBot="1" x14ac:dyDescent="0.4">
      <c r="A109" s="52"/>
      <c r="B109" s="53"/>
      <c r="C109" s="54"/>
      <c r="D109" s="54"/>
      <c r="E109" s="54"/>
      <c r="F109" s="57">
        <f t="shared" si="3"/>
        <v>180</v>
      </c>
      <c r="G109" s="58"/>
      <c r="H109" s="57">
        <f t="shared" si="4"/>
        <v>365</v>
      </c>
      <c r="I109" s="58"/>
      <c r="J109" s="57">
        <f t="shared" si="5"/>
        <v>540</v>
      </c>
      <c r="K109" s="58"/>
    </row>
    <row r="110" spans="1:11" ht="13.5" thickBot="1" x14ac:dyDescent="0.4">
      <c r="A110" s="52"/>
      <c r="B110" s="53"/>
      <c r="C110" s="54"/>
      <c r="D110" s="54"/>
      <c r="E110" s="54"/>
      <c r="F110" s="57">
        <f t="shared" si="3"/>
        <v>180</v>
      </c>
      <c r="G110" s="58"/>
      <c r="H110" s="57">
        <f t="shared" si="4"/>
        <v>365</v>
      </c>
      <c r="I110" s="58"/>
      <c r="J110" s="57">
        <f t="shared" si="5"/>
        <v>540</v>
      </c>
      <c r="K110" s="58"/>
    </row>
    <row r="111" spans="1:11" ht="13.5" thickBot="1" x14ac:dyDescent="0.4">
      <c r="A111" s="52"/>
      <c r="B111" s="53"/>
      <c r="C111" s="54"/>
      <c r="D111" s="54"/>
      <c r="E111" s="54"/>
      <c r="F111" s="57">
        <f t="shared" si="3"/>
        <v>180</v>
      </c>
      <c r="G111" s="58"/>
      <c r="H111" s="57">
        <f t="shared" si="4"/>
        <v>365</v>
      </c>
      <c r="I111" s="58"/>
      <c r="J111" s="57">
        <f t="shared" si="5"/>
        <v>540</v>
      </c>
      <c r="K111" s="58"/>
    </row>
    <row r="112" spans="1:11" ht="13.5" thickBot="1" x14ac:dyDescent="0.4">
      <c r="A112" s="52"/>
      <c r="B112" s="53"/>
      <c r="C112" s="54"/>
      <c r="D112" s="54"/>
      <c r="E112" s="54"/>
      <c r="F112" s="57">
        <f t="shared" si="3"/>
        <v>180</v>
      </c>
      <c r="G112" s="58"/>
      <c r="H112" s="57">
        <f t="shared" si="4"/>
        <v>365</v>
      </c>
      <c r="I112" s="58"/>
      <c r="J112" s="57">
        <f t="shared" si="5"/>
        <v>540</v>
      </c>
      <c r="K112" s="58"/>
    </row>
    <row r="113" spans="1:11" ht="13.5" thickBot="1" x14ac:dyDescent="0.4">
      <c r="A113" s="52"/>
      <c r="B113" s="53"/>
      <c r="C113" s="54"/>
      <c r="D113" s="54"/>
      <c r="E113" s="54"/>
      <c r="F113" s="57">
        <f t="shared" si="3"/>
        <v>180</v>
      </c>
      <c r="G113" s="58"/>
      <c r="H113" s="57">
        <f t="shared" si="4"/>
        <v>365</v>
      </c>
      <c r="I113" s="58"/>
      <c r="J113" s="57">
        <f t="shared" si="5"/>
        <v>540</v>
      </c>
      <c r="K113" s="58"/>
    </row>
    <row r="114" spans="1:11" ht="13.5" thickBot="1" x14ac:dyDescent="0.4">
      <c r="A114" s="52"/>
      <c r="B114" s="53"/>
      <c r="C114" s="54"/>
      <c r="D114" s="54"/>
      <c r="E114" s="54"/>
      <c r="F114" s="57">
        <f t="shared" si="3"/>
        <v>180</v>
      </c>
      <c r="G114" s="58"/>
      <c r="H114" s="57">
        <f t="shared" si="4"/>
        <v>365</v>
      </c>
      <c r="I114" s="58"/>
      <c r="J114" s="57">
        <f t="shared" si="5"/>
        <v>540</v>
      </c>
      <c r="K114" s="58"/>
    </row>
    <row r="115" spans="1:11" ht="13.5" thickBot="1" x14ac:dyDescent="0.4">
      <c r="A115" s="52"/>
      <c r="B115" s="53"/>
      <c r="C115" s="54"/>
      <c r="D115" s="54"/>
      <c r="E115" s="54"/>
      <c r="F115" s="57">
        <f t="shared" si="3"/>
        <v>180</v>
      </c>
      <c r="G115" s="58"/>
      <c r="H115" s="57">
        <f t="shared" si="4"/>
        <v>365</v>
      </c>
      <c r="I115" s="58"/>
      <c r="J115" s="57">
        <f t="shared" si="5"/>
        <v>540</v>
      </c>
      <c r="K115" s="58"/>
    </row>
    <row r="116" spans="1:11" ht="13.5" thickBot="1" x14ac:dyDescent="0.4">
      <c r="A116" s="52"/>
      <c r="B116" s="53"/>
      <c r="C116" s="54"/>
      <c r="D116" s="54"/>
      <c r="E116" s="54"/>
      <c r="F116" s="57">
        <f t="shared" si="3"/>
        <v>180</v>
      </c>
      <c r="G116" s="58"/>
      <c r="H116" s="57">
        <f t="shared" si="4"/>
        <v>365</v>
      </c>
      <c r="I116" s="58"/>
      <c r="J116" s="57">
        <f t="shared" si="5"/>
        <v>540</v>
      </c>
      <c r="K116" s="58"/>
    </row>
    <row r="117" spans="1:11" ht="13.5" thickBot="1" x14ac:dyDescent="0.4">
      <c r="A117" s="52"/>
      <c r="B117" s="53"/>
      <c r="C117" s="54"/>
      <c r="D117" s="54"/>
      <c r="E117" s="54"/>
      <c r="F117" s="57">
        <f t="shared" si="3"/>
        <v>180</v>
      </c>
      <c r="G117" s="58"/>
      <c r="H117" s="57">
        <f t="shared" si="4"/>
        <v>365</v>
      </c>
      <c r="I117" s="58"/>
      <c r="J117" s="57">
        <f t="shared" si="5"/>
        <v>540</v>
      </c>
      <c r="K117" s="58"/>
    </row>
    <row r="118" spans="1:11" ht="13.5" thickBot="1" x14ac:dyDescent="0.4">
      <c r="A118" s="52"/>
      <c r="B118" s="53"/>
      <c r="C118" s="54"/>
      <c r="D118" s="54"/>
      <c r="E118" s="54"/>
      <c r="F118" s="57">
        <f t="shared" si="3"/>
        <v>180</v>
      </c>
      <c r="G118" s="58"/>
      <c r="H118" s="57">
        <f t="shared" si="4"/>
        <v>365</v>
      </c>
      <c r="I118" s="58"/>
      <c r="J118" s="57">
        <f t="shared" si="5"/>
        <v>540</v>
      </c>
      <c r="K118" s="58"/>
    </row>
    <row r="119" spans="1:11" ht="13.5" thickBot="1" x14ac:dyDescent="0.4">
      <c r="A119" s="52"/>
      <c r="B119" s="53"/>
      <c r="C119" s="54"/>
      <c r="D119" s="54"/>
      <c r="E119" s="54"/>
      <c r="F119" s="57">
        <f t="shared" si="3"/>
        <v>180</v>
      </c>
      <c r="G119" s="58"/>
      <c r="H119" s="57">
        <f t="shared" si="4"/>
        <v>365</v>
      </c>
      <c r="I119" s="58"/>
      <c r="J119" s="57">
        <f t="shared" si="5"/>
        <v>540</v>
      </c>
      <c r="K119" s="58"/>
    </row>
    <row r="120" spans="1:11" ht="13.5" thickBot="1" x14ac:dyDescent="0.4">
      <c r="A120" s="52"/>
      <c r="B120" s="53"/>
      <c r="C120" s="54"/>
      <c r="D120" s="54"/>
      <c r="E120" s="54"/>
      <c r="F120" s="57">
        <f t="shared" si="3"/>
        <v>180</v>
      </c>
      <c r="G120" s="58"/>
      <c r="H120" s="57">
        <f t="shared" si="4"/>
        <v>365</v>
      </c>
      <c r="I120" s="58"/>
      <c r="J120" s="57">
        <f t="shared" si="5"/>
        <v>540</v>
      </c>
      <c r="K120" s="58"/>
    </row>
    <row r="121" spans="1:11" ht="13.5" thickBot="1" x14ac:dyDescent="0.4">
      <c r="A121" s="52"/>
      <c r="B121" s="53"/>
      <c r="C121" s="54"/>
      <c r="D121" s="54"/>
      <c r="E121" s="54"/>
      <c r="F121" s="57">
        <f t="shared" si="3"/>
        <v>180</v>
      </c>
      <c r="G121" s="58"/>
      <c r="H121" s="57">
        <f t="shared" si="4"/>
        <v>365</v>
      </c>
      <c r="I121" s="58"/>
      <c r="J121" s="57">
        <f t="shared" si="5"/>
        <v>540</v>
      </c>
      <c r="K121" s="58"/>
    </row>
    <row r="122" spans="1:11" ht="13.5" thickBot="1" x14ac:dyDescent="0.4">
      <c r="A122" s="52"/>
      <c r="B122" s="53"/>
      <c r="C122" s="54"/>
      <c r="D122" s="54"/>
      <c r="E122" s="54"/>
      <c r="F122" s="57">
        <f t="shared" si="3"/>
        <v>180</v>
      </c>
      <c r="G122" s="58"/>
      <c r="H122" s="57">
        <f t="shared" si="4"/>
        <v>365</v>
      </c>
      <c r="I122" s="58"/>
      <c r="J122" s="57">
        <f t="shared" si="5"/>
        <v>540</v>
      </c>
      <c r="K122" s="58"/>
    </row>
    <row r="123" spans="1:11" ht="13.5" thickBot="1" x14ac:dyDescent="0.4">
      <c r="A123" s="52"/>
      <c r="B123" s="53"/>
      <c r="C123" s="54"/>
      <c r="D123" s="54"/>
      <c r="E123" s="54"/>
      <c r="F123" s="57">
        <f t="shared" si="3"/>
        <v>180</v>
      </c>
      <c r="G123" s="58"/>
      <c r="H123" s="57">
        <f t="shared" si="4"/>
        <v>365</v>
      </c>
      <c r="I123" s="58"/>
      <c r="J123" s="57">
        <f t="shared" si="5"/>
        <v>540</v>
      </c>
      <c r="K123" s="58"/>
    </row>
    <row r="124" spans="1:11" ht="13.5" thickBot="1" x14ac:dyDescent="0.4">
      <c r="A124" s="52"/>
      <c r="B124" s="53"/>
      <c r="C124" s="54"/>
      <c r="D124" s="54"/>
      <c r="E124" s="54"/>
      <c r="F124" s="57">
        <f t="shared" si="3"/>
        <v>180</v>
      </c>
      <c r="G124" s="58"/>
      <c r="H124" s="57">
        <f t="shared" si="4"/>
        <v>365</v>
      </c>
      <c r="I124" s="58"/>
      <c r="J124" s="57">
        <f t="shared" si="5"/>
        <v>540</v>
      </c>
      <c r="K124" s="58"/>
    </row>
    <row r="125" spans="1:11" ht="13.5" thickBot="1" x14ac:dyDescent="0.4">
      <c r="A125" s="52"/>
      <c r="B125" s="53"/>
      <c r="C125" s="54"/>
      <c r="D125" s="54"/>
      <c r="E125" s="54"/>
      <c r="F125" s="57">
        <f t="shared" si="3"/>
        <v>180</v>
      </c>
      <c r="G125" s="58"/>
      <c r="H125" s="57">
        <f t="shared" si="4"/>
        <v>365</v>
      </c>
      <c r="I125" s="58"/>
      <c r="J125" s="57">
        <f t="shared" si="5"/>
        <v>540</v>
      </c>
      <c r="K125" s="58"/>
    </row>
    <row r="126" spans="1:11" ht="13.5" thickBot="1" x14ac:dyDescent="0.4">
      <c r="A126" s="52"/>
      <c r="B126" s="53"/>
      <c r="C126" s="54"/>
      <c r="D126" s="54"/>
      <c r="E126" s="54"/>
      <c r="F126" s="57">
        <f t="shared" si="3"/>
        <v>180</v>
      </c>
      <c r="G126" s="58"/>
      <c r="H126" s="57">
        <f t="shared" si="4"/>
        <v>365</v>
      </c>
      <c r="I126" s="58"/>
      <c r="J126" s="57">
        <f t="shared" si="5"/>
        <v>540</v>
      </c>
      <c r="K126" s="58"/>
    </row>
    <row r="127" spans="1:11" ht="13.5" thickBot="1" x14ac:dyDescent="0.4">
      <c r="A127" s="52"/>
      <c r="B127" s="53"/>
      <c r="C127" s="54"/>
      <c r="D127" s="54"/>
      <c r="E127" s="54"/>
      <c r="F127" s="57">
        <f t="shared" si="3"/>
        <v>180</v>
      </c>
      <c r="G127" s="58"/>
      <c r="H127" s="57">
        <f t="shared" si="4"/>
        <v>365</v>
      </c>
      <c r="I127" s="58"/>
      <c r="J127" s="57">
        <f t="shared" si="5"/>
        <v>540</v>
      </c>
      <c r="K127" s="58"/>
    </row>
    <row r="128" spans="1:11" ht="13.5" thickBot="1" x14ac:dyDescent="0.4">
      <c r="A128" s="52"/>
      <c r="B128" s="53"/>
      <c r="C128" s="54"/>
      <c r="D128" s="54"/>
      <c r="E128" s="54"/>
      <c r="F128" s="57">
        <f t="shared" si="3"/>
        <v>180</v>
      </c>
      <c r="G128" s="58"/>
      <c r="H128" s="57">
        <f t="shared" si="4"/>
        <v>365</v>
      </c>
      <c r="I128" s="58"/>
      <c r="J128" s="57">
        <f t="shared" si="5"/>
        <v>540</v>
      </c>
      <c r="K128" s="58"/>
    </row>
    <row r="129" spans="1:11" ht="13.5" thickBot="1" x14ac:dyDescent="0.4">
      <c r="A129" s="52"/>
      <c r="B129" s="53"/>
      <c r="C129" s="54"/>
      <c r="D129" s="54"/>
      <c r="E129" s="54"/>
      <c r="F129" s="57">
        <f t="shared" si="3"/>
        <v>180</v>
      </c>
      <c r="G129" s="58"/>
      <c r="H129" s="57">
        <f t="shared" si="4"/>
        <v>365</v>
      </c>
      <c r="I129" s="58"/>
      <c r="J129" s="57">
        <f t="shared" si="5"/>
        <v>540</v>
      </c>
      <c r="K129" s="58"/>
    </row>
    <row r="130" spans="1:11" ht="13.5" thickBot="1" x14ac:dyDescent="0.4">
      <c r="A130" s="52"/>
      <c r="B130" s="53"/>
      <c r="C130" s="54"/>
      <c r="D130" s="54"/>
      <c r="E130" s="54"/>
      <c r="F130" s="57">
        <f t="shared" si="3"/>
        <v>180</v>
      </c>
      <c r="G130" s="58"/>
      <c r="H130" s="57">
        <f t="shared" si="4"/>
        <v>365</v>
      </c>
      <c r="I130" s="58"/>
      <c r="J130" s="57">
        <f t="shared" si="5"/>
        <v>540</v>
      </c>
      <c r="K130" s="58"/>
    </row>
    <row r="131" spans="1:11" ht="13.5" thickBot="1" x14ac:dyDescent="0.4">
      <c r="A131" s="52"/>
      <c r="B131" s="53"/>
      <c r="C131" s="54"/>
      <c r="D131" s="54"/>
      <c r="E131" s="54"/>
      <c r="F131" s="57">
        <f t="shared" si="3"/>
        <v>180</v>
      </c>
      <c r="G131" s="58"/>
      <c r="H131" s="57">
        <f t="shared" si="4"/>
        <v>365</v>
      </c>
      <c r="I131" s="58"/>
      <c r="J131" s="57">
        <f t="shared" si="5"/>
        <v>540</v>
      </c>
      <c r="K131" s="58"/>
    </row>
    <row r="132" spans="1:11" ht="13.5" thickBot="1" x14ac:dyDescent="0.4">
      <c r="A132" s="52"/>
      <c r="B132" s="53"/>
      <c r="C132" s="54"/>
      <c r="D132" s="54"/>
      <c r="E132" s="54"/>
      <c r="F132" s="57">
        <f t="shared" ref="F132:F195" si="6">C132+180</f>
        <v>180</v>
      </c>
      <c r="G132" s="58"/>
      <c r="H132" s="57">
        <f t="shared" ref="H132:H195" si="7">C132+365</f>
        <v>365</v>
      </c>
      <c r="I132" s="58"/>
      <c r="J132" s="57">
        <f t="shared" ref="J132:J195" si="8">C132+540</f>
        <v>540</v>
      </c>
      <c r="K132" s="58"/>
    </row>
    <row r="133" spans="1:11" ht="13.5" thickBot="1" x14ac:dyDescent="0.4">
      <c r="A133" s="52"/>
      <c r="B133" s="53"/>
      <c r="C133" s="54"/>
      <c r="D133" s="54"/>
      <c r="E133" s="54"/>
      <c r="F133" s="57">
        <f t="shared" si="6"/>
        <v>180</v>
      </c>
      <c r="G133" s="58"/>
      <c r="H133" s="57">
        <f t="shared" si="7"/>
        <v>365</v>
      </c>
      <c r="I133" s="58"/>
      <c r="J133" s="57">
        <f t="shared" si="8"/>
        <v>540</v>
      </c>
      <c r="K133" s="58"/>
    </row>
    <row r="134" spans="1:11" ht="13.5" thickBot="1" x14ac:dyDescent="0.4">
      <c r="A134" s="52"/>
      <c r="B134" s="53"/>
      <c r="C134" s="54"/>
      <c r="D134" s="54"/>
      <c r="E134" s="54"/>
      <c r="F134" s="57">
        <f t="shared" si="6"/>
        <v>180</v>
      </c>
      <c r="G134" s="58"/>
      <c r="H134" s="57">
        <f t="shared" si="7"/>
        <v>365</v>
      </c>
      <c r="I134" s="58"/>
      <c r="J134" s="57">
        <f t="shared" si="8"/>
        <v>540</v>
      </c>
      <c r="K134" s="58"/>
    </row>
    <row r="135" spans="1:11" ht="13.5" thickBot="1" x14ac:dyDescent="0.4">
      <c r="A135" s="52"/>
      <c r="B135" s="53"/>
      <c r="C135" s="54"/>
      <c r="D135" s="54"/>
      <c r="E135" s="54"/>
      <c r="F135" s="57">
        <f t="shared" si="6"/>
        <v>180</v>
      </c>
      <c r="G135" s="58"/>
      <c r="H135" s="57">
        <f t="shared" si="7"/>
        <v>365</v>
      </c>
      <c r="I135" s="58"/>
      <c r="J135" s="57">
        <f t="shared" si="8"/>
        <v>540</v>
      </c>
      <c r="K135" s="58"/>
    </row>
    <row r="136" spans="1:11" ht="13.5" thickBot="1" x14ac:dyDescent="0.4">
      <c r="A136" s="52"/>
      <c r="B136" s="53"/>
      <c r="C136" s="54"/>
      <c r="D136" s="54"/>
      <c r="E136" s="54"/>
      <c r="F136" s="57">
        <f t="shared" si="6"/>
        <v>180</v>
      </c>
      <c r="G136" s="58"/>
      <c r="H136" s="57">
        <f t="shared" si="7"/>
        <v>365</v>
      </c>
      <c r="I136" s="58"/>
      <c r="J136" s="57">
        <f t="shared" si="8"/>
        <v>540</v>
      </c>
      <c r="K136" s="58"/>
    </row>
    <row r="137" spans="1:11" ht="13.5" thickBot="1" x14ac:dyDescent="0.4">
      <c r="A137" s="52"/>
      <c r="B137" s="53"/>
      <c r="C137" s="54"/>
      <c r="D137" s="54"/>
      <c r="E137" s="54"/>
      <c r="F137" s="57">
        <f t="shared" si="6"/>
        <v>180</v>
      </c>
      <c r="G137" s="58"/>
      <c r="H137" s="57">
        <f t="shared" si="7"/>
        <v>365</v>
      </c>
      <c r="I137" s="58"/>
      <c r="J137" s="57">
        <f t="shared" si="8"/>
        <v>540</v>
      </c>
      <c r="K137" s="58"/>
    </row>
    <row r="138" spans="1:11" ht="13.5" thickBot="1" x14ac:dyDescent="0.4">
      <c r="A138" s="52"/>
      <c r="B138" s="53"/>
      <c r="C138" s="54"/>
      <c r="D138" s="54"/>
      <c r="E138" s="54"/>
      <c r="F138" s="57">
        <f t="shared" si="6"/>
        <v>180</v>
      </c>
      <c r="G138" s="58"/>
      <c r="H138" s="57">
        <f t="shared" si="7"/>
        <v>365</v>
      </c>
      <c r="I138" s="58"/>
      <c r="J138" s="57">
        <f t="shared" si="8"/>
        <v>540</v>
      </c>
      <c r="K138" s="58"/>
    </row>
    <row r="139" spans="1:11" ht="13.5" thickBot="1" x14ac:dyDescent="0.4">
      <c r="A139" s="52"/>
      <c r="B139" s="53"/>
      <c r="C139" s="54"/>
      <c r="D139" s="54"/>
      <c r="E139" s="54"/>
      <c r="F139" s="57">
        <f t="shared" si="6"/>
        <v>180</v>
      </c>
      <c r="G139" s="58"/>
      <c r="H139" s="57">
        <f t="shared" si="7"/>
        <v>365</v>
      </c>
      <c r="I139" s="58"/>
      <c r="J139" s="57">
        <f t="shared" si="8"/>
        <v>540</v>
      </c>
      <c r="K139" s="58"/>
    </row>
    <row r="140" spans="1:11" ht="13.5" thickBot="1" x14ac:dyDescent="0.4">
      <c r="A140" s="52"/>
      <c r="B140" s="53"/>
      <c r="C140" s="54"/>
      <c r="D140" s="54"/>
      <c r="E140" s="54"/>
      <c r="F140" s="57">
        <f t="shared" si="6"/>
        <v>180</v>
      </c>
      <c r="G140" s="58"/>
      <c r="H140" s="57">
        <f t="shared" si="7"/>
        <v>365</v>
      </c>
      <c r="I140" s="58"/>
      <c r="J140" s="57">
        <f t="shared" si="8"/>
        <v>540</v>
      </c>
      <c r="K140" s="58"/>
    </row>
    <row r="141" spans="1:11" ht="13.5" thickBot="1" x14ac:dyDescent="0.4">
      <c r="A141" s="52"/>
      <c r="B141" s="53"/>
      <c r="C141" s="54"/>
      <c r="D141" s="54"/>
      <c r="E141" s="54"/>
      <c r="F141" s="57">
        <f t="shared" si="6"/>
        <v>180</v>
      </c>
      <c r="G141" s="58"/>
      <c r="H141" s="57">
        <f t="shared" si="7"/>
        <v>365</v>
      </c>
      <c r="I141" s="58"/>
      <c r="J141" s="57">
        <f t="shared" si="8"/>
        <v>540</v>
      </c>
      <c r="K141" s="58"/>
    </row>
    <row r="142" spans="1:11" ht="13.5" thickBot="1" x14ac:dyDescent="0.4">
      <c r="A142" s="52"/>
      <c r="B142" s="53"/>
      <c r="C142" s="54"/>
      <c r="D142" s="54"/>
      <c r="E142" s="54"/>
      <c r="F142" s="57">
        <f t="shared" si="6"/>
        <v>180</v>
      </c>
      <c r="G142" s="58"/>
      <c r="H142" s="57">
        <f t="shared" si="7"/>
        <v>365</v>
      </c>
      <c r="I142" s="58"/>
      <c r="J142" s="57">
        <f t="shared" si="8"/>
        <v>540</v>
      </c>
      <c r="K142" s="58"/>
    </row>
    <row r="143" spans="1:11" ht="13.5" thickBot="1" x14ac:dyDescent="0.4">
      <c r="A143" s="52"/>
      <c r="B143" s="53"/>
      <c r="C143" s="54"/>
      <c r="D143" s="54"/>
      <c r="E143" s="54"/>
      <c r="F143" s="57">
        <f t="shared" si="6"/>
        <v>180</v>
      </c>
      <c r="G143" s="58"/>
      <c r="H143" s="57">
        <f t="shared" si="7"/>
        <v>365</v>
      </c>
      <c r="I143" s="58"/>
      <c r="J143" s="57">
        <f t="shared" si="8"/>
        <v>540</v>
      </c>
      <c r="K143" s="58"/>
    </row>
    <row r="144" spans="1:11" ht="13.5" thickBot="1" x14ac:dyDescent="0.4">
      <c r="A144" s="52"/>
      <c r="B144" s="53"/>
      <c r="C144" s="54"/>
      <c r="D144" s="54"/>
      <c r="E144" s="54"/>
      <c r="F144" s="57">
        <f t="shared" si="6"/>
        <v>180</v>
      </c>
      <c r="G144" s="58"/>
      <c r="H144" s="57">
        <f t="shared" si="7"/>
        <v>365</v>
      </c>
      <c r="I144" s="58"/>
      <c r="J144" s="57">
        <f t="shared" si="8"/>
        <v>540</v>
      </c>
      <c r="K144" s="58"/>
    </row>
    <row r="145" spans="1:11" ht="13.5" thickBot="1" x14ac:dyDescent="0.4">
      <c r="A145" s="52"/>
      <c r="B145" s="53"/>
      <c r="C145" s="54"/>
      <c r="D145" s="54"/>
      <c r="E145" s="54"/>
      <c r="F145" s="57">
        <f t="shared" si="6"/>
        <v>180</v>
      </c>
      <c r="G145" s="58"/>
      <c r="H145" s="57">
        <f t="shared" si="7"/>
        <v>365</v>
      </c>
      <c r="I145" s="58"/>
      <c r="J145" s="57">
        <f t="shared" si="8"/>
        <v>540</v>
      </c>
      <c r="K145" s="58"/>
    </row>
    <row r="146" spans="1:11" ht="13.5" thickBot="1" x14ac:dyDescent="0.4">
      <c r="A146" s="52"/>
      <c r="B146" s="53"/>
      <c r="C146" s="54"/>
      <c r="D146" s="54"/>
      <c r="E146" s="54"/>
      <c r="F146" s="57">
        <f t="shared" si="6"/>
        <v>180</v>
      </c>
      <c r="G146" s="58"/>
      <c r="H146" s="57">
        <f t="shared" si="7"/>
        <v>365</v>
      </c>
      <c r="I146" s="58"/>
      <c r="J146" s="57">
        <f t="shared" si="8"/>
        <v>540</v>
      </c>
      <c r="K146" s="58"/>
    </row>
    <row r="147" spans="1:11" ht="13.5" thickBot="1" x14ac:dyDescent="0.4">
      <c r="A147" s="52"/>
      <c r="B147" s="53"/>
      <c r="C147" s="54"/>
      <c r="D147" s="54"/>
      <c r="E147" s="54"/>
      <c r="F147" s="57">
        <f t="shared" si="6"/>
        <v>180</v>
      </c>
      <c r="G147" s="58"/>
      <c r="H147" s="57">
        <f t="shared" si="7"/>
        <v>365</v>
      </c>
      <c r="I147" s="58"/>
      <c r="J147" s="57">
        <f t="shared" si="8"/>
        <v>540</v>
      </c>
      <c r="K147" s="58"/>
    </row>
    <row r="148" spans="1:11" ht="13.5" thickBot="1" x14ac:dyDescent="0.4">
      <c r="A148" s="52"/>
      <c r="B148" s="53"/>
      <c r="C148" s="54"/>
      <c r="D148" s="54"/>
      <c r="E148" s="54"/>
      <c r="F148" s="57">
        <f t="shared" si="6"/>
        <v>180</v>
      </c>
      <c r="G148" s="58"/>
      <c r="H148" s="57">
        <f t="shared" si="7"/>
        <v>365</v>
      </c>
      <c r="I148" s="58"/>
      <c r="J148" s="57">
        <f t="shared" si="8"/>
        <v>540</v>
      </c>
      <c r="K148" s="58"/>
    </row>
    <row r="149" spans="1:11" ht="13.5" thickBot="1" x14ac:dyDescent="0.4">
      <c r="A149" s="52"/>
      <c r="B149" s="53"/>
      <c r="C149" s="54"/>
      <c r="D149" s="54"/>
      <c r="E149" s="54"/>
      <c r="F149" s="57">
        <f t="shared" si="6"/>
        <v>180</v>
      </c>
      <c r="G149" s="58"/>
      <c r="H149" s="57">
        <f t="shared" si="7"/>
        <v>365</v>
      </c>
      <c r="I149" s="58"/>
      <c r="J149" s="57">
        <f t="shared" si="8"/>
        <v>540</v>
      </c>
      <c r="K149" s="58"/>
    </row>
    <row r="150" spans="1:11" ht="13.5" thickBot="1" x14ac:dyDescent="0.4">
      <c r="A150" s="52"/>
      <c r="B150" s="53"/>
      <c r="C150" s="54"/>
      <c r="D150" s="54"/>
      <c r="E150" s="54"/>
      <c r="F150" s="57">
        <f t="shared" si="6"/>
        <v>180</v>
      </c>
      <c r="G150" s="58"/>
      <c r="H150" s="57">
        <f t="shared" si="7"/>
        <v>365</v>
      </c>
      <c r="I150" s="58"/>
      <c r="J150" s="57">
        <f t="shared" si="8"/>
        <v>540</v>
      </c>
      <c r="K150" s="58"/>
    </row>
    <row r="151" spans="1:11" ht="13.5" thickBot="1" x14ac:dyDescent="0.4">
      <c r="A151" s="52"/>
      <c r="B151" s="53"/>
      <c r="C151" s="54"/>
      <c r="D151" s="54"/>
      <c r="E151" s="54"/>
      <c r="F151" s="57">
        <f t="shared" si="6"/>
        <v>180</v>
      </c>
      <c r="G151" s="58"/>
      <c r="H151" s="57">
        <f t="shared" si="7"/>
        <v>365</v>
      </c>
      <c r="I151" s="58"/>
      <c r="J151" s="57">
        <f t="shared" si="8"/>
        <v>540</v>
      </c>
      <c r="K151" s="58"/>
    </row>
    <row r="152" spans="1:11" ht="13.5" thickBot="1" x14ac:dyDescent="0.4">
      <c r="A152" s="52"/>
      <c r="B152" s="53"/>
      <c r="C152" s="54"/>
      <c r="D152" s="54"/>
      <c r="E152" s="54"/>
      <c r="F152" s="57">
        <f t="shared" si="6"/>
        <v>180</v>
      </c>
      <c r="G152" s="58"/>
      <c r="H152" s="57">
        <f t="shared" si="7"/>
        <v>365</v>
      </c>
      <c r="I152" s="58"/>
      <c r="J152" s="57">
        <f t="shared" si="8"/>
        <v>540</v>
      </c>
      <c r="K152" s="58"/>
    </row>
    <row r="153" spans="1:11" ht="13.5" thickBot="1" x14ac:dyDescent="0.4">
      <c r="A153" s="52"/>
      <c r="B153" s="53"/>
      <c r="C153" s="54"/>
      <c r="D153" s="54"/>
      <c r="E153" s="54"/>
      <c r="F153" s="57">
        <f t="shared" si="6"/>
        <v>180</v>
      </c>
      <c r="G153" s="58"/>
      <c r="H153" s="57">
        <f t="shared" si="7"/>
        <v>365</v>
      </c>
      <c r="I153" s="58"/>
      <c r="J153" s="57">
        <f t="shared" si="8"/>
        <v>540</v>
      </c>
      <c r="K153" s="58"/>
    </row>
    <row r="154" spans="1:11" ht="13.5" thickBot="1" x14ac:dyDescent="0.4">
      <c r="A154" s="52"/>
      <c r="B154" s="53"/>
      <c r="C154" s="54"/>
      <c r="D154" s="54"/>
      <c r="E154" s="54"/>
      <c r="F154" s="57">
        <f t="shared" si="6"/>
        <v>180</v>
      </c>
      <c r="G154" s="58"/>
      <c r="H154" s="57">
        <f t="shared" si="7"/>
        <v>365</v>
      </c>
      <c r="I154" s="58"/>
      <c r="J154" s="57">
        <f t="shared" si="8"/>
        <v>540</v>
      </c>
      <c r="K154" s="58"/>
    </row>
    <row r="155" spans="1:11" ht="13.5" thickBot="1" x14ac:dyDescent="0.4">
      <c r="A155" s="52"/>
      <c r="B155" s="53"/>
      <c r="C155" s="54"/>
      <c r="D155" s="54"/>
      <c r="E155" s="54"/>
      <c r="F155" s="57">
        <f t="shared" si="6"/>
        <v>180</v>
      </c>
      <c r="G155" s="58"/>
      <c r="H155" s="57">
        <f t="shared" si="7"/>
        <v>365</v>
      </c>
      <c r="I155" s="58"/>
      <c r="J155" s="57">
        <f t="shared" si="8"/>
        <v>540</v>
      </c>
      <c r="K155" s="58"/>
    </row>
    <row r="156" spans="1:11" ht="13.5" thickBot="1" x14ac:dyDescent="0.4">
      <c r="A156" s="52"/>
      <c r="B156" s="53"/>
      <c r="C156" s="54"/>
      <c r="D156" s="54"/>
      <c r="E156" s="54"/>
      <c r="F156" s="57">
        <f t="shared" si="6"/>
        <v>180</v>
      </c>
      <c r="G156" s="58"/>
      <c r="H156" s="57">
        <f t="shared" si="7"/>
        <v>365</v>
      </c>
      <c r="I156" s="58"/>
      <c r="J156" s="57">
        <f t="shared" si="8"/>
        <v>540</v>
      </c>
      <c r="K156" s="58"/>
    </row>
    <row r="157" spans="1:11" ht="13.5" thickBot="1" x14ac:dyDescent="0.4">
      <c r="A157" s="52"/>
      <c r="B157" s="53"/>
      <c r="C157" s="54"/>
      <c r="D157" s="54"/>
      <c r="E157" s="54"/>
      <c r="F157" s="57">
        <f t="shared" si="6"/>
        <v>180</v>
      </c>
      <c r="G157" s="58"/>
      <c r="H157" s="57">
        <f t="shared" si="7"/>
        <v>365</v>
      </c>
      <c r="I157" s="58"/>
      <c r="J157" s="57">
        <f t="shared" si="8"/>
        <v>540</v>
      </c>
      <c r="K157" s="58"/>
    </row>
    <row r="158" spans="1:11" ht="13.5" thickBot="1" x14ac:dyDescent="0.4">
      <c r="A158" s="52"/>
      <c r="B158" s="53"/>
      <c r="C158" s="54"/>
      <c r="D158" s="54"/>
      <c r="E158" s="54"/>
      <c r="F158" s="57">
        <f t="shared" si="6"/>
        <v>180</v>
      </c>
      <c r="G158" s="58"/>
      <c r="H158" s="57">
        <f t="shared" si="7"/>
        <v>365</v>
      </c>
      <c r="I158" s="58"/>
      <c r="J158" s="57">
        <f t="shared" si="8"/>
        <v>540</v>
      </c>
      <c r="K158" s="58"/>
    </row>
    <row r="159" spans="1:11" ht="13.5" thickBot="1" x14ac:dyDescent="0.4">
      <c r="A159" s="52"/>
      <c r="B159" s="53"/>
      <c r="C159" s="54"/>
      <c r="D159" s="54"/>
      <c r="E159" s="54"/>
      <c r="F159" s="57">
        <f t="shared" si="6"/>
        <v>180</v>
      </c>
      <c r="G159" s="58"/>
      <c r="H159" s="57">
        <f t="shared" si="7"/>
        <v>365</v>
      </c>
      <c r="I159" s="58"/>
      <c r="J159" s="57">
        <f t="shared" si="8"/>
        <v>540</v>
      </c>
      <c r="K159" s="58"/>
    </row>
    <row r="160" spans="1:11" ht="13.5" thickBot="1" x14ac:dyDescent="0.4">
      <c r="A160" s="52"/>
      <c r="B160" s="53"/>
      <c r="C160" s="54"/>
      <c r="D160" s="54"/>
      <c r="E160" s="54"/>
      <c r="F160" s="57">
        <f t="shared" si="6"/>
        <v>180</v>
      </c>
      <c r="G160" s="58"/>
      <c r="H160" s="57">
        <f t="shared" si="7"/>
        <v>365</v>
      </c>
      <c r="I160" s="58"/>
      <c r="J160" s="57">
        <f t="shared" si="8"/>
        <v>540</v>
      </c>
      <c r="K160" s="58"/>
    </row>
    <row r="161" spans="1:11" ht="13.5" thickBot="1" x14ac:dyDescent="0.4">
      <c r="A161" s="52"/>
      <c r="B161" s="53"/>
      <c r="C161" s="54"/>
      <c r="D161" s="54"/>
      <c r="E161" s="54"/>
      <c r="F161" s="57">
        <f t="shared" si="6"/>
        <v>180</v>
      </c>
      <c r="G161" s="58"/>
      <c r="H161" s="57">
        <f t="shared" si="7"/>
        <v>365</v>
      </c>
      <c r="I161" s="58"/>
      <c r="J161" s="57">
        <f t="shared" si="8"/>
        <v>540</v>
      </c>
      <c r="K161" s="58"/>
    </row>
    <row r="162" spans="1:11" ht="13.5" thickBot="1" x14ac:dyDescent="0.4">
      <c r="A162" s="52"/>
      <c r="B162" s="53"/>
      <c r="C162" s="54"/>
      <c r="D162" s="54"/>
      <c r="E162" s="54"/>
      <c r="F162" s="57">
        <f t="shared" si="6"/>
        <v>180</v>
      </c>
      <c r="G162" s="58"/>
      <c r="H162" s="57">
        <f t="shared" si="7"/>
        <v>365</v>
      </c>
      <c r="I162" s="58"/>
      <c r="J162" s="57">
        <f t="shared" si="8"/>
        <v>540</v>
      </c>
      <c r="K162" s="58"/>
    </row>
    <row r="163" spans="1:11" ht="13.5" thickBot="1" x14ac:dyDescent="0.4">
      <c r="A163" s="52"/>
      <c r="B163" s="53"/>
      <c r="C163" s="54"/>
      <c r="D163" s="54"/>
      <c r="E163" s="54"/>
      <c r="F163" s="57">
        <f t="shared" si="6"/>
        <v>180</v>
      </c>
      <c r="G163" s="58"/>
      <c r="H163" s="57">
        <f t="shared" si="7"/>
        <v>365</v>
      </c>
      <c r="I163" s="58"/>
      <c r="J163" s="57">
        <f t="shared" si="8"/>
        <v>540</v>
      </c>
      <c r="K163" s="58"/>
    </row>
    <row r="164" spans="1:11" ht="13.5" thickBot="1" x14ac:dyDescent="0.4">
      <c r="A164" s="52"/>
      <c r="B164" s="53"/>
      <c r="C164" s="54"/>
      <c r="D164" s="54"/>
      <c r="E164" s="54"/>
      <c r="F164" s="57">
        <f t="shared" si="6"/>
        <v>180</v>
      </c>
      <c r="G164" s="58"/>
      <c r="H164" s="57">
        <f t="shared" si="7"/>
        <v>365</v>
      </c>
      <c r="I164" s="58"/>
      <c r="J164" s="57">
        <f t="shared" si="8"/>
        <v>540</v>
      </c>
      <c r="K164" s="58"/>
    </row>
    <row r="165" spans="1:11" ht="13.5" thickBot="1" x14ac:dyDescent="0.4">
      <c r="A165" s="52"/>
      <c r="B165" s="53"/>
      <c r="C165" s="54"/>
      <c r="D165" s="54"/>
      <c r="E165" s="54"/>
      <c r="F165" s="57">
        <f t="shared" si="6"/>
        <v>180</v>
      </c>
      <c r="G165" s="58"/>
      <c r="H165" s="57">
        <f t="shared" si="7"/>
        <v>365</v>
      </c>
      <c r="I165" s="58"/>
      <c r="J165" s="57">
        <f t="shared" si="8"/>
        <v>540</v>
      </c>
      <c r="K165" s="58"/>
    </row>
    <row r="166" spans="1:11" ht="13.5" thickBot="1" x14ac:dyDescent="0.4">
      <c r="A166" s="52"/>
      <c r="B166" s="53"/>
      <c r="C166" s="54"/>
      <c r="D166" s="54"/>
      <c r="E166" s="54"/>
      <c r="F166" s="57">
        <f t="shared" si="6"/>
        <v>180</v>
      </c>
      <c r="G166" s="58"/>
      <c r="H166" s="57">
        <f t="shared" si="7"/>
        <v>365</v>
      </c>
      <c r="I166" s="58"/>
      <c r="J166" s="57">
        <f t="shared" si="8"/>
        <v>540</v>
      </c>
      <c r="K166" s="58"/>
    </row>
    <row r="167" spans="1:11" ht="13.5" thickBot="1" x14ac:dyDescent="0.4">
      <c r="A167" s="52"/>
      <c r="B167" s="53"/>
      <c r="C167" s="54"/>
      <c r="D167" s="54"/>
      <c r="E167" s="54"/>
      <c r="F167" s="57">
        <f t="shared" si="6"/>
        <v>180</v>
      </c>
      <c r="G167" s="58"/>
      <c r="H167" s="57">
        <f t="shared" si="7"/>
        <v>365</v>
      </c>
      <c r="I167" s="58"/>
      <c r="J167" s="57">
        <f t="shared" si="8"/>
        <v>540</v>
      </c>
      <c r="K167" s="58"/>
    </row>
    <row r="168" spans="1:11" ht="13.5" thickBot="1" x14ac:dyDescent="0.4">
      <c r="A168" s="52"/>
      <c r="B168" s="53"/>
      <c r="C168" s="54"/>
      <c r="D168" s="54"/>
      <c r="E168" s="54"/>
      <c r="F168" s="57">
        <f t="shared" si="6"/>
        <v>180</v>
      </c>
      <c r="G168" s="58"/>
      <c r="H168" s="57">
        <f t="shared" si="7"/>
        <v>365</v>
      </c>
      <c r="I168" s="58"/>
      <c r="J168" s="57">
        <f t="shared" si="8"/>
        <v>540</v>
      </c>
      <c r="K168" s="58"/>
    </row>
    <row r="169" spans="1:11" ht="13.5" thickBot="1" x14ac:dyDescent="0.4">
      <c r="A169" s="52"/>
      <c r="B169" s="53"/>
      <c r="C169" s="54"/>
      <c r="D169" s="54"/>
      <c r="E169" s="54"/>
      <c r="F169" s="57">
        <f t="shared" si="6"/>
        <v>180</v>
      </c>
      <c r="G169" s="58"/>
      <c r="H169" s="57">
        <f t="shared" si="7"/>
        <v>365</v>
      </c>
      <c r="I169" s="58"/>
      <c r="J169" s="57">
        <f t="shared" si="8"/>
        <v>540</v>
      </c>
      <c r="K169" s="58"/>
    </row>
    <row r="170" spans="1:11" ht="13.5" thickBot="1" x14ac:dyDescent="0.4">
      <c r="A170" s="52"/>
      <c r="B170" s="53"/>
      <c r="C170" s="54"/>
      <c r="D170" s="54"/>
      <c r="E170" s="54"/>
      <c r="F170" s="57">
        <f t="shared" si="6"/>
        <v>180</v>
      </c>
      <c r="G170" s="58"/>
      <c r="H170" s="57">
        <f t="shared" si="7"/>
        <v>365</v>
      </c>
      <c r="I170" s="58"/>
      <c r="J170" s="57">
        <f t="shared" si="8"/>
        <v>540</v>
      </c>
      <c r="K170" s="58"/>
    </row>
    <row r="171" spans="1:11" ht="13.5" thickBot="1" x14ac:dyDescent="0.4">
      <c r="A171" s="52"/>
      <c r="B171" s="53"/>
      <c r="C171" s="54"/>
      <c r="D171" s="54"/>
      <c r="E171" s="54"/>
      <c r="F171" s="57">
        <f t="shared" si="6"/>
        <v>180</v>
      </c>
      <c r="G171" s="58"/>
      <c r="H171" s="57">
        <f t="shared" si="7"/>
        <v>365</v>
      </c>
      <c r="I171" s="58"/>
      <c r="J171" s="57">
        <f t="shared" si="8"/>
        <v>540</v>
      </c>
      <c r="K171" s="58"/>
    </row>
    <row r="172" spans="1:11" ht="13.5" thickBot="1" x14ac:dyDescent="0.4">
      <c r="A172" s="52"/>
      <c r="B172" s="53"/>
      <c r="C172" s="54"/>
      <c r="D172" s="54"/>
      <c r="E172" s="54"/>
      <c r="F172" s="57">
        <f t="shared" si="6"/>
        <v>180</v>
      </c>
      <c r="G172" s="58"/>
      <c r="H172" s="57">
        <f t="shared" si="7"/>
        <v>365</v>
      </c>
      <c r="I172" s="58"/>
      <c r="J172" s="57">
        <f t="shared" si="8"/>
        <v>540</v>
      </c>
      <c r="K172" s="58"/>
    </row>
    <row r="173" spans="1:11" ht="13.5" thickBot="1" x14ac:dyDescent="0.4">
      <c r="A173" s="52"/>
      <c r="B173" s="53"/>
      <c r="C173" s="54"/>
      <c r="D173" s="54"/>
      <c r="E173" s="54"/>
      <c r="F173" s="57">
        <f t="shared" si="6"/>
        <v>180</v>
      </c>
      <c r="G173" s="58"/>
      <c r="H173" s="57">
        <f t="shared" si="7"/>
        <v>365</v>
      </c>
      <c r="I173" s="58"/>
      <c r="J173" s="57">
        <f t="shared" si="8"/>
        <v>540</v>
      </c>
      <c r="K173" s="58"/>
    </row>
    <row r="174" spans="1:11" ht="13.5" thickBot="1" x14ac:dyDescent="0.4">
      <c r="A174" s="52"/>
      <c r="B174" s="53"/>
      <c r="C174" s="54"/>
      <c r="D174" s="54"/>
      <c r="E174" s="54"/>
      <c r="F174" s="57">
        <f t="shared" si="6"/>
        <v>180</v>
      </c>
      <c r="G174" s="58"/>
      <c r="H174" s="57">
        <f t="shared" si="7"/>
        <v>365</v>
      </c>
      <c r="I174" s="58"/>
      <c r="J174" s="57">
        <f t="shared" si="8"/>
        <v>540</v>
      </c>
      <c r="K174" s="58"/>
    </row>
    <row r="175" spans="1:11" ht="13.5" thickBot="1" x14ac:dyDescent="0.4">
      <c r="A175" s="52"/>
      <c r="B175" s="53"/>
      <c r="C175" s="54"/>
      <c r="D175" s="54"/>
      <c r="E175" s="54"/>
      <c r="F175" s="57">
        <f t="shared" si="6"/>
        <v>180</v>
      </c>
      <c r="G175" s="58"/>
      <c r="H175" s="57">
        <f t="shared" si="7"/>
        <v>365</v>
      </c>
      <c r="I175" s="58"/>
      <c r="J175" s="57">
        <f t="shared" si="8"/>
        <v>540</v>
      </c>
      <c r="K175" s="58"/>
    </row>
    <row r="176" spans="1:11" ht="13.5" thickBot="1" x14ac:dyDescent="0.4">
      <c r="A176" s="52"/>
      <c r="B176" s="53"/>
      <c r="C176" s="54"/>
      <c r="D176" s="54"/>
      <c r="E176" s="54"/>
      <c r="F176" s="57">
        <f t="shared" si="6"/>
        <v>180</v>
      </c>
      <c r="G176" s="58"/>
      <c r="H176" s="57">
        <f t="shared" si="7"/>
        <v>365</v>
      </c>
      <c r="I176" s="58"/>
      <c r="J176" s="57">
        <f t="shared" si="8"/>
        <v>540</v>
      </c>
      <c r="K176" s="58"/>
    </row>
    <row r="177" spans="1:11" ht="13.5" thickBot="1" x14ac:dyDescent="0.4">
      <c r="A177" s="52"/>
      <c r="B177" s="53"/>
      <c r="C177" s="54"/>
      <c r="D177" s="54"/>
      <c r="E177" s="54"/>
      <c r="F177" s="57">
        <f t="shared" si="6"/>
        <v>180</v>
      </c>
      <c r="G177" s="58"/>
      <c r="H177" s="57">
        <f t="shared" si="7"/>
        <v>365</v>
      </c>
      <c r="I177" s="58"/>
      <c r="J177" s="57">
        <f t="shared" si="8"/>
        <v>540</v>
      </c>
      <c r="K177" s="58"/>
    </row>
    <row r="178" spans="1:11" ht="13.5" thickBot="1" x14ac:dyDescent="0.4">
      <c r="A178" s="52"/>
      <c r="B178" s="53"/>
      <c r="C178" s="54"/>
      <c r="D178" s="54"/>
      <c r="E178" s="54"/>
      <c r="F178" s="57">
        <f t="shared" si="6"/>
        <v>180</v>
      </c>
      <c r="G178" s="58"/>
      <c r="H178" s="57">
        <f t="shared" si="7"/>
        <v>365</v>
      </c>
      <c r="I178" s="58"/>
      <c r="J178" s="57">
        <f t="shared" si="8"/>
        <v>540</v>
      </c>
      <c r="K178" s="58"/>
    </row>
    <row r="179" spans="1:11" ht="13.5" thickBot="1" x14ac:dyDescent="0.4">
      <c r="A179" s="52"/>
      <c r="B179" s="53"/>
      <c r="C179" s="54"/>
      <c r="D179" s="54"/>
      <c r="E179" s="54"/>
      <c r="F179" s="57">
        <f t="shared" si="6"/>
        <v>180</v>
      </c>
      <c r="G179" s="58"/>
      <c r="H179" s="57">
        <f t="shared" si="7"/>
        <v>365</v>
      </c>
      <c r="I179" s="58"/>
      <c r="J179" s="57">
        <f t="shared" si="8"/>
        <v>540</v>
      </c>
      <c r="K179" s="58"/>
    </row>
    <row r="180" spans="1:11" ht="13.5" thickBot="1" x14ac:dyDescent="0.4">
      <c r="A180" s="52"/>
      <c r="B180" s="53"/>
      <c r="C180" s="54"/>
      <c r="D180" s="54"/>
      <c r="E180" s="54"/>
      <c r="F180" s="57">
        <f t="shared" si="6"/>
        <v>180</v>
      </c>
      <c r="G180" s="58"/>
      <c r="H180" s="57">
        <f t="shared" si="7"/>
        <v>365</v>
      </c>
      <c r="I180" s="58"/>
      <c r="J180" s="57">
        <f t="shared" si="8"/>
        <v>540</v>
      </c>
      <c r="K180" s="58"/>
    </row>
    <row r="181" spans="1:11" ht="13.5" thickBot="1" x14ac:dyDescent="0.4">
      <c r="A181" s="52"/>
      <c r="B181" s="53"/>
      <c r="C181" s="54"/>
      <c r="D181" s="54"/>
      <c r="E181" s="54"/>
      <c r="F181" s="57">
        <f t="shared" si="6"/>
        <v>180</v>
      </c>
      <c r="G181" s="58"/>
      <c r="H181" s="57">
        <f t="shared" si="7"/>
        <v>365</v>
      </c>
      <c r="I181" s="58"/>
      <c r="J181" s="57">
        <f t="shared" si="8"/>
        <v>540</v>
      </c>
      <c r="K181" s="58"/>
    </row>
    <row r="182" spans="1:11" ht="13.5" thickBot="1" x14ac:dyDescent="0.4">
      <c r="A182" s="52"/>
      <c r="B182" s="53"/>
      <c r="C182" s="54"/>
      <c r="D182" s="54"/>
      <c r="E182" s="54"/>
      <c r="F182" s="57">
        <f t="shared" si="6"/>
        <v>180</v>
      </c>
      <c r="G182" s="58"/>
      <c r="H182" s="57">
        <f t="shared" si="7"/>
        <v>365</v>
      </c>
      <c r="I182" s="58"/>
      <c r="J182" s="57">
        <f t="shared" si="8"/>
        <v>540</v>
      </c>
      <c r="K182" s="58"/>
    </row>
    <row r="183" spans="1:11" ht="13.5" thickBot="1" x14ac:dyDescent="0.4">
      <c r="A183" s="52"/>
      <c r="B183" s="53"/>
      <c r="C183" s="54"/>
      <c r="D183" s="54"/>
      <c r="E183" s="54"/>
      <c r="F183" s="57">
        <f t="shared" si="6"/>
        <v>180</v>
      </c>
      <c r="G183" s="58"/>
      <c r="H183" s="57">
        <f t="shared" si="7"/>
        <v>365</v>
      </c>
      <c r="I183" s="58"/>
      <c r="J183" s="57">
        <f t="shared" si="8"/>
        <v>540</v>
      </c>
      <c r="K183" s="58"/>
    </row>
    <row r="184" spans="1:11" ht="13.5" thickBot="1" x14ac:dyDescent="0.4">
      <c r="A184" s="52"/>
      <c r="B184" s="53"/>
      <c r="C184" s="54"/>
      <c r="D184" s="54"/>
      <c r="E184" s="54"/>
      <c r="F184" s="57">
        <f t="shared" si="6"/>
        <v>180</v>
      </c>
      <c r="G184" s="58"/>
      <c r="H184" s="57">
        <f t="shared" si="7"/>
        <v>365</v>
      </c>
      <c r="I184" s="58"/>
      <c r="J184" s="57">
        <f t="shared" si="8"/>
        <v>540</v>
      </c>
      <c r="K184" s="58"/>
    </row>
    <row r="185" spans="1:11" ht="13.5" thickBot="1" x14ac:dyDescent="0.4">
      <c r="A185" s="52"/>
      <c r="B185" s="53"/>
      <c r="C185" s="54"/>
      <c r="D185" s="54"/>
      <c r="E185" s="54"/>
      <c r="F185" s="57">
        <f t="shared" si="6"/>
        <v>180</v>
      </c>
      <c r="G185" s="58"/>
      <c r="H185" s="57">
        <f t="shared" si="7"/>
        <v>365</v>
      </c>
      <c r="I185" s="58"/>
      <c r="J185" s="57">
        <f t="shared" si="8"/>
        <v>540</v>
      </c>
      <c r="K185" s="58"/>
    </row>
    <row r="186" spans="1:11" ht="13.5" thickBot="1" x14ac:dyDescent="0.4">
      <c r="A186" s="52"/>
      <c r="B186" s="53"/>
      <c r="C186" s="54"/>
      <c r="D186" s="54"/>
      <c r="E186" s="54"/>
      <c r="F186" s="57">
        <f t="shared" si="6"/>
        <v>180</v>
      </c>
      <c r="G186" s="58"/>
      <c r="H186" s="57">
        <f t="shared" si="7"/>
        <v>365</v>
      </c>
      <c r="I186" s="58"/>
      <c r="J186" s="57">
        <f t="shared" si="8"/>
        <v>540</v>
      </c>
      <c r="K186" s="58"/>
    </row>
    <row r="187" spans="1:11" ht="13.5" thickBot="1" x14ac:dyDescent="0.4">
      <c r="A187" s="52"/>
      <c r="B187" s="53"/>
      <c r="C187" s="54"/>
      <c r="D187" s="54"/>
      <c r="E187" s="54"/>
      <c r="F187" s="57">
        <f t="shared" si="6"/>
        <v>180</v>
      </c>
      <c r="G187" s="58"/>
      <c r="H187" s="57">
        <f t="shared" si="7"/>
        <v>365</v>
      </c>
      <c r="I187" s="58"/>
      <c r="J187" s="57">
        <f t="shared" si="8"/>
        <v>540</v>
      </c>
      <c r="K187" s="58"/>
    </row>
    <row r="188" spans="1:11" ht="13.5" thickBot="1" x14ac:dyDescent="0.4">
      <c r="A188" s="52"/>
      <c r="B188" s="53"/>
      <c r="C188" s="54"/>
      <c r="D188" s="54"/>
      <c r="E188" s="54"/>
      <c r="F188" s="57">
        <f t="shared" si="6"/>
        <v>180</v>
      </c>
      <c r="G188" s="58"/>
      <c r="H188" s="57">
        <f t="shared" si="7"/>
        <v>365</v>
      </c>
      <c r="I188" s="58"/>
      <c r="J188" s="57">
        <f t="shared" si="8"/>
        <v>540</v>
      </c>
      <c r="K188" s="58"/>
    </row>
    <row r="189" spans="1:11" ht="13.5" thickBot="1" x14ac:dyDescent="0.4">
      <c r="A189" s="52"/>
      <c r="B189" s="53"/>
      <c r="C189" s="54"/>
      <c r="D189" s="54"/>
      <c r="E189" s="54"/>
      <c r="F189" s="57">
        <f t="shared" si="6"/>
        <v>180</v>
      </c>
      <c r="G189" s="58"/>
      <c r="H189" s="57">
        <f t="shared" si="7"/>
        <v>365</v>
      </c>
      <c r="I189" s="58"/>
      <c r="J189" s="57">
        <f t="shared" si="8"/>
        <v>540</v>
      </c>
      <c r="K189" s="58"/>
    </row>
    <row r="190" spans="1:11" ht="13.5" thickBot="1" x14ac:dyDescent="0.4">
      <c r="A190" s="52"/>
      <c r="B190" s="53"/>
      <c r="C190" s="54"/>
      <c r="D190" s="54"/>
      <c r="E190" s="54"/>
      <c r="F190" s="57">
        <f t="shared" si="6"/>
        <v>180</v>
      </c>
      <c r="G190" s="58"/>
      <c r="H190" s="57">
        <f t="shared" si="7"/>
        <v>365</v>
      </c>
      <c r="I190" s="58"/>
      <c r="J190" s="57">
        <f t="shared" si="8"/>
        <v>540</v>
      </c>
      <c r="K190" s="58"/>
    </row>
    <row r="191" spans="1:11" ht="13.5" thickBot="1" x14ac:dyDescent="0.4">
      <c r="A191" s="52"/>
      <c r="B191" s="53"/>
      <c r="C191" s="54"/>
      <c r="D191" s="54"/>
      <c r="E191" s="54"/>
      <c r="F191" s="57">
        <f t="shared" si="6"/>
        <v>180</v>
      </c>
      <c r="G191" s="58"/>
      <c r="H191" s="57">
        <f t="shared" si="7"/>
        <v>365</v>
      </c>
      <c r="I191" s="58"/>
      <c r="J191" s="57">
        <f t="shared" si="8"/>
        <v>540</v>
      </c>
      <c r="K191" s="58"/>
    </row>
    <row r="192" spans="1:11" ht="13.5" thickBot="1" x14ac:dyDescent="0.4">
      <c r="A192" s="52"/>
      <c r="B192" s="53"/>
      <c r="C192" s="54"/>
      <c r="D192" s="54"/>
      <c r="E192" s="54"/>
      <c r="F192" s="57">
        <f t="shared" si="6"/>
        <v>180</v>
      </c>
      <c r="G192" s="58"/>
      <c r="H192" s="57">
        <f t="shared" si="7"/>
        <v>365</v>
      </c>
      <c r="I192" s="58"/>
      <c r="J192" s="57">
        <f t="shared" si="8"/>
        <v>540</v>
      </c>
      <c r="K192" s="58"/>
    </row>
    <row r="193" spans="1:11" ht="13.5" thickBot="1" x14ac:dyDescent="0.4">
      <c r="A193" s="52"/>
      <c r="B193" s="53"/>
      <c r="C193" s="54"/>
      <c r="D193" s="54"/>
      <c r="E193" s="54"/>
      <c r="F193" s="57">
        <f t="shared" si="6"/>
        <v>180</v>
      </c>
      <c r="G193" s="58"/>
      <c r="H193" s="57">
        <f t="shared" si="7"/>
        <v>365</v>
      </c>
      <c r="I193" s="58"/>
      <c r="J193" s="57">
        <f t="shared" si="8"/>
        <v>540</v>
      </c>
      <c r="K193" s="58"/>
    </row>
    <row r="194" spans="1:11" ht="13.5" thickBot="1" x14ac:dyDescent="0.4">
      <c r="A194" s="52"/>
      <c r="B194" s="53"/>
      <c r="C194" s="54"/>
      <c r="D194" s="54"/>
      <c r="E194" s="54"/>
      <c r="F194" s="57">
        <f t="shared" si="6"/>
        <v>180</v>
      </c>
      <c r="G194" s="58"/>
      <c r="H194" s="57">
        <f t="shared" si="7"/>
        <v>365</v>
      </c>
      <c r="I194" s="58"/>
      <c r="J194" s="57">
        <f t="shared" si="8"/>
        <v>540</v>
      </c>
      <c r="K194" s="58"/>
    </row>
    <row r="195" spans="1:11" ht="13.5" thickBot="1" x14ac:dyDescent="0.4">
      <c r="A195" s="52"/>
      <c r="B195" s="53"/>
      <c r="C195" s="54"/>
      <c r="D195" s="54"/>
      <c r="E195" s="54"/>
      <c r="F195" s="57">
        <f t="shared" si="6"/>
        <v>180</v>
      </c>
      <c r="G195" s="58"/>
      <c r="H195" s="57">
        <f t="shared" si="7"/>
        <v>365</v>
      </c>
      <c r="I195" s="58"/>
      <c r="J195" s="57">
        <f t="shared" si="8"/>
        <v>540</v>
      </c>
      <c r="K195" s="58"/>
    </row>
    <row r="196" spans="1:11" ht="13.5" thickBot="1" x14ac:dyDescent="0.4">
      <c r="A196" s="52"/>
      <c r="B196" s="53"/>
      <c r="C196" s="54"/>
      <c r="D196" s="54"/>
      <c r="E196" s="54"/>
      <c r="F196" s="57">
        <f t="shared" ref="F196:F204" si="9">C196+180</f>
        <v>180</v>
      </c>
      <c r="G196" s="58"/>
      <c r="H196" s="57">
        <f t="shared" ref="H196:H204" si="10">C196+365</f>
        <v>365</v>
      </c>
      <c r="I196" s="58"/>
      <c r="J196" s="57">
        <f t="shared" ref="J196:J204" si="11">C196+540</f>
        <v>540</v>
      </c>
      <c r="K196" s="58"/>
    </row>
    <row r="197" spans="1:11" ht="13.5" thickBot="1" x14ac:dyDescent="0.4">
      <c r="A197" s="52"/>
      <c r="B197" s="53"/>
      <c r="C197" s="54"/>
      <c r="D197" s="54"/>
      <c r="E197" s="54"/>
      <c r="F197" s="57">
        <f t="shared" si="9"/>
        <v>180</v>
      </c>
      <c r="G197" s="58"/>
      <c r="H197" s="57">
        <f t="shared" si="10"/>
        <v>365</v>
      </c>
      <c r="I197" s="58"/>
      <c r="J197" s="57">
        <f t="shared" si="11"/>
        <v>540</v>
      </c>
      <c r="K197" s="58"/>
    </row>
    <row r="198" spans="1:11" ht="13.5" thickBot="1" x14ac:dyDescent="0.4">
      <c r="A198" s="52"/>
      <c r="B198" s="53"/>
      <c r="C198" s="54"/>
      <c r="D198" s="54"/>
      <c r="E198" s="54"/>
      <c r="F198" s="57">
        <f t="shared" si="9"/>
        <v>180</v>
      </c>
      <c r="G198" s="58"/>
      <c r="H198" s="57">
        <f t="shared" si="10"/>
        <v>365</v>
      </c>
      <c r="I198" s="58"/>
      <c r="J198" s="57">
        <f t="shared" si="11"/>
        <v>540</v>
      </c>
      <c r="K198" s="58"/>
    </row>
    <row r="199" spans="1:11" ht="13.5" thickBot="1" x14ac:dyDescent="0.4">
      <c r="A199" s="52"/>
      <c r="B199" s="53"/>
      <c r="C199" s="54"/>
      <c r="D199" s="54"/>
      <c r="E199" s="54"/>
      <c r="F199" s="57">
        <f t="shared" si="9"/>
        <v>180</v>
      </c>
      <c r="G199" s="58"/>
      <c r="H199" s="57">
        <f t="shared" si="10"/>
        <v>365</v>
      </c>
      <c r="I199" s="58"/>
      <c r="J199" s="57">
        <f t="shared" si="11"/>
        <v>540</v>
      </c>
      <c r="K199" s="58"/>
    </row>
    <row r="200" spans="1:11" ht="13.5" thickBot="1" x14ac:dyDescent="0.4">
      <c r="A200" s="52"/>
      <c r="B200" s="53"/>
      <c r="C200" s="54"/>
      <c r="D200" s="54"/>
      <c r="E200" s="54"/>
      <c r="F200" s="57">
        <f t="shared" si="9"/>
        <v>180</v>
      </c>
      <c r="G200" s="58"/>
      <c r="H200" s="57">
        <f t="shared" si="10"/>
        <v>365</v>
      </c>
      <c r="I200" s="58"/>
      <c r="J200" s="57">
        <f t="shared" si="11"/>
        <v>540</v>
      </c>
      <c r="K200" s="58"/>
    </row>
    <row r="201" spans="1:11" ht="13.5" thickBot="1" x14ac:dyDescent="0.4">
      <c r="A201" s="52"/>
      <c r="B201" s="53"/>
      <c r="C201" s="54"/>
      <c r="D201" s="54"/>
      <c r="E201" s="54"/>
      <c r="F201" s="57">
        <f t="shared" si="9"/>
        <v>180</v>
      </c>
      <c r="G201" s="58"/>
      <c r="H201" s="57">
        <f t="shared" si="10"/>
        <v>365</v>
      </c>
      <c r="I201" s="58"/>
      <c r="J201" s="57">
        <f t="shared" si="11"/>
        <v>540</v>
      </c>
      <c r="K201" s="58"/>
    </row>
    <row r="202" spans="1:11" ht="13.5" thickBot="1" x14ac:dyDescent="0.4">
      <c r="A202" s="52"/>
      <c r="B202" s="53"/>
      <c r="C202" s="54"/>
      <c r="D202" s="54"/>
      <c r="E202" s="54"/>
      <c r="F202" s="57">
        <f t="shared" si="9"/>
        <v>180</v>
      </c>
      <c r="G202" s="58"/>
      <c r="H202" s="57">
        <f t="shared" si="10"/>
        <v>365</v>
      </c>
      <c r="I202" s="58"/>
      <c r="J202" s="57">
        <f t="shared" si="11"/>
        <v>540</v>
      </c>
      <c r="K202" s="58"/>
    </row>
    <row r="203" spans="1:11" ht="13.5" thickBot="1" x14ac:dyDescent="0.4">
      <c r="A203" s="52"/>
      <c r="B203" s="53"/>
      <c r="C203" s="54"/>
      <c r="D203" s="54"/>
      <c r="E203" s="54"/>
      <c r="F203" s="57">
        <f t="shared" si="9"/>
        <v>180</v>
      </c>
      <c r="G203" s="58"/>
      <c r="H203" s="57">
        <f t="shared" si="10"/>
        <v>365</v>
      </c>
      <c r="I203" s="58"/>
      <c r="J203" s="57">
        <f t="shared" si="11"/>
        <v>540</v>
      </c>
      <c r="K203" s="58"/>
    </row>
    <row r="204" spans="1:11" ht="13.5" thickBot="1" x14ac:dyDescent="0.4">
      <c r="A204" s="52"/>
      <c r="B204" s="53"/>
      <c r="C204" s="54"/>
      <c r="D204" s="54"/>
      <c r="E204" s="54"/>
      <c r="F204" s="57">
        <f t="shared" si="9"/>
        <v>180</v>
      </c>
      <c r="G204" s="58"/>
      <c r="H204" s="57">
        <f t="shared" si="10"/>
        <v>365</v>
      </c>
      <c r="I204" s="58"/>
      <c r="J204" s="57">
        <f t="shared" si="11"/>
        <v>540</v>
      </c>
      <c r="K204" s="58"/>
    </row>
  </sheetData>
  <mergeCells count="6">
    <mergeCell ref="H2:I2"/>
    <mergeCell ref="J2:K2"/>
    <mergeCell ref="F1:G1"/>
    <mergeCell ref="F2:G2"/>
    <mergeCell ref="H1:I1"/>
    <mergeCell ref="J1:K1"/>
  </mergeCells>
  <phoneticPr fontId="17"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211"/>
  <sheetViews>
    <sheetView tabSelected="1" zoomScaleNormal="100" workbookViewId="0">
      <pane xSplit="3" ySplit="3" topLeftCell="D113" activePane="bottomRight" state="frozen"/>
      <selection pane="topRight" activeCell="C1" sqref="C1"/>
      <selection pane="bottomLeft" activeCell="A4" sqref="A4"/>
      <selection pane="bottomRight" activeCell="H120" sqref="H120"/>
    </sheetView>
  </sheetViews>
  <sheetFormatPr defaultColWidth="25" defaultRowHeight="13" x14ac:dyDescent="0.35"/>
  <cols>
    <col min="1" max="1" width="6.1796875" style="48" customWidth="1"/>
    <col min="2" max="3" width="15.26953125" style="48" customWidth="1"/>
    <col min="4" max="4" width="26.453125" style="48" customWidth="1"/>
    <col min="5" max="5" width="25.81640625" style="48" customWidth="1"/>
    <col min="6" max="6" width="26.453125" style="48" customWidth="1"/>
    <col min="7" max="7" width="28.54296875" style="48" customWidth="1"/>
    <col min="8" max="8" width="26.453125" style="48" customWidth="1"/>
    <col min="9" max="9" width="28" style="48" customWidth="1"/>
    <col min="10" max="10" width="23.453125" style="48" customWidth="1"/>
    <col min="11" max="252" width="25" style="48"/>
    <col min="253" max="253" width="18.54296875" style="48" customWidth="1"/>
    <col min="254" max="256" width="25" style="48"/>
    <col min="257" max="257" width="26.54296875" style="48" customWidth="1"/>
    <col min="258" max="259" width="25" style="48"/>
    <col min="260" max="260" width="26.453125" style="48" customWidth="1"/>
    <col min="261" max="262" width="25" style="48"/>
    <col min="263" max="263" width="26.453125" style="48" customWidth="1"/>
    <col min="264" max="264" width="26.7265625" style="48" customWidth="1"/>
    <col min="265" max="265" width="27.1796875" style="48" customWidth="1"/>
    <col min="266" max="266" width="27.81640625" style="48" customWidth="1"/>
    <col min="267" max="508" width="25" style="48"/>
    <col min="509" max="509" width="18.54296875" style="48" customWidth="1"/>
    <col min="510" max="512" width="25" style="48"/>
    <col min="513" max="513" width="26.54296875" style="48" customWidth="1"/>
    <col min="514" max="515" width="25" style="48"/>
    <col min="516" max="516" width="26.453125" style="48" customWidth="1"/>
    <col min="517" max="518" width="25" style="48"/>
    <col min="519" max="519" width="26.453125" style="48" customWidth="1"/>
    <col min="520" max="520" width="26.7265625" style="48" customWidth="1"/>
    <col min="521" max="521" width="27.1796875" style="48" customWidth="1"/>
    <col min="522" max="522" width="27.81640625" style="48" customWidth="1"/>
    <col min="523" max="764" width="25" style="48"/>
    <col min="765" max="765" width="18.54296875" style="48" customWidth="1"/>
    <col min="766" max="768" width="25" style="48"/>
    <col min="769" max="769" width="26.54296875" style="48" customWidth="1"/>
    <col min="770" max="771" width="25" style="48"/>
    <col min="772" max="772" width="26.453125" style="48" customWidth="1"/>
    <col min="773" max="774" width="25" style="48"/>
    <col min="775" max="775" width="26.453125" style="48" customWidth="1"/>
    <col min="776" max="776" width="26.7265625" style="48" customWidth="1"/>
    <col min="777" max="777" width="27.1796875" style="48" customWidth="1"/>
    <col min="778" max="778" width="27.81640625" style="48" customWidth="1"/>
    <col min="779" max="1020" width="25" style="48"/>
    <col min="1021" max="1021" width="18.54296875" style="48" customWidth="1"/>
    <col min="1022" max="1024" width="25" style="48"/>
    <col min="1025" max="1025" width="26.54296875" style="48" customWidth="1"/>
    <col min="1026" max="1027" width="25" style="48"/>
    <col min="1028" max="1028" width="26.453125" style="48" customWidth="1"/>
    <col min="1029" max="1030" width="25" style="48"/>
    <col min="1031" max="1031" width="26.453125" style="48" customWidth="1"/>
    <col min="1032" max="1032" width="26.7265625" style="48" customWidth="1"/>
    <col min="1033" max="1033" width="27.1796875" style="48" customWidth="1"/>
    <col min="1034" max="1034" width="27.81640625" style="48" customWidth="1"/>
    <col min="1035" max="1276" width="25" style="48"/>
    <col min="1277" max="1277" width="18.54296875" style="48" customWidth="1"/>
    <col min="1278" max="1280" width="25" style="48"/>
    <col min="1281" max="1281" width="26.54296875" style="48" customWidth="1"/>
    <col min="1282" max="1283" width="25" style="48"/>
    <col min="1284" max="1284" width="26.453125" style="48" customWidth="1"/>
    <col min="1285" max="1286" width="25" style="48"/>
    <col min="1287" max="1287" width="26.453125" style="48" customWidth="1"/>
    <col min="1288" max="1288" width="26.7265625" style="48" customWidth="1"/>
    <col min="1289" max="1289" width="27.1796875" style="48" customWidth="1"/>
    <col min="1290" max="1290" width="27.81640625" style="48" customWidth="1"/>
    <col min="1291" max="1532" width="25" style="48"/>
    <col min="1533" max="1533" width="18.54296875" style="48" customWidth="1"/>
    <col min="1534" max="1536" width="25" style="48"/>
    <col min="1537" max="1537" width="26.54296875" style="48" customWidth="1"/>
    <col min="1538" max="1539" width="25" style="48"/>
    <col min="1540" max="1540" width="26.453125" style="48" customWidth="1"/>
    <col min="1541" max="1542" width="25" style="48"/>
    <col min="1543" max="1543" width="26.453125" style="48" customWidth="1"/>
    <col min="1544" max="1544" width="26.7265625" style="48" customWidth="1"/>
    <col min="1545" max="1545" width="27.1796875" style="48" customWidth="1"/>
    <col min="1546" max="1546" width="27.81640625" style="48" customWidth="1"/>
    <col min="1547" max="1788" width="25" style="48"/>
    <col min="1789" max="1789" width="18.54296875" style="48" customWidth="1"/>
    <col min="1790" max="1792" width="25" style="48"/>
    <col min="1793" max="1793" width="26.54296875" style="48" customWidth="1"/>
    <col min="1794" max="1795" width="25" style="48"/>
    <col min="1796" max="1796" width="26.453125" style="48" customWidth="1"/>
    <col min="1797" max="1798" width="25" style="48"/>
    <col min="1799" max="1799" width="26.453125" style="48" customWidth="1"/>
    <col min="1800" max="1800" width="26.7265625" style="48" customWidth="1"/>
    <col min="1801" max="1801" width="27.1796875" style="48" customWidth="1"/>
    <col min="1802" max="1802" width="27.81640625" style="48" customWidth="1"/>
    <col min="1803" max="2044" width="25" style="48"/>
    <col min="2045" max="2045" width="18.54296875" style="48" customWidth="1"/>
    <col min="2046" max="2048" width="25" style="48"/>
    <col min="2049" max="2049" width="26.54296875" style="48" customWidth="1"/>
    <col min="2050" max="2051" width="25" style="48"/>
    <col min="2052" max="2052" width="26.453125" style="48" customWidth="1"/>
    <col min="2053" max="2054" width="25" style="48"/>
    <col min="2055" max="2055" width="26.453125" style="48" customWidth="1"/>
    <col min="2056" max="2056" width="26.7265625" style="48" customWidth="1"/>
    <col min="2057" max="2057" width="27.1796875" style="48" customWidth="1"/>
    <col min="2058" max="2058" width="27.81640625" style="48" customWidth="1"/>
    <col min="2059" max="2300" width="25" style="48"/>
    <col min="2301" max="2301" width="18.54296875" style="48" customWidth="1"/>
    <col min="2302" max="2304" width="25" style="48"/>
    <col min="2305" max="2305" width="26.54296875" style="48" customWidth="1"/>
    <col min="2306" max="2307" width="25" style="48"/>
    <col min="2308" max="2308" width="26.453125" style="48" customWidth="1"/>
    <col min="2309" max="2310" width="25" style="48"/>
    <col min="2311" max="2311" width="26.453125" style="48" customWidth="1"/>
    <col min="2312" max="2312" width="26.7265625" style="48" customWidth="1"/>
    <col min="2313" max="2313" width="27.1796875" style="48" customWidth="1"/>
    <col min="2314" max="2314" width="27.81640625" style="48" customWidth="1"/>
    <col min="2315" max="2556" width="25" style="48"/>
    <col min="2557" max="2557" width="18.54296875" style="48" customWidth="1"/>
    <col min="2558" max="2560" width="25" style="48"/>
    <col min="2561" max="2561" width="26.54296875" style="48" customWidth="1"/>
    <col min="2562" max="2563" width="25" style="48"/>
    <col min="2564" max="2564" width="26.453125" style="48" customWidth="1"/>
    <col min="2565" max="2566" width="25" style="48"/>
    <col min="2567" max="2567" width="26.453125" style="48" customWidth="1"/>
    <col min="2568" max="2568" width="26.7265625" style="48" customWidth="1"/>
    <col min="2569" max="2569" width="27.1796875" style="48" customWidth="1"/>
    <col min="2570" max="2570" width="27.81640625" style="48" customWidth="1"/>
    <col min="2571" max="2812" width="25" style="48"/>
    <col min="2813" max="2813" width="18.54296875" style="48" customWidth="1"/>
    <col min="2814" max="2816" width="25" style="48"/>
    <col min="2817" max="2817" width="26.54296875" style="48" customWidth="1"/>
    <col min="2818" max="2819" width="25" style="48"/>
    <col min="2820" max="2820" width="26.453125" style="48" customWidth="1"/>
    <col min="2821" max="2822" width="25" style="48"/>
    <col min="2823" max="2823" width="26.453125" style="48" customWidth="1"/>
    <col min="2824" max="2824" width="26.7265625" style="48" customWidth="1"/>
    <col min="2825" max="2825" width="27.1796875" style="48" customWidth="1"/>
    <col min="2826" max="2826" width="27.81640625" style="48" customWidth="1"/>
    <col min="2827" max="3068" width="25" style="48"/>
    <col min="3069" max="3069" width="18.54296875" style="48" customWidth="1"/>
    <col min="3070" max="3072" width="25" style="48"/>
    <col min="3073" max="3073" width="26.54296875" style="48" customWidth="1"/>
    <col min="3074" max="3075" width="25" style="48"/>
    <col min="3076" max="3076" width="26.453125" style="48" customWidth="1"/>
    <col min="3077" max="3078" width="25" style="48"/>
    <col min="3079" max="3079" width="26.453125" style="48" customWidth="1"/>
    <col min="3080" max="3080" width="26.7265625" style="48" customWidth="1"/>
    <col min="3081" max="3081" width="27.1796875" style="48" customWidth="1"/>
    <col min="3082" max="3082" width="27.81640625" style="48" customWidth="1"/>
    <col min="3083" max="3324" width="25" style="48"/>
    <col min="3325" max="3325" width="18.54296875" style="48" customWidth="1"/>
    <col min="3326" max="3328" width="25" style="48"/>
    <col min="3329" max="3329" width="26.54296875" style="48" customWidth="1"/>
    <col min="3330" max="3331" width="25" style="48"/>
    <col min="3332" max="3332" width="26.453125" style="48" customWidth="1"/>
    <col min="3333" max="3334" width="25" style="48"/>
    <col min="3335" max="3335" width="26.453125" style="48" customWidth="1"/>
    <col min="3336" max="3336" width="26.7265625" style="48" customWidth="1"/>
    <col min="3337" max="3337" width="27.1796875" style="48" customWidth="1"/>
    <col min="3338" max="3338" width="27.81640625" style="48" customWidth="1"/>
    <col min="3339" max="3580" width="25" style="48"/>
    <col min="3581" max="3581" width="18.54296875" style="48" customWidth="1"/>
    <col min="3582" max="3584" width="25" style="48"/>
    <col min="3585" max="3585" width="26.54296875" style="48" customWidth="1"/>
    <col min="3586" max="3587" width="25" style="48"/>
    <col min="3588" max="3588" width="26.453125" style="48" customWidth="1"/>
    <col min="3589" max="3590" width="25" style="48"/>
    <col min="3591" max="3591" width="26.453125" style="48" customWidth="1"/>
    <col min="3592" max="3592" width="26.7265625" style="48" customWidth="1"/>
    <col min="3593" max="3593" width="27.1796875" style="48" customWidth="1"/>
    <col min="3594" max="3594" width="27.81640625" style="48" customWidth="1"/>
    <col min="3595" max="3836" width="25" style="48"/>
    <col min="3837" max="3837" width="18.54296875" style="48" customWidth="1"/>
    <col min="3838" max="3840" width="25" style="48"/>
    <col min="3841" max="3841" width="26.54296875" style="48" customWidth="1"/>
    <col min="3842" max="3843" width="25" style="48"/>
    <col min="3844" max="3844" width="26.453125" style="48" customWidth="1"/>
    <col min="3845" max="3846" width="25" style="48"/>
    <col min="3847" max="3847" width="26.453125" style="48" customWidth="1"/>
    <col min="3848" max="3848" width="26.7265625" style="48" customWidth="1"/>
    <col min="3849" max="3849" width="27.1796875" style="48" customWidth="1"/>
    <col min="3850" max="3850" width="27.81640625" style="48" customWidth="1"/>
    <col min="3851" max="4092" width="25" style="48"/>
    <col min="4093" max="4093" width="18.54296875" style="48" customWidth="1"/>
    <col min="4094" max="4096" width="25" style="48"/>
    <col min="4097" max="4097" width="26.54296875" style="48" customWidth="1"/>
    <col min="4098" max="4099" width="25" style="48"/>
    <col min="4100" max="4100" width="26.453125" style="48" customWidth="1"/>
    <col min="4101" max="4102" width="25" style="48"/>
    <col min="4103" max="4103" width="26.453125" style="48" customWidth="1"/>
    <col min="4104" max="4104" width="26.7265625" style="48" customWidth="1"/>
    <col min="4105" max="4105" width="27.1796875" style="48" customWidth="1"/>
    <col min="4106" max="4106" width="27.81640625" style="48" customWidth="1"/>
    <col min="4107" max="4348" width="25" style="48"/>
    <col min="4349" max="4349" width="18.54296875" style="48" customWidth="1"/>
    <col min="4350" max="4352" width="25" style="48"/>
    <col min="4353" max="4353" width="26.54296875" style="48" customWidth="1"/>
    <col min="4354" max="4355" width="25" style="48"/>
    <col min="4356" max="4356" width="26.453125" style="48" customWidth="1"/>
    <col min="4357" max="4358" width="25" style="48"/>
    <col min="4359" max="4359" width="26.453125" style="48" customWidth="1"/>
    <col min="4360" max="4360" width="26.7265625" style="48" customWidth="1"/>
    <col min="4361" max="4361" width="27.1796875" style="48" customWidth="1"/>
    <col min="4362" max="4362" width="27.81640625" style="48" customWidth="1"/>
    <col min="4363" max="4604" width="25" style="48"/>
    <col min="4605" max="4605" width="18.54296875" style="48" customWidth="1"/>
    <col min="4606" max="4608" width="25" style="48"/>
    <col min="4609" max="4609" width="26.54296875" style="48" customWidth="1"/>
    <col min="4610" max="4611" width="25" style="48"/>
    <col min="4612" max="4612" width="26.453125" style="48" customWidth="1"/>
    <col min="4613" max="4614" width="25" style="48"/>
    <col min="4615" max="4615" width="26.453125" style="48" customWidth="1"/>
    <col min="4616" max="4616" width="26.7265625" style="48" customWidth="1"/>
    <col min="4617" max="4617" width="27.1796875" style="48" customWidth="1"/>
    <col min="4618" max="4618" width="27.81640625" style="48" customWidth="1"/>
    <col min="4619" max="4860" width="25" style="48"/>
    <col min="4861" max="4861" width="18.54296875" style="48" customWidth="1"/>
    <col min="4862" max="4864" width="25" style="48"/>
    <col min="4865" max="4865" width="26.54296875" style="48" customWidth="1"/>
    <col min="4866" max="4867" width="25" style="48"/>
    <col min="4868" max="4868" width="26.453125" style="48" customWidth="1"/>
    <col min="4869" max="4870" width="25" style="48"/>
    <col min="4871" max="4871" width="26.453125" style="48" customWidth="1"/>
    <col min="4872" max="4872" width="26.7265625" style="48" customWidth="1"/>
    <col min="4873" max="4873" width="27.1796875" style="48" customWidth="1"/>
    <col min="4874" max="4874" width="27.81640625" style="48" customWidth="1"/>
    <col min="4875" max="5116" width="25" style="48"/>
    <col min="5117" max="5117" width="18.54296875" style="48" customWidth="1"/>
    <col min="5118" max="5120" width="25" style="48"/>
    <col min="5121" max="5121" width="26.54296875" style="48" customWidth="1"/>
    <col min="5122" max="5123" width="25" style="48"/>
    <col min="5124" max="5124" width="26.453125" style="48" customWidth="1"/>
    <col min="5125" max="5126" width="25" style="48"/>
    <col min="5127" max="5127" width="26.453125" style="48" customWidth="1"/>
    <col min="5128" max="5128" width="26.7265625" style="48" customWidth="1"/>
    <col min="5129" max="5129" width="27.1796875" style="48" customWidth="1"/>
    <col min="5130" max="5130" width="27.81640625" style="48" customWidth="1"/>
    <col min="5131" max="5372" width="25" style="48"/>
    <col min="5373" max="5373" width="18.54296875" style="48" customWidth="1"/>
    <col min="5374" max="5376" width="25" style="48"/>
    <col min="5377" max="5377" width="26.54296875" style="48" customWidth="1"/>
    <col min="5378" max="5379" width="25" style="48"/>
    <col min="5380" max="5380" width="26.453125" style="48" customWidth="1"/>
    <col min="5381" max="5382" width="25" style="48"/>
    <col min="5383" max="5383" width="26.453125" style="48" customWidth="1"/>
    <col min="5384" max="5384" width="26.7265625" style="48" customWidth="1"/>
    <col min="5385" max="5385" width="27.1796875" style="48" customWidth="1"/>
    <col min="5386" max="5386" width="27.81640625" style="48" customWidth="1"/>
    <col min="5387" max="5628" width="25" style="48"/>
    <col min="5629" max="5629" width="18.54296875" style="48" customWidth="1"/>
    <col min="5630" max="5632" width="25" style="48"/>
    <col min="5633" max="5633" width="26.54296875" style="48" customWidth="1"/>
    <col min="5634" max="5635" width="25" style="48"/>
    <col min="5636" max="5636" width="26.453125" style="48" customWidth="1"/>
    <col min="5637" max="5638" width="25" style="48"/>
    <col min="5639" max="5639" width="26.453125" style="48" customWidth="1"/>
    <col min="5640" max="5640" width="26.7265625" style="48" customWidth="1"/>
    <col min="5641" max="5641" width="27.1796875" style="48" customWidth="1"/>
    <col min="5642" max="5642" width="27.81640625" style="48" customWidth="1"/>
    <col min="5643" max="5884" width="25" style="48"/>
    <col min="5885" max="5885" width="18.54296875" style="48" customWidth="1"/>
    <col min="5886" max="5888" width="25" style="48"/>
    <col min="5889" max="5889" width="26.54296875" style="48" customWidth="1"/>
    <col min="5890" max="5891" width="25" style="48"/>
    <col min="5892" max="5892" width="26.453125" style="48" customWidth="1"/>
    <col min="5893" max="5894" width="25" style="48"/>
    <col min="5895" max="5895" width="26.453125" style="48" customWidth="1"/>
    <col min="5896" max="5896" width="26.7265625" style="48" customWidth="1"/>
    <col min="5897" max="5897" width="27.1796875" style="48" customWidth="1"/>
    <col min="5898" max="5898" width="27.81640625" style="48" customWidth="1"/>
    <col min="5899" max="6140" width="25" style="48"/>
    <col min="6141" max="6141" width="18.54296875" style="48" customWidth="1"/>
    <col min="6142" max="6144" width="25" style="48"/>
    <col min="6145" max="6145" width="26.54296875" style="48" customWidth="1"/>
    <col min="6146" max="6147" width="25" style="48"/>
    <col min="6148" max="6148" width="26.453125" style="48" customWidth="1"/>
    <col min="6149" max="6150" width="25" style="48"/>
    <col min="6151" max="6151" width="26.453125" style="48" customWidth="1"/>
    <col min="6152" max="6152" width="26.7265625" style="48" customWidth="1"/>
    <col min="6153" max="6153" width="27.1796875" style="48" customWidth="1"/>
    <col min="6154" max="6154" width="27.81640625" style="48" customWidth="1"/>
    <col min="6155" max="6396" width="25" style="48"/>
    <col min="6397" max="6397" width="18.54296875" style="48" customWidth="1"/>
    <col min="6398" max="6400" width="25" style="48"/>
    <col min="6401" max="6401" width="26.54296875" style="48" customWidth="1"/>
    <col min="6402" max="6403" width="25" style="48"/>
    <col min="6404" max="6404" width="26.453125" style="48" customWidth="1"/>
    <col min="6405" max="6406" width="25" style="48"/>
    <col min="6407" max="6407" width="26.453125" style="48" customWidth="1"/>
    <col min="6408" max="6408" width="26.7265625" style="48" customWidth="1"/>
    <col min="6409" max="6409" width="27.1796875" style="48" customWidth="1"/>
    <col min="6410" max="6410" width="27.81640625" style="48" customWidth="1"/>
    <col min="6411" max="6652" width="25" style="48"/>
    <col min="6653" max="6653" width="18.54296875" style="48" customWidth="1"/>
    <col min="6654" max="6656" width="25" style="48"/>
    <col min="6657" max="6657" width="26.54296875" style="48" customWidth="1"/>
    <col min="6658" max="6659" width="25" style="48"/>
    <col min="6660" max="6660" width="26.453125" style="48" customWidth="1"/>
    <col min="6661" max="6662" width="25" style="48"/>
    <col min="6663" max="6663" width="26.453125" style="48" customWidth="1"/>
    <col min="6664" max="6664" width="26.7265625" style="48" customWidth="1"/>
    <col min="6665" max="6665" width="27.1796875" style="48" customWidth="1"/>
    <col min="6666" max="6666" width="27.81640625" style="48" customWidth="1"/>
    <col min="6667" max="6908" width="25" style="48"/>
    <col min="6909" max="6909" width="18.54296875" style="48" customWidth="1"/>
    <col min="6910" max="6912" width="25" style="48"/>
    <col min="6913" max="6913" width="26.54296875" style="48" customWidth="1"/>
    <col min="6914" max="6915" width="25" style="48"/>
    <col min="6916" max="6916" width="26.453125" style="48" customWidth="1"/>
    <col min="6917" max="6918" width="25" style="48"/>
    <col min="6919" max="6919" width="26.453125" style="48" customWidth="1"/>
    <col min="6920" max="6920" width="26.7265625" style="48" customWidth="1"/>
    <col min="6921" max="6921" width="27.1796875" style="48" customWidth="1"/>
    <col min="6922" max="6922" width="27.81640625" style="48" customWidth="1"/>
    <col min="6923" max="7164" width="25" style="48"/>
    <col min="7165" max="7165" width="18.54296875" style="48" customWidth="1"/>
    <col min="7166" max="7168" width="25" style="48"/>
    <col min="7169" max="7169" width="26.54296875" style="48" customWidth="1"/>
    <col min="7170" max="7171" width="25" style="48"/>
    <col min="7172" max="7172" width="26.453125" style="48" customWidth="1"/>
    <col min="7173" max="7174" width="25" style="48"/>
    <col min="7175" max="7175" width="26.453125" style="48" customWidth="1"/>
    <col min="7176" max="7176" width="26.7265625" style="48" customWidth="1"/>
    <col min="7177" max="7177" width="27.1796875" style="48" customWidth="1"/>
    <col min="7178" max="7178" width="27.81640625" style="48" customWidth="1"/>
    <col min="7179" max="7420" width="25" style="48"/>
    <col min="7421" max="7421" width="18.54296875" style="48" customWidth="1"/>
    <col min="7422" max="7424" width="25" style="48"/>
    <col min="7425" max="7425" width="26.54296875" style="48" customWidth="1"/>
    <col min="7426" max="7427" width="25" style="48"/>
    <col min="7428" max="7428" width="26.453125" style="48" customWidth="1"/>
    <col min="7429" max="7430" width="25" style="48"/>
    <col min="7431" max="7431" width="26.453125" style="48" customWidth="1"/>
    <col min="7432" max="7432" width="26.7265625" style="48" customWidth="1"/>
    <col min="7433" max="7433" width="27.1796875" style="48" customWidth="1"/>
    <col min="7434" max="7434" width="27.81640625" style="48" customWidth="1"/>
    <col min="7435" max="7676" width="25" style="48"/>
    <col min="7677" max="7677" width="18.54296875" style="48" customWidth="1"/>
    <col min="7678" max="7680" width="25" style="48"/>
    <col min="7681" max="7681" width="26.54296875" style="48" customWidth="1"/>
    <col min="7682" max="7683" width="25" style="48"/>
    <col min="7684" max="7684" width="26.453125" style="48" customWidth="1"/>
    <col min="7685" max="7686" width="25" style="48"/>
    <col min="7687" max="7687" width="26.453125" style="48" customWidth="1"/>
    <col min="7688" max="7688" width="26.7265625" style="48" customWidth="1"/>
    <col min="7689" max="7689" width="27.1796875" style="48" customWidth="1"/>
    <col min="7690" max="7690" width="27.81640625" style="48" customWidth="1"/>
    <col min="7691" max="7932" width="25" style="48"/>
    <col min="7933" max="7933" width="18.54296875" style="48" customWidth="1"/>
    <col min="7934" max="7936" width="25" style="48"/>
    <col min="7937" max="7937" width="26.54296875" style="48" customWidth="1"/>
    <col min="7938" max="7939" width="25" style="48"/>
    <col min="7940" max="7940" width="26.453125" style="48" customWidth="1"/>
    <col min="7941" max="7942" width="25" style="48"/>
    <col min="7943" max="7943" width="26.453125" style="48" customWidth="1"/>
    <col min="7944" max="7944" width="26.7265625" style="48" customWidth="1"/>
    <col min="7945" max="7945" width="27.1796875" style="48" customWidth="1"/>
    <col min="7946" max="7946" width="27.81640625" style="48" customWidth="1"/>
    <col min="7947" max="8188" width="25" style="48"/>
    <col min="8189" max="8189" width="18.54296875" style="48" customWidth="1"/>
    <col min="8190" max="8192" width="25" style="48"/>
    <col min="8193" max="8193" width="26.54296875" style="48" customWidth="1"/>
    <col min="8194" max="8195" width="25" style="48"/>
    <col min="8196" max="8196" width="26.453125" style="48" customWidth="1"/>
    <col min="8197" max="8198" width="25" style="48"/>
    <col min="8199" max="8199" width="26.453125" style="48" customWidth="1"/>
    <col min="8200" max="8200" width="26.7265625" style="48" customWidth="1"/>
    <col min="8201" max="8201" width="27.1796875" style="48" customWidth="1"/>
    <col min="8202" max="8202" width="27.81640625" style="48" customWidth="1"/>
    <col min="8203" max="8444" width="25" style="48"/>
    <col min="8445" max="8445" width="18.54296875" style="48" customWidth="1"/>
    <col min="8446" max="8448" width="25" style="48"/>
    <col min="8449" max="8449" width="26.54296875" style="48" customWidth="1"/>
    <col min="8450" max="8451" width="25" style="48"/>
    <col min="8452" max="8452" width="26.453125" style="48" customWidth="1"/>
    <col min="8453" max="8454" width="25" style="48"/>
    <col min="8455" max="8455" width="26.453125" style="48" customWidth="1"/>
    <col min="8456" max="8456" width="26.7265625" style="48" customWidth="1"/>
    <col min="8457" max="8457" width="27.1796875" style="48" customWidth="1"/>
    <col min="8458" max="8458" width="27.81640625" style="48" customWidth="1"/>
    <col min="8459" max="8700" width="25" style="48"/>
    <col min="8701" max="8701" width="18.54296875" style="48" customWidth="1"/>
    <col min="8702" max="8704" width="25" style="48"/>
    <col min="8705" max="8705" width="26.54296875" style="48" customWidth="1"/>
    <col min="8706" max="8707" width="25" style="48"/>
    <col min="8708" max="8708" width="26.453125" style="48" customWidth="1"/>
    <col min="8709" max="8710" width="25" style="48"/>
    <col min="8711" max="8711" width="26.453125" style="48" customWidth="1"/>
    <col min="8712" max="8712" width="26.7265625" style="48" customWidth="1"/>
    <col min="8713" max="8713" width="27.1796875" style="48" customWidth="1"/>
    <col min="8714" max="8714" width="27.81640625" style="48" customWidth="1"/>
    <col min="8715" max="8956" width="25" style="48"/>
    <col min="8957" max="8957" width="18.54296875" style="48" customWidth="1"/>
    <col min="8958" max="8960" width="25" style="48"/>
    <col min="8961" max="8961" width="26.54296875" style="48" customWidth="1"/>
    <col min="8962" max="8963" width="25" style="48"/>
    <col min="8964" max="8964" width="26.453125" style="48" customWidth="1"/>
    <col min="8965" max="8966" width="25" style="48"/>
    <col min="8967" max="8967" width="26.453125" style="48" customWidth="1"/>
    <col min="8968" max="8968" width="26.7265625" style="48" customWidth="1"/>
    <col min="8969" max="8969" width="27.1796875" style="48" customWidth="1"/>
    <col min="8970" max="8970" width="27.81640625" style="48" customWidth="1"/>
    <col min="8971" max="9212" width="25" style="48"/>
    <col min="9213" max="9213" width="18.54296875" style="48" customWidth="1"/>
    <col min="9214" max="9216" width="25" style="48"/>
    <col min="9217" max="9217" width="26.54296875" style="48" customWidth="1"/>
    <col min="9218" max="9219" width="25" style="48"/>
    <col min="9220" max="9220" width="26.453125" style="48" customWidth="1"/>
    <col min="9221" max="9222" width="25" style="48"/>
    <col min="9223" max="9223" width="26.453125" style="48" customWidth="1"/>
    <col min="9224" max="9224" width="26.7265625" style="48" customWidth="1"/>
    <col min="9225" max="9225" width="27.1796875" style="48" customWidth="1"/>
    <col min="9226" max="9226" width="27.81640625" style="48" customWidth="1"/>
    <col min="9227" max="9468" width="25" style="48"/>
    <col min="9469" max="9469" width="18.54296875" style="48" customWidth="1"/>
    <col min="9470" max="9472" width="25" style="48"/>
    <col min="9473" max="9473" width="26.54296875" style="48" customWidth="1"/>
    <col min="9474" max="9475" width="25" style="48"/>
    <col min="9476" max="9476" width="26.453125" style="48" customWidth="1"/>
    <col min="9477" max="9478" width="25" style="48"/>
    <col min="9479" max="9479" width="26.453125" style="48" customWidth="1"/>
    <col min="9480" max="9480" width="26.7265625" style="48" customWidth="1"/>
    <col min="9481" max="9481" width="27.1796875" style="48" customWidth="1"/>
    <col min="9482" max="9482" width="27.81640625" style="48" customWidth="1"/>
    <col min="9483" max="9724" width="25" style="48"/>
    <col min="9725" max="9725" width="18.54296875" style="48" customWidth="1"/>
    <col min="9726" max="9728" width="25" style="48"/>
    <col min="9729" max="9729" width="26.54296875" style="48" customWidth="1"/>
    <col min="9730" max="9731" width="25" style="48"/>
    <col min="9732" max="9732" width="26.453125" style="48" customWidth="1"/>
    <col min="9733" max="9734" width="25" style="48"/>
    <col min="9735" max="9735" width="26.453125" style="48" customWidth="1"/>
    <col min="9736" max="9736" width="26.7265625" style="48" customWidth="1"/>
    <col min="9737" max="9737" width="27.1796875" style="48" customWidth="1"/>
    <col min="9738" max="9738" width="27.81640625" style="48" customWidth="1"/>
    <col min="9739" max="9980" width="25" style="48"/>
    <col min="9981" max="9981" width="18.54296875" style="48" customWidth="1"/>
    <col min="9982" max="9984" width="25" style="48"/>
    <col min="9985" max="9985" width="26.54296875" style="48" customWidth="1"/>
    <col min="9986" max="9987" width="25" style="48"/>
    <col min="9988" max="9988" width="26.453125" style="48" customWidth="1"/>
    <col min="9989" max="9990" width="25" style="48"/>
    <col min="9991" max="9991" width="26.453125" style="48" customWidth="1"/>
    <col min="9992" max="9992" width="26.7265625" style="48" customWidth="1"/>
    <col min="9993" max="9993" width="27.1796875" style="48" customWidth="1"/>
    <col min="9994" max="9994" width="27.81640625" style="48" customWidth="1"/>
    <col min="9995" max="10236" width="25" style="48"/>
    <col min="10237" max="10237" width="18.54296875" style="48" customWidth="1"/>
    <col min="10238" max="10240" width="25" style="48"/>
    <col min="10241" max="10241" width="26.54296875" style="48" customWidth="1"/>
    <col min="10242" max="10243" width="25" style="48"/>
    <col min="10244" max="10244" width="26.453125" style="48" customWidth="1"/>
    <col min="10245" max="10246" width="25" style="48"/>
    <col min="10247" max="10247" width="26.453125" style="48" customWidth="1"/>
    <col min="10248" max="10248" width="26.7265625" style="48" customWidth="1"/>
    <col min="10249" max="10249" width="27.1796875" style="48" customWidth="1"/>
    <col min="10250" max="10250" width="27.81640625" style="48" customWidth="1"/>
    <col min="10251" max="10492" width="25" style="48"/>
    <col min="10493" max="10493" width="18.54296875" style="48" customWidth="1"/>
    <col min="10494" max="10496" width="25" style="48"/>
    <col min="10497" max="10497" width="26.54296875" style="48" customWidth="1"/>
    <col min="10498" max="10499" width="25" style="48"/>
    <col min="10500" max="10500" width="26.453125" style="48" customWidth="1"/>
    <col min="10501" max="10502" width="25" style="48"/>
    <col min="10503" max="10503" width="26.453125" style="48" customWidth="1"/>
    <col min="10504" max="10504" width="26.7265625" style="48" customWidth="1"/>
    <col min="10505" max="10505" width="27.1796875" style="48" customWidth="1"/>
    <col min="10506" max="10506" width="27.81640625" style="48" customWidth="1"/>
    <col min="10507" max="10748" width="25" style="48"/>
    <col min="10749" max="10749" width="18.54296875" style="48" customWidth="1"/>
    <col min="10750" max="10752" width="25" style="48"/>
    <col min="10753" max="10753" width="26.54296875" style="48" customWidth="1"/>
    <col min="10754" max="10755" width="25" style="48"/>
    <col min="10756" max="10756" width="26.453125" style="48" customWidth="1"/>
    <col min="10757" max="10758" width="25" style="48"/>
    <col min="10759" max="10759" width="26.453125" style="48" customWidth="1"/>
    <col min="10760" max="10760" width="26.7265625" style="48" customWidth="1"/>
    <col min="10761" max="10761" width="27.1796875" style="48" customWidth="1"/>
    <col min="10762" max="10762" width="27.81640625" style="48" customWidth="1"/>
    <col min="10763" max="11004" width="25" style="48"/>
    <col min="11005" max="11005" width="18.54296875" style="48" customWidth="1"/>
    <col min="11006" max="11008" width="25" style="48"/>
    <col min="11009" max="11009" width="26.54296875" style="48" customWidth="1"/>
    <col min="11010" max="11011" width="25" style="48"/>
    <col min="11012" max="11012" width="26.453125" style="48" customWidth="1"/>
    <col min="11013" max="11014" width="25" style="48"/>
    <col min="11015" max="11015" width="26.453125" style="48" customWidth="1"/>
    <col min="11016" max="11016" width="26.7265625" style="48" customWidth="1"/>
    <col min="11017" max="11017" width="27.1796875" style="48" customWidth="1"/>
    <col min="11018" max="11018" width="27.81640625" style="48" customWidth="1"/>
    <col min="11019" max="11260" width="25" style="48"/>
    <col min="11261" max="11261" width="18.54296875" style="48" customWidth="1"/>
    <col min="11262" max="11264" width="25" style="48"/>
    <col min="11265" max="11265" width="26.54296875" style="48" customWidth="1"/>
    <col min="11266" max="11267" width="25" style="48"/>
    <col min="11268" max="11268" width="26.453125" style="48" customWidth="1"/>
    <col min="11269" max="11270" width="25" style="48"/>
    <col min="11271" max="11271" width="26.453125" style="48" customWidth="1"/>
    <col min="11272" max="11272" width="26.7265625" style="48" customWidth="1"/>
    <col min="11273" max="11273" width="27.1796875" style="48" customWidth="1"/>
    <col min="11274" max="11274" width="27.81640625" style="48" customWidth="1"/>
    <col min="11275" max="11516" width="25" style="48"/>
    <col min="11517" max="11517" width="18.54296875" style="48" customWidth="1"/>
    <col min="11518" max="11520" width="25" style="48"/>
    <col min="11521" max="11521" width="26.54296875" style="48" customWidth="1"/>
    <col min="11522" max="11523" width="25" style="48"/>
    <col min="11524" max="11524" width="26.453125" style="48" customWidth="1"/>
    <col min="11525" max="11526" width="25" style="48"/>
    <col min="11527" max="11527" width="26.453125" style="48" customWidth="1"/>
    <col min="11528" max="11528" width="26.7265625" style="48" customWidth="1"/>
    <col min="11529" max="11529" width="27.1796875" style="48" customWidth="1"/>
    <col min="11530" max="11530" width="27.81640625" style="48" customWidth="1"/>
    <col min="11531" max="11772" width="25" style="48"/>
    <col min="11773" max="11773" width="18.54296875" style="48" customWidth="1"/>
    <col min="11774" max="11776" width="25" style="48"/>
    <col min="11777" max="11777" width="26.54296875" style="48" customWidth="1"/>
    <col min="11778" max="11779" width="25" style="48"/>
    <col min="11780" max="11780" width="26.453125" style="48" customWidth="1"/>
    <col min="11781" max="11782" width="25" style="48"/>
    <col min="11783" max="11783" width="26.453125" style="48" customWidth="1"/>
    <col min="11784" max="11784" width="26.7265625" style="48" customWidth="1"/>
    <col min="11785" max="11785" width="27.1796875" style="48" customWidth="1"/>
    <col min="11786" max="11786" width="27.81640625" style="48" customWidth="1"/>
    <col min="11787" max="12028" width="25" style="48"/>
    <col min="12029" max="12029" width="18.54296875" style="48" customWidth="1"/>
    <col min="12030" max="12032" width="25" style="48"/>
    <col min="12033" max="12033" width="26.54296875" style="48" customWidth="1"/>
    <col min="12034" max="12035" width="25" style="48"/>
    <col min="12036" max="12036" width="26.453125" style="48" customWidth="1"/>
    <col min="12037" max="12038" width="25" style="48"/>
    <col min="12039" max="12039" width="26.453125" style="48" customWidth="1"/>
    <col min="12040" max="12040" width="26.7265625" style="48" customWidth="1"/>
    <col min="12041" max="12041" width="27.1796875" style="48" customWidth="1"/>
    <col min="12042" max="12042" width="27.81640625" style="48" customWidth="1"/>
    <col min="12043" max="12284" width="25" style="48"/>
    <col min="12285" max="12285" width="18.54296875" style="48" customWidth="1"/>
    <col min="12286" max="12288" width="25" style="48"/>
    <col min="12289" max="12289" width="26.54296875" style="48" customWidth="1"/>
    <col min="12290" max="12291" width="25" style="48"/>
    <col min="12292" max="12292" width="26.453125" style="48" customWidth="1"/>
    <col min="12293" max="12294" width="25" style="48"/>
    <col min="12295" max="12295" width="26.453125" style="48" customWidth="1"/>
    <col min="12296" max="12296" width="26.7265625" style="48" customWidth="1"/>
    <col min="12297" max="12297" width="27.1796875" style="48" customWidth="1"/>
    <col min="12298" max="12298" width="27.81640625" style="48" customWidth="1"/>
    <col min="12299" max="12540" width="25" style="48"/>
    <col min="12541" max="12541" width="18.54296875" style="48" customWidth="1"/>
    <col min="12542" max="12544" width="25" style="48"/>
    <col min="12545" max="12545" width="26.54296875" style="48" customWidth="1"/>
    <col min="12546" max="12547" width="25" style="48"/>
    <col min="12548" max="12548" width="26.453125" style="48" customWidth="1"/>
    <col min="12549" max="12550" width="25" style="48"/>
    <col min="12551" max="12551" width="26.453125" style="48" customWidth="1"/>
    <col min="12552" max="12552" width="26.7265625" style="48" customWidth="1"/>
    <col min="12553" max="12553" width="27.1796875" style="48" customWidth="1"/>
    <col min="12554" max="12554" width="27.81640625" style="48" customWidth="1"/>
    <col min="12555" max="12796" width="25" style="48"/>
    <col min="12797" max="12797" width="18.54296875" style="48" customWidth="1"/>
    <col min="12798" max="12800" width="25" style="48"/>
    <col min="12801" max="12801" width="26.54296875" style="48" customWidth="1"/>
    <col min="12802" max="12803" width="25" style="48"/>
    <col min="12804" max="12804" width="26.453125" style="48" customWidth="1"/>
    <col min="12805" max="12806" width="25" style="48"/>
    <col min="12807" max="12807" width="26.453125" style="48" customWidth="1"/>
    <col min="12808" max="12808" width="26.7265625" style="48" customWidth="1"/>
    <col min="12809" max="12809" width="27.1796875" style="48" customWidth="1"/>
    <col min="12810" max="12810" width="27.81640625" style="48" customWidth="1"/>
    <col min="12811" max="13052" width="25" style="48"/>
    <col min="13053" max="13053" width="18.54296875" style="48" customWidth="1"/>
    <col min="13054" max="13056" width="25" style="48"/>
    <col min="13057" max="13057" width="26.54296875" style="48" customWidth="1"/>
    <col min="13058" max="13059" width="25" style="48"/>
    <col min="13060" max="13060" width="26.453125" style="48" customWidth="1"/>
    <col min="13061" max="13062" width="25" style="48"/>
    <col min="13063" max="13063" width="26.453125" style="48" customWidth="1"/>
    <col min="13064" max="13064" width="26.7265625" style="48" customWidth="1"/>
    <col min="13065" max="13065" width="27.1796875" style="48" customWidth="1"/>
    <col min="13066" max="13066" width="27.81640625" style="48" customWidth="1"/>
    <col min="13067" max="13308" width="25" style="48"/>
    <col min="13309" max="13309" width="18.54296875" style="48" customWidth="1"/>
    <col min="13310" max="13312" width="25" style="48"/>
    <col min="13313" max="13313" width="26.54296875" style="48" customWidth="1"/>
    <col min="13314" max="13315" width="25" style="48"/>
    <col min="13316" max="13316" width="26.453125" style="48" customWidth="1"/>
    <col min="13317" max="13318" width="25" style="48"/>
    <col min="13319" max="13319" width="26.453125" style="48" customWidth="1"/>
    <col min="13320" max="13320" width="26.7265625" style="48" customWidth="1"/>
    <col min="13321" max="13321" width="27.1796875" style="48" customWidth="1"/>
    <col min="13322" max="13322" width="27.81640625" style="48" customWidth="1"/>
    <col min="13323" max="13564" width="25" style="48"/>
    <col min="13565" max="13565" width="18.54296875" style="48" customWidth="1"/>
    <col min="13566" max="13568" width="25" style="48"/>
    <col min="13569" max="13569" width="26.54296875" style="48" customWidth="1"/>
    <col min="13570" max="13571" width="25" style="48"/>
    <col min="13572" max="13572" width="26.453125" style="48" customWidth="1"/>
    <col min="13573" max="13574" width="25" style="48"/>
    <col min="13575" max="13575" width="26.453125" style="48" customWidth="1"/>
    <col min="13576" max="13576" width="26.7265625" style="48" customWidth="1"/>
    <col min="13577" max="13577" width="27.1796875" style="48" customWidth="1"/>
    <col min="13578" max="13578" width="27.81640625" style="48" customWidth="1"/>
    <col min="13579" max="13820" width="25" style="48"/>
    <col min="13821" max="13821" width="18.54296875" style="48" customWidth="1"/>
    <col min="13822" max="13824" width="25" style="48"/>
    <col min="13825" max="13825" width="26.54296875" style="48" customWidth="1"/>
    <col min="13826" max="13827" width="25" style="48"/>
    <col min="13828" max="13828" width="26.453125" style="48" customWidth="1"/>
    <col min="13829" max="13830" width="25" style="48"/>
    <col min="13831" max="13831" width="26.453125" style="48" customWidth="1"/>
    <col min="13832" max="13832" width="26.7265625" style="48" customWidth="1"/>
    <col min="13833" max="13833" width="27.1796875" style="48" customWidth="1"/>
    <col min="13834" max="13834" width="27.81640625" style="48" customWidth="1"/>
    <col min="13835" max="14076" width="25" style="48"/>
    <col min="14077" max="14077" width="18.54296875" style="48" customWidth="1"/>
    <col min="14078" max="14080" width="25" style="48"/>
    <col min="14081" max="14081" width="26.54296875" style="48" customWidth="1"/>
    <col min="14082" max="14083" width="25" style="48"/>
    <col min="14084" max="14084" width="26.453125" style="48" customWidth="1"/>
    <col min="14085" max="14086" width="25" style="48"/>
    <col min="14087" max="14087" width="26.453125" style="48" customWidth="1"/>
    <col min="14088" max="14088" width="26.7265625" style="48" customWidth="1"/>
    <col min="14089" max="14089" width="27.1796875" style="48" customWidth="1"/>
    <col min="14090" max="14090" width="27.81640625" style="48" customWidth="1"/>
    <col min="14091" max="14332" width="25" style="48"/>
    <col min="14333" max="14333" width="18.54296875" style="48" customWidth="1"/>
    <col min="14334" max="14336" width="25" style="48"/>
    <col min="14337" max="14337" width="26.54296875" style="48" customWidth="1"/>
    <col min="14338" max="14339" width="25" style="48"/>
    <col min="14340" max="14340" width="26.453125" style="48" customWidth="1"/>
    <col min="14341" max="14342" width="25" style="48"/>
    <col min="14343" max="14343" width="26.453125" style="48" customWidth="1"/>
    <col min="14344" max="14344" width="26.7265625" style="48" customWidth="1"/>
    <col min="14345" max="14345" width="27.1796875" style="48" customWidth="1"/>
    <col min="14346" max="14346" width="27.81640625" style="48" customWidth="1"/>
    <col min="14347" max="14588" width="25" style="48"/>
    <col min="14589" max="14589" width="18.54296875" style="48" customWidth="1"/>
    <col min="14590" max="14592" width="25" style="48"/>
    <col min="14593" max="14593" width="26.54296875" style="48" customWidth="1"/>
    <col min="14594" max="14595" width="25" style="48"/>
    <col min="14596" max="14596" width="26.453125" style="48" customWidth="1"/>
    <col min="14597" max="14598" width="25" style="48"/>
    <col min="14599" max="14599" width="26.453125" style="48" customWidth="1"/>
    <col min="14600" max="14600" width="26.7265625" style="48" customWidth="1"/>
    <col min="14601" max="14601" width="27.1796875" style="48" customWidth="1"/>
    <col min="14602" max="14602" width="27.81640625" style="48" customWidth="1"/>
    <col min="14603" max="14844" width="25" style="48"/>
    <col min="14845" max="14845" width="18.54296875" style="48" customWidth="1"/>
    <col min="14846" max="14848" width="25" style="48"/>
    <col min="14849" max="14849" width="26.54296875" style="48" customWidth="1"/>
    <col min="14850" max="14851" width="25" style="48"/>
    <col min="14852" max="14852" width="26.453125" style="48" customWidth="1"/>
    <col min="14853" max="14854" width="25" style="48"/>
    <col min="14855" max="14855" width="26.453125" style="48" customWidth="1"/>
    <col min="14856" max="14856" width="26.7265625" style="48" customWidth="1"/>
    <col min="14857" max="14857" width="27.1796875" style="48" customWidth="1"/>
    <col min="14858" max="14858" width="27.81640625" style="48" customWidth="1"/>
    <col min="14859" max="15100" width="25" style="48"/>
    <col min="15101" max="15101" width="18.54296875" style="48" customWidth="1"/>
    <col min="15102" max="15104" width="25" style="48"/>
    <col min="15105" max="15105" width="26.54296875" style="48" customWidth="1"/>
    <col min="15106" max="15107" width="25" style="48"/>
    <col min="15108" max="15108" width="26.453125" style="48" customWidth="1"/>
    <col min="15109" max="15110" width="25" style="48"/>
    <col min="15111" max="15111" width="26.453125" style="48" customWidth="1"/>
    <col min="15112" max="15112" width="26.7265625" style="48" customWidth="1"/>
    <col min="15113" max="15113" width="27.1796875" style="48" customWidth="1"/>
    <col min="15114" max="15114" width="27.81640625" style="48" customWidth="1"/>
    <col min="15115" max="15356" width="25" style="48"/>
    <col min="15357" max="15357" width="18.54296875" style="48" customWidth="1"/>
    <col min="15358" max="15360" width="25" style="48"/>
    <col min="15361" max="15361" width="26.54296875" style="48" customWidth="1"/>
    <col min="15362" max="15363" width="25" style="48"/>
    <col min="15364" max="15364" width="26.453125" style="48" customWidth="1"/>
    <col min="15365" max="15366" width="25" style="48"/>
    <col min="15367" max="15367" width="26.453125" style="48" customWidth="1"/>
    <col min="15368" max="15368" width="26.7265625" style="48" customWidth="1"/>
    <col min="15369" max="15369" width="27.1796875" style="48" customWidth="1"/>
    <col min="15370" max="15370" width="27.81640625" style="48" customWidth="1"/>
    <col min="15371" max="15612" width="25" style="48"/>
    <col min="15613" max="15613" width="18.54296875" style="48" customWidth="1"/>
    <col min="15614" max="15616" width="25" style="48"/>
    <col min="15617" max="15617" width="26.54296875" style="48" customWidth="1"/>
    <col min="15618" max="15619" width="25" style="48"/>
    <col min="15620" max="15620" width="26.453125" style="48" customWidth="1"/>
    <col min="15621" max="15622" width="25" style="48"/>
    <col min="15623" max="15623" width="26.453125" style="48" customWidth="1"/>
    <col min="15624" max="15624" width="26.7265625" style="48" customWidth="1"/>
    <col min="15625" max="15625" width="27.1796875" style="48" customWidth="1"/>
    <col min="15626" max="15626" width="27.81640625" style="48" customWidth="1"/>
    <col min="15627" max="15868" width="25" style="48"/>
    <col min="15869" max="15869" width="18.54296875" style="48" customWidth="1"/>
    <col min="15870" max="15872" width="25" style="48"/>
    <col min="15873" max="15873" width="26.54296875" style="48" customWidth="1"/>
    <col min="15874" max="15875" width="25" style="48"/>
    <col min="15876" max="15876" width="26.453125" style="48" customWidth="1"/>
    <col min="15877" max="15878" width="25" style="48"/>
    <col min="15879" max="15879" width="26.453125" style="48" customWidth="1"/>
    <col min="15880" max="15880" width="26.7265625" style="48" customWidth="1"/>
    <col min="15881" max="15881" width="27.1796875" style="48" customWidth="1"/>
    <col min="15882" max="15882" width="27.81640625" style="48" customWidth="1"/>
    <col min="15883" max="16124" width="25" style="48"/>
    <col min="16125" max="16125" width="18.54296875" style="48" customWidth="1"/>
    <col min="16126" max="16128" width="25" style="48"/>
    <col min="16129" max="16129" width="26.54296875" style="48" customWidth="1"/>
    <col min="16130" max="16131" width="25" style="48"/>
    <col min="16132" max="16132" width="26.453125" style="48" customWidth="1"/>
    <col min="16133" max="16134" width="25" style="48"/>
    <col min="16135" max="16135" width="26.453125" style="48" customWidth="1"/>
    <col min="16136" max="16136" width="26.7265625" style="48" customWidth="1"/>
    <col min="16137" max="16137" width="27.1796875" style="48" customWidth="1"/>
    <col min="16138" max="16138" width="27.81640625" style="48" customWidth="1"/>
    <col min="16139" max="16384" width="25" style="48"/>
  </cols>
  <sheetData>
    <row r="1" spans="1:10" s="69" customFormat="1" ht="26.5" thickBot="1" x14ac:dyDescent="0.4">
      <c r="A1" s="79"/>
      <c r="B1" s="73"/>
      <c r="C1" s="71"/>
      <c r="D1" s="72" t="s">
        <v>57</v>
      </c>
      <c r="E1" s="72" t="s">
        <v>68</v>
      </c>
      <c r="F1" s="72" t="s">
        <v>74</v>
      </c>
      <c r="G1" s="142" t="s">
        <v>76</v>
      </c>
      <c r="H1" s="143"/>
      <c r="I1" s="142" t="s">
        <v>66</v>
      </c>
      <c r="J1" s="143"/>
    </row>
    <row r="2" spans="1:10" ht="14.5" customHeight="1" x14ac:dyDescent="0.35">
      <c r="A2" s="80"/>
      <c r="B2" s="74" t="s">
        <v>58</v>
      </c>
      <c r="C2" s="46" t="s">
        <v>67</v>
      </c>
      <c r="D2" s="47" t="s">
        <v>59</v>
      </c>
      <c r="E2" s="47" t="s">
        <v>60</v>
      </c>
      <c r="F2" s="47" t="s">
        <v>61</v>
      </c>
      <c r="G2" s="140" t="s">
        <v>77</v>
      </c>
      <c r="H2" s="141"/>
      <c r="I2" s="140" t="s">
        <v>75</v>
      </c>
      <c r="J2" s="141"/>
    </row>
    <row r="3" spans="1:10" ht="39.5" thickBot="1" x14ac:dyDescent="0.4">
      <c r="A3" s="82" t="s">
        <v>109</v>
      </c>
      <c r="B3" s="75" t="s">
        <v>71</v>
      </c>
      <c r="C3" s="65" t="s">
        <v>72</v>
      </c>
      <c r="D3" s="66" t="s">
        <v>73</v>
      </c>
      <c r="E3" s="66" t="s">
        <v>73</v>
      </c>
      <c r="F3" s="66" t="s">
        <v>73</v>
      </c>
      <c r="G3" s="67" t="s">
        <v>70</v>
      </c>
      <c r="H3" s="68" t="s">
        <v>69</v>
      </c>
      <c r="I3" s="67" t="s">
        <v>70</v>
      </c>
      <c r="J3" s="56" t="s">
        <v>69</v>
      </c>
    </row>
    <row r="4" spans="1:10" x14ac:dyDescent="0.35">
      <c r="A4" s="81">
        <v>1</v>
      </c>
      <c r="B4" s="76" t="s">
        <v>78</v>
      </c>
      <c r="C4" s="61" t="s">
        <v>34</v>
      </c>
      <c r="D4" s="62">
        <v>43964</v>
      </c>
      <c r="E4" s="62">
        <v>43878</v>
      </c>
      <c r="F4" s="62">
        <v>43920</v>
      </c>
      <c r="G4" s="63">
        <f>D6+270</f>
        <v>44117</v>
      </c>
      <c r="H4" s="64">
        <v>44123</v>
      </c>
      <c r="I4" s="63">
        <f>D4+540</f>
        <v>44504</v>
      </c>
      <c r="J4" s="64"/>
    </row>
    <row r="5" spans="1:10" x14ac:dyDescent="0.35">
      <c r="A5" s="81">
        <v>2</v>
      </c>
      <c r="B5" s="76" t="s">
        <v>323</v>
      </c>
      <c r="C5" s="61" t="s">
        <v>34</v>
      </c>
      <c r="D5" s="62">
        <v>44188</v>
      </c>
      <c r="E5" s="62">
        <v>43874</v>
      </c>
      <c r="F5" s="62">
        <v>43909</v>
      </c>
      <c r="G5" s="63">
        <f>D7+270</f>
        <v>44117</v>
      </c>
      <c r="H5" s="64">
        <v>44117</v>
      </c>
      <c r="I5" s="63"/>
      <c r="J5" s="64"/>
    </row>
    <row r="6" spans="1:10" x14ac:dyDescent="0.35">
      <c r="A6" s="81">
        <v>3</v>
      </c>
      <c r="B6" s="77" t="s">
        <v>79</v>
      </c>
      <c r="C6" s="50" t="s">
        <v>34</v>
      </c>
      <c r="D6" s="51">
        <v>43847</v>
      </c>
      <c r="E6" s="51">
        <v>43888</v>
      </c>
      <c r="F6" s="51">
        <v>43937</v>
      </c>
      <c r="G6" s="63">
        <f t="shared" ref="G6:G68" si="0">D6+270</f>
        <v>44117</v>
      </c>
      <c r="H6" s="58">
        <v>44134</v>
      </c>
      <c r="I6" s="57">
        <f t="shared" ref="I6:I68" si="1">D6+540</f>
        <v>44387</v>
      </c>
      <c r="J6" s="58"/>
    </row>
    <row r="7" spans="1:10" x14ac:dyDescent="0.35">
      <c r="A7" s="81">
        <v>4</v>
      </c>
      <c r="B7" s="77" t="s">
        <v>80</v>
      </c>
      <c r="C7" s="50" t="s">
        <v>34</v>
      </c>
      <c r="D7" s="51">
        <v>43847</v>
      </c>
      <c r="E7" s="51">
        <v>43888</v>
      </c>
      <c r="F7" s="51">
        <v>43937</v>
      </c>
      <c r="G7" s="63">
        <f t="shared" si="0"/>
        <v>44117</v>
      </c>
      <c r="H7" s="58"/>
      <c r="I7" s="57">
        <f t="shared" si="1"/>
        <v>44387</v>
      </c>
      <c r="J7" s="58"/>
    </row>
    <row r="8" spans="1:10" x14ac:dyDescent="0.35">
      <c r="A8" s="81">
        <v>5</v>
      </c>
      <c r="B8" s="77" t="s">
        <v>81</v>
      </c>
      <c r="C8" s="50" t="s">
        <v>34</v>
      </c>
      <c r="D8" s="51">
        <v>43851</v>
      </c>
      <c r="E8" s="51">
        <v>43892</v>
      </c>
      <c r="F8" s="51">
        <v>43937</v>
      </c>
      <c r="G8" s="63">
        <f t="shared" si="0"/>
        <v>44121</v>
      </c>
      <c r="H8" s="58">
        <v>44119</v>
      </c>
      <c r="I8" s="57">
        <f t="shared" si="1"/>
        <v>44391</v>
      </c>
      <c r="J8" s="58"/>
    </row>
    <row r="9" spans="1:10" x14ac:dyDescent="0.35">
      <c r="A9" s="81">
        <v>6</v>
      </c>
      <c r="B9" s="77" t="s">
        <v>82</v>
      </c>
      <c r="C9" s="50" t="s">
        <v>34</v>
      </c>
      <c r="D9" s="51">
        <v>43858</v>
      </c>
      <c r="E9" s="51">
        <v>43899</v>
      </c>
      <c r="F9" s="51">
        <v>43941</v>
      </c>
      <c r="G9" s="63">
        <f t="shared" si="0"/>
        <v>44128</v>
      </c>
      <c r="H9" s="58">
        <v>44132</v>
      </c>
      <c r="I9" s="57">
        <f t="shared" si="1"/>
        <v>44398</v>
      </c>
      <c r="J9" s="58"/>
    </row>
    <row r="10" spans="1:10" x14ac:dyDescent="0.35">
      <c r="A10" s="81">
        <v>7</v>
      </c>
      <c r="B10" s="77" t="s">
        <v>83</v>
      </c>
      <c r="C10" s="50" t="s">
        <v>34</v>
      </c>
      <c r="D10" s="51">
        <v>43865</v>
      </c>
      <c r="E10" s="51">
        <v>43906</v>
      </c>
      <c r="F10" s="51">
        <v>43948</v>
      </c>
      <c r="G10" s="63">
        <f t="shared" si="0"/>
        <v>44135</v>
      </c>
      <c r="H10" s="58">
        <v>44152</v>
      </c>
      <c r="I10" s="57">
        <f t="shared" si="1"/>
        <v>44405</v>
      </c>
      <c r="J10" s="58"/>
    </row>
    <row r="11" spans="1:10" x14ac:dyDescent="0.35">
      <c r="A11" s="81">
        <v>8</v>
      </c>
      <c r="B11" s="77" t="s">
        <v>84</v>
      </c>
      <c r="C11" s="50" t="s">
        <v>34</v>
      </c>
      <c r="D11" s="51">
        <v>43867</v>
      </c>
      <c r="E11" s="51">
        <v>43908</v>
      </c>
      <c r="F11" s="51">
        <v>43949</v>
      </c>
      <c r="G11" s="63">
        <f t="shared" si="0"/>
        <v>44137</v>
      </c>
      <c r="H11" s="116" t="s">
        <v>330</v>
      </c>
      <c r="I11" s="57">
        <f t="shared" si="1"/>
        <v>44407</v>
      </c>
      <c r="J11" s="58"/>
    </row>
    <row r="12" spans="1:10" x14ac:dyDescent="0.35">
      <c r="A12" s="81">
        <v>9</v>
      </c>
      <c r="B12" s="77" t="s">
        <v>85</v>
      </c>
      <c r="C12" s="50" t="s">
        <v>34</v>
      </c>
      <c r="D12" s="51">
        <v>43871</v>
      </c>
      <c r="E12" s="51">
        <v>43913</v>
      </c>
      <c r="F12" s="51">
        <v>43949</v>
      </c>
      <c r="G12" s="63">
        <f t="shared" si="0"/>
        <v>44141</v>
      </c>
      <c r="H12" s="58"/>
      <c r="I12" s="57">
        <f t="shared" si="1"/>
        <v>44411</v>
      </c>
      <c r="J12" s="58"/>
    </row>
    <row r="13" spans="1:10" x14ac:dyDescent="0.35">
      <c r="A13" s="81">
        <v>10</v>
      </c>
      <c r="B13" s="77" t="s">
        <v>86</v>
      </c>
      <c r="C13" s="50" t="s">
        <v>34</v>
      </c>
      <c r="D13" s="51">
        <v>43885</v>
      </c>
      <c r="E13" s="51">
        <v>43927</v>
      </c>
      <c r="F13" s="51">
        <v>43962</v>
      </c>
      <c r="G13" s="63">
        <f t="shared" si="0"/>
        <v>44155</v>
      </c>
      <c r="H13" s="58"/>
      <c r="I13" s="57">
        <f t="shared" si="1"/>
        <v>44425</v>
      </c>
      <c r="J13" s="58"/>
    </row>
    <row r="14" spans="1:10" x14ac:dyDescent="0.35">
      <c r="A14" s="81">
        <v>11</v>
      </c>
      <c r="B14" s="77" t="s">
        <v>87</v>
      </c>
      <c r="C14" s="50" t="s">
        <v>34</v>
      </c>
      <c r="D14" s="51">
        <v>43886</v>
      </c>
      <c r="E14" s="51">
        <v>43927</v>
      </c>
      <c r="F14" s="51">
        <v>43962</v>
      </c>
      <c r="G14" s="63">
        <f t="shared" si="0"/>
        <v>44156</v>
      </c>
      <c r="H14" s="58"/>
      <c r="I14" s="57">
        <f t="shared" si="1"/>
        <v>44426</v>
      </c>
      <c r="J14" s="58"/>
    </row>
    <row r="15" spans="1:10" x14ac:dyDescent="0.35">
      <c r="A15" s="81">
        <v>12</v>
      </c>
      <c r="B15" s="77" t="s">
        <v>88</v>
      </c>
      <c r="C15" s="50" t="s">
        <v>50</v>
      </c>
      <c r="D15" s="51">
        <v>43866</v>
      </c>
      <c r="E15" s="51">
        <v>43921</v>
      </c>
      <c r="F15" s="51">
        <v>43963</v>
      </c>
      <c r="G15" s="63">
        <f t="shared" si="0"/>
        <v>44136</v>
      </c>
      <c r="H15" s="58">
        <v>44153</v>
      </c>
      <c r="I15" s="57">
        <f t="shared" si="1"/>
        <v>44406</v>
      </c>
      <c r="J15" s="58"/>
    </row>
    <row r="16" spans="1:10" x14ac:dyDescent="0.35">
      <c r="A16" s="81">
        <v>13</v>
      </c>
      <c r="B16" s="77" t="s">
        <v>89</v>
      </c>
      <c r="C16" s="50" t="s">
        <v>50</v>
      </c>
      <c r="D16" s="51">
        <v>43866</v>
      </c>
      <c r="E16" s="51">
        <v>43908</v>
      </c>
      <c r="F16" s="51">
        <v>43963</v>
      </c>
      <c r="G16" s="63">
        <f t="shared" si="0"/>
        <v>44136</v>
      </c>
      <c r="H16" s="58">
        <v>44159</v>
      </c>
      <c r="I16" s="57">
        <f t="shared" si="1"/>
        <v>44406</v>
      </c>
      <c r="J16" s="58"/>
    </row>
    <row r="17" spans="1:10" x14ac:dyDescent="0.35">
      <c r="A17" s="81">
        <v>14</v>
      </c>
      <c r="B17" s="77" t="s">
        <v>90</v>
      </c>
      <c r="C17" s="50" t="s">
        <v>50</v>
      </c>
      <c r="D17" s="51">
        <v>43867</v>
      </c>
      <c r="E17" s="51">
        <v>43921</v>
      </c>
      <c r="F17" s="51">
        <v>43965</v>
      </c>
      <c r="G17" s="63">
        <f t="shared" si="0"/>
        <v>44137</v>
      </c>
      <c r="H17" s="58">
        <v>44153</v>
      </c>
      <c r="I17" s="57">
        <f t="shared" si="1"/>
        <v>44407</v>
      </c>
      <c r="J17" s="58"/>
    </row>
    <row r="18" spans="1:10" x14ac:dyDescent="0.35">
      <c r="A18" s="81">
        <v>15</v>
      </c>
      <c r="B18" s="77" t="s">
        <v>91</v>
      </c>
      <c r="C18" s="50" t="s">
        <v>92</v>
      </c>
      <c r="D18" s="51">
        <v>43833</v>
      </c>
      <c r="E18" s="51">
        <v>43875</v>
      </c>
      <c r="F18" s="51">
        <v>43892</v>
      </c>
      <c r="G18" s="63">
        <f t="shared" si="0"/>
        <v>44103</v>
      </c>
      <c r="H18" s="59">
        <v>44098</v>
      </c>
      <c r="I18" s="57">
        <f t="shared" si="1"/>
        <v>44373</v>
      </c>
      <c r="J18" s="58"/>
    </row>
    <row r="19" spans="1:10" x14ac:dyDescent="0.35">
      <c r="A19" s="81">
        <v>16</v>
      </c>
      <c r="B19" s="77" t="s">
        <v>93</v>
      </c>
      <c r="C19" s="50" t="s">
        <v>92</v>
      </c>
      <c r="D19" s="51">
        <v>43833</v>
      </c>
      <c r="E19" s="51">
        <v>43875</v>
      </c>
      <c r="F19" s="51">
        <v>43923</v>
      </c>
      <c r="G19" s="63">
        <f t="shared" si="0"/>
        <v>44103</v>
      </c>
      <c r="H19" s="58">
        <v>44138</v>
      </c>
      <c r="I19" s="57">
        <f t="shared" si="1"/>
        <v>44373</v>
      </c>
      <c r="J19" s="58"/>
    </row>
    <row r="20" spans="1:10" x14ac:dyDescent="0.35">
      <c r="A20" s="81">
        <v>17</v>
      </c>
      <c r="B20" s="77" t="s">
        <v>94</v>
      </c>
      <c r="C20" s="50" t="s">
        <v>92</v>
      </c>
      <c r="D20" s="51">
        <v>43833</v>
      </c>
      <c r="E20" s="51">
        <v>43879</v>
      </c>
      <c r="F20" s="51">
        <v>43923</v>
      </c>
      <c r="G20" s="63">
        <f t="shared" si="0"/>
        <v>44103</v>
      </c>
      <c r="H20" s="58">
        <v>44109</v>
      </c>
      <c r="I20" s="57">
        <f t="shared" si="1"/>
        <v>44373</v>
      </c>
      <c r="J20" s="58"/>
    </row>
    <row r="21" spans="1:10" x14ac:dyDescent="0.35">
      <c r="A21" s="81">
        <v>18</v>
      </c>
      <c r="B21" s="77" t="s">
        <v>95</v>
      </c>
      <c r="C21" s="50" t="s">
        <v>92</v>
      </c>
      <c r="D21" s="51">
        <v>43833</v>
      </c>
      <c r="E21" s="51">
        <v>43879</v>
      </c>
      <c r="F21" s="51">
        <v>43923</v>
      </c>
      <c r="G21" s="63">
        <f t="shared" si="0"/>
        <v>44103</v>
      </c>
      <c r="H21" s="58">
        <v>44109</v>
      </c>
      <c r="I21" s="57">
        <f t="shared" si="1"/>
        <v>44373</v>
      </c>
      <c r="J21" s="58"/>
    </row>
    <row r="22" spans="1:10" x14ac:dyDescent="0.35">
      <c r="A22" s="81">
        <v>19</v>
      </c>
      <c r="B22" s="77" t="s">
        <v>96</v>
      </c>
      <c r="C22" s="50" t="s">
        <v>92</v>
      </c>
      <c r="D22" s="51">
        <v>43846</v>
      </c>
      <c r="E22" s="51">
        <v>43863</v>
      </c>
      <c r="F22" s="51">
        <v>43937</v>
      </c>
      <c r="G22" s="63">
        <f t="shared" si="0"/>
        <v>44116</v>
      </c>
      <c r="H22" s="58">
        <v>44127</v>
      </c>
      <c r="I22" s="57">
        <f t="shared" si="1"/>
        <v>44386</v>
      </c>
      <c r="J22" s="58"/>
    </row>
    <row r="23" spans="1:10" x14ac:dyDescent="0.35">
      <c r="A23" s="81">
        <v>20</v>
      </c>
      <c r="B23" s="77" t="s">
        <v>97</v>
      </c>
      <c r="C23" s="50" t="s">
        <v>92</v>
      </c>
      <c r="D23" s="51">
        <v>43851</v>
      </c>
      <c r="E23" s="51">
        <v>43899</v>
      </c>
      <c r="F23" s="51">
        <v>43944</v>
      </c>
      <c r="G23" s="63">
        <f t="shared" si="0"/>
        <v>44121</v>
      </c>
      <c r="H23" s="58">
        <v>44138</v>
      </c>
      <c r="I23" s="57">
        <f t="shared" si="1"/>
        <v>44391</v>
      </c>
      <c r="J23" s="58"/>
    </row>
    <row r="24" spans="1:10" x14ac:dyDescent="0.35">
      <c r="A24" s="81">
        <v>22</v>
      </c>
      <c r="B24" s="77" t="s">
        <v>98</v>
      </c>
      <c r="C24" s="50" t="s">
        <v>92</v>
      </c>
      <c r="D24" s="51">
        <v>43861</v>
      </c>
      <c r="E24" s="51">
        <v>43906</v>
      </c>
      <c r="F24" s="51">
        <v>43956</v>
      </c>
      <c r="G24" s="63">
        <f t="shared" si="0"/>
        <v>44131</v>
      </c>
      <c r="H24" s="58">
        <v>44137</v>
      </c>
      <c r="I24" s="57">
        <f t="shared" si="1"/>
        <v>44401</v>
      </c>
      <c r="J24" s="58"/>
    </row>
    <row r="25" spans="1:10" x14ac:dyDescent="0.35">
      <c r="A25" s="81">
        <v>23</v>
      </c>
      <c r="B25" s="77" t="s">
        <v>99</v>
      </c>
      <c r="C25" s="50" t="s">
        <v>92</v>
      </c>
      <c r="D25" s="51">
        <v>43872</v>
      </c>
      <c r="E25" s="51">
        <v>43915</v>
      </c>
      <c r="F25" s="51">
        <v>43962</v>
      </c>
      <c r="G25" s="63">
        <f t="shared" si="0"/>
        <v>44142</v>
      </c>
      <c r="H25" s="58">
        <v>44144</v>
      </c>
      <c r="I25" s="57">
        <f t="shared" si="1"/>
        <v>44412</v>
      </c>
      <c r="J25" s="58"/>
    </row>
    <row r="26" spans="1:10" x14ac:dyDescent="0.35">
      <c r="A26" s="81">
        <v>24</v>
      </c>
      <c r="B26" s="77" t="s">
        <v>132</v>
      </c>
      <c r="C26" s="50" t="s">
        <v>101</v>
      </c>
      <c r="D26" s="51">
        <v>43859</v>
      </c>
      <c r="E26" s="51">
        <v>43903</v>
      </c>
      <c r="F26" s="51">
        <v>43944</v>
      </c>
      <c r="G26" s="63">
        <f t="shared" si="0"/>
        <v>44129</v>
      </c>
      <c r="H26" s="58">
        <v>44134</v>
      </c>
      <c r="I26" s="57">
        <f t="shared" si="1"/>
        <v>44399</v>
      </c>
      <c r="J26" s="58"/>
    </row>
    <row r="27" spans="1:10" x14ac:dyDescent="0.35">
      <c r="A27" s="81">
        <v>25</v>
      </c>
      <c r="B27" s="77" t="s">
        <v>102</v>
      </c>
      <c r="C27" s="50" t="s">
        <v>101</v>
      </c>
      <c r="D27" s="51">
        <v>43863</v>
      </c>
      <c r="E27" s="51">
        <v>43910</v>
      </c>
      <c r="F27" s="51">
        <v>43950</v>
      </c>
      <c r="G27" s="63">
        <f t="shared" si="0"/>
        <v>44133</v>
      </c>
      <c r="H27" s="58">
        <v>44138</v>
      </c>
      <c r="I27" s="57">
        <f t="shared" si="1"/>
        <v>44403</v>
      </c>
      <c r="J27" s="58"/>
    </row>
    <row r="28" spans="1:10" x14ac:dyDescent="0.35">
      <c r="A28" s="81">
        <v>26</v>
      </c>
      <c r="B28" s="77" t="s">
        <v>100</v>
      </c>
      <c r="C28" s="50" t="s">
        <v>101</v>
      </c>
      <c r="D28" s="51">
        <v>43863</v>
      </c>
      <c r="E28" s="51">
        <v>43910</v>
      </c>
      <c r="F28" s="51">
        <v>43950</v>
      </c>
      <c r="G28" s="63">
        <f t="shared" si="0"/>
        <v>44133</v>
      </c>
      <c r="H28" s="58"/>
      <c r="I28" s="57">
        <f t="shared" si="1"/>
        <v>44403</v>
      </c>
      <c r="J28" s="58"/>
    </row>
    <row r="29" spans="1:10" x14ac:dyDescent="0.35">
      <c r="A29" s="81">
        <v>27</v>
      </c>
      <c r="B29" s="77" t="s">
        <v>103</v>
      </c>
      <c r="C29" s="50" t="s">
        <v>101</v>
      </c>
      <c r="D29" s="51">
        <v>43871</v>
      </c>
      <c r="E29" s="51">
        <v>43913</v>
      </c>
      <c r="F29" s="51">
        <v>43957</v>
      </c>
      <c r="G29" s="63">
        <f t="shared" si="0"/>
        <v>44141</v>
      </c>
      <c r="H29" s="58"/>
      <c r="I29" s="57">
        <f t="shared" si="1"/>
        <v>44411</v>
      </c>
      <c r="J29" s="58"/>
    </row>
    <row r="30" spans="1:10" ht="13.5" thickBot="1" x14ac:dyDescent="0.4">
      <c r="A30" s="81">
        <v>28</v>
      </c>
      <c r="B30" s="78" t="s">
        <v>104</v>
      </c>
      <c r="C30" s="50" t="s">
        <v>101</v>
      </c>
      <c r="D30" s="54">
        <v>43872</v>
      </c>
      <c r="E30" s="54">
        <v>43914</v>
      </c>
      <c r="F30" s="54">
        <v>43956</v>
      </c>
      <c r="G30" s="63">
        <f t="shared" si="0"/>
        <v>44142</v>
      </c>
      <c r="H30" s="58">
        <v>44151</v>
      </c>
      <c r="I30" s="57">
        <f t="shared" si="1"/>
        <v>44412</v>
      </c>
      <c r="J30" s="58"/>
    </row>
    <row r="31" spans="1:10" ht="13.5" thickBot="1" x14ac:dyDescent="0.4">
      <c r="A31" s="81">
        <v>29</v>
      </c>
      <c r="B31" s="78" t="s">
        <v>108</v>
      </c>
      <c r="C31" s="50" t="s">
        <v>101</v>
      </c>
      <c r="D31" s="54">
        <v>43874</v>
      </c>
      <c r="E31" s="54">
        <v>43917</v>
      </c>
      <c r="F31" s="54">
        <v>43958</v>
      </c>
      <c r="G31" s="63">
        <f t="shared" si="0"/>
        <v>44144</v>
      </c>
      <c r="H31" s="58"/>
      <c r="I31" s="57">
        <f t="shared" si="1"/>
        <v>44414</v>
      </c>
      <c r="J31" s="58"/>
    </row>
    <row r="32" spans="1:10" ht="13.5" thickBot="1" x14ac:dyDescent="0.4">
      <c r="A32" s="81">
        <v>30</v>
      </c>
      <c r="B32" s="78" t="s">
        <v>105</v>
      </c>
      <c r="C32" s="53" t="s">
        <v>101</v>
      </c>
      <c r="D32" s="54">
        <v>43878</v>
      </c>
      <c r="E32" s="54">
        <v>43920</v>
      </c>
      <c r="F32" s="54">
        <v>43962</v>
      </c>
      <c r="G32" s="63">
        <f t="shared" si="0"/>
        <v>44148</v>
      </c>
      <c r="H32" s="58"/>
      <c r="I32" s="57">
        <f t="shared" si="1"/>
        <v>44418</v>
      </c>
      <c r="J32" s="58"/>
    </row>
    <row r="33" spans="1:10" ht="13.5" thickBot="1" x14ac:dyDescent="0.4">
      <c r="A33" s="81">
        <v>31</v>
      </c>
      <c r="B33" s="78" t="s">
        <v>106</v>
      </c>
      <c r="C33" s="53" t="s">
        <v>101</v>
      </c>
      <c r="D33" s="54">
        <v>43878</v>
      </c>
      <c r="E33" s="54">
        <v>43920</v>
      </c>
      <c r="F33" s="54">
        <v>43962</v>
      </c>
      <c r="G33" s="63">
        <f t="shared" si="0"/>
        <v>44148</v>
      </c>
      <c r="H33" s="58"/>
      <c r="I33" s="57">
        <f t="shared" si="1"/>
        <v>44418</v>
      </c>
      <c r="J33" s="58"/>
    </row>
    <row r="34" spans="1:10" ht="13.5" thickBot="1" x14ac:dyDescent="0.4">
      <c r="A34" s="81">
        <v>32</v>
      </c>
      <c r="B34" s="78" t="s">
        <v>107</v>
      </c>
      <c r="C34" s="53" t="s">
        <v>101</v>
      </c>
      <c r="D34" s="54">
        <v>43880</v>
      </c>
      <c r="E34" s="54">
        <v>43923</v>
      </c>
      <c r="F34" s="54">
        <v>43963</v>
      </c>
      <c r="G34" s="63">
        <f t="shared" si="0"/>
        <v>44150</v>
      </c>
      <c r="H34" s="58"/>
      <c r="I34" s="57">
        <f t="shared" si="1"/>
        <v>44420</v>
      </c>
      <c r="J34" s="58"/>
    </row>
    <row r="35" spans="1:10" ht="13.5" thickBot="1" x14ac:dyDescent="0.4">
      <c r="A35" s="81">
        <v>33</v>
      </c>
      <c r="B35" s="78" t="s">
        <v>110</v>
      </c>
      <c r="C35" s="53" t="s">
        <v>112</v>
      </c>
      <c r="D35" s="54">
        <v>43838</v>
      </c>
      <c r="E35" s="54">
        <v>43880</v>
      </c>
      <c r="F35" s="54">
        <v>43922</v>
      </c>
      <c r="G35" s="63">
        <f t="shared" si="0"/>
        <v>44108</v>
      </c>
      <c r="H35" s="58">
        <v>44097</v>
      </c>
      <c r="I35" s="57">
        <f t="shared" si="1"/>
        <v>44378</v>
      </c>
      <c r="J35" s="58"/>
    </row>
    <row r="36" spans="1:10" ht="13.5" thickBot="1" x14ac:dyDescent="0.4">
      <c r="A36" s="81">
        <v>34</v>
      </c>
      <c r="B36" s="78" t="s">
        <v>111</v>
      </c>
      <c r="C36" s="53" t="s">
        <v>112</v>
      </c>
      <c r="D36" s="54">
        <v>43876</v>
      </c>
      <c r="E36" s="54">
        <v>43915</v>
      </c>
      <c r="F36" s="54">
        <v>43957</v>
      </c>
      <c r="G36" s="63">
        <f t="shared" si="0"/>
        <v>44146</v>
      </c>
      <c r="H36" s="58"/>
      <c r="I36" s="57">
        <f t="shared" si="1"/>
        <v>44416</v>
      </c>
      <c r="J36" s="58"/>
    </row>
    <row r="37" spans="1:10" ht="13.5" thickBot="1" x14ac:dyDescent="0.4">
      <c r="A37" s="81">
        <v>35</v>
      </c>
      <c r="B37" s="78" t="s">
        <v>113</v>
      </c>
      <c r="C37" s="53" t="s">
        <v>54</v>
      </c>
      <c r="D37" s="54">
        <v>43847</v>
      </c>
      <c r="E37" s="54">
        <v>43888</v>
      </c>
      <c r="F37" s="54">
        <v>43930</v>
      </c>
      <c r="G37" s="63">
        <f t="shared" si="0"/>
        <v>44117</v>
      </c>
      <c r="H37" s="58"/>
      <c r="I37" s="57">
        <f t="shared" si="1"/>
        <v>44387</v>
      </c>
      <c r="J37" s="58"/>
    </row>
    <row r="38" spans="1:10" ht="13.5" thickBot="1" x14ac:dyDescent="0.4">
      <c r="A38" s="81">
        <v>36</v>
      </c>
      <c r="B38" s="78" t="s">
        <v>114</v>
      </c>
      <c r="C38" s="53" t="s">
        <v>54</v>
      </c>
      <c r="D38" s="54">
        <v>43847</v>
      </c>
      <c r="E38" s="54">
        <v>43888</v>
      </c>
      <c r="F38" s="54">
        <v>43930</v>
      </c>
      <c r="G38" s="63">
        <f t="shared" si="0"/>
        <v>44117</v>
      </c>
      <c r="H38" s="58">
        <v>44120</v>
      </c>
      <c r="I38" s="57">
        <f t="shared" si="1"/>
        <v>44387</v>
      </c>
      <c r="J38" s="58"/>
    </row>
    <row r="39" spans="1:10" ht="13.5" thickBot="1" x14ac:dyDescent="0.4">
      <c r="A39" s="81">
        <v>37</v>
      </c>
      <c r="B39" s="78" t="s">
        <v>115</v>
      </c>
      <c r="C39" s="53" t="s">
        <v>54</v>
      </c>
      <c r="D39" s="54">
        <v>43869</v>
      </c>
      <c r="E39" s="54">
        <v>43913</v>
      </c>
      <c r="F39" s="54">
        <v>43962</v>
      </c>
      <c r="G39" s="63">
        <f t="shared" si="0"/>
        <v>44139</v>
      </c>
      <c r="H39" s="58"/>
      <c r="I39" s="57">
        <f t="shared" si="1"/>
        <v>44409</v>
      </c>
      <c r="J39" s="58"/>
    </row>
    <row r="40" spans="1:10" ht="13.5" thickBot="1" x14ac:dyDescent="0.4">
      <c r="A40" s="81">
        <v>38</v>
      </c>
      <c r="B40" s="78" t="s">
        <v>116</v>
      </c>
      <c r="C40" s="53" t="s">
        <v>54</v>
      </c>
      <c r="D40" s="54">
        <v>43858</v>
      </c>
      <c r="E40" s="54">
        <v>43899</v>
      </c>
      <c r="F40" s="54">
        <v>43941</v>
      </c>
      <c r="G40" s="63">
        <f t="shared" si="0"/>
        <v>44128</v>
      </c>
      <c r="H40" s="58"/>
      <c r="I40" s="57">
        <f t="shared" si="1"/>
        <v>44398</v>
      </c>
      <c r="J40" s="58"/>
    </row>
    <row r="41" spans="1:10" ht="13.5" thickBot="1" x14ac:dyDescent="0.4">
      <c r="A41" s="81">
        <v>39</v>
      </c>
      <c r="B41" s="78" t="s">
        <v>117</v>
      </c>
      <c r="C41" s="53" t="s">
        <v>54</v>
      </c>
      <c r="D41" s="54">
        <v>43855</v>
      </c>
      <c r="E41" s="54">
        <v>43899</v>
      </c>
      <c r="F41" s="54">
        <v>43941</v>
      </c>
      <c r="G41" s="63">
        <f t="shared" si="0"/>
        <v>44125</v>
      </c>
      <c r="H41" s="58"/>
      <c r="I41" s="57">
        <f t="shared" si="1"/>
        <v>44395</v>
      </c>
      <c r="J41" s="58"/>
    </row>
    <row r="42" spans="1:10" ht="13.5" thickBot="1" x14ac:dyDescent="0.4">
      <c r="A42" s="81">
        <v>40</v>
      </c>
      <c r="B42" s="78" t="s">
        <v>118</v>
      </c>
      <c r="C42" s="53" t="s">
        <v>54</v>
      </c>
      <c r="D42" s="54">
        <v>43864</v>
      </c>
      <c r="E42" s="54">
        <v>43906</v>
      </c>
      <c r="F42" s="54">
        <v>43949</v>
      </c>
      <c r="G42" s="63">
        <f t="shared" si="0"/>
        <v>44134</v>
      </c>
      <c r="H42" s="58"/>
      <c r="I42" s="57">
        <f t="shared" si="1"/>
        <v>44404</v>
      </c>
      <c r="J42" s="58"/>
    </row>
    <row r="43" spans="1:10" ht="13.5" thickBot="1" x14ac:dyDescent="0.4">
      <c r="A43" s="81">
        <v>41</v>
      </c>
      <c r="B43" s="78" t="s">
        <v>119</v>
      </c>
      <c r="C43" s="53" t="s">
        <v>54</v>
      </c>
      <c r="D43" s="54">
        <v>43864</v>
      </c>
      <c r="E43" s="54">
        <v>43908</v>
      </c>
      <c r="F43" s="54">
        <v>43949</v>
      </c>
      <c r="G43" s="63">
        <f t="shared" si="0"/>
        <v>44134</v>
      </c>
      <c r="H43" s="58"/>
      <c r="I43" s="57">
        <f t="shared" si="1"/>
        <v>44404</v>
      </c>
      <c r="J43" s="58"/>
    </row>
    <row r="44" spans="1:10" ht="13.5" thickBot="1" x14ac:dyDescent="0.4">
      <c r="A44" s="81">
        <v>42</v>
      </c>
      <c r="B44" s="78" t="s">
        <v>120</v>
      </c>
      <c r="C44" s="53" t="s">
        <v>54</v>
      </c>
      <c r="D44" s="54">
        <v>43873</v>
      </c>
      <c r="E44" s="54">
        <v>43914</v>
      </c>
      <c r="F44" s="54">
        <v>43956</v>
      </c>
      <c r="G44" s="63">
        <f t="shared" si="0"/>
        <v>44143</v>
      </c>
      <c r="H44" s="58"/>
      <c r="I44" s="57">
        <f t="shared" si="1"/>
        <v>44413</v>
      </c>
      <c r="J44" s="58"/>
    </row>
    <row r="45" spans="1:10" ht="13.5" thickBot="1" x14ac:dyDescent="0.4">
      <c r="A45" s="81">
        <v>43</v>
      </c>
      <c r="B45" s="78" t="s">
        <v>121</v>
      </c>
      <c r="C45" s="53" t="s">
        <v>54</v>
      </c>
      <c r="D45" s="54">
        <v>43879</v>
      </c>
      <c r="E45" s="54">
        <v>43922</v>
      </c>
      <c r="F45" s="54">
        <v>43956</v>
      </c>
      <c r="G45" s="63">
        <f t="shared" si="0"/>
        <v>44149</v>
      </c>
      <c r="H45" s="58">
        <v>44151</v>
      </c>
      <c r="I45" s="57">
        <f t="shared" si="1"/>
        <v>44419</v>
      </c>
      <c r="J45" s="58"/>
    </row>
    <row r="46" spans="1:10" ht="13.5" thickBot="1" x14ac:dyDescent="0.4">
      <c r="A46" s="81">
        <v>44</v>
      </c>
      <c r="B46" s="78" t="s">
        <v>122</v>
      </c>
      <c r="C46" s="53" t="s">
        <v>54</v>
      </c>
      <c r="D46" s="54">
        <v>43865</v>
      </c>
      <c r="E46" s="54">
        <v>43920</v>
      </c>
      <c r="F46" s="54">
        <v>43956</v>
      </c>
      <c r="G46" s="63">
        <f t="shared" si="0"/>
        <v>44135</v>
      </c>
      <c r="H46" s="58"/>
      <c r="I46" s="57">
        <f t="shared" si="1"/>
        <v>44405</v>
      </c>
      <c r="J46" s="58"/>
    </row>
    <row r="47" spans="1:10" ht="13.5" thickBot="1" x14ac:dyDescent="0.4">
      <c r="A47" s="81">
        <v>45</v>
      </c>
      <c r="B47" s="78" t="s">
        <v>123</v>
      </c>
      <c r="C47" s="53" t="s">
        <v>54</v>
      </c>
      <c r="D47" s="54">
        <v>43865</v>
      </c>
      <c r="E47" s="54">
        <v>43914</v>
      </c>
      <c r="F47" s="54">
        <v>43957</v>
      </c>
      <c r="G47" s="63">
        <f t="shared" si="0"/>
        <v>44135</v>
      </c>
      <c r="H47" s="58"/>
      <c r="I47" s="57">
        <f t="shared" si="1"/>
        <v>44405</v>
      </c>
      <c r="J47" s="58"/>
    </row>
    <row r="48" spans="1:10" ht="13.5" thickBot="1" x14ac:dyDescent="0.4">
      <c r="A48" s="81">
        <v>46</v>
      </c>
      <c r="B48" s="78" t="s">
        <v>124</v>
      </c>
      <c r="C48" s="53" t="s">
        <v>54</v>
      </c>
      <c r="D48" s="54">
        <v>43871</v>
      </c>
      <c r="E48" s="54">
        <v>43920</v>
      </c>
      <c r="F48" s="54">
        <v>43963</v>
      </c>
      <c r="G48" s="63">
        <f t="shared" si="0"/>
        <v>44141</v>
      </c>
      <c r="H48" s="58"/>
      <c r="I48" s="57">
        <f t="shared" si="1"/>
        <v>44411</v>
      </c>
      <c r="J48" s="58"/>
    </row>
    <row r="49" spans="1:10" ht="13.5" thickBot="1" x14ac:dyDescent="0.4">
      <c r="A49" s="81">
        <v>47</v>
      </c>
      <c r="B49" s="78" t="s">
        <v>125</v>
      </c>
      <c r="C49" s="53" t="s">
        <v>53</v>
      </c>
      <c r="D49" s="54">
        <v>43859</v>
      </c>
      <c r="E49" s="54">
        <v>43901</v>
      </c>
      <c r="F49" s="54">
        <v>43943</v>
      </c>
      <c r="G49" s="63">
        <f t="shared" si="0"/>
        <v>44129</v>
      </c>
      <c r="H49" s="58">
        <v>44134</v>
      </c>
      <c r="I49" s="57">
        <f t="shared" si="1"/>
        <v>44399</v>
      </c>
      <c r="J49" s="58"/>
    </row>
    <row r="50" spans="1:10" ht="13.5" thickBot="1" x14ac:dyDescent="0.4">
      <c r="A50" s="81">
        <v>48</v>
      </c>
      <c r="B50" s="78" t="s">
        <v>126</v>
      </c>
      <c r="C50" s="53" t="s">
        <v>53</v>
      </c>
      <c r="D50" s="54">
        <v>43860</v>
      </c>
      <c r="E50" s="54">
        <v>43902</v>
      </c>
      <c r="F50" s="54">
        <v>43944</v>
      </c>
      <c r="G50" s="63">
        <f t="shared" si="0"/>
        <v>44130</v>
      </c>
      <c r="H50" s="58">
        <v>44131</v>
      </c>
      <c r="I50" s="57">
        <f t="shared" si="1"/>
        <v>44400</v>
      </c>
      <c r="J50" s="58"/>
    </row>
    <row r="51" spans="1:10" ht="13.5" thickBot="1" x14ac:dyDescent="0.4">
      <c r="A51" s="81">
        <v>49</v>
      </c>
      <c r="B51" s="78" t="s">
        <v>127</v>
      </c>
      <c r="C51" s="53" t="s">
        <v>53</v>
      </c>
      <c r="D51" s="54">
        <v>43837</v>
      </c>
      <c r="E51" s="54">
        <v>43913</v>
      </c>
      <c r="F51" s="54">
        <v>43955</v>
      </c>
      <c r="G51" s="63">
        <f t="shared" si="0"/>
        <v>44107</v>
      </c>
      <c r="H51" s="58">
        <v>44138</v>
      </c>
      <c r="I51" s="57">
        <f t="shared" si="1"/>
        <v>44377</v>
      </c>
      <c r="J51" s="58"/>
    </row>
    <row r="52" spans="1:10" ht="13.5" thickBot="1" x14ac:dyDescent="0.4">
      <c r="A52" s="81">
        <v>50</v>
      </c>
      <c r="B52" s="78" t="s">
        <v>128</v>
      </c>
      <c r="C52" s="53" t="s">
        <v>53</v>
      </c>
      <c r="D52" s="54">
        <v>43873</v>
      </c>
      <c r="E52" s="54">
        <v>43915</v>
      </c>
      <c r="F52" s="54">
        <v>43958</v>
      </c>
      <c r="G52" s="63">
        <f t="shared" si="0"/>
        <v>44143</v>
      </c>
      <c r="H52" s="58">
        <v>44152</v>
      </c>
      <c r="I52" s="57">
        <f t="shared" si="1"/>
        <v>44413</v>
      </c>
      <c r="J52" s="58"/>
    </row>
    <row r="53" spans="1:10" ht="13.5" thickBot="1" x14ac:dyDescent="0.4">
      <c r="A53" s="81">
        <v>51</v>
      </c>
      <c r="B53" s="78" t="s">
        <v>129</v>
      </c>
      <c r="C53" s="53" t="s">
        <v>53</v>
      </c>
      <c r="D53" s="54">
        <v>43880</v>
      </c>
      <c r="E53" s="54">
        <v>43913</v>
      </c>
      <c r="F53" s="54">
        <v>43955</v>
      </c>
      <c r="G53" s="63">
        <f t="shared" si="0"/>
        <v>44150</v>
      </c>
      <c r="H53" s="58">
        <v>44146</v>
      </c>
      <c r="I53" s="57">
        <f t="shared" si="1"/>
        <v>44420</v>
      </c>
      <c r="J53" s="58"/>
    </row>
    <row r="54" spans="1:10" ht="13.5" thickBot="1" x14ac:dyDescent="0.4">
      <c r="A54" s="81">
        <v>52</v>
      </c>
      <c r="B54" s="78" t="s">
        <v>130</v>
      </c>
      <c r="C54" s="53" t="s">
        <v>53</v>
      </c>
      <c r="D54" s="54">
        <v>43881</v>
      </c>
      <c r="E54" s="54">
        <v>43923</v>
      </c>
      <c r="F54" s="54">
        <v>43959</v>
      </c>
      <c r="G54" s="63">
        <f t="shared" si="0"/>
        <v>44151</v>
      </c>
      <c r="H54" s="58">
        <v>44146</v>
      </c>
      <c r="I54" s="57">
        <f t="shared" si="1"/>
        <v>44421</v>
      </c>
      <c r="J54" s="58"/>
    </row>
    <row r="55" spans="1:10" ht="13.5" thickBot="1" x14ac:dyDescent="0.4">
      <c r="A55" s="81">
        <v>53</v>
      </c>
      <c r="B55" s="78" t="s">
        <v>131</v>
      </c>
      <c r="C55" s="53" t="s">
        <v>53</v>
      </c>
      <c r="D55" s="54">
        <v>43881</v>
      </c>
      <c r="E55" s="54">
        <v>43923</v>
      </c>
      <c r="F55" s="54">
        <v>43966</v>
      </c>
      <c r="G55" s="63">
        <f t="shared" si="0"/>
        <v>44151</v>
      </c>
      <c r="H55" s="58">
        <v>44147</v>
      </c>
      <c r="I55" s="57">
        <f t="shared" si="1"/>
        <v>44421</v>
      </c>
      <c r="J55" s="58"/>
    </row>
    <row r="56" spans="1:10" ht="13.5" thickBot="1" x14ac:dyDescent="0.4">
      <c r="A56" s="81">
        <v>54</v>
      </c>
      <c r="B56" s="78" t="s">
        <v>121</v>
      </c>
      <c r="C56" s="53" t="s">
        <v>54</v>
      </c>
      <c r="D56" s="54">
        <v>43879</v>
      </c>
      <c r="E56" s="54">
        <v>43922</v>
      </c>
      <c r="F56" s="54">
        <v>43964</v>
      </c>
      <c r="G56" s="63">
        <f t="shared" si="0"/>
        <v>44149</v>
      </c>
      <c r="H56" s="58"/>
      <c r="I56" s="57">
        <f t="shared" si="1"/>
        <v>44419</v>
      </c>
      <c r="J56" s="58"/>
    </row>
    <row r="57" spans="1:10" ht="13.5" thickBot="1" x14ac:dyDescent="0.4">
      <c r="A57" s="81">
        <v>55</v>
      </c>
      <c r="B57" s="78" t="s">
        <v>133</v>
      </c>
      <c r="C57" s="53" t="s">
        <v>54</v>
      </c>
      <c r="D57" s="54">
        <v>43878</v>
      </c>
      <c r="E57" s="54">
        <v>43922</v>
      </c>
      <c r="F57" s="54">
        <v>43964</v>
      </c>
      <c r="G57" s="63">
        <f t="shared" si="0"/>
        <v>44148</v>
      </c>
      <c r="H57" s="58"/>
      <c r="I57" s="57">
        <f t="shared" si="1"/>
        <v>44418</v>
      </c>
      <c r="J57" s="58"/>
    </row>
    <row r="58" spans="1:10" ht="13.5" thickBot="1" x14ac:dyDescent="0.4">
      <c r="A58" s="81">
        <v>56</v>
      </c>
      <c r="B58" s="78" t="s">
        <v>134</v>
      </c>
      <c r="C58" s="53" t="s">
        <v>54</v>
      </c>
      <c r="D58" s="54">
        <v>43879</v>
      </c>
      <c r="E58" s="54">
        <v>43922</v>
      </c>
      <c r="F58" s="54">
        <v>43964</v>
      </c>
      <c r="G58" s="63">
        <f t="shared" si="0"/>
        <v>44149</v>
      </c>
      <c r="H58" s="58">
        <v>44151</v>
      </c>
      <c r="I58" s="57">
        <f t="shared" si="1"/>
        <v>44419</v>
      </c>
      <c r="J58" s="58"/>
    </row>
    <row r="59" spans="1:10" ht="13.5" thickBot="1" x14ac:dyDescent="0.4">
      <c r="A59" s="81">
        <v>57</v>
      </c>
      <c r="B59" s="78" t="s">
        <v>135</v>
      </c>
      <c r="C59" s="53" t="s">
        <v>54</v>
      </c>
      <c r="D59" s="54">
        <v>43879</v>
      </c>
      <c r="E59" s="54">
        <v>43922</v>
      </c>
      <c r="F59" s="54">
        <v>43964</v>
      </c>
      <c r="G59" s="63">
        <f t="shared" si="0"/>
        <v>44149</v>
      </c>
      <c r="H59" s="58">
        <v>44151</v>
      </c>
      <c r="I59" s="57">
        <f t="shared" si="1"/>
        <v>44419</v>
      </c>
      <c r="J59" s="58"/>
    </row>
    <row r="60" spans="1:10" ht="13.5" thickBot="1" x14ac:dyDescent="0.4">
      <c r="A60" s="81">
        <v>58</v>
      </c>
      <c r="B60" s="78" t="s">
        <v>139</v>
      </c>
      <c r="C60" s="53" t="s">
        <v>54</v>
      </c>
      <c r="D60" s="54">
        <v>43878</v>
      </c>
      <c r="E60" s="54">
        <v>43922</v>
      </c>
      <c r="F60" s="54">
        <v>43969</v>
      </c>
      <c r="G60" s="63">
        <f t="shared" si="0"/>
        <v>44148</v>
      </c>
      <c r="H60" s="58"/>
      <c r="I60" s="57">
        <f t="shared" si="1"/>
        <v>44418</v>
      </c>
      <c r="J60" s="58"/>
    </row>
    <row r="61" spans="1:10" ht="13.5" thickBot="1" x14ac:dyDescent="0.4">
      <c r="A61" s="81">
        <v>59</v>
      </c>
      <c r="B61" s="78" t="s">
        <v>144</v>
      </c>
      <c r="C61" s="53" t="s">
        <v>112</v>
      </c>
      <c r="D61" s="54">
        <v>43880</v>
      </c>
      <c r="E61" s="54">
        <v>43934</v>
      </c>
      <c r="F61" s="54">
        <v>43964</v>
      </c>
      <c r="G61" s="63">
        <f t="shared" si="0"/>
        <v>44150</v>
      </c>
      <c r="H61" s="58">
        <v>44139</v>
      </c>
      <c r="I61" s="57">
        <f t="shared" si="1"/>
        <v>44420</v>
      </c>
      <c r="J61" s="58"/>
    </row>
    <row r="62" spans="1:10" ht="13.5" thickBot="1" x14ac:dyDescent="0.4">
      <c r="A62" s="81">
        <v>60</v>
      </c>
      <c r="B62" s="78" t="s">
        <v>145</v>
      </c>
      <c r="C62" s="53" t="s">
        <v>112</v>
      </c>
      <c r="D62" s="54">
        <v>43880</v>
      </c>
      <c r="E62" s="54">
        <v>43923</v>
      </c>
      <c r="F62" s="54">
        <v>43964</v>
      </c>
      <c r="G62" s="63">
        <f t="shared" si="0"/>
        <v>44150</v>
      </c>
      <c r="H62" s="58"/>
      <c r="I62" s="57">
        <f t="shared" si="1"/>
        <v>44420</v>
      </c>
      <c r="J62" s="58"/>
    </row>
    <row r="63" spans="1:10" ht="13.5" thickBot="1" x14ac:dyDescent="0.4">
      <c r="A63" s="81">
        <v>61</v>
      </c>
      <c r="B63" s="78" t="s">
        <v>146</v>
      </c>
      <c r="C63" s="53" t="s">
        <v>112</v>
      </c>
      <c r="D63" s="54">
        <v>43892</v>
      </c>
      <c r="E63" s="54">
        <v>43936</v>
      </c>
      <c r="F63" s="54">
        <v>43978</v>
      </c>
      <c r="G63" s="63">
        <f t="shared" si="0"/>
        <v>44162</v>
      </c>
      <c r="H63" s="58"/>
      <c r="I63" s="57">
        <f t="shared" si="1"/>
        <v>44432</v>
      </c>
      <c r="J63" s="58"/>
    </row>
    <row r="64" spans="1:10" ht="13.5" thickBot="1" x14ac:dyDescent="0.4">
      <c r="A64" s="81">
        <v>62</v>
      </c>
      <c r="B64" s="78" t="s">
        <v>147</v>
      </c>
      <c r="C64" s="53" t="s">
        <v>101</v>
      </c>
      <c r="D64" s="54">
        <v>43886</v>
      </c>
      <c r="E64" s="54">
        <v>43929</v>
      </c>
      <c r="F64" s="54">
        <v>43972</v>
      </c>
      <c r="G64" s="63">
        <f t="shared" si="0"/>
        <v>44156</v>
      </c>
      <c r="H64" s="58"/>
      <c r="I64" s="57">
        <f t="shared" si="1"/>
        <v>44426</v>
      </c>
      <c r="J64" s="58"/>
    </row>
    <row r="65" spans="1:10" ht="13.5" thickBot="1" x14ac:dyDescent="0.4">
      <c r="A65" s="81">
        <v>63</v>
      </c>
      <c r="B65" s="78" t="s">
        <v>148</v>
      </c>
      <c r="C65" s="53" t="s">
        <v>101</v>
      </c>
      <c r="D65" s="54">
        <v>43889</v>
      </c>
      <c r="E65" s="54">
        <v>43930</v>
      </c>
      <c r="F65" s="54">
        <v>43972</v>
      </c>
      <c r="G65" s="63">
        <f t="shared" si="0"/>
        <v>44159</v>
      </c>
      <c r="H65" s="58"/>
      <c r="I65" s="57">
        <f t="shared" si="1"/>
        <v>44429</v>
      </c>
      <c r="J65" s="58"/>
    </row>
    <row r="66" spans="1:10" ht="13.5" thickBot="1" x14ac:dyDescent="0.4">
      <c r="A66" s="81">
        <v>64</v>
      </c>
      <c r="B66" s="78" t="s">
        <v>149</v>
      </c>
      <c r="C66" s="53" t="s">
        <v>101</v>
      </c>
      <c r="D66" s="54">
        <v>43890</v>
      </c>
      <c r="E66" s="54">
        <v>43935</v>
      </c>
      <c r="F66" s="54">
        <v>43973</v>
      </c>
      <c r="G66" s="63">
        <f t="shared" si="0"/>
        <v>44160</v>
      </c>
      <c r="H66" s="58"/>
      <c r="I66" s="57">
        <f t="shared" si="1"/>
        <v>44430</v>
      </c>
      <c r="J66" s="58"/>
    </row>
    <row r="67" spans="1:10" ht="13.5" thickBot="1" x14ac:dyDescent="0.4">
      <c r="A67" s="81">
        <v>65</v>
      </c>
      <c r="B67" s="78" t="s">
        <v>150</v>
      </c>
      <c r="C67" s="53" t="s">
        <v>101</v>
      </c>
      <c r="D67" s="54">
        <v>43893</v>
      </c>
      <c r="E67" s="54">
        <v>43935</v>
      </c>
      <c r="F67" s="54">
        <v>43977</v>
      </c>
      <c r="G67" s="63">
        <f t="shared" si="0"/>
        <v>44163</v>
      </c>
      <c r="H67" s="58"/>
      <c r="I67" s="57">
        <f t="shared" si="1"/>
        <v>44433</v>
      </c>
      <c r="J67" s="58"/>
    </row>
    <row r="68" spans="1:10" ht="13.5" thickBot="1" x14ac:dyDescent="0.4">
      <c r="A68" s="81">
        <v>66</v>
      </c>
      <c r="B68" s="78" t="s">
        <v>151</v>
      </c>
      <c r="C68" s="53" t="s">
        <v>101</v>
      </c>
      <c r="D68" s="54">
        <v>43893</v>
      </c>
      <c r="E68" s="54">
        <v>43935</v>
      </c>
      <c r="F68" s="54">
        <v>43977</v>
      </c>
      <c r="G68" s="63">
        <f t="shared" si="0"/>
        <v>44163</v>
      </c>
      <c r="H68" s="58"/>
      <c r="I68" s="57">
        <f t="shared" si="1"/>
        <v>44433</v>
      </c>
      <c r="J68" s="58"/>
    </row>
    <row r="69" spans="1:10" ht="13.5" thickBot="1" x14ac:dyDescent="0.4">
      <c r="A69" s="81">
        <v>67</v>
      </c>
      <c r="B69" s="78" t="s">
        <v>152</v>
      </c>
      <c r="C69" s="53" t="s">
        <v>101</v>
      </c>
      <c r="D69" s="54">
        <v>43894</v>
      </c>
      <c r="E69" s="54">
        <v>43936</v>
      </c>
      <c r="F69" s="54">
        <v>43972</v>
      </c>
      <c r="G69" s="63">
        <f t="shared" ref="G69:G131" si="2">D69+270</f>
        <v>44164</v>
      </c>
      <c r="H69" s="58"/>
      <c r="I69" s="57">
        <f t="shared" ref="I69:I131" si="3">D69+540</f>
        <v>44434</v>
      </c>
      <c r="J69" s="58"/>
    </row>
    <row r="70" spans="1:10" ht="13.5" thickBot="1" x14ac:dyDescent="0.4">
      <c r="A70" s="81">
        <v>68</v>
      </c>
      <c r="B70" s="78" t="s">
        <v>153</v>
      </c>
      <c r="C70" s="53" t="s">
        <v>92</v>
      </c>
      <c r="D70" s="54">
        <v>43889</v>
      </c>
      <c r="E70" s="54">
        <v>43935</v>
      </c>
      <c r="F70" s="54">
        <v>43979</v>
      </c>
      <c r="G70" s="63">
        <f t="shared" si="2"/>
        <v>44159</v>
      </c>
      <c r="H70" s="58"/>
      <c r="I70" s="57">
        <f t="shared" si="3"/>
        <v>44429</v>
      </c>
      <c r="J70" s="58"/>
    </row>
    <row r="71" spans="1:10" ht="13.5" thickBot="1" x14ac:dyDescent="0.4">
      <c r="A71" s="81">
        <v>69</v>
      </c>
      <c r="B71" s="78" t="s">
        <v>154</v>
      </c>
      <c r="C71" s="53" t="s">
        <v>155</v>
      </c>
      <c r="D71" s="54">
        <v>43891</v>
      </c>
      <c r="E71" s="54">
        <v>43936</v>
      </c>
      <c r="F71" s="54">
        <v>43980</v>
      </c>
      <c r="G71" s="63">
        <f t="shared" si="2"/>
        <v>44161</v>
      </c>
      <c r="H71" s="58"/>
      <c r="I71" s="57">
        <f t="shared" si="3"/>
        <v>44431</v>
      </c>
      <c r="J71" s="58"/>
    </row>
    <row r="72" spans="1:10" ht="13.5" thickBot="1" x14ac:dyDescent="0.4">
      <c r="A72" s="81">
        <v>70</v>
      </c>
      <c r="B72" s="78" t="s">
        <v>156</v>
      </c>
      <c r="C72" s="53" t="s">
        <v>53</v>
      </c>
      <c r="D72" s="54">
        <v>43893</v>
      </c>
      <c r="E72" s="54">
        <v>43935</v>
      </c>
      <c r="F72" s="54">
        <v>43977</v>
      </c>
      <c r="G72" s="63">
        <f t="shared" si="2"/>
        <v>44163</v>
      </c>
      <c r="H72" s="58"/>
      <c r="I72" s="57">
        <f t="shared" si="3"/>
        <v>44433</v>
      </c>
      <c r="J72" s="58"/>
    </row>
    <row r="73" spans="1:10" ht="13.5" thickBot="1" x14ac:dyDescent="0.4">
      <c r="A73" s="81">
        <v>71</v>
      </c>
      <c r="B73" s="78" t="s">
        <v>327</v>
      </c>
      <c r="C73" s="53" t="s">
        <v>53</v>
      </c>
      <c r="D73" s="54">
        <v>43881</v>
      </c>
      <c r="E73" s="54">
        <v>43923</v>
      </c>
      <c r="F73" s="54">
        <v>43966</v>
      </c>
      <c r="G73" s="63">
        <f t="shared" si="2"/>
        <v>44151</v>
      </c>
      <c r="H73" s="58">
        <v>44148</v>
      </c>
      <c r="I73" s="57">
        <f t="shared" si="3"/>
        <v>44421</v>
      </c>
      <c r="J73" s="58"/>
    </row>
    <row r="74" spans="1:10" ht="13.5" thickBot="1" x14ac:dyDescent="0.4">
      <c r="A74" s="81">
        <v>72</v>
      </c>
      <c r="B74" s="78" t="s">
        <v>165</v>
      </c>
      <c r="C74" s="53" t="s">
        <v>136</v>
      </c>
      <c r="D74" s="54">
        <v>43882</v>
      </c>
      <c r="E74" s="54">
        <v>43924</v>
      </c>
      <c r="F74" s="54">
        <v>43965</v>
      </c>
      <c r="G74" s="63">
        <f t="shared" si="2"/>
        <v>44152</v>
      </c>
      <c r="H74" s="58"/>
      <c r="I74" s="57">
        <f t="shared" si="3"/>
        <v>44422</v>
      </c>
      <c r="J74" s="58"/>
    </row>
    <row r="75" spans="1:10" ht="13.5" thickBot="1" x14ac:dyDescent="0.4">
      <c r="A75" s="81">
        <v>73</v>
      </c>
      <c r="B75" s="78" t="s">
        <v>166</v>
      </c>
      <c r="C75" s="53" t="s">
        <v>136</v>
      </c>
      <c r="D75" s="54">
        <v>43888</v>
      </c>
      <c r="E75" s="54">
        <v>43929</v>
      </c>
      <c r="F75" s="54">
        <v>43973</v>
      </c>
      <c r="G75" s="63">
        <f t="shared" si="2"/>
        <v>44158</v>
      </c>
      <c r="H75" s="58">
        <v>44158</v>
      </c>
      <c r="I75" s="57">
        <f t="shared" si="3"/>
        <v>44428</v>
      </c>
      <c r="J75" s="58"/>
    </row>
    <row r="76" spans="1:10" ht="13.5" thickBot="1" x14ac:dyDescent="0.4">
      <c r="A76" s="81">
        <v>74</v>
      </c>
      <c r="B76" s="78" t="s">
        <v>167</v>
      </c>
      <c r="C76" s="53" t="s">
        <v>92</v>
      </c>
      <c r="D76" s="54">
        <v>44189</v>
      </c>
      <c r="E76" s="54">
        <v>43867</v>
      </c>
      <c r="F76" s="54">
        <v>43910</v>
      </c>
      <c r="G76" s="63">
        <f t="shared" si="2"/>
        <v>44459</v>
      </c>
      <c r="H76" s="58"/>
      <c r="I76" s="57">
        <f t="shared" si="3"/>
        <v>44729</v>
      </c>
      <c r="J76" s="58"/>
    </row>
    <row r="77" spans="1:10" ht="13.5" thickBot="1" x14ac:dyDescent="0.4">
      <c r="A77" s="81">
        <v>75</v>
      </c>
      <c r="B77" s="78" t="s">
        <v>168</v>
      </c>
      <c r="C77" s="53" t="s">
        <v>92</v>
      </c>
      <c r="D77" s="54">
        <v>43895</v>
      </c>
      <c r="E77" s="54">
        <v>43955</v>
      </c>
      <c r="F77" s="54">
        <v>43985</v>
      </c>
      <c r="G77" s="63">
        <f t="shared" si="2"/>
        <v>44165</v>
      </c>
      <c r="H77" s="58"/>
      <c r="I77" s="57">
        <f t="shared" si="3"/>
        <v>44435</v>
      </c>
      <c r="J77" s="58"/>
    </row>
    <row r="78" spans="1:10" ht="13.5" thickBot="1" x14ac:dyDescent="0.4">
      <c r="A78" s="81">
        <v>76</v>
      </c>
      <c r="B78" s="78" t="s">
        <v>169</v>
      </c>
      <c r="C78" s="53" t="s">
        <v>92</v>
      </c>
      <c r="D78" s="54">
        <v>43896</v>
      </c>
      <c r="E78" s="54">
        <v>43941</v>
      </c>
      <c r="F78" s="54">
        <v>43985</v>
      </c>
      <c r="G78" s="63">
        <f t="shared" si="2"/>
        <v>44166</v>
      </c>
      <c r="H78" s="58"/>
      <c r="I78" s="57">
        <f t="shared" si="3"/>
        <v>44436</v>
      </c>
      <c r="J78" s="58"/>
    </row>
    <row r="79" spans="1:10" ht="13.5" thickBot="1" x14ac:dyDescent="0.4">
      <c r="A79" s="81">
        <v>77</v>
      </c>
      <c r="B79" s="78" t="s">
        <v>170</v>
      </c>
      <c r="C79" s="53" t="s">
        <v>92</v>
      </c>
      <c r="D79" s="54">
        <v>43896</v>
      </c>
      <c r="E79" s="54">
        <v>43941</v>
      </c>
      <c r="F79" s="54">
        <v>43985</v>
      </c>
      <c r="G79" s="63">
        <f t="shared" si="2"/>
        <v>44166</v>
      </c>
      <c r="H79" s="58"/>
      <c r="I79" s="57">
        <f t="shared" si="3"/>
        <v>44436</v>
      </c>
      <c r="J79" s="58"/>
    </row>
    <row r="80" spans="1:10" ht="13.5" thickBot="1" x14ac:dyDescent="0.4">
      <c r="A80" s="81">
        <v>78</v>
      </c>
      <c r="B80" s="78" t="s">
        <v>171</v>
      </c>
      <c r="C80" s="53" t="s">
        <v>92</v>
      </c>
      <c r="D80" s="54">
        <v>43902</v>
      </c>
      <c r="E80" s="54">
        <v>43948</v>
      </c>
      <c r="F80" s="54">
        <v>43993</v>
      </c>
      <c r="G80" s="63">
        <f t="shared" si="2"/>
        <v>44172</v>
      </c>
      <c r="H80" s="58"/>
      <c r="I80" s="57">
        <f t="shared" si="3"/>
        <v>44442</v>
      </c>
      <c r="J80" s="58"/>
    </row>
    <row r="81" spans="1:10" ht="13.5" thickBot="1" x14ac:dyDescent="0.4">
      <c r="A81" s="81">
        <v>79</v>
      </c>
      <c r="B81" s="78" t="s">
        <v>172</v>
      </c>
      <c r="C81" s="53" t="s">
        <v>92</v>
      </c>
      <c r="D81" s="54">
        <v>43906</v>
      </c>
      <c r="E81" s="54">
        <v>43955</v>
      </c>
      <c r="F81" s="54">
        <v>43985</v>
      </c>
      <c r="G81" s="63">
        <f t="shared" si="2"/>
        <v>44176</v>
      </c>
      <c r="H81" s="58"/>
      <c r="I81" s="57">
        <f t="shared" si="3"/>
        <v>44446</v>
      </c>
      <c r="J81" s="58"/>
    </row>
    <row r="82" spans="1:10" ht="13.5" thickBot="1" x14ac:dyDescent="0.4">
      <c r="A82" s="81">
        <v>80</v>
      </c>
      <c r="B82" s="78" t="s">
        <v>173</v>
      </c>
      <c r="C82" s="53" t="s">
        <v>92</v>
      </c>
      <c r="D82" s="54">
        <v>43908</v>
      </c>
      <c r="E82" s="54">
        <v>43955</v>
      </c>
      <c r="F82" s="54">
        <v>43985</v>
      </c>
      <c r="G82" s="63">
        <f t="shared" si="2"/>
        <v>44178</v>
      </c>
      <c r="H82" s="58"/>
      <c r="I82" s="57">
        <f t="shared" si="3"/>
        <v>44448</v>
      </c>
      <c r="J82" s="58"/>
    </row>
    <row r="83" spans="1:10" ht="13.5" thickBot="1" x14ac:dyDescent="0.4">
      <c r="A83" s="81">
        <v>81</v>
      </c>
      <c r="B83" s="78" t="s">
        <v>174</v>
      </c>
      <c r="C83" s="53" t="s">
        <v>101</v>
      </c>
      <c r="D83" s="54">
        <v>43899</v>
      </c>
      <c r="E83" s="54">
        <v>43945</v>
      </c>
      <c r="F83" s="54">
        <v>43983</v>
      </c>
      <c r="G83" s="63">
        <f t="shared" si="2"/>
        <v>44169</v>
      </c>
      <c r="H83" s="58"/>
      <c r="I83" s="57">
        <f t="shared" si="3"/>
        <v>44439</v>
      </c>
      <c r="J83" s="58"/>
    </row>
    <row r="84" spans="1:10" ht="13.5" thickBot="1" x14ac:dyDescent="0.4">
      <c r="A84" s="81">
        <v>82</v>
      </c>
      <c r="B84" s="78" t="s">
        <v>175</v>
      </c>
      <c r="C84" s="53" t="s">
        <v>101</v>
      </c>
      <c r="D84" s="54">
        <v>43900</v>
      </c>
      <c r="E84" s="54">
        <v>43942</v>
      </c>
      <c r="F84" s="54">
        <v>43984</v>
      </c>
      <c r="G84" s="63">
        <f t="shared" si="2"/>
        <v>44170</v>
      </c>
      <c r="H84" s="58"/>
      <c r="I84" s="57">
        <f t="shared" si="3"/>
        <v>44440</v>
      </c>
      <c r="J84" s="58"/>
    </row>
    <row r="85" spans="1:10" ht="13.5" thickBot="1" x14ac:dyDescent="0.4">
      <c r="A85" s="81">
        <v>83</v>
      </c>
      <c r="B85" s="78" t="s">
        <v>176</v>
      </c>
      <c r="C85" s="53" t="s">
        <v>101</v>
      </c>
      <c r="D85" s="54">
        <v>43900</v>
      </c>
      <c r="E85" s="54">
        <v>43942</v>
      </c>
      <c r="F85" s="54">
        <v>43983</v>
      </c>
      <c r="G85" s="63">
        <f t="shared" si="2"/>
        <v>44170</v>
      </c>
      <c r="H85" s="58"/>
      <c r="I85" s="57">
        <f t="shared" si="3"/>
        <v>44440</v>
      </c>
      <c r="J85" s="58"/>
    </row>
    <row r="86" spans="1:10" ht="13.5" thickBot="1" x14ac:dyDescent="0.4">
      <c r="A86" s="81">
        <v>84</v>
      </c>
      <c r="B86" s="78" t="s">
        <v>183</v>
      </c>
      <c r="C86" s="53" t="s">
        <v>92</v>
      </c>
      <c r="D86" s="54">
        <v>43913</v>
      </c>
      <c r="E86" s="54">
        <v>43956</v>
      </c>
      <c r="F86" s="54">
        <v>44001</v>
      </c>
      <c r="G86" s="63">
        <f t="shared" si="2"/>
        <v>44183</v>
      </c>
      <c r="H86" s="58"/>
      <c r="I86" s="57">
        <f t="shared" si="3"/>
        <v>44453</v>
      </c>
      <c r="J86" s="58"/>
    </row>
    <row r="87" spans="1:10" ht="13.5" thickBot="1" x14ac:dyDescent="0.4">
      <c r="A87" s="81">
        <v>85</v>
      </c>
      <c r="B87" s="78" t="s">
        <v>184</v>
      </c>
      <c r="C87" s="53" t="s">
        <v>92</v>
      </c>
      <c r="D87" s="54">
        <v>43914</v>
      </c>
      <c r="E87" s="54">
        <v>43957</v>
      </c>
      <c r="F87" s="54">
        <v>44004</v>
      </c>
      <c r="G87" s="63">
        <f t="shared" si="2"/>
        <v>44184</v>
      </c>
      <c r="H87" s="58"/>
      <c r="I87" s="57">
        <f t="shared" si="3"/>
        <v>44454</v>
      </c>
      <c r="J87" s="58"/>
    </row>
    <row r="88" spans="1:10" ht="13.5" thickBot="1" x14ac:dyDescent="0.4">
      <c r="A88" s="81">
        <v>86</v>
      </c>
      <c r="B88" s="78" t="s">
        <v>185</v>
      </c>
      <c r="C88" s="53" t="s">
        <v>92</v>
      </c>
      <c r="D88" s="54">
        <v>43915</v>
      </c>
      <c r="E88" s="54">
        <v>43959</v>
      </c>
      <c r="F88" s="54">
        <v>44004</v>
      </c>
      <c r="G88" s="63">
        <f t="shared" si="2"/>
        <v>44185</v>
      </c>
      <c r="H88" s="58"/>
      <c r="I88" s="57">
        <f t="shared" si="3"/>
        <v>44455</v>
      </c>
      <c r="J88" s="58"/>
    </row>
    <row r="89" spans="1:10" ht="13.5" thickBot="1" x14ac:dyDescent="0.4">
      <c r="A89" s="81">
        <v>87</v>
      </c>
      <c r="B89" s="78" t="s">
        <v>186</v>
      </c>
      <c r="C89" s="53" t="s">
        <v>92</v>
      </c>
      <c r="D89" s="54">
        <v>43932</v>
      </c>
      <c r="E89" s="54">
        <v>43977</v>
      </c>
      <c r="F89" s="54">
        <v>44008</v>
      </c>
      <c r="G89" s="63">
        <f t="shared" si="2"/>
        <v>44202</v>
      </c>
      <c r="H89" s="58"/>
      <c r="I89" s="57">
        <f t="shared" si="3"/>
        <v>44472</v>
      </c>
      <c r="J89" s="58"/>
    </row>
    <row r="90" spans="1:10" ht="13.5" thickBot="1" x14ac:dyDescent="0.4">
      <c r="A90" s="81">
        <v>88</v>
      </c>
      <c r="B90" s="78" t="s">
        <v>187</v>
      </c>
      <c r="C90" s="53" t="s">
        <v>92</v>
      </c>
      <c r="D90" s="54">
        <v>43930</v>
      </c>
      <c r="E90" s="54">
        <v>43977</v>
      </c>
      <c r="F90" s="54">
        <v>44022</v>
      </c>
      <c r="G90" s="63">
        <f t="shared" si="2"/>
        <v>44200</v>
      </c>
      <c r="H90" s="58"/>
      <c r="I90" s="57">
        <f t="shared" si="3"/>
        <v>44470</v>
      </c>
      <c r="J90" s="58"/>
    </row>
    <row r="91" spans="1:10" ht="13.5" thickBot="1" x14ac:dyDescent="0.4">
      <c r="A91" s="81">
        <v>89</v>
      </c>
      <c r="B91" s="78" t="s">
        <v>188</v>
      </c>
      <c r="C91" s="53" t="s">
        <v>155</v>
      </c>
      <c r="D91" s="54">
        <v>43932</v>
      </c>
      <c r="E91" s="54">
        <v>43977</v>
      </c>
      <c r="F91" s="54">
        <v>44022</v>
      </c>
      <c r="G91" s="63">
        <f t="shared" si="2"/>
        <v>44202</v>
      </c>
      <c r="H91" s="58"/>
      <c r="I91" s="57">
        <f t="shared" si="3"/>
        <v>44472</v>
      </c>
      <c r="J91" s="58"/>
    </row>
    <row r="92" spans="1:10" ht="13.5" thickBot="1" x14ac:dyDescent="0.4">
      <c r="A92" s="81">
        <v>90</v>
      </c>
      <c r="B92" s="78" t="s">
        <v>189</v>
      </c>
      <c r="C92" s="53" t="s">
        <v>53</v>
      </c>
      <c r="D92" s="54">
        <v>43895</v>
      </c>
      <c r="E92" s="54">
        <v>43938</v>
      </c>
      <c r="F92" s="54">
        <v>43983</v>
      </c>
      <c r="G92" s="63">
        <f t="shared" si="2"/>
        <v>44165</v>
      </c>
      <c r="H92" s="58"/>
      <c r="I92" s="57">
        <f t="shared" si="3"/>
        <v>44435</v>
      </c>
      <c r="J92" s="58"/>
    </row>
    <row r="93" spans="1:10" ht="13.5" thickBot="1" x14ac:dyDescent="0.4">
      <c r="A93" s="81">
        <v>91</v>
      </c>
      <c r="B93" s="78" t="s">
        <v>249</v>
      </c>
      <c r="C93" s="53" t="s">
        <v>53</v>
      </c>
      <c r="D93" s="54">
        <v>43896</v>
      </c>
      <c r="E93" s="54">
        <v>43899</v>
      </c>
      <c r="F93" s="54">
        <v>43984</v>
      </c>
      <c r="G93" s="63">
        <f t="shared" si="2"/>
        <v>44166</v>
      </c>
      <c r="H93" s="58"/>
      <c r="I93" s="57">
        <f t="shared" si="3"/>
        <v>44436</v>
      </c>
      <c r="J93" s="58"/>
    </row>
    <row r="94" spans="1:10" ht="13.5" thickBot="1" x14ac:dyDescent="0.4">
      <c r="A94" s="81">
        <v>92</v>
      </c>
      <c r="B94" s="78" t="s">
        <v>256</v>
      </c>
      <c r="C94" s="53" t="s">
        <v>53</v>
      </c>
      <c r="D94" s="54">
        <v>43899</v>
      </c>
      <c r="E94" s="54">
        <v>43941</v>
      </c>
      <c r="F94" s="54">
        <v>43983</v>
      </c>
      <c r="G94" s="63">
        <f t="shared" si="2"/>
        <v>44169</v>
      </c>
      <c r="H94" s="58"/>
      <c r="I94" s="57">
        <f t="shared" si="3"/>
        <v>44439</v>
      </c>
      <c r="J94" s="58"/>
    </row>
    <row r="95" spans="1:10" ht="13.5" thickBot="1" x14ac:dyDescent="0.4">
      <c r="A95" s="81">
        <v>93</v>
      </c>
      <c r="B95" s="78" t="s">
        <v>255</v>
      </c>
      <c r="C95" s="53" t="s">
        <v>53</v>
      </c>
      <c r="D95" s="54">
        <v>43900</v>
      </c>
      <c r="E95" s="54">
        <v>43942</v>
      </c>
      <c r="F95" s="54">
        <v>43985</v>
      </c>
      <c r="G95" s="63">
        <f t="shared" si="2"/>
        <v>44170</v>
      </c>
      <c r="H95" s="58"/>
      <c r="I95" s="57">
        <f t="shared" si="3"/>
        <v>44440</v>
      </c>
      <c r="J95" s="58"/>
    </row>
    <row r="96" spans="1:10" ht="13.5" thickBot="1" x14ac:dyDescent="0.4">
      <c r="A96" s="81">
        <v>94</v>
      </c>
      <c r="B96" s="78" t="s">
        <v>254</v>
      </c>
      <c r="C96" s="53" t="s">
        <v>53</v>
      </c>
      <c r="D96" s="54">
        <v>43903</v>
      </c>
      <c r="E96" s="54">
        <v>43945</v>
      </c>
      <c r="F96" s="54">
        <v>43987</v>
      </c>
      <c r="G96" s="63">
        <f t="shared" si="2"/>
        <v>44173</v>
      </c>
      <c r="H96" s="58"/>
      <c r="I96" s="57">
        <f t="shared" si="3"/>
        <v>44443</v>
      </c>
      <c r="J96" s="58"/>
    </row>
    <row r="97" spans="1:10" ht="13.5" thickBot="1" x14ac:dyDescent="0.4">
      <c r="A97" s="81">
        <v>95</v>
      </c>
      <c r="B97" s="78" t="s">
        <v>253</v>
      </c>
      <c r="C97" s="53" t="s">
        <v>53</v>
      </c>
      <c r="D97" s="54">
        <v>43908</v>
      </c>
      <c r="E97" s="54">
        <v>43950</v>
      </c>
      <c r="F97" s="54">
        <v>43992</v>
      </c>
      <c r="G97" s="63">
        <f t="shared" si="2"/>
        <v>44178</v>
      </c>
      <c r="H97" s="58"/>
      <c r="I97" s="57">
        <f t="shared" si="3"/>
        <v>44448</v>
      </c>
      <c r="J97" s="58"/>
    </row>
    <row r="98" spans="1:10" ht="13.5" thickBot="1" x14ac:dyDescent="0.4">
      <c r="A98" s="81">
        <v>96</v>
      </c>
      <c r="B98" s="78" t="s">
        <v>252</v>
      </c>
      <c r="C98" s="53" t="s">
        <v>53</v>
      </c>
      <c r="D98" s="54">
        <v>43909</v>
      </c>
      <c r="E98" s="54">
        <v>43951</v>
      </c>
      <c r="F98" s="54">
        <v>43993</v>
      </c>
      <c r="G98" s="63">
        <f t="shared" si="2"/>
        <v>44179</v>
      </c>
      <c r="H98" s="58"/>
      <c r="I98" s="57">
        <f t="shared" si="3"/>
        <v>44449</v>
      </c>
      <c r="J98" s="58"/>
    </row>
    <row r="99" spans="1:10" ht="13.5" thickBot="1" x14ac:dyDescent="0.4">
      <c r="A99" s="81">
        <v>97</v>
      </c>
      <c r="B99" s="78" t="s">
        <v>251</v>
      </c>
      <c r="C99" s="53" t="s">
        <v>53</v>
      </c>
      <c r="D99" s="54">
        <v>43913</v>
      </c>
      <c r="E99" s="54">
        <v>43956</v>
      </c>
      <c r="F99" s="54">
        <v>43999</v>
      </c>
      <c r="G99" s="63">
        <f t="shared" si="2"/>
        <v>44183</v>
      </c>
      <c r="H99" s="58"/>
      <c r="I99" s="57">
        <f t="shared" si="3"/>
        <v>44453</v>
      </c>
      <c r="J99" s="58"/>
    </row>
    <row r="100" spans="1:10" ht="13.5" thickBot="1" x14ac:dyDescent="0.4">
      <c r="A100" s="81">
        <v>98</v>
      </c>
      <c r="B100" s="78" t="s">
        <v>250</v>
      </c>
      <c r="C100" s="53" t="s">
        <v>53</v>
      </c>
      <c r="D100" s="54">
        <v>43923</v>
      </c>
      <c r="E100" s="54">
        <v>43966</v>
      </c>
      <c r="F100" s="54">
        <v>44008</v>
      </c>
      <c r="G100" s="63">
        <f t="shared" si="2"/>
        <v>44193</v>
      </c>
      <c r="H100" s="58"/>
      <c r="I100" s="57">
        <f t="shared" si="3"/>
        <v>44463</v>
      </c>
      <c r="J100" s="58"/>
    </row>
    <row r="101" spans="1:10" ht="13.5" thickBot="1" x14ac:dyDescent="0.4">
      <c r="A101" s="81">
        <v>99</v>
      </c>
      <c r="B101" s="78" t="s">
        <v>257</v>
      </c>
      <c r="C101" s="53" t="s">
        <v>53</v>
      </c>
      <c r="D101" s="54">
        <v>43927</v>
      </c>
      <c r="E101" s="54">
        <v>43969</v>
      </c>
      <c r="F101" s="54">
        <v>44011</v>
      </c>
      <c r="G101" s="63">
        <f t="shared" si="2"/>
        <v>44197</v>
      </c>
      <c r="H101" s="58"/>
      <c r="I101" s="57">
        <f t="shared" si="3"/>
        <v>44467</v>
      </c>
      <c r="J101" s="58"/>
    </row>
    <row r="102" spans="1:10" ht="13.5" thickBot="1" x14ac:dyDescent="0.4">
      <c r="A102" s="81">
        <v>100</v>
      </c>
      <c r="B102" s="78" t="s">
        <v>190</v>
      </c>
      <c r="C102" s="53" t="s">
        <v>9</v>
      </c>
      <c r="D102" s="54">
        <v>43873</v>
      </c>
      <c r="E102" s="54">
        <v>43915</v>
      </c>
      <c r="F102" s="54">
        <v>43978</v>
      </c>
      <c r="G102" s="63">
        <f t="shared" si="2"/>
        <v>44143</v>
      </c>
      <c r="H102" s="58"/>
      <c r="I102" s="57">
        <f t="shared" si="3"/>
        <v>44413</v>
      </c>
      <c r="J102" s="58"/>
    </row>
    <row r="103" spans="1:10" ht="13.5" thickBot="1" x14ac:dyDescent="0.4">
      <c r="A103" s="81">
        <v>101</v>
      </c>
      <c r="B103" s="78" t="s">
        <v>191</v>
      </c>
      <c r="C103" s="53" t="s">
        <v>9</v>
      </c>
      <c r="D103" s="54">
        <v>43879</v>
      </c>
      <c r="E103" s="54">
        <v>43914</v>
      </c>
      <c r="F103" s="54">
        <v>43970</v>
      </c>
      <c r="G103" s="63">
        <f t="shared" si="2"/>
        <v>44149</v>
      </c>
      <c r="H103" s="58"/>
      <c r="I103" s="57">
        <f t="shared" si="3"/>
        <v>44419</v>
      </c>
      <c r="J103" s="58"/>
    </row>
    <row r="104" spans="1:10" ht="13.5" thickBot="1" x14ac:dyDescent="0.4">
      <c r="A104" s="81">
        <v>102</v>
      </c>
      <c r="B104" s="78" t="s">
        <v>192</v>
      </c>
      <c r="C104" s="53" t="s">
        <v>9</v>
      </c>
      <c r="D104" s="54">
        <v>43890</v>
      </c>
      <c r="E104" s="54">
        <v>43938</v>
      </c>
      <c r="F104" s="54">
        <v>44013</v>
      </c>
      <c r="G104" s="63">
        <f t="shared" si="2"/>
        <v>44160</v>
      </c>
      <c r="H104" s="58"/>
      <c r="I104" s="57">
        <f t="shared" si="3"/>
        <v>44430</v>
      </c>
      <c r="J104" s="58"/>
    </row>
    <row r="105" spans="1:10" ht="13.5" thickBot="1" x14ac:dyDescent="0.4">
      <c r="A105" s="81">
        <v>103</v>
      </c>
      <c r="B105" s="78" t="s">
        <v>193</v>
      </c>
      <c r="C105" s="53" t="s">
        <v>9</v>
      </c>
      <c r="D105" s="54">
        <v>43894</v>
      </c>
      <c r="E105" s="54">
        <v>43938</v>
      </c>
      <c r="F105" s="54">
        <v>44013</v>
      </c>
      <c r="G105" s="63">
        <f t="shared" si="2"/>
        <v>44164</v>
      </c>
      <c r="H105" s="58"/>
      <c r="I105" s="57">
        <f t="shared" si="3"/>
        <v>44434</v>
      </c>
      <c r="J105" s="58"/>
    </row>
    <row r="106" spans="1:10" ht="13.5" thickBot="1" x14ac:dyDescent="0.4">
      <c r="A106" s="81">
        <v>104</v>
      </c>
      <c r="B106" s="78" t="s">
        <v>194</v>
      </c>
      <c r="C106" s="53" t="s">
        <v>9</v>
      </c>
      <c r="D106" s="54">
        <v>43896</v>
      </c>
      <c r="E106" s="54">
        <v>43937</v>
      </c>
      <c r="F106" s="54">
        <v>44022</v>
      </c>
      <c r="G106" s="63">
        <f t="shared" si="2"/>
        <v>44166</v>
      </c>
      <c r="H106" s="58"/>
      <c r="I106" s="57">
        <f t="shared" si="3"/>
        <v>44436</v>
      </c>
      <c r="J106" s="58"/>
    </row>
    <row r="107" spans="1:10" ht="13.5" thickBot="1" x14ac:dyDescent="0.4">
      <c r="A107" s="81">
        <v>105</v>
      </c>
      <c r="B107" s="78" t="s">
        <v>195</v>
      </c>
      <c r="C107" s="53" t="s">
        <v>9</v>
      </c>
      <c r="D107" s="54">
        <v>43901</v>
      </c>
      <c r="E107" s="54">
        <v>43942</v>
      </c>
      <c r="F107" s="54">
        <v>44008</v>
      </c>
      <c r="G107" s="63">
        <f t="shared" si="2"/>
        <v>44171</v>
      </c>
      <c r="H107" s="58"/>
      <c r="I107" s="57">
        <f t="shared" si="3"/>
        <v>44441</v>
      </c>
      <c r="J107" s="58"/>
    </row>
    <row r="108" spans="1:10" ht="13.5" thickBot="1" x14ac:dyDescent="0.4">
      <c r="A108" s="81">
        <v>106</v>
      </c>
      <c r="B108" s="78" t="s">
        <v>196</v>
      </c>
      <c r="C108" s="53" t="s">
        <v>9</v>
      </c>
      <c r="D108" s="54">
        <v>43902</v>
      </c>
      <c r="E108" s="54">
        <v>43949</v>
      </c>
      <c r="F108" s="54">
        <v>43994</v>
      </c>
      <c r="G108" s="63">
        <f t="shared" si="2"/>
        <v>44172</v>
      </c>
      <c r="H108" s="58"/>
      <c r="I108" s="57">
        <f t="shared" si="3"/>
        <v>44442</v>
      </c>
      <c r="J108" s="58"/>
    </row>
    <row r="109" spans="1:10" ht="13.5" thickBot="1" x14ac:dyDescent="0.4">
      <c r="A109" s="81">
        <v>107</v>
      </c>
      <c r="B109" s="78" t="s">
        <v>197</v>
      </c>
      <c r="C109" s="53" t="s">
        <v>9</v>
      </c>
      <c r="D109" s="54">
        <v>43902</v>
      </c>
      <c r="E109" s="54">
        <v>43942</v>
      </c>
      <c r="F109" s="54">
        <v>43994</v>
      </c>
      <c r="G109" s="63">
        <f t="shared" si="2"/>
        <v>44172</v>
      </c>
      <c r="H109" s="58"/>
      <c r="I109" s="57">
        <f t="shared" si="3"/>
        <v>44442</v>
      </c>
      <c r="J109" s="58"/>
    </row>
    <row r="110" spans="1:10" ht="13.5" thickBot="1" x14ac:dyDescent="0.4">
      <c r="A110" s="81">
        <v>108</v>
      </c>
      <c r="B110" s="78" t="s">
        <v>198</v>
      </c>
      <c r="C110" s="53" t="s">
        <v>9</v>
      </c>
      <c r="D110" s="54">
        <v>43906</v>
      </c>
      <c r="E110" s="54">
        <v>43948</v>
      </c>
      <c r="F110" s="54">
        <v>43994</v>
      </c>
      <c r="G110" s="63">
        <f t="shared" si="2"/>
        <v>44176</v>
      </c>
      <c r="H110" s="58"/>
      <c r="I110" s="57">
        <f t="shared" si="3"/>
        <v>44446</v>
      </c>
      <c r="J110" s="58"/>
    </row>
    <row r="111" spans="1:10" ht="13.5" thickBot="1" x14ac:dyDescent="0.4">
      <c r="A111" s="81">
        <v>109</v>
      </c>
      <c r="B111" s="78" t="s">
        <v>199</v>
      </c>
      <c r="C111" s="53" t="s">
        <v>9</v>
      </c>
      <c r="D111" s="54">
        <v>43906</v>
      </c>
      <c r="E111" s="54">
        <v>43948</v>
      </c>
      <c r="F111" s="54">
        <v>44022</v>
      </c>
      <c r="G111" s="63">
        <f t="shared" si="2"/>
        <v>44176</v>
      </c>
      <c r="H111" s="58"/>
      <c r="I111" s="57">
        <f t="shared" si="3"/>
        <v>44446</v>
      </c>
      <c r="J111" s="58"/>
    </row>
    <row r="112" spans="1:10" ht="13.5" thickBot="1" x14ac:dyDescent="0.4">
      <c r="A112" s="81">
        <v>110</v>
      </c>
      <c r="B112" s="78" t="s">
        <v>200</v>
      </c>
      <c r="C112" s="53" t="s">
        <v>9</v>
      </c>
      <c r="D112" s="54">
        <v>43906</v>
      </c>
      <c r="E112" s="54">
        <v>43948</v>
      </c>
      <c r="F112" s="54">
        <v>43999</v>
      </c>
      <c r="G112" s="63">
        <f t="shared" si="2"/>
        <v>44176</v>
      </c>
      <c r="H112" s="58"/>
      <c r="I112" s="57">
        <f t="shared" si="3"/>
        <v>44446</v>
      </c>
      <c r="J112" s="58"/>
    </row>
    <row r="113" spans="1:10" ht="13.5" thickBot="1" x14ac:dyDescent="0.4">
      <c r="A113" s="81">
        <v>111</v>
      </c>
      <c r="B113" s="78" t="s">
        <v>201</v>
      </c>
      <c r="C113" s="53" t="s">
        <v>9</v>
      </c>
      <c r="D113" s="54">
        <v>43908</v>
      </c>
      <c r="E113" s="54">
        <v>43955</v>
      </c>
      <c r="F113" s="54">
        <v>44011</v>
      </c>
      <c r="G113" s="63">
        <f t="shared" si="2"/>
        <v>44178</v>
      </c>
      <c r="H113" s="58"/>
      <c r="I113" s="57">
        <f t="shared" si="3"/>
        <v>44448</v>
      </c>
      <c r="J113" s="58"/>
    </row>
    <row r="114" spans="1:10" ht="13.5" thickBot="1" x14ac:dyDescent="0.4">
      <c r="A114" s="81">
        <v>112</v>
      </c>
      <c r="B114" s="78" t="s">
        <v>202</v>
      </c>
      <c r="C114" s="53" t="s">
        <v>9</v>
      </c>
      <c r="D114" s="54">
        <v>43910</v>
      </c>
      <c r="E114" s="54">
        <v>43951</v>
      </c>
      <c r="F114" s="54">
        <v>44008</v>
      </c>
      <c r="G114" s="63">
        <f t="shared" si="2"/>
        <v>44180</v>
      </c>
      <c r="H114" s="58"/>
      <c r="I114" s="57">
        <f t="shared" si="3"/>
        <v>44450</v>
      </c>
      <c r="J114" s="58"/>
    </row>
    <row r="115" spans="1:10" ht="13.5" thickBot="1" x14ac:dyDescent="0.4">
      <c r="A115" s="81">
        <v>113</v>
      </c>
      <c r="B115" s="78" t="s">
        <v>203</v>
      </c>
      <c r="C115" s="53" t="s">
        <v>9</v>
      </c>
      <c r="D115" s="54">
        <v>43910</v>
      </c>
      <c r="E115" s="54">
        <v>43956</v>
      </c>
      <c r="F115" s="54">
        <v>44001</v>
      </c>
      <c r="G115" s="63">
        <f t="shared" si="2"/>
        <v>44180</v>
      </c>
      <c r="H115" s="58"/>
      <c r="I115" s="57">
        <f t="shared" si="3"/>
        <v>44450</v>
      </c>
      <c r="J115" s="58"/>
    </row>
    <row r="116" spans="1:10" ht="13.5" thickBot="1" x14ac:dyDescent="0.4">
      <c r="A116" s="81">
        <v>114</v>
      </c>
      <c r="B116" s="78" t="s">
        <v>204</v>
      </c>
      <c r="C116" s="53" t="s">
        <v>9</v>
      </c>
      <c r="D116" s="54">
        <v>43910</v>
      </c>
      <c r="E116" s="54">
        <v>43955</v>
      </c>
      <c r="F116" s="54">
        <v>44001</v>
      </c>
      <c r="G116" s="63">
        <f t="shared" si="2"/>
        <v>44180</v>
      </c>
      <c r="H116" s="58"/>
      <c r="I116" s="57">
        <f t="shared" si="3"/>
        <v>44450</v>
      </c>
      <c r="J116" s="58"/>
    </row>
    <row r="117" spans="1:10" ht="13.5" thickBot="1" x14ac:dyDescent="0.4">
      <c r="A117" s="81">
        <v>115</v>
      </c>
      <c r="B117" s="78" t="s">
        <v>205</v>
      </c>
      <c r="C117" s="53" t="s">
        <v>9</v>
      </c>
      <c r="D117" s="54">
        <v>43916</v>
      </c>
      <c r="E117" s="54">
        <v>43957</v>
      </c>
      <c r="F117" s="54">
        <v>44005</v>
      </c>
      <c r="G117" s="63">
        <f t="shared" si="2"/>
        <v>44186</v>
      </c>
      <c r="H117" s="58"/>
      <c r="I117" s="57">
        <f t="shared" si="3"/>
        <v>44456</v>
      </c>
      <c r="J117" s="58"/>
    </row>
    <row r="118" spans="1:10" ht="13.5" thickBot="1" x14ac:dyDescent="0.4">
      <c r="A118" s="81">
        <v>116</v>
      </c>
      <c r="B118" s="78" t="s">
        <v>206</v>
      </c>
      <c r="C118" s="53" t="s">
        <v>9</v>
      </c>
      <c r="D118" s="54">
        <v>43917</v>
      </c>
      <c r="E118" s="54">
        <v>43957</v>
      </c>
      <c r="F118" s="54">
        <v>43999</v>
      </c>
      <c r="G118" s="63">
        <f t="shared" si="2"/>
        <v>44187</v>
      </c>
      <c r="H118" s="58"/>
      <c r="I118" s="57">
        <f t="shared" si="3"/>
        <v>44457</v>
      </c>
      <c r="J118" s="58"/>
    </row>
    <row r="119" spans="1:10" ht="13.5" thickBot="1" x14ac:dyDescent="0.4">
      <c r="A119" s="81">
        <v>117</v>
      </c>
      <c r="B119" s="78" t="s">
        <v>207</v>
      </c>
      <c r="C119" s="53" t="s">
        <v>9</v>
      </c>
      <c r="D119" s="54">
        <v>43917</v>
      </c>
      <c r="E119" s="54">
        <v>43959</v>
      </c>
      <c r="F119" s="54">
        <v>44008</v>
      </c>
      <c r="G119" s="63">
        <f t="shared" si="2"/>
        <v>44187</v>
      </c>
      <c r="H119" s="58"/>
      <c r="I119" s="57">
        <f t="shared" si="3"/>
        <v>44457</v>
      </c>
      <c r="J119" s="58"/>
    </row>
    <row r="120" spans="1:10" ht="13.5" thickBot="1" x14ac:dyDescent="0.4">
      <c r="A120" s="81">
        <v>118</v>
      </c>
      <c r="B120" s="78" t="s">
        <v>208</v>
      </c>
      <c r="C120" s="53" t="s">
        <v>9</v>
      </c>
      <c r="D120" s="54">
        <v>43922</v>
      </c>
      <c r="E120" s="54">
        <v>43969</v>
      </c>
      <c r="F120" s="54">
        <v>44006</v>
      </c>
      <c r="G120" s="63">
        <f t="shared" si="2"/>
        <v>44192</v>
      </c>
      <c r="H120" s="58"/>
      <c r="I120" s="57">
        <f t="shared" si="3"/>
        <v>44462</v>
      </c>
      <c r="J120" s="58"/>
    </row>
    <row r="121" spans="1:10" ht="13.5" thickBot="1" x14ac:dyDescent="0.4">
      <c r="A121" s="81">
        <v>119</v>
      </c>
      <c r="B121" s="78" t="s">
        <v>209</v>
      </c>
      <c r="C121" s="53" t="s">
        <v>9</v>
      </c>
      <c r="D121" s="54">
        <v>43922</v>
      </c>
      <c r="E121" s="54">
        <v>43970</v>
      </c>
      <c r="F121" s="54">
        <v>44006</v>
      </c>
      <c r="G121" s="63">
        <f t="shared" si="2"/>
        <v>44192</v>
      </c>
      <c r="H121" s="58"/>
      <c r="I121" s="57">
        <f t="shared" si="3"/>
        <v>44462</v>
      </c>
      <c r="J121" s="58"/>
    </row>
    <row r="122" spans="1:10" ht="13.5" thickBot="1" x14ac:dyDescent="0.4">
      <c r="A122" s="81">
        <v>120</v>
      </c>
      <c r="B122" s="78" t="s">
        <v>210</v>
      </c>
      <c r="C122" s="53" t="s">
        <v>9</v>
      </c>
      <c r="D122" s="54">
        <v>43927</v>
      </c>
      <c r="E122" s="54">
        <v>43969</v>
      </c>
      <c r="F122" s="54">
        <v>44011</v>
      </c>
      <c r="G122" s="63">
        <f t="shared" si="2"/>
        <v>44197</v>
      </c>
      <c r="H122" s="58"/>
      <c r="I122" s="57">
        <f t="shared" si="3"/>
        <v>44467</v>
      </c>
      <c r="J122" s="58"/>
    </row>
    <row r="123" spans="1:10" ht="13.5" thickBot="1" x14ac:dyDescent="0.4">
      <c r="A123" s="81">
        <v>121</v>
      </c>
      <c r="B123" s="78" t="s">
        <v>211</v>
      </c>
      <c r="C123" s="53" t="s">
        <v>9</v>
      </c>
      <c r="D123" s="54">
        <v>43927</v>
      </c>
      <c r="E123" s="54">
        <v>43978</v>
      </c>
      <c r="F123" s="54">
        <v>44013</v>
      </c>
      <c r="G123" s="63">
        <f t="shared" si="2"/>
        <v>44197</v>
      </c>
      <c r="H123" s="58"/>
      <c r="I123" s="57">
        <f t="shared" si="3"/>
        <v>44467</v>
      </c>
      <c r="J123" s="58"/>
    </row>
    <row r="124" spans="1:10" ht="13.5" thickBot="1" x14ac:dyDescent="0.4">
      <c r="A124" s="81">
        <v>122</v>
      </c>
      <c r="B124" s="78" t="s">
        <v>212</v>
      </c>
      <c r="C124" s="53" t="s">
        <v>101</v>
      </c>
      <c r="D124" s="54">
        <v>43907</v>
      </c>
      <c r="E124" s="54">
        <v>43949</v>
      </c>
      <c r="F124" s="54">
        <v>43991</v>
      </c>
      <c r="G124" s="63">
        <f t="shared" si="2"/>
        <v>44177</v>
      </c>
      <c r="H124" s="58"/>
      <c r="I124" s="57">
        <f t="shared" si="3"/>
        <v>44447</v>
      </c>
      <c r="J124" s="58"/>
    </row>
    <row r="125" spans="1:10" ht="13.5" thickBot="1" x14ac:dyDescent="0.4">
      <c r="A125" s="81">
        <v>123</v>
      </c>
      <c r="B125" s="78" t="s">
        <v>213</v>
      </c>
      <c r="C125" s="53" t="s">
        <v>101</v>
      </c>
      <c r="D125" s="54">
        <v>43929</v>
      </c>
      <c r="E125" s="54">
        <v>43970</v>
      </c>
      <c r="F125" s="54">
        <v>44012</v>
      </c>
      <c r="G125" s="63">
        <f t="shared" si="2"/>
        <v>44199</v>
      </c>
      <c r="H125" s="58"/>
      <c r="I125" s="57">
        <f t="shared" si="3"/>
        <v>44469</v>
      </c>
      <c r="J125" s="58"/>
    </row>
    <row r="126" spans="1:10" ht="13.5" thickBot="1" x14ac:dyDescent="0.4">
      <c r="A126" s="81">
        <v>124</v>
      </c>
      <c r="B126" s="78" t="s">
        <v>214</v>
      </c>
      <c r="C126" s="53" t="s">
        <v>101</v>
      </c>
      <c r="D126" s="54">
        <v>43936</v>
      </c>
      <c r="E126" s="54">
        <v>43980</v>
      </c>
      <c r="F126" s="54">
        <v>44020</v>
      </c>
      <c r="G126" s="63">
        <f t="shared" si="2"/>
        <v>44206</v>
      </c>
      <c r="H126" s="58"/>
      <c r="I126" s="57">
        <f t="shared" si="3"/>
        <v>44476</v>
      </c>
      <c r="J126" s="58"/>
    </row>
    <row r="127" spans="1:10" ht="13.5" thickBot="1" x14ac:dyDescent="0.4">
      <c r="A127" s="81">
        <v>125</v>
      </c>
      <c r="B127" s="78" t="s">
        <v>215</v>
      </c>
      <c r="C127" s="53" t="s">
        <v>112</v>
      </c>
      <c r="D127" s="54">
        <v>43907</v>
      </c>
      <c r="E127" s="54">
        <v>43950</v>
      </c>
      <c r="F127" s="54">
        <v>43985</v>
      </c>
      <c r="G127" s="63">
        <f t="shared" si="2"/>
        <v>44177</v>
      </c>
      <c r="H127" s="58"/>
      <c r="I127" s="57">
        <f t="shared" si="3"/>
        <v>44447</v>
      </c>
      <c r="J127" s="58"/>
    </row>
    <row r="128" spans="1:10" ht="13.5" thickBot="1" x14ac:dyDescent="0.4">
      <c r="A128" s="81">
        <v>126</v>
      </c>
      <c r="B128" s="78" t="s">
        <v>216</v>
      </c>
      <c r="C128" s="53" t="s">
        <v>112</v>
      </c>
      <c r="D128" s="54">
        <v>43936</v>
      </c>
      <c r="E128" s="54">
        <v>43978</v>
      </c>
      <c r="F128" s="54">
        <v>44020</v>
      </c>
      <c r="G128" s="63">
        <f t="shared" si="2"/>
        <v>44206</v>
      </c>
      <c r="H128" s="58"/>
      <c r="I128" s="57">
        <f t="shared" si="3"/>
        <v>44476</v>
      </c>
      <c r="J128" s="58"/>
    </row>
    <row r="129" spans="1:10" ht="13.5" thickBot="1" x14ac:dyDescent="0.4">
      <c r="A129" s="81">
        <v>127</v>
      </c>
      <c r="B129" s="78" t="s">
        <v>217</v>
      </c>
      <c r="C129" s="53" t="s">
        <v>50</v>
      </c>
      <c r="D129" s="54">
        <v>43899</v>
      </c>
      <c r="E129" s="54">
        <v>43945</v>
      </c>
      <c r="F129" s="54">
        <v>44029</v>
      </c>
      <c r="G129" s="63">
        <f t="shared" si="2"/>
        <v>44169</v>
      </c>
      <c r="H129" s="58"/>
      <c r="I129" s="57">
        <f t="shared" si="3"/>
        <v>44439</v>
      </c>
      <c r="J129" s="58"/>
    </row>
    <row r="130" spans="1:10" ht="13.5" thickBot="1" x14ac:dyDescent="0.4">
      <c r="A130" s="81">
        <v>128</v>
      </c>
      <c r="B130" s="78" t="s">
        <v>218</v>
      </c>
      <c r="C130" s="53" t="s">
        <v>50</v>
      </c>
      <c r="D130" s="54">
        <v>43880</v>
      </c>
      <c r="E130" s="54">
        <v>43930</v>
      </c>
      <c r="F130" s="54">
        <v>43986</v>
      </c>
      <c r="G130" s="63">
        <f t="shared" si="2"/>
        <v>44150</v>
      </c>
      <c r="H130" s="58"/>
      <c r="I130" s="57">
        <f t="shared" si="3"/>
        <v>44420</v>
      </c>
      <c r="J130" s="58"/>
    </row>
    <row r="131" spans="1:10" ht="13.5" thickBot="1" x14ac:dyDescent="0.4">
      <c r="A131" s="81">
        <v>129</v>
      </c>
      <c r="B131" s="78" t="s">
        <v>219</v>
      </c>
      <c r="C131" s="53" t="s">
        <v>50</v>
      </c>
      <c r="D131" s="54">
        <v>43920</v>
      </c>
      <c r="E131" s="54">
        <v>43971</v>
      </c>
      <c r="F131" s="54">
        <v>44018</v>
      </c>
      <c r="G131" s="63">
        <f t="shared" si="2"/>
        <v>44190</v>
      </c>
      <c r="H131" s="58"/>
      <c r="I131" s="57">
        <f t="shared" si="3"/>
        <v>44460</v>
      </c>
      <c r="J131" s="58"/>
    </row>
    <row r="132" spans="1:10" ht="13.5" thickBot="1" x14ac:dyDescent="0.4">
      <c r="A132" s="81">
        <v>130</v>
      </c>
      <c r="B132" s="78" t="s">
        <v>220</v>
      </c>
      <c r="C132" s="53" t="s">
        <v>50</v>
      </c>
      <c r="D132" s="54">
        <v>43923</v>
      </c>
      <c r="E132" s="54">
        <v>43969</v>
      </c>
      <c r="F132" s="54">
        <v>44018</v>
      </c>
      <c r="G132" s="63">
        <f t="shared" ref="G132:G193" si="4">D132+270</f>
        <v>44193</v>
      </c>
      <c r="H132" s="58"/>
      <c r="I132" s="57">
        <f t="shared" ref="I132:I193" si="5">D132+540</f>
        <v>44463</v>
      </c>
      <c r="J132" s="58"/>
    </row>
    <row r="133" spans="1:10" ht="13.5" thickBot="1" x14ac:dyDescent="0.4">
      <c r="A133" s="81">
        <v>131</v>
      </c>
      <c r="B133" s="78" t="s">
        <v>221</v>
      </c>
      <c r="C133" s="53" t="s">
        <v>50</v>
      </c>
      <c r="D133" s="54">
        <v>43929</v>
      </c>
      <c r="E133" s="54">
        <v>43973</v>
      </c>
      <c r="F133" s="54">
        <v>44018</v>
      </c>
      <c r="G133" s="63">
        <f t="shared" si="4"/>
        <v>44199</v>
      </c>
      <c r="H133" s="58"/>
      <c r="I133" s="57">
        <f t="shared" si="5"/>
        <v>44469</v>
      </c>
      <c r="J133" s="58"/>
    </row>
    <row r="134" spans="1:10" ht="13.5" thickBot="1" x14ac:dyDescent="0.4">
      <c r="A134" s="81">
        <v>132</v>
      </c>
      <c r="B134" s="78" t="s">
        <v>222</v>
      </c>
      <c r="C134" s="53" t="s">
        <v>50</v>
      </c>
      <c r="D134" s="54">
        <v>43929</v>
      </c>
      <c r="E134" s="54">
        <v>43973</v>
      </c>
      <c r="F134" s="54">
        <v>44018</v>
      </c>
      <c r="G134" s="63">
        <f t="shared" si="4"/>
        <v>44199</v>
      </c>
      <c r="H134" s="58"/>
      <c r="I134" s="57">
        <f t="shared" si="5"/>
        <v>44469</v>
      </c>
      <c r="J134" s="58"/>
    </row>
    <row r="135" spans="1:10" ht="13.5" thickBot="1" x14ac:dyDescent="0.4">
      <c r="A135" s="81">
        <v>133</v>
      </c>
      <c r="B135" s="78" t="s">
        <v>223</v>
      </c>
      <c r="C135" s="53" t="s">
        <v>50</v>
      </c>
      <c r="D135" s="54">
        <v>43930</v>
      </c>
      <c r="E135" s="54">
        <v>43976</v>
      </c>
      <c r="F135" s="54">
        <v>44022</v>
      </c>
      <c r="G135" s="63">
        <f t="shared" si="4"/>
        <v>44200</v>
      </c>
      <c r="H135" s="58"/>
      <c r="I135" s="57">
        <f t="shared" si="5"/>
        <v>44470</v>
      </c>
      <c r="J135" s="58"/>
    </row>
    <row r="136" spans="1:10" ht="13.5" thickBot="1" x14ac:dyDescent="0.4">
      <c r="A136" s="81">
        <v>134</v>
      </c>
      <c r="B136" s="78" t="s">
        <v>226</v>
      </c>
      <c r="C136" s="53" t="s">
        <v>34</v>
      </c>
      <c r="D136" s="54">
        <v>43921</v>
      </c>
      <c r="E136" s="54">
        <v>43958</v>
      </c>
      <c r="F136" s="54">
        <v>44012</v>
      </c>
      <c r="G136" s="63">
        <f t="shared" si="4"/>
        <v>44191</v>
      </c>
      <c r="H136" s="58"/>
      <c r="I136" s="57">
        <f t="shared" si="5"/>
        <v>44461</v>
      </c>
      <c r="J136" s="58"/>
    </row>
    <row r="137" spans="1:10" ht="13.5" thickBot="1" x14ac:dyDescent="0.4">
      <c r="A137" s="81">
        <v>135</v>
      </c>
      <c r="B137" s="78" t="s">
        <v>227</v>
      </c>
      <c r="C137" s="53" t="s">
        <v>34</v>
      </c>
      <c r="D137" s="54">
        <v>43927</v>
      </c>
      <c r="E137" s="54">
        <v>43970</v>
      </c>
      <c r="F137" s="54">
        <v>44026</v>
      </c>
      <c r="G137" s="63">
        <f t="shared" si="4"/>
        <v>44197</v>
      </c>
      <c r="H137" s="58"/>
      <c r="I137" s="57">
        <f t="shared" si="5"/>
        <v>44467</v>
      </c>
      <c r="J137" s="58"/>
    </row>
    <row r="138" spans="1:10" ht="13.5" thickBot="1" x14ac:dyDescent="0.4">
      <c r="A138" s="81">
        <v>136</v>
      </c>
      <c r="B138" s="78" t="s">
        <v>228</v>
      </c>
      <c r="C138" s="53" t="s">
        <v>50</v>
      </c>
      <c r="D138" s="54">
        <v>43930</v>
      </c>
      <c r="E138" s="54">
        <v>43976</v>
      </c>
      <c r="F138" s="54">
        <v>44022</v>
      </c>
      <c r="G138" s="63">
        <f t="shared" si="4"/>
        <v>44200</v>
      </c>
      <c r="H138" s="58"/>
      <c r="I138" s="57">
        <f t="shared" si="5"/>
        <v>44470</v>
      </c>
      <c r="J138" s="58"/>
    </row>
    <row r="139" spans="1:10" x14ac:dyDescent="0.35">
      <c r="A139" s="81">
        <v>137</v>
      </c>
      <c r="B139" s="105" t="s">
        <v>230</v>
      </c>
      <c r="C139" s="106" t="s">
        <v>101</v>
      </c>
      <c r="D139" s="107">
        <v>43902</v>
      </c>
      <c r="E139" s="107">
        <v>43903</v>
      </c>
      <c r="F139" s="107">
        <v>44032</v>
      </c>
      <c r="G139" s="63">
        <f t="shared" si="4"/>
        <v>44172</v>
      </c>
      <c r="H139" s="58"/>
      <c r="I139" s="57">
        <f t="shared" si="5"/>
        <v>44442</v>
      </c>
      <c r="J139" s="58"/>
    </row>
    <row r="140" spans="1:10" x14ac:dyDescent="0.35">
      <c r="A140" s="81">
        <v>138</v>
      </c>
      <c r="B140" s="111" t="s">
        <v>238</v>
      </c>
      <c r="C140" s="111" t="s">
        <v>34</v>
      </c>
      <c r="D140" s="110">
        <v>43903</v>
      </c>
      <c r="E140" s="110">
        <v>43944</v>
      </c>
      <c r="F140" s="110">
        <v>43966</v>
      </c>
      <c r="G140" s="104">
        <f t="shared" si="4"/>
        <v>44173</v>
      </c>
      <c r="H140" s="58"/>
      <c r="I140" s="57">
        <f t="shared" si="5"/>
        <v>44443</v>
      </c>
      <c r="J140" s="58"/>
    </row>
    <row r="141" spans="1:10" x14ac:dyDescent="0.35">
      <c r="A141" s="81">
        <v>139</v>
      </c>
      <c r="B141" s="111" t="s">
        <v>239</v>
      </c>
      <c r="C141" s="111" t="s">
        <v>34</v>
      </c>
      <c r="D141" s="110">
        <v>43903</v>
      </c>
      <c r="E141" s="110">
        <v>43948</v>
      </c>
      <c r="F141" s="110">
        <v>43966</v>
      </c>
      <c r="G141" s="104">
        <f t="shared" si="4"/>
        <v>44173</v>
      </c>
      <c r="H141" s="58"/>
      <c r="I141" s="57">
        <f t="shared" si="5"/>
        <v>44443</v>
      </c>
      <c r="J141" s="58"/>
    </row>
    <row r="142" spans="1:10" x14ac:dyDescent="0.35">
      <c r="A142" s="81">
        <v>140</v>
      </c>
      <c r="B142" s="111" t="s">
        <v>240</v>
      </c>
      <c r="C142" s="111" t="s">
        <v>34</v>
      </c>
      <c r="D142" s="110">
        <v>43907</v>
      </c>
      <c r="E142" s="110">
        <v>43955</v>
      </c>
      <c r="F142" s="110">
        <v>44001</v>
      </c>
      <c r="G142" s="104">
        <f t="shared" si="4"/>
        <v>44177</v>
      </c>
      <c r="H142" s="58"/>
      <c r="I142" s="57">
        <f t="shared" si="5"/>
        <v>44447</v>
      </c>
      <c r="J142" s="58"/>
    </row>
    <row r="143" spans="1:10" x14ac:dyDescent="0.35">
      <c r="A143" s="81">
        <v>141</v>
      </c>
      <c r="B143" s="111" t="s">
        <v>241</v>
      </c>
      <c r="C143" s="111" t="s">
        <v>34</v>
      </c>
      <c r="D143" s="110">
        <v>43907</v>
      </c>
      <c r="E143" s="110">
        <v>43942</v>
      </c>
      <c r="F143" s="110">
        <v>44004</v>
      </c>
      <c r="G143" s="104">
        <f t="shared" si="4"/>
        <v>44177</v>
      </c>
      <c r="H143" s="58"/>
      <c r="I143" s="57">
        <f t="shared" si="5"/>
        <v>44447</v>
      </c>
      <c r="J143" s="58"/>
    </row>
    <row r="144" spans="1:10" x14ac:dyDescent="0.35">
      <c r="A144" s="81">
        <v>142</v>
      </c>
      <c r="B144" s="111" t="s">
        <v>244</v>
      </c>
      <c r="C144" s="111" t="s">
        <v>34</v>
      </c>
      <c r="D144" s="110">
        <v>43908</v>
      </c>
      <c r="E144" s="110">
        <v>43949</v>
      </c>
      <c r="F144" s="110">
        <v>43998</v>
      </c>
      <c r="G144" s="104">
        <f t="shared" si="4"/>
        <v>44178</v>
      </c>
      <c r="H144" s="58"/>
      <c r="I144" s="57">
        <f t="shared" si="5"/>
        <v>44448</v>
      </c>
      <c r="J144" s="58"/>
    </row>
    <row r="145" spans="1:10" x14ac:dyDescent="0.35">
      <c r="A145" s="81">
        <v>143</v>
      </c>
      <c r="B145" s="111" t="s">
        <v>242</v>
      </c>
      <c r="C145" s="111" t="s">
        <v>34</v>
      </c>
      <c r="D145" s="110">
        <v>43909</v>
      </c>
      <c r="E145" s="110">
        <v>43951</v>
      </c>
      <c r="F145" s="110">
        <v>44000</v>
      </c>
      <c r="G145" s="104">
        <f t="shared" si="4"/>
        <v>44179</v>
      </c>
      <c r="H145" s="58"/>
      <c r="I145" s="57">
        <f t="shared" si="5"/>
        <v>44449</v>
      </c>
      <c r="J145" s="58"/>
    </row>
    <row r="146" spans="1:10" x14ac:dyDescent="0.35">
      <c r="A146" s="81">
        <v>144</v>
      </c>
      <c r="B146" s="111" t="s">
        <v>243</v>
      </c>
      <c r="C146" s="111" t="s">
        <v>34</v>
      </c>
      <c r="D146" s="110">
        <v>43916</v>
      </c>
      <c r="E146" s="110">
        <v>43958</v>
      </c>
      <c r="F146" s="110">
        <v>44014</v>
      </c>
      <c r="G146" s="104">
        <f t="shared" si="4"/>
        <v>44186</v>
      </c>
      <c r="H146" s="58"/>
      <c r="I146" s="57">
        <f t="shared" si="5"/>
        <v>44456</v>
      </c>
      <c r="J146" s="58"/>
    </row>
    <row r="147" spans="1:10" ht="13.5" thickBot="1" x14ac:dyDescent="0.4">
      <c r="A147" s="81">
        <v>145</v>
      </c>
      <c r="B147" s="108" t="s">
        <v>245</v>
      </c>
      <c r="C147" s="109" t="s">
        <v>246</v>
      </c>
      <c r="D147" s="110">
        <v>43881</v>
      </c>
      <c r="E147" s="110">
        <v>43923</v>
      </c>
      <c r="F147" s="110">
        <v>43977</v>
      </c>
      <c r="G147" s="63">
        <f t="shared" si="4"/>
        <v>44151</v>
      </c>
      <c r="H147" s="58"/>
      <c r="I147" s="57">
        <f t="shared" si="5"/>
        <v>44421</v>
      </c>
      <c r="J147" s="58"/>
    </row>
    <row r="148" spans="1:10" ht="13.5" thickBot="1" x14ac:dyDescent="0.4">
      <c r="A148" s="81">
        <v>146</v>
      </c>
      <c r="B148" s="78" t="s">
        <v>247</v>
      </c>
      <c r="C148" s="53" t="s">
        <v>50</v>
      </c>
      <c r="D148" s="54">
        <v>43909</v>
      </c>
      <c r="E148" s="54">
        <v>43955</v>
      </c>
      <c r="F148" s="54">
        <v>44018</v>
      </c>
      <c r="G148" s="63">
        <f t="shared" si="4"/>
        <v>44179</v>
      </c>
      <c r="H148" s="58"/>
      <c r="I148" s="57">
        <f t="shared" si="5"/>
        <v>44449</v>
      </c>
      <c r="J148" s="58"/>
    </row>
    <row r="149" spans="1:10" ht="13.5" thickBot="1" x14ac:dyDescent="0.4">
      <c r="A149" s="81">
        <v>147</v>
      </c>
      <c r="B149" s="78" t="s">
        <v>248</v>
      </c>
      <c r="C149" s="53" t="s">
        <v>92</v>
      </c>
      <c r="D149" s="54">
        <v>43978</v>
      </c>
      <c r="E149" s="54">
        <v>44015</v>
      </c>
      <c r="F149" s="54">
        <v>44060</v>
      </c>
      <c r="G149" s="63">
        <f t="shared" si="4"/>
        <v>44248</v>
      </c>
      <c r="H149" s="58"/>
      <c r="I149" s="57">
        <f t="shared" si="5"/>
        <v>44518</v>
      </c>
      <c r="J149" s="58"/>
    </row>
    <row r="150" spans="1:10" ht="13.5" thickBot="1" x14ac:dyDescent="0.4">
      <c r="A150" s="81">
        <v>148</v>
      </c>
      <c r="B150" s="78" t="s">
        <v>258</v>
      </c>
      <c r="C150" s="53" t="s">
        <v>53</v>
      </c>
      <c r="D150" s="54">
        <v>43977</v>
      </c>
      <c r="E150" s="54">
        <v>44020</v>
      </c>
      <c r="F150" s="54">
        <v>44062</v>
      </c>
      <c r="G150" s="63">
        <f t="shared" si="4"/>
        <v>44247</v>
      </c>
      <c r="H150" s="58"/>
      <c r="I150" s="57">
        <f t="shared" si="5"/>
        <v>44517</v>
      </c>
      <c r="J150" s="58"/>
    </row>
    <row r="151" spans="1:10" ht="13.5" thickBot="1" x14ac:dyDescent="0.4">
      <c r="A151" s="81">
        <v>149</v>
      </c>
      <c r="B151" s="78" t="s">
        <v>259</v>
      </c>
      <c r="C151" s="53" t="s">
        <v>53</v>
      </c>
      <c r="D151" s="54">
        <v>43980</v>
      </c>
      <c r="E151" s="54">
        <v>44022</v>
      </c>
      <c r="F151" s="54">
        <v>44074</v>
      </c>
      <c r="G151" s="63">
        <f t="shared" si="4"/>
        <v>44250</v>
      </c>
      <c r="H151" s="58"/>
      <c r="I151" s="57">
        <f t="shared" si="5"/>
        <v>44520</v>
      </c>
      <c r="J151" s="58"/>
    </row>
    <row r="152" spans="1:10" ht="13.5" thickBot="1" x14ac:dyDescent="0.4">
      <c r="A152" s="81">
        <v>150</v>
      </c>
      <c r="B152" s="78" t="s">
        <v>260</v>
      </c>
      <c r="C152" s="53" t="s">
        <v>53</v>
      </c>
      <c r="D152" s="54">
        <v>43983</v>
      </c>
      <c r="E152" s="54">
        <v>44025</v>
      </c>
      <c r="F152" s="54">
        <v>44067</v>
      </c>
      <c r="G152" s="63">
        <f t="shared" si="4"/>
        <v>44253</v>
      </c>
      <c r="H152" s="58"/>
      <c r="I152" s="57">
        <f t="shared" si="5"/>
        <v>44523</v>
      </c>
      <c r="J152" s="58"/>
    </row>
    <row r="153" spans="1:10" ht="13.5" thickBot="1" x14ac:dyDescent="0.4">
      <c r="A153" s="81">
        <v>151</v>
      </c>
      <c r="B153" s="78" t="s">
        <v>261</v>
      </c>
      <c r="C153" s="53" t="s">
        <v>53</v>
      </c>
      <c r="D153" s="54">
        <v>43985</v>
      </c>
      <c r="E153" s="54">
        <v>44027</v>
      </c>
      <c r="F153" s="54">
        <v>44069</v>
      </c>
      <c r="G153" s="63">
        <f t="shared" si="4"/>
        <v>44255</v>
      </c>
      <c r="H153" s="58"/>
      <c r="I153" s="57">
        <f t="shared" si="5"/>
        <v>44525</v>
      </c>
      <c r="J153" s="58"/>
    </row>
    <row r="154" spans="1:10" ht="13.5" thickBot="1" x14ac:dyDescent="0.4">
      <c r="A154" s="81">
        <v>152</v>
      </c>
      <c r="B154" s="78" t="s">
        <v>262</v>
      </c>
      <c r="C154" s="53" t="s">
        <v>53</v>
      </c>
      <c r="D154" s="54">
        <v>43990</v>
      </c>
      <c r="E154" s="54">
        <v>44032</v>
      </c>
      <c r="F154" s="54">
        <v>44074</v>
      </c>
      <c r="G154" s="63">
        <f t="shared" si="4"/>
        <v>44260</v>
      </c>
      <c r="H154" s="58"/>
      <c r="I154" s="57">
        <f t="shared" si="5"/>
        <v>44530</v>
      </c>
      <c r="J154" s="58"/>
    </row>
    <row r="155" spans="1:10" ht="13.5" thickBot="1" x14ac:dyDescent="0.4">
      <c r="A155" s="81">
        <v>153</v>
      </c>
      <c r="B155" s="78" t="s">
        <v>267</v>
      </c>
      <c r="C155" s="53" t="s">
        <v>53</v>
      </c>
      <c r="D155" s="54">
        <v>43992</v>
      </c>
      <c r="E155" s="54">
        <v>43992</v>
      </c>
      <c r="F155" s="54">
        <v>44076</v>
      </c>
      <c r="G155" s="63">
        <f t="shared" si="4"/>
        <v>44262</v>
      </c>
      <c r="H155" s="58"/>
      <c r="I155" s="57">
        <f t="shared" si="5"/>
        <v>44532</v>
      </c>
      <c r="J155" s="58"/>
    </row>
    <row r="156" spans="1:10" ht="13.5" thickBot="1" x14ac:dyDescent="0.4">
      <c r="A156" s="81">
        <v>154</v>
      </c>
      <c r="B156" s="78" t="s">
        <v>268</v>
      </c>
      <c r="C156" s="53" t="s">
        <v>53</v>
      </c>
      <c r="D156" s="54">
        <v>43992</v>
      </c>
      <c r="E156" s="54">
        <v>43992</v>
      </c>
      <c r="F156" s="54">
        <v>44076</v>
      </c>
      <c r="G156" s="63">
        <f t="shared" si="4"/>
        <v>44262</v>
      </c>
      <c r="H156" s="58"/>
      <c r="I156" s="57">
        <f t="shared" si="5"/>
        <v>44532</v>
      </c>
      <c r="J156" s="58"/>
    </row>
    <row r="157" spans="1:10" ht="13.5" thickBot="1" x14ac:dyDescent="0.4">
      <c r="A157" s="81">
        <v>155</v>
      </c>
      <c r="B157" s="78" t="s">
        <v>227</v>
      </c>
      <c r="C157" s="53" t="s">
        <v>34</v>
      </c>
      <c r="D157" s="54">
        <v>43927</v>
      </c>
      <c r="E157" s="54">
        <v>43970</v>
      </c>
      <c r="F157" s="54">
        <v>44026</v>
      </c>
      <c r="G157" s="63">
        <f t="shared" si="4"/>
        <v>44197</v>
      </c>
      <c r="H157" s="58"/>
      <c r="I157" s="57">
        <f t="shared" si="5"/>
        <v>44467</v>
      </c>
      <c r="J157" s="58"/>
    </row>
    <row r="158" spans="1:10" ht="13.5" thickBot="1" x14ac:dyDescent="0.4">
      <c r="A158" s="81">
        <v>156</v>
      </c>
      <c r="B158" s="78" t="s">
        <v>269</v>
      </c>
      <c r="C158" s="53" t="s">
        <v>34</v>
      </c>
      <c r="D158" s="54">
        <v>43984</v>
      </c>
      <c r="E158" s="54">
        <v>44032</v>
      </c>
      <c r="F158" s="54">
        <v>44068</v>
      </c>
      <c r="G158" s="63">
        <f t="shared" si="4"/>
        <v>44254</v>
      </c>
      <c r="H158" s="58"/>
      <c r="I158" s="57">
        <f t="shared" si="5"/>
        <v>44524</v>
      </c>
      <c r="J158" s="58"/>
    </row>
    <row r="159" spans="1:10" ht="13.5" thickBot="1" x14ac:dyDescent="0.4">
      <c r="A159" s="81">
        <v>157</v>
      </c>
      <c r="B159" s="78" t="s">
        <v>270</v>
      </c>
      <c r="C159" s="53" t="s">
        <v>34</v>
      </c>
      <c r="D159" s="54">
        <v>43985</v>
      </c>
      <c r="E159" s="54">
        <f>D159+42</f>
        <v>44027</v>
      </c>
      <c r="F159" s="54">
        <v>44069</v>
      </c>
      <c r="G159" s="63">
        <f t="shared" si="4"/>
        <v>44255</v>
      </c>
      <c r="H159" s="58"/>
      <c r="I159" s="57">
        <f t="shared" si="5"/>
        <v>44525</v>
      </c>
      <c r="J159" s="58"/>
    </row>
    <row r="160" spans="1:10" ht="13.5" thickBot="1" x14ac:dyDescent="0.4">
      <c r="A160" s="81">
        <v>158</v>
      </c>
      <c r="B160" s="78" t="s">
        <v>271</v>
      </c>
      <c r="C160" s="53" t="s">
        <v>272</v>
      </c>
      <c r="D160" s="54">
        <v>43999</v>
      </c>
      <c r="E160" s="54">
        <v>44041</v>
      </c>
      <c r="F160" s="54">
        <v>44083</v>
      </c>
      <c r="G160" s="63">
        <f t="shared" si="4"/>
        <v>44269</v>
      </c>
      <c r="H160" s="58"/>
      <c r="I160" s="57">
        <f t="shared" si="5"/>
        <v>44539</v>
      </c>
      <c r="J160" s="58"/>
    </row>
    <row r="161" spans="1:10" ht="13.5" thickBot="1" x14ac:dyDescent="0.4">
      <c r="A161" s="81">
        <v>159</v>
      </c>
      <c r="B161" s="78" t="s">
        <v>273</v>
      </c>
      <c r="C161" s="53" t="s">
        <v>272</v>
      </c>
      <c r="D161" s="54">
        <v>43999</v>
      </c>
      <c r="E161" s="54">
        <v>44011</v>
      </c>
      <c r="F161" s="54">
        <v>44083</v>
      </c>
      <c r="G161" s="63">
        <f t="shared" si="4"/>
        <v>44269</v>
      </c>
      <c r="H161" s="58"/>
      <c r="I161" s="57">
        <f t="shared" si="5"/>
        <v>44539</v>
      </c>
      <c r="J161" s="58"/>
    </row>
    <row r="162" spans="1:10" ht="13.5" thickBot="1" x14ac:dyDescent="0.4">
      <c r="A162" s="81">
        <v>160</v>
      </c>
      <c r="B162" s="78" t="s">
        <v>274</v>
      </c>
      <c r="C162" s="53" t="s">
        <v>272</v>
      </c>
      <c r="D162" s="54">
        <v>44011</v>
      </c>
      <c r="E162" s="54">
        <v>44041</v>
      </c>
      <c r="F162" s="54">
        <v>44085</v>
      </c>
      <c r="G162" s="63">
        <f t="shared" si="4"/>
        <v>44281</v>
      </c>
      <c r="H162" s="58"/>
      <c r="I162" s="57">
        <f t="shared" si="5"/>
        <v>44551</v>
      </c>
      <c r="J162" s="58"/>
    </row>
    <row r="163" spans="1:10" ht="13.5" thickBot="1" x14ac:dyDescent="0.4">
      <c r="A163" s="81">
        <v>161</v>
      </c>
      <c r="B163" s="78" t="s">
        <v>275</v>
      </c>
      <c r="C163" s="53" t="s">
        <v>34</v>
      </c>
      <c r="D163" s="54">
        <v>43921</v>
      </c>
      <c r="E163" s="54">
        <v>43962</v>
      </c>
      <c r="F163" s="54">
        <v>44012</v>
      </c>
      <c r="G163" s="63">
        <f t="shared" si="4"/>
        <v>44191</v>
      </c>
      <c r="H163" s="58"/>
      <c r="I163" s="57">
        <f t="shared" si="5"/>
        <v>44461</v>
      </c>
      <c r="J163" s="58"/>
    </row>
    <row r="164" spans="1:10" ht="13.5" thickBot="1" x14ac:dyDescent="0.4">
      <c r="A164" s="81">
        <v>162</v>
      </c>
      <c r="B164" s="78" t="s">
        <v>227</v>
      </c>
      <c r="C164" s="53" t="s">
        <v>34</v>
      </c>
      <c r="D164" s="54">
        <v>43927</v>
      </c>
      <c r="E164" s="54">
        <v>43970</v>
      </c>
      <c r="F164" s="54">
        <v>44026</v>
      </c>
      <c r="G164" s="63">
        <f t="shared" si="4"/>
        <v>44197</v>
      </c>
      <c r="H164" s="58"/>
      <c r="I164" s="57">
        <f t="shared" si="5"/>
        <v>44467</v>
      </c>
      <c r="J164" s="58"/>
    </row>
    <row r="165" spans="1:10" ht="13.5" thickBot="1" x14ac:dyDescent="0.4">
      <c r="A165" s="81">
        <v>163</v>
      </c>
      <c r="B165" s="78" t="s">
        <v>269</v>
      </c>
      <c r="C165" s="53" t="s">
        <v>34</v>
      </c>
      <c r="D165" s="54">
        <v>43984</v>
      </c>
      <c r="E165" s="54">
        <v>44032</v>
      </c>
      <c r="F165" s="54">
        <v>44068</v>
      </c>
      <c r="G165" s="63">
        <f t="shared" si="4"/>
        <v>44254</v>
      </c>
      <c r="H165" s="58"/>
      <c r="I165" s="57">
        <f t="shared" si="5"/>
        <v>44524</v>
      </c>
      <c r="J165" s="58"/>
    </row>
    <row r="166" spans="1:10" ht="13.5" thickBot="1" x14ac:dyDescent="0.4">
      <c r="A166" s="81">
        <v>164</v>
      </c>
      <c r="B166" s="78" t="s">
        <v>270</v>
      </c>
      <c r="C166" s="53" t="s">
        <v>34</v>
      </c>
      <c r="D166" s="54">
        <v>43985</v>
      </c>
      <c r="E166" s="54">
        <v>44029</v>
      </c>
      <c r="F166" s="54">
        <v>44069</v>
      </c>
      <c r="G166" s="63">
        <f t="shared" si="4"/>
        <v>44255</v>
      </c>
      <c r="H166" s="58"/>
      <c r="I166" s="57">
        <f t="shared" si="5"/>
        <v>44525</v>
      </c>
      <c r="J166" s="58"/>
    </row>
    <row r="167" spans="1:10" ht="13.5" thickBot="1" x14ac:dyDescent="0.4">
      <c r="A167" s="81">
        <v>165</v>
      </c>
      <c r="B167" s="78" t="s">
        <v>276</v>
      </c>
      <c r="C167" s="53" t="s">
        <v>9</v>
      </c>
      <c r="D167" s="54">
        <v>43998</v>
      </c>
      <c r="E167" s="54">
        <v>44040</v>
      </c>
      <c r="F167" s="54">
        <v>44090</v>
      </c>
      <c r="G167" s="63">
        <f t="shared" si="4"/>
        <v>44268</v>
      </c>
      <c r="H167" s="58"/>
      <c r="I167" s="57">
        <f t="shared" si="5"/>
        <v>44538</v>
      </c>
      <c r="J167" s="58"/>
    </row>
    <row r="168" spans="1:10" ht="13.5" thickBot="1" x14ac:dyDescent="0.4">
      <c r="A168" s="81">
        <v>166</v>
      </c>
      <c r="B168" s="78" t="s">
        <v>277</v>
      </c>
      <c r="C168" s="53" t="s">
        <v>9</v>
      </c>
      <c r="D168" s="54">
        <v>44004</v>
      </c>
      <c r="E168" s="54">
        <v>44049</v>
      </c>
      <c r="F168" s="54">
        <v>44083</v>
      </c>
      <c r="G168" s="63">
        <f t="shared" si="4"/>
        <v>44274</v>
      </c>
      <c r="H168" s="58"/>
      <c r="I168" s="57">
        <f t="shared" si="5"/>
        <v>44544</v>
      </c>
      <c r="J168" s="58"/>
    </row>
    <row r="169" spans="1:10" ht="13.5" thickBot="1" x14ac:dyDescent="0.4">
      <c r="A169" s="81">
        <v>167</v>
      </c>
      <c r="B169" s="78" t="s">
        <v>278</v>
      </c>
      <c r="C169" s="53" t="s">
        <v>112</v>
      </c>
      <c r="D169" s="54">
        <v>43973</v>
      </c>
      <c r="E169" s="54">
        <v>44013</v>
      </c>
      <c r="F169" s="54">
        <v>44055</v>
      </c>
      <c r="G169" s="63">
        <f t="shared" si="4"/>
        <v>44243</v>
      </c>
      <c r="H169" s="58"/>
      <c r="I169" s="57">
        <f t="shared" si="5"/>
        <v>44513</v>
      </c>
      <c r="J169" s="58"/>
    </row>
    <row r="170" spans="1:10" ht="13.5" thickBot="1" x14ac:dyDescent="0.4">
      <c r="A170" s="81">
        <v>168</v>
      </c>
      <c r="B170" s="78" t="s">
        <v>279</v>
      </c>
      <c r="C170" s="53" t="s">
        <v>112</v>
      </c>
      <c r="D170" s="54">
        <v>44005</v>
      </c>
      <c r="E170" s="54">
        <v>44048</v>
      </c>
      <c r="F170" s="54">
        <v>44090</v>
      </c>
      <c r="G170" s="63">
        <f t="shared" si="4"/>
        <v>44275</v>
      </c>
      <c r="H170" s="58"/>
      <c r="I170" s="57">
        <f t="shared" si="5"/>
        <v>44545</v>
      </c>
      <c r="J170" s="58"/>
    </row>
    <row r="171" spans="1:10" ht="13.5" thickBot="1" x14ac:dyDescent="0.4">
      <c r="A171" s="81">
        <v>169</v>
      </c>
      <c r="B171" s="78" t="s">
        <v>284</v>
      </c>
      <c r="C171" s="53" t="s">
        <v>101</v>
      </c>
      <c r="D171" s="54">
        <v>43984</v>
      </c>
      <c r="E171" s="54">
        <v>44032</v>
      </c>
      <c r="F171" s="54">
        <v>44067</v>
      </c>
      <c r="G171" s="63">
        <f>D171+270</f>
        <v>44254</v>
      </c>
      <c r="H171" s="58"/>
      <c r="I171" s="57">
        <f>D171+540</f>
        <v>44524</v>
      </c>
      <c r="J171" s="58"/>
    </row>
    <row r="172" spans="1:10" ht="13.5" thickBot="1" x14ac:dyDescent="0.4">
      <c r="A172" s="81">
        <v>170</v>
      </c>
      <c r="B172" s="78" t="s">
        <v>285</v>
      </c>
      <c r="C172" s="53" t="s">
        <v>101</v>
      </c>
      <c r="D172" s="54">
        <v>43986</v>
      </c>
      <c r="E172" s="54">
        <v>44028</v>
      </c>
      <c r="F172" s="54">
        <v>44070</v>
      </c>
      <c r="G172" s="63">
        <f>D172+270</f>
        <v>44256</v>
      </c>
      <c r="H172" s="58"/>
      <c r="I172" s="57">
        <f>D172+540</f>
        <v>44526</v>
      </c>
      <c r="J172" s="58"/>
    </row>
    <row r="173" spans="1:10" ht="13.5" thickBot="1" x14ac:dyDescent="0.4">
      <c r="A173" s="81">
        <v>171</v>
      </c>
      <c r="B173" s="78" t="s">
        <v>286</v>
      </c>
      <c r="C173" s="53" t="s">
        <v>53</v>
      </c>
      <c r="D173" s="54">
        <v>44001</v>
      </c>
      <c r="E173" s="54">
        <v>44042</v>
      </c>
      <c r="F173" s="54">
        <v>44084</v>
      </c>
      <c r="G173" s="63">
        <f>D173+270</f>
        <v>44271</v>
      </c>
      <c r="H173" s="58"/>
      <c r="I173" s="57">
        <f>D173+540</f>
        <v>44541</v>
      </c>
      <c r="J173" s="58"/>
    </row>
    <row r="174" spans="1:10" ht="13.5" thickBot="1" x14ac:dyDescent="0.4">
      <c r="A174" s="81">
        <v>172</v>
      </c>
      <c r="B174" s="78" t="s">
        <v>280</v>
      </c>
      <c r="C174" s="53" t="s">
        <v>50</v>
      </c>
      <c r="D174" s="54">
        <v>43987</v>
      </c>
      <c r="E174" s="54">
        <v>44032</v>
      </c>
      <c r="F174" s="54">
        <v>44077</v>
      </c>
      <c r="G174" s="63">
        <f t="shared" si="4"/>
        <v>44257</v>
      </c>
      <c r="H174" s="58"/>
      <c r="I174" s="57">
        <f t="shared" si="5"/>
        <v>44527</v>
      </c>
      <c r="J174" s="58"/>
    </row>
    <row r="175" spans="1:10" ht="13.5" thickBot="1" x14ac:dyDescent="0.4">
      <c r="A175" s="81">
        <v>173</v>
      </c>
      <c r="B175" s="78" t="s">
        <v>281</v>
      </c>
      <c r="C175" s="53" t="s">
        <v>50</v>
      </c>
      <c r="D175" s="54">
        <v>43988</v>
      </c>
      <c r="E175" s="54">
        <v>44032</v>
      </c>
      <c r="F175" s="54">
        <v>44078</v>
      </c>
      <c r="G175" s="63">
        <f>D175+270</f>
        <v>44258</v>
      </c>
      <c r="H175" s="58"/>
      <c r="I175" s="57">
        <f>D175+540</f>
        <v>44528</v>
      </c>
      <c r="J175" s="58"/>
    </row>
    <row r="176" spans="1:10" ht="13.5" thickBot="1" x14ac:dyDescent="0.4">
      <c r="A176" s="81">
        <v>174</v>
      </c>
      <c r="B176" s="78" t="s">
        <v>282</v>
      </c>
      <c r="C176" s="53" t="s">
        <v>50</v>
      </c>
      <c r="D176" s="54">
        <v>43997</v>
      </c>
      <c r="E176" s="54">
        <v>44071</v>
      </c>
      <c r="F176" s="54">
        <f>E176+42</f>
        <v>44113</v>
      </c>
      <c r="G176" s="63">
        <f>D176+270</f>
        <v>44267</v>
      </c>
      <c r="H176" s="58"/>
      <c r="I176" s="57">
        <f>D176+540</f>
        <v>44537</v>
      </c>
      <c r="J176" s="58"/>
    </row>
    <row r="177" spans="1:10" ht="13.5" thickBot="1" x14ac:dyDescent="0.4">
      <c r="A177" s="81">
        <v>175</v>
      </c>
      <c r="B177" s="78" t="s">
        <v>283</v>
      </c>
      <c r="C177" s="53" t="s">
        <v>50</v>
      </c>
      <c r="D177" s="54">
        <v>43998</v>
      </c>
      <c r="E177" s="54">
        <v>44071</v>
      </c>
      <c r="F177" s="54">
        <f>E177+42</f>
        <v>44113</v>
      </c>
      <c r="G177" s="63">
        <f>D177+270</f>
        <v>44268</v>
      </c>
      <c r="H177" s="58"/>
      <c r="I177" s="57">
        <f>D177+540</f>
        <v>44538</v>
      </c>
      <c r="J177" s="58"/>
    </row>
    <row r="178" spans="1:10" ht="13.5" thickBot="1" x14ac:dyDescent="0.35">
      <c r="A178" s="81">
        <v>176</v>
      </c>
      <c r="B178" s="114" t="s">
        <v>294</v>
      </c>
      <c r="C178" s="53" t="s">
        <v>296</v>
      </c>
      <c r="D178" s="54">
        <v>43997</v>
      </c>
      <c r="E178" s="54">
        <v>44039</v>
      </c>
      <c r="F178" s="54">
        <v>44081</v>
      </c>
      <c r="G178" s="63">
        <f>D178+270</f>
        <v>44267</v>
      </c>
      <c r="H178" s="58"/>
      <c r="I178" s="57">
        <f>D178+540</f>
        <v>44537</v>
      </c>
      <c r="J178" s="58"/>
    </row>
    <row r="179" spans="1:10" ht="13.5" thickBot="1" x14ac:dyDescent="0.35">
      <c r="A179" s="81">
        <v>177</v>
      </c>
      <c r="B179" s="114" t="s">
        <v>295</v>
      </c>
      <c r="C179" s="53" t="s">
        <v>296</v>
      </c>
      <c r="D179" s="54">
        <v>43997</v>
      </c>
      <c r="E179" s="54">
        <v>44039</v>
      </c>
      <c r="F179" s="54">
        <v>44083</v>
      </c>
      <c r="G179" s="63">
        <f t="shared" si="4"/>
        <v>44267</v>
      </c>
      <c r="H179" s="58"/>
      <c r="I179" s="57">
        <f t="shared" si="5"/>
        <v>44537</v>
      </c>
      <c r="J179" s="58"/>
    </row>
    <row r="180" spans="1:10" ht="13.5" thickBot="1" x14ac:dyDescent="0.4">
      <c r="A180" s="81">
        <v>178</v>
      </c>
      <c r="B180" s="78" t="s">
        <v>297</v>
      </c>
      <c r="C180" s="53" t="s">
        <v>296</v>
      </c>
      <c r="D180" s="54">
        <v>44001</v>
      </c>
      <c r="E180" s="54">
        <v>44043</v>
      </c>
      <c r="F180" s="54">
        <v>44088</v>
      </c>
      <c r="G180" s="63">
        <f t="shared" si="4"/>
        <v>44271</v>
      </c>
      <c r="H180" s="58"/>
      <c r="I180" s="57">
        <f t="shared" si="5"/>
        <v>44541</v>
      </c>
      <c r="J180" s="58"/>
    </row>
    <row r="181" spans="1:10" ht="13.5" thickBot="1" x14ac:dyDescent="0.4">
      <c r="A181" s="81">
        <v>179</v>
      </c>
      <c r="B181" s="78" t="s">
        <v>298</v>
      </c>
      <c r="C181" s="53" t="s">
        <v>296</v>
      </c>
      <c r="D181" s="54">
        <v>44001</v>
      </c>
      <c r="E181" s="54">
        <v>44043</v>
      </c>
      <c r="F181" s="54">
        <v>44088</v>
      </c>
      <c r="G181" s="63">
        <f t="shared" si="4"/>
        <v>44271</v>
      </c>
      <c r="H181" s="58"/>
      <c r="I181" s="57">
        <f t="shared" si="5"/>
        <v>44541</v>
      </c>
      <c r="J181" s="58"/>
    </row>
    <row r="182" spans="1:10" ht="13.5" thickBot="1" x14ac:dyDescent="0.4">
      <c r="A182" s="81">
        <v>180</v>
      </c>
      <c r="B182" s="78" t="s">
        <v>299</v>
      </c>
      <c r="C182" s="53" t="s">
        <v>296</v>
      </c>
      <c r="D182" s="54">
        <v>44001</v>
      </c>
      <c r="E182" s="54">
        <v>44043</v>
      </c>
      <c r="F182" s="54">
        <v>44088</v>
      </c>
      <c r="G182" s="63">
        <f t="shared" si="4"/>
        <v>44271</v>
      </c>
      <c r="H182" s="58"/>
      <c r="I182" s="57">
        <f t="shared" si="5"/>
        <v>44541</v>
      </c>
      <c r="J182" s="58"/>
    </row>
    <row r="183" spans="1:10" ht="13.5" thickBot="1" x14ac:dyDescent="0.4">
      <c r="A183" s="81">
        <v>181</v>
      </c>
      <c r="B183" s="78" t="s">
        <v>301</v>
      </c>
      <c r="C183" s="53" t="s">
        <v>296</v>
      </c>
      <c r="D183" s="54">
        <v>44003</v>
      </c>
      <c r="E183" s="54">
        <v>44046</v>
      </c>
      <c r="F183" s="54">
        <v>44089</v>
      </c>
      <c r="G183" s="63">
        <f t="shared" si="4"/>
        <v>44273</v>
      </c>
      <c r="H183" s="58"/>
      <c r="I183" s="57">
        <f t="shared" si="5"/>
        <v>44543</v>
      </c>
      <c r="J183" s="58"/>
    </row>
    <row r="184" spans="1:10" ht="13.5" thickBot="1" x14ac:dyDescent="0.4">
      <c r="A184" s="81">
        <v>182</v>
      </c>
      <c r="B184" s="78" t="s">
        <v>300</v>
      </c>
      <c r="C184" s="53" t="s">
        <v>296</v>
      </c>
      <c r="D184" s="54">
        <v>44003</v>
      </c>
      <c r="E184" s="54">
        <v>44047</v>
      </c>
      <c r="F184" s="54">
        <v>44089</v>
      </c>
      <c r="G184" s="63">
        <f t="shared" si="4"/>
        <v>44273</v>
      </c>
      <c r="H184" s="58"/>
      <c r="I184" s="57">
        <f t="shared" si="5"/>
        <v>44543</v>
      </c>
      <c r="J184" s="58"/>
    </row>
    <row r="185" spans="1:10" ht="13.5" thickBot="1" x14ac:dyDescent="0.4">
      <c r="A185" s="81">
        <v>183</v>
      </c>
      <c r="B185" s="78" t="s">
        <v>302</v>
      </c>
      <c r="C185" s="53" t="s">
        <v>296</v>
      </c>
      <c r="D185" s="54">
        <v>44004</v>
      </c>
      <c r="E185" s="54">
        <v>44047</v>
      </c>
      <c r="F185" s="54">
        <v>44089</v>
      </c>
      <c r="G185" s="63">
        <f t="shared" si="4"/>
        <v>44274</v>
      </c>
      <c r="H185" s="58"/>
      <c r="I185" s="57">
        <f t="shared" si="5"/>
        <v>44544</v>
      </c>
      <c r="J185" s="58"/>
    </row>
    <row r="186" spans="1:10" ht="13.5" thickBot="1" x14ac:dyDescent="0.4">
      <c r="A186" s="81">
        <v>184</v>
      </c>
      <c r="B186" s="78" t="s">
        <v>303</v>
      </c>
      <c r="C186" s="53" t="s">
        <v>296</v>
      </c>
      <c r="D186" s="54">
        <v>44004</v>
      </c>
      <c r="E186" s="54">
        <v>44047</v>
      </c>
      <c r="F186" s="54">
        <v>44089</v>
      </c>
      <c r="G186" s="63">
        <f t="shared" si="4"/>
        <v>44274</v>
      </c>
      <c r="H186" s="58"/>
      <c r="I186" s="57">
        <f t="shared" si="5"/>
        <v>44544</v>
      </c>
      <c r="J186" s="58"/>
    </row>
    <row r="187" spans="1:10" ht="13.5" thickBot="1" x14ac:dyDescent="0.4">
      <c r="A187" s="81">
        <v>185</v>
      </c>
      <c r="B187" s="78" t="s">
        <v>304</v>
      </c>
      <c r="C187" s="53" t="s">
        <v>296</v>
      </c>
      <c r="D187" s="54">
        <v>44005</v>
      </c>
      <c r="E187" s="54">
        <v>44048</v>
      </c>
      <c r="F187" s="54">
        <v>44090</v>
      </c>
      <c r="G187" s="63">
        <f t="shared" si="4"/>
        <v>44275</v>
      </c>
      <c r="H187" s="58"/>
      <c r="I187" s="57">
        <f t="shared" si="5"/>
        <v>44545</v>
      </c>
      <c r="J187" s="58"/>
    </row>
    <row r="188" spans="1:10" ht="13.5" thickBot="1" x14ac:dyDescent="0.4">
      <c r="A188" s="81">
        <v>186</v>
      </c>
      <c r="B188" s="78" t="s">
        <v>305</v>
      </c>
      <c r="C188" s="53" t="s">
        <v>296</v>
      </c>
      <c r="D188" s="54">
        <v>44005</v>
      </c>
      <c r="E188" s="54">
        <v>44048</v>
      </c>
      <c r="F188" s="54">
        <v>44090</v>
      </c>
      <c r="G188" s="63">
        <f t="shared" si="4"/>
        <v>44275</v>
      </c>
      <c r="H188" s="58"/>
      <c r="I188" s="57">
        <f t="shared" si="5"/>
        <v>44545</v>
      </c>
      <c r="J188" s="58"/>
    </row>
    <row r="189" spans="1:10" ht="13.5" thickBot="1" x14ac:dyDescent="0.4">
      <c r="A189" s="81">
        <v>187</v>
      </c>
      <c r="B189" s="78" t="s">
        <v>306</v>
      </c>
      <c r="C189" s="53" t="s">
        <v>296</v>
      </c>
      <c r="D189" s="54">
        <v>44005</v>
      </c>
      <c r="E189" s="54">
        <v>44047</v>
      </c>
      <c r="F189" s="54">
        <v>44089</v>
      </c>
      <c r="G189" s="63">
        <f t="shared" si="4"/>
        <v>44275</v>
      </c>
      <c r="H189" s="58"/>
      <c r="I189" s="57">
        <f t="shared" si="5"/>
        <v>44545</v>
      </c>
      <c r="J189" s="58"/>
    </row>
    <row r="190" spans="1:10" ht="13.5" thickBot="1" x14ac:dyDescent="0.4">
      <c r="A190" s="81">
        <v>188</v>
      </c>
      <c r="B190" s="78" t="s">
        <v>307</v>
      </c>
      <c r="C190" s="53" t="s">
        <v>296</v>
      </c>
      <c r="D190" s="54">
        <v>44009</v>
      </c>
      <c r="E190" s="54">
        <v>44053</v>
      </c>
      <c r="F190" s="54">
        <v>44095</v>
      </c>
      <c r="G190" s="63">
        <f t="shared" si="4"/>
        <v>44279</v>
      </c>
      <c r="H190" s="58"/>
      <c r="I190" s="57">
        <f t="shared" si="5"/>
        <v>44549</v>
      </c>
      <c r="J190" s="58"/>
    </row>
    <row r="191" spans="1:10" ht="13.5" thickBot="1" x14ac:dyDescent="0.4">
      <c r="A191" s="81">
        <v>189</v>
      </c>
      <c r="B191" s="78" t="s">
        <v>308</v>
      </c>
      <c r="C191" s="53" t="s">
        <v>296</v>
      </c>
      <c r="D191" s="54">
        <v>44009</v>
      </c>
      <c r="E191" s="54">
        <v>44009</v>
      </c>
      <c r="F191" s="54">
        <v>44053</v>
      </c>
      <c r="G191" s="63">
        <f t="shared" si="4"/>
        <v>44279</v>
      </c>
      <c r="H191" s="58"/>
      <c r="I191" s="57">
        <f t="shared" si="5"/>
        <v>44549</v>
      </c>
      <c r="J191" s="58"/>
    </row>
    <row r="192" spans="1:10" ht="13.5" thickBot="1" x14ac:dyDescent="0.4">
      <c r="A192" s="81">
        <v>190</v>
      </c>
      <c r="B192" s="78" t="s">
        <v>309</v>
      </c>
      <c r="C192" s="53" t="s">
        <v>296</v>
      </c>
      <c r="D192" s="54">
        <v>44012</v>
      </c>
      <c r="E192" s="54">
        <v>44070</v>
      </c>
      <c r="F192" s="54">
        <v>44099</v>
      </c>
      <c r="G192" s="63">
        <f t="shared" si="4"/>
        <v>44282</v>
      </c>
      <c r="H192" s="58"/>
      <c r="I192" s="57">
        <f t="shared" si="5"/>
        <v>44552</v>
      </c>
      <c r="J192" s="58"/>
    </row>
    <row r="193" spans="1:10" ht="13.5" thickBot="1" x14ac:dyDescent="0.4">
      <c r="A193" s="81">
        <v>191</v>
      </c>
      <c r="B193" s="78" t="s">
        <v>310</v>
      </c>
      <c r="C193" s="53" t="s">
        <v>296</v>
      </c>
      <c r="D193" s="54">
        <v>44012</v>
      </c>
      <c r="E193" s="54">
        <v>44070</v>
      </c>
      <c r="F193" s="54">
        <v>44096</v>
      </c>
      <c r="G193" s="63">
        <f t="shared" si="4"/>
        <v>44282</v>
      </c>
      <c r="H193" s="58"/>
      <c r="I193" s="57">
        <f t="shared" si="5"/>
        <v>44552</v>
      </c>
      <c r="J193" s="58"/>
    </row>
    <row r="194" spans="1:10" ht="13.5" thickBot="1" x14ac:dyDescent="0.4">
      <c r="A194" s="81">
        <v>192</v>
      </c>
      <c r="B194" s="78" t="s">
        <v>311</v>
      </c>
      <c r="C194" s="53" t="s">
        <v>296</v>
      </c>
      <c r="D194" s="54">
        <v>44015</v>
      </c>
      <c r="E194" s="54">
        <v>44015</v>
      </c>
      <c r="F194" s="54">
        <v>44099</v>
      </c>
      <c r="G194" s="63">
        <f t="shared" ref="G194:G208" si="6">D194+270</f>
        <v>44285</v>
      </c>
      <c r="H194" s="58"/>
      <c r="I194" s="57">
        <f t="shared" ref="I194:I208" si="7">D194+540</f>
        <v>44555</v>
      </c>
      <c r="J194" s="58"/>
    </row>
    <row r="195" spans="1:10" ht="13.5" thickBot="1" x14ac:dyDescent="0.4">
      <c r="A195" s="81">
        <v>193</v>
      </c>
      <c r="B195" s="78" t="s">
        <v>312</v>
      </c>
      <c r="C195" s="53" t="s">
        <v>296</v>
      </c>
      <c r="D195" s="54">
        <v>44020</v>
      </c>
      <c r="E195" s="54">
        <v>44062</v>
      </c>
      <c r="F195" s="54">
        <v>44095</v>
      </c>
      <c r="G195" s="63">
        <f t="shared" si="6"/>
        <v>44290</v>
      </c>
      <c r="H195" s="58"/>
      <c r="I195" s="57">
        <f t="shared" si="7"/>
        <v>44560</v>
      </c>
      <c r="J195" s="58"/>
    </row>
    <row r="196" spans="1:10" ht="13.5" thickBot="1" x14ac:dyDescent="0.4">
      <c r="A196" s="81">
        <v>194</v>
      </c>
      <c r="B196" s="78" t="s">
        <v>313</v>
      </c>
      <c r="C196" s="53" t="s">
        <v>92</v>
      </c>
      <c r="D196" s="54">
        <v>43984</v>
      </c>
      <c r="E196" s="54">
        <v>44026</v>
      </c>
      <c r="F196" s="54">
        <v>44071</v>
      </c>
      <c r="G196" s="63">
        <f t="shared" si="6"/>
        <v>44254</v>
      </c>
      <c r="H196" s="58"/>
      <c r="I196" s="57">
        <f t="shared" si="7"/>
        <v>44524</v>
      </c>
      <c r="J196" s="58"/>
    </row>
    <row r="197" spans="1:10" ht="13.5" thickBot="1" x14ac:dyDescent="0.4">
      <c r="A197" s="81">
        <v>195</v>
      </c>
      <c r="B197" s="78" t="s">
        <v>314</v>
      </c>
      <c r="C197" s="53" t="s">
        <v>92</v>
      </c>
      <c r="D197" s="54">
        <v>43991</v>
      </c>
      <c r="E197" s="54">
        <v>44042</v>
      </c>
      <c r="F197" s="54">
        <v>44098</v>
      </c>
      <c r="G197" s="63">
        <f t="shared" si="6"/>
        <v>44261</v>
      </c>
      <c r="H197" s="58"/>
      <c r="I197" s="57">
        <f t="shared" si="7"/>
        <v>44531</v>
      </c>
      <c r="J197" s="58"/>
    </row>
    <row r="198" spans="1:10" ht="13.5" thickBot="1" x14ac:dyDescent="0.4">
      <c r="A198" s="81">
        <v>196</v>
      </c>
      <c r="B198" s="78" t="s">
        <v>315</v>
      </c>
      <c r="C198" s="53" t="s">
        <v>92</v>
      </c>
      <c r="D198" s="54">
        <v>43992</v>
      </c>
      <c r="E198" s="54">
        <v>44039</v>
      </c>
      <c r="F198" s="54">
        <v>44096</v>
      </c>
      <c r="G198" s="63">
        <f t="shared" si="6"/>
        <v>44262</v>
      </c>
      <c r="H198" s="58"/>
      <c r="I198" s="57">
        <f t="shared" si="7"/>
        <v>44532</v>
      </c>
      <c r="J198" s="58"/>
    </row>
    <row r="199" spans="1:10" ht="13.5" thickBot="1" x14ac:dyDescent="0.4">
      <c r="A199" s="81">
        <v>197</v>
      </c>
      <c r="B199" s="78" t="s">
        <v>316</v>
      </c>
      <c r="C199" s="53" t="s">
        <v>92</v>
      </c>
      <c r="D199" s="54">
        <v>43993</v>
      </c>
      <c r="E199" s="54">
        <v>44039</v>
      </c>
      <c r="F199" s="54">
        <v>44082</v>
      </c>
      <c r="G199" s="63">
        <f t="shared" si="6"/>
        <v>44263</v>
      </c>
      <c r="H199" s="58"/>
      <c r="I199" s="57">
        <f t="shared" si="7"/>
        <v>44533</v>
      </c>
      <c r="J199" s="58"/>
    </row>
    <row r="200" spans="1:10" ht="13.5" thickBot="1" x14ac:dyDescent="0.4">
      <c r="A200" s="81">
        <v>198</v>
      </c>
      <c r="B200" s="78" t="s">
        <v>317</v>
      </c>
      <c r="C200" s="53" t="s">
        <v>92</v>
      </c>
      <c r="D200" s="54">
        <v>43993</v>
      </c>
      <c r="E200" s="54">
        <v>44039</v>
      </c>
      <c r="F200" s="54">
        <v>44082</v>
      </c>
      <c r="G200" s="63">
        <f t="shared" si="6"/>
        <v>44263</v>
      </c>
      <c r="H200" s="58"/>
      <c r="I200" s="57">
        <f t="shared" si="7"/>
        <v>44533</v>
      </c>
      <c r="J200" s="58"/>
    </row>
    <row r="201" spans="1:10" ht="13.5" thickBot="1" x14ac:dyDescent="0.4">
      <c r="A201" s="81">
        <v>199</v>
      </c>
      <c r="B201" s="78" t="s">
        <v>318</v>
      </c>
      <c r="C201" s="53" t="s">
        <v>92</v>
      </c>
      <c r="D201" s="54">
        <v>43994</v>
      </c>
      <c r="E201" s="54">
        <v>44040</v>
      </c>
      <c r="F201" s="54">
        <v>44085</v>
      </c>
      <c r="G201" s="63">
        <f t="shared" si="6"/>
        <v>44264</v>
      </c>
      <c r="H201" s="58"/>
      <c r="I201" s="57">
        <f t="shared" si="7"/>
        <v>44534</v>
      </c>
      <c r="J201" s="58"/>
    </row>
    <row r="202" spans="1:10" ht="13.5" thickBot="1" x14ac:dyDescent="0.4">
      <c r="A202" s="81">
        <v>200</v>
      </c>
      <c r="B202" s="78" t="s">
        <v>319</v>
      </c>
      <c r="C202" s="53" t="s">
        <v>92</v>
      </c>
      <c r="D202" s="54">
        <v>43995</v>
      </c>
      <c r="E202" s="54">
        <v>44041</v>
      </c>
      <c r="F202" s="54">
        <v>44090</v>
      </c>
      <c r="G202" s="63">
        <f t="shared" si="6"/>
        <v>44265</v>
      </c>
      <c r="H202" s="58"/>
      <c r="I202" s="57">
        <f t="shared" si="7"/>
        <v>44535</v>
      </c>
      <c r="J202" s="58"/>
    </row>
    <row r="203" spans="1:10" ht="13.5" thickBot="1" x14ac:dyDescent="0.4">
      <c r="A203" s="81">
        <v>201</v>
      </c>
      <c r="B203" s="78" t="s">
        <v>320</v>
      </c>
      <c r="C203" s="53" t="s">
        <v>92</v>
      </c>
      <c r="D203" s="54">
        <v>44002</v>
      </c>
      <c r="E203" s="54">
        <v>44047</v>
      </c>
      <c r="F203" s="54">
        <v>44090</v>
      </c>
      <c r="G203" s="63">
        <f t="shared" si="6"/>
        <v>44272</v>
      </c>
      <c r="H203" s="58"/>
      <c r="I203" s="57">
        <f t="shared" si="7"/>
        <v>44542</v>
      </c>
      <c r="J203" s="58"/>
    </row>
    <row r="204" spans="1:10" x14ac:dyDescent="0.35">
      <c r="A204" s="81">
        <v>202</v>
      </c>
      <c r="B204" s="105" t="s">
        <v>321</v>
      </c>
      <c r="C204" s="106" t="s">
        <v>92</v>
      </c>
      <c r="D204" s="107">
        <v>44013</v>
      </c>
      <c r="E204" s="107">
        <v>44057</v>
      </c>
      <c r="F204" s="120">
        <v>44103</v>
      </c>
      <c r="G204" s="123">
        <f t="shared" si="6"/>
        <v>44283</v>
      </c>
      <c r="H204" s="118"/>
      <c r="I204" s="119">
        <f t="shared" si="7"/>
        <v>44553</v>
      </c>
      <c r="J204" s="118"/>
    </row>
    <row r="205" spans="1:10" x14ac:dyDescent="0.35">
      <c r="A205" s="122">
        <v>203</v>
      </c>
      <c r="B205" s="124" t="s">
        <v>334</v>
      </c>
      <c r="C205" s="125" t="s">
        <v>164</v>
      </c>
      <c r="D205" s="126">
        <v>43885</v>
      </c>
      <c r="E205" s="126">
        <v>43927</v>
      </c>
      <c r="F205" s="127">
        <v>43981</v>
      </c>
      <c r="G205" s="128">
        <f t="shared" si="6"/>
        <v>44155</v>
      </c>
      <c r="H205" s="129">
        <v>44160</v>
      </c>
      <c r="I205" s="130">
        <f t="shared" si="7"/>
        <v>44425</v>
      </c>
      <c r="J205" s="129"/>
    </row>
    <row r="206" spans="1:10" x14ac:dyDescent="0.35">
      <c r="A206" s="122">
        <v>204</v>
      </c>
      <c r="B206" s="49" t="s">
        <v>335</v>
      </c>
      <c r="C206" s="125" t="s">
        <v>164</v>
      </c>
      <c r="D206" s="126">
        <v>43885</v>
      </c>
      <c r="E206" s="126">
        <v>43927</v>
      </c>
      <c r="F206" s="127">
        <v>43981</v>
      </c>
      <c r="G206" s="121">
        <f t="shared" si="6"/>
        <v>44155</v>
      </c>
      <c r="H206" s="129">
        <v>44160</v>
      </c>
      <c r="I206" s="119">
        <f t="shared" si="7"/>
        <v>44425</v>
      </c>
      <c r="J206" s="118"/>
    </row>
    <row r="207" spans="1:10" x14ac:dyDescent="0.35">
      <c r="A207" s="122">
        <v>205</v>
      </c>
      <c r="B207" s="49" t="s">
        <v>336</v>
      </c>
      <c r="C207" s="125" t="s">
        <v>164</v>
      </c>
      <c r="D207" s="126">
        <v>43885</v>
      </c>
      <c r="E207" s="126">
        <v>43927</v>
      </c>
      <c r="F207" s="120">
        <v>43983</v>
      </c>
      <c r="G207" s="121">
        <f t="shared" si="6"/>
        <v>44155</v>
      </c>
      <c r="H207" s="129">
        <v>44160</v>
      </c>
      <c r="I207" s="119">
        <f t="shared" si="7"/>
        <v>44425</v>
      </c>
      <c r="J207" s="118"/>
    </row>
    <row r="208" spans="1:10" ht="13.5" thickBot="1" x14ac:dyDescent="0.4">
      <c r="A208" s="122">
        <v>206</v>
      </c>
      <c r="B208" s="52" t="s">
        <v>337</v>
      </c>
      <c r="C208" s="125" t="s">
        <v>164</v>
      </c>
      <c r="D208" s="126">
        <v>43885</v>
      </c>
      <c r="E208" s="126">
        <v>43927</v>
      </c>
      <c r="F208" s="131">
        <v>43983</v>
      </c>
      <c r="G208" s="132">
        <f t="shared" si="6"/>
        <v>44155</v>
      </c>
      <c r="H208" s="129">
        <v>44160</v>
      </c>
      <c r="I208" s="134">
        <f t="shared" si="7"/>
        <v>44425</v>
      </c>
      <c r="J208" s="133"/>
    </row>
    <row r="209" spans="3:3" x14ac:dyDescent="0.35">
      <c r="C209" s="112"/>
    </row>
    <row r="210" spans="3:3" x14ac:dyDescent="0.35">
      <c r="C210" s="112"/>
    </row>
    <row r="211" spans="3:3" x14ac:dyDescent="0.35">
      <c r="C211" s="112"/>
    </row>
  </sheetData>
  <autoFilter ref="A1:J211" xr:uid="{00000000-0009-0000-0000-000003000000}">
    <filterColumn colId="6" showButton="0"/>
    <filterColumn colId="8" showButton="0"/>
  </autoFilter>
  <sortState xmlns:xlrd2="http://schemas.microsoft.com/office/spreadsheetml/2017/richdata2" ref="A1:J203">
    <sortCondition ref="C3"/>
  </sortState>
  <mergeCells count="4">
    <mergeCell ref="I1:J1"/>
    <mergeCell ref="G2:H2"/>
    <mergeCell ref="I2:J2"/>
    <mergeCell ref="G1:H1"/>
  </mergeCells>
  <pageMargins left="0.7" right="0.7" top="0.75" bottom="0.75" header="0.3" footer="0.3"/>
  <pageSetup scale="5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
  <sheetViews>
    <sheetView workbookViewId="0">
      <selection sqref="A1:F1"/>
    </sheetView>
  </sheetViews>
  <sheetFormatPr defaultColWidth="8.7265625" defaultRowHeight="14.5" x14ac:dyDescent="0.35"/>
  <cols>
    <col min="1" max="1" width="8.7265625" style="2"/>
    <col min="2" max="2" width="19.453125" style="2" customWidth="1"/>
    <col min="3" max="3" width="15.453125" style="2" customWidth="1"/>
    <col min="4" max="4" width="26.453125" style="2" customWidth="1"/>
    <col min="5" max="5" width="21.54296875" style="2" customWidth="1"/>
    <col min="6" max="6" width="59.81640625" style="2" customWidth="1"/>
    <col min="7" max="16384" width="8.7265625" style="2"/>
  </cols>
  <sheetData>
    <row r="1" spans="1:6" ht="26.5" customHeight="1" x14ac:dyDescent="0.35">
      <c r="A1" s="31" t="s">
        <v>36</v>
      </c>
      <c r="B1" s="31" t="s">
        <v>37</v>
      </c>
      <c r="C1" s="31" t="s">
        <v>38</v>
      </c>
      <c r="D1" s="31" t="s">
        <v>39</v>
      </c>
      <c r="E1" s="31" t="s">
        <v>40</v>
      </c>
      <c r="F1" s="32" t="s">
        <v>41</v>
      </c>
    </row>
  </sheetData>
  <autoFilter ref="A1:F1" xr:uid="{00000000-0009-0000-0000-00000400000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6"/>
  <sheetViews>
    <sheetView workbookViewId="0">
      <selection activeCell="E20" sqref="E20"/>
    </sheetView>
  </sheetViews>
  <sheetFormatPr defaultRowHeight="14.5" x14ac:dyDescent="0.35"/>
  <cols>
    <col min="1" max="1" width="5.1796875" style="20" customWidth="1"/>
    <col min="2" max="2" width="14.1796875" customWidth="1"/>
    <col min="3" max="3" width="15.1796875" customWidth="1"/>
    <col min="4" max="4" width="15.26953125" customWidth="1"/>
    <col min="5" max="5" width="78.453125" customWidth="1"/>
  </cols>
  <sheetData>
    <row r="1" spans="1:5" s="35" customFormat="1" ht="25" customHeight="1" x14ac:dyDescent="0.35">
      <c r="A1" s="33" t="s">
        <v>36</v>
      </c>
      <c r="B1" s="33" t="s">
        <v>37</v>
      </c>
      <c r="C1" s="33" t="s">
        <v>38</v>
      </c>
      <c r="D1" s="33" t="s">
        <v>42</v>
      </c>
      <c r="E1" s="34" t="s">
        <v>43</v>
      </c>
    </row>
    <row r="2" spans="1:5" x14ac:dyDescent="0.35">
      <c r="A2" s="20">
        <v>1</v>
      </c>
      <c r="B2" s="37" t="s">
        <v>35</v>
      </c>
      <c r="C2" t="s">
        <v>34</v>
      </c>
      <c r="D2" s="41">
        <v>43822</v>
      </c>
      <c r="E2" t="s">
        <v>32</v>
      </c>
    </row>
    <row r="3" spans="1:5" x14ac:dyDescent="0.35">
      <c r="A3" s="20">
        <v>2</v>
      </c>
      <c r="B3" t="s">
        <v>46</v>
      </c>
      <c r="C3" t="s">
        <v>54</v>
      </c>
      <c r="D3" s="40">
        <v>43901</v>
      </c>
      <c r="E3" t="s">
        <v>32</v>
      </c>
    </row>
    <row r="4" spans="1:5" x14ac:dyDescent="0.35">
      <c r="A4" s="20">
        <v>3</v>
      </c>
      <c r="B4" t="s">
        <v>49</v>
      </c>
      <c r="C4" t="s">
        <v>50</v>
      </c>
      <c r="D4" s="40">
        <v>43921</v>
      </c>
      <c r="E4" t="s">
        <v>32</v>
      </c>
    </row>
    <row r="5" spans="1:5" x14ac:dyDescent="0.35">
      <c r="A5" s="20">
        <v>4</v>
      </c>
      <c r="B5" t="s">
        <v>55</v>
      </c>
      <c r="C5" t="s">
        <v>53</v>
      </c>
      <c r="D5" s="40">
        <v>43944</v>
      </c>
      <c r="E5" t="s">
        <v>32</v>
      </c>
    </row>
    <row r="6" spans="1:5" x14ac:dyDescent="0.35">
      <c r="A6" s="20">
        <v>5</v>
      </c>
      <c r="B6" t="s">
        <v>137</v>
      </c>
      <c r="C6" t="s">
        <v>136</v>
      </c>
      <c r="E6" t="s">
        <v>138</v>
      </c>
    </row>
    <row r="7" spans="1:5" x14ac:dyDescent="0.35">
      <c r="A7" s="20">
        <v>6</v>
      </c>
      <c r="B7" t="s">
        <v>158</v>
      </c>
      <c r="C7" t="s">
        <v>161</v>
      </c>
      <c r="D7" s="40">
        <v>43975</v>
      </c>
      <c r="E7" t="s">
        <v>52</v>
      </c>
    </row>
    <row r="8" spans="1:5" x14ac:dyDescent="0.35">
      <c r="A8" s="20">
        <v>7</v>
      </c>
      <c r="B8" t="s">
        <v>157</v>
      </c>
      <c r="C8" t="s">
        <v>162</v>
      </c>
      <c r="D8" s="40">
        <v>43971</v>
      </c>
      <c r="E8" t="s">
        <v>32</v>
      </c>
    </row>
    <row r="9" spans="1:5" x14ac:dyDescent="0.35">
      <c r="A9" s="20">
        <v>8</v>
      </c>
      <c r="B9" t="s">
        <v>163</v>
      </c>
      <c r="C9" t="s">
        <v>141</v>
      </c>
      <c r="D9" s="40">
        <v>43934</v>
      </c>
      <c r="E9" t="s">
        <v>52</v>
      </c>
    </row>
    <row r="10" spans="1:5" x14ac:dyDescent="0.35">
      <c r="A10" s="20">
        <v>9</v>
      </c>
      <c r="B10" t="s">
        <v>177</v>
      </c>
      <c r="C10" t="s">
        <v>272</v>
      </c>
      <c r="D10" s="40">
        <v>44002</v>
      </c>
      <c r="E10" t="s">
        <v>32</v>
      </c>
    </row>
    <row r="11" spans="1:5" x14ac:dyDescent="0.35">
      <c r="A11" s="20">
        <v>10</v>
      </c>
      <c r="B11" t="s">
        <v>234</v>
      </c>
      <c r="C11" t="s">
        <v>235</v>
      </c>
      <c r="E11" t="s">
        <v>236</v>
      </c>
    </row>
    <row r="12" spans="1:5" x14ac:dyDescent="0.35">
      <c r="A12" s="20">
        <v>11</v>
      </c>
      <c r="B12" t="s">
        <v>237</v>
      </c>
      <c r="C12" t="s">
        <v>53</v>
      </c>
      <c r="E12" t="s">
        <v>236</v>
      </c>
    </row>
    <row r="13" spans="1:5" x14ac:dyDescent="0.35">
      <c r="A13" s="20">
        <v>12</v>
      </c>
      <c r="B13" t="s">
        <v>287</v>
      </c>
      <c r="C13" t="s">
        <v>50</v>
      </c>
      <c r="D13" s="40">
        <v>44055</v>
      </c>
      <c r="E13" t="s">
        <v>32</v>
      </c>
    </row>
    <row r="14" spans="1:5" x14ac:dyDescent="0.35">
      <c r="A14" s="20">
        <v>13</v>
      </c>
      <c r="B14" t="s">
        <v>290</v>
      </c>
      <c r="C14" t="s">
        <v>50</v>
      </c>
      <c r="D14" s="40">
        <v>44036</v>
      </c>
      <c r="E14" t="s">
        <v>32</v>
      </c>
    </row>
    <row r="15" spans="1:5" x14ac:dyDescent="0.35">
      <c r="A15" s="20">
        <v>14</v>
      </c>
      <c r="B15" t="s">
        <v>325</v>
      </c>
      <c r="C15" t="s">
        <v>272</v>
      </c>
      <c r="D15" s="40">
        <v>44127</v>
      </c>
      <c r="E15" t="s">
        <v>32</v>
      </c>
    </row>
    <row r="16" spans="1:5" x14ac:dyDescent="0.35">
      <c r="A16" s="20">
        <v>15</v>
      </c>
      <c r="B16" t="s">
        <v>333</v>
      </c>
      <c r="C16" t="s">
        <v>92</v>
      </c>
      <c r="D16" s="40">
        <v>44154</v>
      </c>
      <c r="E16" t="s">
        <v>32</v>
      </c>
    </row>
    <row r="17" spans="1:1" x14ac:dyDescent="0.35">
      <c r="A17" s="20">
        <v>16</v>
      </c>
    </row>
    <row r="18" spans="1:1" x14ac:dyDescent="0.35">
      <c r="A18" s="20">
        <v>17</v>
      </c>
    </row>
    <row r="19" spans="1:1" x14ac:dyDescent="0.35">
      <c r="A19" s="20">
        <v>18</v>
      </c>
    </row>
    <row r="20" spans="1:1" x14ac:dyDescent="0.35">
      <c r="A20" s="20">
        <v>19</v>
      </c>
    </row>
    <row r="21" spans="1:1" x14ac:dyDescent="0.35">
      <c r="A21" s="20">
        <v>20</v>
      </c>
    </row>
    <row r="22" spans="1:1" x14ac:dyDescent="0.35">
      <c r="A22" s="20">
        <v>21</v>
      </c>
    </row>
    <row r="23" spans="1:1" x14ac:dyDescent="0.35">
      <c r="A23" s="20">
        <v>22</v>
      </c>
    </row>
    <row r="24" spans="1:1" x14ac:dyDescent="0.35">
      <c r="A24" s="20">
        <v>23</v>
      </c>
    </row>
    <row r="25" spans="1:1" x14ac:dyDescent="0.35">
      <c r="A25" s="20">
        <v>24</v>
      </c>
    </row>
    <row r="26" spans="1:1" x14ac:dyDescent="0.35">
      <c r="A26" s="20">
        <v>25</v>
      </c>
    </row>
    <row r="27" spans="1:1" x14ac:dyDescent="0.35">
      <c r="A27" s="20">
        <v>26</v>
      </c>
    </row>
    <row r="28" spans="1:1" x14ac:dyDescent="0.35">
      <c r="A28" s="20">
        <v>27</v>
      </c>
    </row>
    <row r="29" spans="1:1" x14ac:dyDescent="0.35">
      <c r="A29" s="20">
        <v>28</v>
      </c>
    </row>
    <row r="30" spans="1:1" x14ac:dyDescent="0.35">
      <c r="A30" s="20">
        <v>29</v>
      </c>
    </row>
    <row r="31" spans="1:1" x14ac:dyDescent="0.35">
      <c r="A31" s="20">
        <v>30</v>
      </c>
    </row>
    <row r="32" spans="1:1" x14ac:dyDescent="0.35">
      <c r="A32" s="20">
        <v>31</v>
      </c>
    </row>
    <row r="33" spans="1:1" x14ac:dyDescent="0.35">
      <c r="A33" s="20">
        <v>32</v>
      </c>
    </row>
    <row r="34" spans="1:1" x14ac:dyDescent="0.35">
      <c r="A34" s="20">
        <v>33</v>
      </c>
    </row>
    <row r="35" spans="1:1" x14ac:dyDescent="0.35">
      <c r="A35" s="20">
        <v>34</v>
      </c>
    </row>
    <row r="36" spans="1:1" x14ac:dyDescent="0.35">
      <c r="A36" s="20">
        <v>35</v>
      </c>
    </row>
  </sheetData>
  <autoFilter ref="A1:E36"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U27"/>
  <sheetViews>
    <sheetView workbookViewId="0">
      <pane xSplit="5" ySplit="6" topLeftCell="F22" activePane="bottomRight" state="frozen"/>
      <selection pane="topRight" activeCell="E1" sqref="E1"/>
      <selection pane="bottomLeft" activeCell="A7" sqref="A7"/>
      <selection pane="bottomRight" activeCell="D22" sqref="D22"/>
    </sheetView>
  </sheetViews>
  <sheetFormatPr defaultRowHeight="14.5" x14ac:dyDescent="0.35"/>
  <cols>
    <col min="2" max="2" width="13.81640625" customWidth="1"/>
    <col min="3" max="3" width="14" customWidth="1"/>
    <col min="6" max="6" width="113.1796875" customWidth="1"/>
  </cols>
  <sheetData>
    <row r="3" spans="1:73" x14ac:dyDescent="0.35">
      <c r="G3" t="s">
        <v>229</v>
      </c>
    </row>
    <row r="4" spans="1:73" s="2" customFormat="1" x14ac:dyDescent="0.35">
      <c r="A4" s="147" t="s">
        <v>23</v>
      </c>
      <c r="B4" s="145" t="s">
        <v>19</v>
      </c>
      <c r="C4" s="144" t="s">
        <v>25</v>
      </c>
      <c r="D4" s="144" t="s">
        <v>20</v>
      </c>
      <c r="E4" s="144"/>
      <c r="F4" s="145" t="s">
        <v>21</v>
      </c>
    </row>
    <row r="5" spans="1:73" s="2" customFormat="1" ht="25.5" customHeight="1" x14ac:dyDescent="0.35">
      <c r="A5" s="147"/>
      <c r="B5" s="145"/>
      <c r="C5" s="144"/>
      <c r="D5" s="146" t="s">
        <v>22</v>
      </c>
      <c r="E5" s="146" t="s">
        <v>24</v>
      </c>
      <c r="F5" s="145"/>
    </row>
    <row r="6" spans="1:73" s="2" customFormat="1" ht="46.5" customHeight="1" x14ac:dyDescent="0.35">
      <c r="A6" s="147"/>
      <c r="B6" s="145"/>
      <c r="C6" s="144"/>
      <c r="D6" s="146"/>
      <c r="E6" s="146"/>
      <c r="F6" s="145"/>
    </row>
    <row r="7" spans="1:73" s="2" customFormat="1" ht="29" x14ac:dyDescent="0.35">
      <c r="A7" s="21">
        <v>1</v>
      </c>
      <c r="B7" s="37" t="s">
        <v>35</v>
      </c>
      <c r="C7" s="3" t="s">
        <v>34</v>
      </c>
      <c r="D7" s="3" t="s">
        <v>33</v>
      </c>
      <c r="E7" s="3" t="s">
        <v>32</v>
      </c>
      <c r="F7" s="44" t="s">
        <v>45</v>
      </c>
    </row>
    <row r="8" spans="1:73" s="2" customFormat="1" ht="43.5" x14ac:dyDescent="0.35">
      <c r="A8" s="21">
        <v>2</v>
      </c>
      <c r="B8" s="39" t="s">
        <v>46</v>
      </c>
      <c r="C8" s="3" t="s">
        <v>47</v>
      </c>
      <c r="D8" s="3" t="s">
        <v>33</v>
      </c>
      <c r="E8" s="3" t="s">
        <v>32</v>
      </c>
      <c r="F8" s="44" t="s">
        <v>48</v>
      </c>
    </row>
    <row r="9" spans="1:73" s="2" customFormat="1" ht="29" x14ac:dyDescent="0.35">
      <c r="A9" s="21">
        <v>3</v>
      </c>
      <c r="B9" s="39" t="s">
        <v>49</v>
      </c>
      <c r="C9" s="3" t="s">
        <v>50</v>
      </c>
      <c r="D9" s="3" t="s">
        <v>33</v>
      </c>
      <c r="E9" s="3" t="s">
        <v>32</v>
      </c>
      <c r="F9" s="44" t="s">
        <v>51</v>
      </c>
    </row>
    <row r="10" spans="1:73" s="2" customFormat="1" ht="87" x14ac:dyDescent="0.35">
      <c r="A10" s="21">
        <v>4</v>
      </c>
      <c r="B10" s="39" t="s">
        <v>55</v>
      </c>
      <c r="C10" s="3" t="s">
        <v>53</v>
      </c>
      <c r="D10" s="3" t="s">
        <v>33</v>
      </c>
      <c r="E10" s="3" t="s">
        <v>52</v>
      </c>
      <c r="F10" s="43" t="s">
        <v>56</v>
      </c>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row>
    <row r="11" spans="1:73" s="2" customFormat="1" x14ac:dyDescent="0.35">
      <c r="A11" s="21">
        <v>5</v>
      </c>
      <c r="B11" s="39" t="s">
        <v>140</v>
      </c>
      <c r="C11" s="3" t="s">
        <v>141</v>
      </c>
      <c r="D11" s="3" t="s">
        <v>142</v>
      </c>
      <c r="E11" s="3" t="s">
        <v>32</v>
      </c>
      <c r="F11" s="3" t="s">
        <v>143</v>
      </c>
    </row>
    <row r="12" spans="1:73" ht="29" x14ac:dyDescent="0.35">
      <c r="A12" s="20">
        <v>6</v>
      </c>
      <c r="B12" s="83" t="s">
        <v>157</v>
      </c>
      <c r="C12" s="84" t="s">
        <v>50</v>
      </c>
      <c r="D12" s="84" t="s">
        <v>142</v>
      </c>
      <c r="E12" s="84" t="s">
        <v>32</v>
      </c>
      <c r="F12" s="84" t="s">
        <v>159</v>
      </c>
    </row>
    <row r="13" spans="1:73" ht="29" x14ac:dyDescent="0.35">
      <c r="A13" s="20">
        <v>7</v>
      </c>
      <c r="B13" s="83" t="s">
        <v>158</v>
      </c>
      <c r="C13" s="84" t="s">
        <v>9</v>
      </c>
      <c r="D13" s="84" t="s">
        <v>142</v>
      </c>
      <c r="E13" s="84" t="s">
        <v>32</v>
      </c>
      <c r="F13" s="84" t="s">
        <v>160</v>
      </c>
    </row>
    <row r="14" spans="1:73" ht="43.5" x14ac:dyDescent="0.35">
      <c r="A14" s="20">
        <v>8</v>
      </c>
      <c r="B14" s="20" t="s">
        <v>179</v>
      </c>
      <c r="C14" s="84" t="s">
        <v>178</v>
      </c>
      <c r="D14" s="84" t="s">
        <v>142</v>
      </c>
      <c r="E14" s="84" t="s">
        <v>32</v>
      </c>
      <c r="F14" s="84" t="s">
        <v>266</v>
      </c>
    </row>
    <row r="15" spans="1:73" x14ac:dyDescent="0.35">
      <c r="A15" s="20">
        <v>9</v>
      </c>
      <c r="B15" s="20" t="s">
        <v>263</v>
      </c>
      <c r="C15" s="84" t="s">
        <v>53</v>
      </c>
      <c r="D15" s="84" t="s">
        <v>142</v>
      </c>
      <c r="E15" s="84" t="s">
        <v>32</v>
      </c>
      <c r="F15" s="84" t="s">
        <v>264</v>
      </c>
    </row>
    <row r="16" spans="1:73" ht="72.5" x14ac:dyDescent="0.35">
      <c r="A16" s="20">
        <v>10</v>
      </c>
      <c r="B16" s="20" t="s">
        <v>287</v>
      </c>
      <c r="C16" s="84" t="s">
        <v>50</v>
      </c>
      <c r="D16" s="84" t="s">
        <v>142</v>
      </c>
      <c r="E16" s="84" t="s">
        <v>32</v>
      </c>
      <c r="F16" s="84" t="s">
        <v>288</v>
      </c>
    </row>
    <row r="17" spans="1:24" ht="58" x14ac:dyDescent="0.35">
      <c r="A17" s="20">
        <v>11</v>
      </c>
      <c r="B17" s="20" t="s">
        <v>290</v>
      </c>
      <c r="C17" s="84" t="s">
        <v>50</v>
      </c>
      <c r="D17" s="84" t="s">
        <v>142</v>
      </c>
      <c r="E17" s="84" t="s">
        <v>32</v>
      </c>
      <c r="F17" s="84" t="s">
        <v>289</v>
      </c>
    </row>
    <row r="18" spans="1:24" ht="29" x14ac:dyDescent="0.35">
      <c r="A18" s="20">
        <v>12</v>
      </c>
      <c r="B18" s="20" t="s">
        <v>324</v>
      </c>
      <c r="C18" s="84" t="s">
        <v>272</v>
      </c>
      <c r="D18" s="84" t="s">
        <v>142</v>
      </c>
      <c r="E18" s="84" t="s">
        <v>32</v>
      </c>
      <c r="F18" s="84" t="s">
        <v>322</v>
      </c>
    </row>
    <row r="19" spans="1:24" ht="101.5" x14ac:dyDescent="0.35">
      <c r="A19" s="20">
        <v>13</v>
      </c>
      <c r="B19" s="20" t="s">
        <v>328</v>
      </c>
      <c r="C19" s="84" t="s">
        <v>235</v>
      </c>
      <c r="D19" s="84" t="s">
        <v>142</v>
      </c>
      <c r="E19" s="84" t="s">
        <v>32</v>
      </c>
      <c r="F19" s="84" t="s">
        <v>329</v>
      </c>
    </row>
    <row r="20" spans="1:24" ht="76.5" x14ac:dyDescent="0.35">
      <c r="A20" s="20">
        <v>14</v>
      </c>
      <c r="B20" s="20" t="s">
        <v>331</v>
      </c>
      <c r="C20" s="84" t="s">
        <v>92</v>
      </c>
      <c r="F20" s="117" t="s">
        <v>332</v>
      </c>
    </row>
    <row r="21" spans="1:24" x14ac:dyDescent="0.35">
      <c r="A21" s="20">
        <v>15</v>
      </c>
      <c r="B21" s="20"/>
      <c r="G21" s="117"/>
      <c r="H21" s="117"/>
      <c r="I21" s="117"/>
      <c r="J21" s="117"/>
      <c r="K21" s="117"/>
      <c r="L21" s="117"/>
      <c r="M21" s="117"/>
      <c r="N21" s="117"/>
      <c r="O21" s="117"/>
      <c r="P21" s="117"/>
      <c r="Q21" s="117"/>
      <c r="R21" s="117"/>
      <c r="S21" s="117"/>
      <c r="T21" s="117"/>
      <c r="U21" s="117"/>
      <c r="V21" s="117"/>
      <c r="W21" s="117"/>
      <c r="X21" s="117"/>
    </row>
    <row r="22" spans="1:24" x14ac:dyDescent="0.35">
      <c r="A22" s="20">
        <v>16</v>
      </c>
      <c r="B22" s="20"/>
    </row>
    <row r="23" spans="1:24" x14ac:dyDescent="0.35">
      <c r="A23" s="20">
        <v>17</v>
      </c>
      <c r="B23" s="20"/>
    </row>
    <row r="24" spans="1:24" x14ac:dyDescent="0.35">
      <c r="A24" s="20">
        <v>18</v>
      </c>
      <c r="B24" s="20"/>
    </row>
    <row r="25" spans="1:24" x14ac:dyDescent="0.35">
      <c r="A25" s="20">
        <v>19</v>
      </c>
      <c r="B25" s="20"/>
    </row>
    <row r="26" spans="1:24" x14ac:dyDescent="0.35">
      <c r="A26" s="20">
        <v>20</v>
      </c>
      <c r="B26" s="20"/>
    </row>
    <row r="27" spans="1:24" x14ac:dyDescent="0.35">
      <c r="A27" s="20">
        <v>21</v>
      </c>
      <c r="B27" s="20"/>
    </row>
  </sheetData>
  <autoFilter ref="A6:F6" xr:uid="{00000000-0009-0000-0000-000006000000}"/>
  <mergeCells count="7">
    <mergeCell ref="C4:C6"/>
    <mergeCell ref="D4:E4"/>
    <mergeCell ref="F4:F6"/>
    <mergeCell ref="D5:D6"/>
    <mergeCell ref="A4:A6"/>
    <mergeCell ref="E5:E6"/>
    <mergeCell ref="B4:B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Enrollment</vt:lpstr>
      <vt:lpstr>HIV Pos</vt:lpstr>
      <vt:lpstr>LTF</vt:lpstr>
      <vt:lpstr>Screening failure</vt:lpstr>
      <vt:lpstr>Early Withdrawal</vt:lpstr>
      <vt:lpstr>Reportable events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Issa Sabi</dc:creator>
  <cp:lastModifiedBy>Issa Sabi</cp:lastModifiedBy>
  <cp:lastPrinted>2020-11-05T08:01:48Z</cp:lastPrinted>
  <dcterms:created xsi:type="dcterms:W3CDTF">2019-11-15T09:00:18Z</dcterms:created>
  <dcterms:modified xsi:type="dcterms:W3CDTF">2020-11-30T18:44:28Z</dcterms:modified>
</cp:coreProperties>
</file>