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ORMTROOPER\home\Dropbox\Documents\Ham Radio\Rotator Project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0" i="1"/>
  <c r="E38" i="1"/>
  <c r="E35" i="1"/>
  <c r="E36" i="1"/>
  <c r="E34" i="1"/>
  <c r="D29" i="1"/>
  <c r="D28" i="1"/>
  <c r="E21" i="1"/>
  <c r="E20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<sst xmlns="http://schemas.openxmlformats.org/spreadsheetml/2006/main" count="76" uniqueCount="66">
  <si>
    <t>Optional for bubble level</t>
  </si>
  <si>
    <t>For mounting to tripod tube</t>
  </si>
  <si>
    <t>20T, 32 Pitch, 6mm Bore Pinion Gear</t>
  </si>
  <si>
    <t>1/4-20 Round Screw Plate</t>
  </si>
  <si>
    <t>For mounting to tripod shoe</t>
  </si>
  <si>
    <t>For mounting to tripod tube (alternate)</t>
  </si>
  <si>
    <t>Optional in lieu of individual screw packs</t>
  </si>
  <si>
    <t>90 Degree Dual Side Mount D (pair)</t>
  </si>
  <si>
    <t>.4375 in L x 6-32 Socket Cap Screw (25-pack)</t>
  </si>
  <si>
    <t>.500 in L x 6-32 Socket Cap Screw (25-pack)</t>
  </si>
  <si>
    <t>.3125 in L x 6-32 Socket Cap Screw (25-pack)</t>
  </si>
  <si>
    <t>.250 in L x 6-32 Socket Cap Screw (25-pack)</t>
  </si>
  <si>
    <t>1 inch Shafting &amp; Tubing Spacers (25-pack)</t>
  </si>
  <si>
    <t>Beam Attachment Block B (4-pack)</t>
  </si>
  <si>
    <t>1 inch Bore Square Pillow Block</t>
  </si>
  <si>
    <t>12 inch length x 1 inch Au Tubing</t>
  </si>
  <si>
    <t>1 inch OD x 2.25 inch Au Tube</t>
  </si>
  <si>
    <t>1 inch Bore Clamping Hub A (Threaded)</t>
  </si>
  <si>
    <t>Hub Adaptor C</t>
  </si>
  <si>
    <t>Aluminum Clamping Motor Mount</t>
  </si>
  <si>
    <t>84T, 32 Pitch, 1 inch Bore Au Gear</t>
  </si>
  <si>
    <t>Round Base A</t>
  </si>
  <si>
    <t>22mm Bore Clamping Hub D </t>
  </si>
  <si>
    <t>21mm Bore Clamping Hub C</t>
  </si>
  <si>
    <t>Flat Single Channel Bracket</t>
  </si>
  <si>
    <t>Hardware Pack B (Screws + hex key)</t>
  </si>
  <si>
    <t>3.75 inch Aluminum Channel</t>
  </si>
  <si>
    <t>4.50 inch Aluminum Channel</t>
  </si>
  <si>
    <t>90 Degree Single Angle Channel Bkt (short)</t>
  </si>
  <si>
    <t>Horizontal axis support</t>
  </si>
  <si>
    <t>Vertical axis support</t>
  </si>
  <si>
    <t>Optional mounting single channel bracket to top of horizontal support for bubble level</t>
  </si>
  <si>
    <t>Attachment screws</t>
  </si>
  <si>
    <t>Space between ends of channels and tube clamps</t>
  </si>
  <si>
    <t>For mounting horizontal support to vertical support</t>
  </si>
  <si>
    <t>For mounting antenna (with U-channel)</t>
  </si>
  <si>
    <t>Bearings and supports for tubing</t>
  </si>
  <si>
    <t>Vertical axle (Az) tubing</t>
  </si>
  <si>
    <t>Horizontal axle (El) tubing</t>
  </si>
  <si>
    <t>For mounting drive gears, horizontal endstop and antenna mount</t>
  </si>
  <si>
    <t>For mounting to tripod tube (2) or shoe (1)</t>
  </si>
  <si>
    <t>For mounting motors to support channel</t>
  </si>
  <si>
    <t>Drive gears for both axes</t>
  </si>
  <si>
    <t>Motor pinion gears for both axes</t>
  </si>
  <si>
    <t>Qty</t>
  </si>
  <si>
    <t>Part Number</t>
  </si>
  <si>
    <t>Description</t>
  </si>
  <si>
    <t>Unit Price</t>
  </si>
  <si>
    <t>Total Price</t>
  </si>
  <si>
    <t>Notes/Purpose</t>
  </si>
  <si>
    <t>Mounting parts (shoe)</t>
  </si>
  <si>
    <t>Mounting parts (tube)</t>
  </si>
  <si>
    <t>ServoCity/Actobotics parts</t>
  </si>
  <si>
    <t>12V, 58RPM 60:1 Gear Motor w / Encoder</t>
  </si>
  <si>
    <t>RB-Cyt-83</t>
  </si>
  <si>
    <t>12V, 17RPM 200:1 Gear Motor w / Encoder</t>
  </si>
  <si>
    <t>RB-Cyt-85</t>
  </si>
  <si>
    <t>RB-Pol-108</t>
  </si>
  <si>
    <t>Robotshop.com</t>
  </si>
  <si>
    <t>Azimuth Drive Motor</t>
  </si>
  <si>
    <t>Elevation Drive Motor</t>
  </si>
  <si>
    <t>Az/El Motor Controller</t>
  </si>
  <si>
    <t>Pololu Dual DC Motor Driver MC33926</t>
  </si>
  <si>
    <t>Robotshop.com Total</t>
  </si>
  <si>
    <t>Grand total excluding shipping/tax</t>
  </si>
  <si>
    <t>ServoCity Total (/w shoe 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</si>
</sst>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6" fillId="0" borderId="1" xfId="0" applyFont="1" applyBorder="1" applyAlignment="1">
      <alignment horizontal="left" vertical="center" wrapText="1" indent="1"/>
    </xf>
    <xf numFmtId="0" fontId="1" fillId="0" borderId="2" xfId="0" applyFont="1" applyBorder="1"/>
    <xf numFmtId="0" fontId="1" fillId="0" borderId="3" xfId="0" applyFont="1" applyBorder="1"/>
    <xf numFmtId="0" fontId="6" fillId="0" borderId="0" xfId="0" applyFont="1" applyAlignment="1">
      <alignment horizontal="left" vertical="center" wrapText="1" inden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7" workbookViewId="0">
      <selection activeCell="E40" sqref="E40"/>
    </sheetView>
  </sheetViews>
  <sheetFormatPr defaultRowHeight="15" x14ac:dyDescent="0.25"/>
  <cols>
    <col min="1" max="1" width="4.140625" bestFit="1" customWidth="1"/>
    <col min="2" max="2" width="12.28515625" bestFit="1" customWidth="1"/>
    <col min="3" max="3" width="40.140625" bestFit="1" customWidth="1"/>
    <col min="4" max="4" width="9.7109375" bestFit="1" customWidth="1"/>
    <col min="5" max="5" width="10.28515625" bestFit="1" customWidth="1"/>
    <col min="6" max="6" width="79.5703125" bestFit="1" customWidth="1"/>
  </cols>
  <sheetData>
    <row r="1" spans="1:6" s="4" customFormat="1" ht="15.75" thickBot="1" x14ac:dyDescent="0.3">
      <c r="A1" s="4" t="s">
        <v>52</v>
      </c>
    </row>
    <row r="2" spans="1:6" s="4" customFormat="1" ht="15.75" thickBot="1" x14ac:dyDescent="0.3">
      <c r="A2" s="12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4" t="s">
        <v>49</v>
      </c>
    </row>
    <row r="3" spans="1:6" x14ac:dyDescent="0.25">
      <c r="A3">
        <v>1</v>
      </c>
      <c r="B3" s="1">
        <v>585444</v>
      </c>
      <c r="C3" s="1" t="s">
        <v>27</v>
      </c>
      <c r="D3">
        <v>4.99</v>
      </c>
      <c r="E3">
        <f>D3*A3</f>
        <v>4.99</v>
      </c>
      <c r="F3" t="s">
        <v>29</v>
      </c>
    </row>
    <row r="4" spans="1:6" x14ac:dyDescent="0.25">
      <c r="A4">
        <v>1</v>
      </c>
      <c r="B4" s="1">
        <v>585443</v>
      </c>
      <c r="C4" s="1" t="s">
        <v>26</v>
      </c>
      <c r="D4">
        <v>4.49</v>
      </c>
      <c r="E4">
        <f t="shared" ref="E4:E21" si="0">D4*A4</f>
        <v>4.49</v>
      </c>
      <c r="F4" t="s">
        <v>30</v>
      </c>
    </row>
    <row r="5" spans="1:6" x14ac:dyDescent="0.25">
      <c r="B5" s="1">
        <v>632148</v>
      </c>
      <c r="C5" s="1" t="s">
        <v>25</v>
      </c>
      <c r="D5">
        <v>10.99</v>
      </c>
      <c r="F5" t="s">
        <v>6</v>
      </c>
    </row>
    <row r="6" spans="1:6" x14ac:dyDescent="0.25">
      <c r="A6">
        <v>1</v>
      </c>
      <c r="B6" s="1">
        <v>632114</v>
      </c>
      <c r="C6" s="1" t="s">
        <v>9</v>
      </c>
      <c r="D6">
        <v>2.19</v>
      </c>
      <c r="E6">
        <f t="shared" si="0"/>
        <v>2.19</v>
      </c>
      <c r="F6" t="s">
        <v>32</v>
      </c>
    </row>
    <row r="7" spans="1:6" x14ac:dyDescent="0.25">
      <c r="A7">
        <v>1</v>
      </c>
      <c r="B7" s="1">
        <v>632112</v>
      </c>
      <c r="C7" s="1" t="s">
        <v>8</v>
      </c>
      <c r="D7">
        <v>2.09</v>
      </c>
      <c r="E7">
        <f t="shared" si="0"/>
        <v>2.09</v>
      </c>
      <c r="F7" t="s">
        <v>32</v>
      </c>
    </row>
    <row r="8" spans="1:6" x14ac:dyDescent="0.25">
      <c r="A8">
        <v>1</v>
      </c>
      <c r="B8" s="1">
        <v>632108</v>
      </c>
      <c r="C8" s="1" t="s">
        <v>10</v>
      </c>
      <c r="D8">
        <v>1.79</v>
      </c>
      <c r="E8">
        <f t="shared" si="0"/>
        <v>1.79</v>
      </c>
      <c r="F8" t="s">
        <v>32</v>
      </c>
    </row>
    <row r="9" spans="1:6" x14ac:dyDescent="0.25">
      <c r="A9">
        <v>1</v>
      </c>
      <c r="B9" s="1">
        <v>632106</v>
      </c>
      <c r="C9" s="1" t="s">
        <v>11</v>
      </c>
      <c r="D9">
        <v>1.69</v>
      </c>
      <c r="E9">
        <f t="shared" si="0"/>
        <v>1.69</v>
      </c>
      <c r="F9" t="s">
        <v>32</v>
      </c>
    </row>
    <row r="10" spans="1:6" x14ac:dyDescent="0.25">
      <c r="A10">
        <v>1</v>
      </c>
      <c r="B10" s="1">
        <v>633116</v>
      </c>
      <c r="C10" s="1" t="s">
        <v>12</v>
      </c>
      <c r="D10">
        <v>1.69</v>
      </c>
      <c r="E10">
        <f t="shared" si="0"/>
        <v>1.69</v>
      </c>
      <c r="F10" t="s">
        <v>33</v>
      </c>
    </row>
    <row r="11" spans="1:6" x14ac:dyDescent="0.25">
      <c r="A11">
        <v>1</v>
      </c>
      <c r="B11" s="1">
        <v>585598</v>
      </c>
      <c r="C11" s="2" t="s">
        <v>7</v>
      </c>
      <c r="D11">
        <v>6.99</v>
      </c>
      <c r="E11">
        <f t="shared" si="0"/>
        <v>6.99</v>
      </c>
      <c r="F11" t="s">
        <v>34</v>
      </c>
    </row>
    <row r="12" spans="1:6" x14ac:dyDescent="0.25">
      <c r="A12">
        <v>1</v>
      </c>
      <c r="B12" s="1">
        <v>585506</v>
      </c>
      <c r="C12" s="1" t="s">
        <v>28</v>
      </c>
      <c r="D12">
        <v>1.99</v>
      </c>
      <c r="E12">
        <f t="shared" si="0"/>
        <v>1.99</v>
      </c>
      <c r="F12" t="s">
        <v>35</v>
      </c>
    </row>
    <row r="13" spans="1:6" x14ac:dyDescent="0.25">
      <c r="A13">
        <v>4</v>
      </c>
      <c r="B13" s="1">
        <v>535178</v>
      </c>
      <c r="C13" s="1" t="s">
        <v>14</v>
      </c>
      <c r="D13">
        <v>9.99</v>
      </c>
      <c r="E13">
        <f t="shared" si="0"/>
        <v>39.96</v>
      </c>
      <c r="F13" t="s">
        <v>36</v>
      </c>
    </row>
    <row r="14" spans="1:6" x14ac:dyDescent="0.25">
      <c r="A14">
        <v>1</v>
      </c>
      <c r="B14" s="1">
        <v>635120</v>
      </c>
      <c r="C14" s="1" t="s">
        <v>15</v>
      </c>
      <c r="D14">
        <v>4.49</v>
      </c>
      <c r="E14">
        <f t="shared" si="0"/>
        <v>4.49</v>
      </c>
      <c r="F14" t="s">
        <v>38</v>
      </c>
    </row>
    <row r="15" spans="1:6" x14ac:dyDescent="0.25">
      <c r="A15">
        <v>1</v>
      </c>
      <c r="B15" s="1">
        <v>635166</v>
      </c>
      <c r="C15" s="1" t="s">
        <v>16</v>
      </c>
      <c r="D15">
        <v>3.49</v>
      </c>
      <c r="E15">
        <f t="shared" si="0"/>
        <v>3.49</v>
      </c>
      <c r="F15" t="s">
        <v>37</v>
      </c>
    </row>
    <row r="16" spans="1:6" x14ac:dyDescent="0.25">
      <c r="A16">
        <v>4</v>
      </c>
      <c r="B16" s="1">
        <v>545352</v>
      </c>
      <c r="C16" s="1" t="s">
        <v>17</v>
      </c>
      <c r="D16">
        <v>5.99</v>
      </c>
      <c r="E16">
        <f t="shared" si="0"/>
        <v>23.96</v>
      </c>
      <c r="F16" t="s">
        <v>39</v>
      </c>
    </row>
    <row r="17" spans="1:6" x14ac:dyDescent="0.25">
      <c r="A17">
        <v>2</v>
      </c>
      <c r="B17" s="1">
        <v>555116</v>
      </c>
      <c r="C17" s="1" t="s">
        <v>19</v>
      </c>
      <c r="D17">
        <v>6.99</v>
      </c>
      <c r="E17">
        <f t="shared" si="0"/>
        <v>13.98</v>
      </c>
      <c r="F17" t="s">
        <v>41</v>
      </c>
    </row>
    <row r="18" spans="1:6" x14ac:dyDescent="0.25">
      <c r="A18">
        <v>2</v>
      </c>
      <c r="B18" s="1">
        <v>615226</v>
      </c>
      <c r="C18" s="1" t="s">
        <v>20</v>
      </c>
      <c r="D18">
        <v>12.99</v>
      </c>
      <c r="E18">
        <f t="shared" si="0"/>
        <v>25.98</v>
      </c>
      <c r="F18" t="s">
        <v>42</v>
      </c>
    </row>
    <row r="19" spans="1:6" x14ac:dyDescent="0.25">
      <c r="A19">
        <v>2</v>
      </c>
      <c r="B19" s="1">
        <v>615262</v>
      </c>
      <c r="C19" s="1" t="s">
        <v>2</v>
      </c>
      <c r="D19">
        <v>12.99</v>
      </c>
      <c r="E19">
        <f t="shared" si="0"/>
        <v>25.98</v>
      </c>
      <c r="F19" t="s">
        <v>43</v>
      </c>
    </row>
    <row r="20" spans="1:6" x14ac:dyDescent="0.25">
      <c r="A20">
        <v>1</v>
      </c>
      <c r="B20" s="1">
        <v>585468</v>
      </c>
      <c r="C20" s="1" t="s">
        <v>24</v>
      </c>
      <c r="D20">
        <v>1.29</v>
      </c>
      <c r="E20">
        <f t="shared" si="0"/>
        <v>1.29</v>
      </c>
      <c r="F20" t="s">
        <v>0</v>
      </c>
    </row>
    <row r="21" spans="1:6" x14ac:dyDescent="0.25">
      <c r="A21">
        <v>1</v>
      </c>
      <c r="B21" s="1">
        <v>585600</v>
      </c>
      <c r="C21" s="1" t="s">
        <v>13</v>
      </c>
      <c r="D21">
        <v>4.99</v>
      </c>
      <c r="E21">
        <f t="shared" si="0"/>
        <v>4.99</v>
      </c>
      <c r="F21" t="s">
        <v>31</v>
      </c>
    </row>
    <row r="22" spans="1:6" x14ac:dyDescent="0.25">
      <c r="B22" s="3">
        <v>585438</v>
      </c>
      <c r="C22" s="3" t="s">
        <v>21</v>
      </c>
      <c r="D22">
        <v>6.99</v>
      </c>
      <c r="F22" t="s">
        <v>4</v>
      </c>
    </row>
    <row r="23" spans="1:6" x14ac:dyDescent="0.25">
      <c r="B23" s="3">
        <v>545468</v>
      </c>
      <c r="C23" s="3" t="s">
        <v>3</v>
      </c>
      <c r="D23">
        <v>3.99</v>
      </c>
      <c r="F23" t="s">
        <v>4</v>
      </c>
    </row>
    <row r="24" spans="1:6" x14ac:dyDescent="0.25">
      <c r="B24" s="1">
        <v>545500</v>
      </c>
      <c r="C24" s="1" t="s">
        <v>18</v>
      </c>
      <c r="D24">
        <v>3.99</v>
      </c>
      <c r="F24" t="s">
        <v>40</v>
      </c>
    </row>
    <row r="25" spans="1:6" x14ac:dyDescent="0.25">
      <c r="B25" s="1">
        <v>545666</v>
      </c>
      <c r="C25" s="1" t="s">
        <v>22</v>
      </c>
      <c r="D25">
        <v>4.99</v>
      </c>
      <c r="F25" t="s">
        <v>1</v>
      </c>
    </row>
    <row r="26" spans="1:6" x14ac:dyDescent="0.25">
      <c r="B26" s="1">
        <v>545664</v>
      </c>
      <c r="C26" s="1" t="s">
        <v>23</v>
      </c>
      <c r="D26">
        <v>4.99</v>
      </c>
      <c r="F26" t="s">
        <v>5</v>
      </c>
    </row>
    <row r="27" spans="1:6" s="5" customFormat="1" ht="12.75" x14ac:dyDescent="0.2"/>
    <row r="28" spans="1:6" s="5" customFormat="1" ht="12.75" x14ac:dyDescent="0.2">
      <c r="C28" s="5" t="s">
        <v>50</v>
      </c>
      <c r="D28" s="5">
        <f>D22+D23+D24</f>
        <v>14.97</v>
      </c>
    </row>
    <row r="29" spans="1:6" s="5" customFormat="1" ht="12.75" x14ac:dyDescent="0.2">
      <c r="C29" s="5" t="s">
        <v>51</v>
      </c>
      <c r="D29" s="5">
        <f>D25+(D24*2)</f>
        <v>12.97</v>
      </c>
    </row>
    <row r="30" spans="1:6" s="5" customFormat="1" ht="12.75" x14ac:dyDescent="0.2">
      <c r="C30" s="7" t="s">
        <v>65</v>
      </c>
      <c r="D30" s="7"/>
      <c r="E30" s="7">
        <f>SUM(E6:E29)+D28</f>
        <v>177.52</v>
      </c>
      <c r="F30" s="7"/>
    </row>
    <row r="31" spans="1:6" s="5" customFormat="1" ht="12.75" x14ac:dyDescent="0.2"/>
    <row r="32" spans="1:6" s="7" customFormat="1" ht="13.5" thickBot="1" x14ac:dyDescent="0.25">
      <c r="A32" s="7" t="s">
        <v>58</v>
      </c>
    </row>
    <row r="33" spans="1:7" s="4" customFormat="1" ht="15.75" thickBot="1" x14ac:dyDescent="0.3">
      <c r="A33" s="12" t="s">
        <v>44</v>
      </c>
      <c r="B33" s="13" t="s">
        <v>45</v>
      </c>
      <c r="C33" s="13" t="s">
        <v>46</v>
      </c>
      <c r="D33" s="13" t="s">
        <v>47</v>
      </c>
      <c r="E33" s="13" t="s">
        <v>48</v>
      </c>
      <c r="F33" s="13" t="s">
        <v>49</v>
      </c>
      <c r="G33" s="14"/>
    </row>
    <row r="34" spans="1:7" s="5" customFormat="1" ht="12.75" x14ac:dyDescent="0.2">
      <c r="A34" s="5">
        <v>1</v>
      </c>
      <c r="B34" s="5" t="s">
        <v>54</v>
      </c>
      <c r="C34" s="6" t="s">
        <v>53</v>
      </c>
      <c r="D34" s="5">
        <v>26.18</v>
      </c>
      <c r="E34" s="5">
        <f>D34*A34</f>
        <v>26.18</v>
      </c>
      <c r="F34" s="5" t="s">
        <v>59</v>
      </c>
    </row>
    <row r="35" spans="1:7" s="5" customFormat="1" ht="12.75" x14ac:dyDescent="0.2">
      <c r="A35" s="5">
        <v>1</v>
      </c>
      <c r="B35" s="5" t="s">
        <v>56</v>
      </c>
      <c r="C35" s="6" t="s">
        <v>55</v>
      </c>
      <c r="D35" s="5">
        <v>22.58</v>
      </c>
      <c r="E35" s="5">
        <f t="shared" ref="E35:E36" si="1">D35*A35</f>
        <v>22.58</v>
      </c>
      <c r="F35" s="5" t="s">
        <v>60</v>
      </c>
    </row>
    <row r="36" spans="1:7" s="5" customFormat="1" ht="12.75" x14ac:dyDescent="0.2">
      <c r="A36" s="5">
        <v>1</v>
      </c>
      <c r="B36" s="5" t="s">
        <v>57</v>
      </c>
      <c r="C36" s="6" t="s">
        <v>62</v>
      </c>
      <c r="D36" s="5">
        <v>29.95</v>
      </c>
      <c r="E36" s="5">
        <f t="shared" si="1"/>
        <v>29.95</v>
      </c>
      <c r="F36" s="5" t="s">
        <v>61</v>
      </c>
    </row>
    <row r="38" spans="1:7" x14ac:dyDescent="0.25">
      <c r="C38" s="11" t="s">
        <v>63</v>
      </c>
      <c r="D38" s="4"/>
      <c r="E38" s="4">
        <f>SUM(E34:E37)</f>
        <v>78.709999999999994</v>
      </c>
    </row>
    <row r="39" spans="1:7" ht="15.75" thickBot="1" x14ac:dyDescent="0.3"/>
    <row r="40" spans="1:7" ht="15.75" thickBot="1" x14ac:dyDescent="0.3">
      <c r="C40" s="8" t="s">
        <v>64</v>
      </c>
      <c r="D40" s="9"/>
      <c r="E40" s="10">
        <f>E30+E38</f>
        <v>256.23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</dc:creator>
  <cp:lastModifiedBy>James K</cp:lastModifiedBy>
  <dcterms:created xsi:type="dcterms:W3CDTF">2015-07-18T18:37:52Z</dcterms:created>
  <dcterms:modified xsi:type="dcterms:W3CDTF">2015-07-19T19:54:32Z</dcterms:modified>
</cp:coreProperties>
</file>