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8312\Desktop\214A\EE214A_project\"/>
    </mc:Choice>
  </mc:AlternateContent>
  <xr:revisionPtr revIDLastSave="0" documentId="13_ncr:1_{9275F38D-28AF-4F52-8922-AD1D15F9D9F8}" xr6:coauthVersionLast="45" xr6:coauthVersionMax="45" xr10:uidLastSave="{00000000-0000-0000-0000-000000000000}"/>
  <bookViews>
    <workbookView xWindow="-120" yWindow="-120" windowWidth="29040" windowHeight="15840" xr2:uid="{A81D669F-93FB-421B-BC84-EA11E5E89BF6}"/>
  </bookViews>
  <sheets>
    <sheet name="both" sheetId="1" r:id="rId1"/>
    <sheet name="python" sheetId="2" r:id="rId2"/>
    <sheet name="Hspi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3" i="1" l="1"/>
  <c r="D33" i="1"/>
  <c r="E33" i="1"/>
  <c r="F33" i="1"/>
  <c r="G33" i="1"/>
  <c r="H33" i="1"/>
  <c r="I33" i="1"/>
  <c r="J33" i="1"/>
  <c r="K33" i="1"/>
  <c r="L33" i="1"/>
  <c r="B33" i="1"/>
  <c r="C34" i="1"/>
  <c r="D34" i="1"/>
  <c r="E34" i="1"/>
  <c r="F34" i="1"/>
  <c r="G34" i="1"/>
  <c r="H34" i="1"/>
  <c r="I34" i="1"/>
  <c r="J34" i="1"/>
  <c r="K34" i="1"/>
  <c r="L34" i="1"/>
  <c r="B34" i="1"/>
  <c r="C35" i="1"/>
  <c r="D35" i="1"/>
  <c r="E35" i="1"/>
  <c r="F35" i="1"/>
  <c r="G35" i="1"/>
  <c r="H35" i="1"/>
  <c r="I35" i="1"/>
  <c r="J35" i="1"/>
  <c r="K35" i="1"/>
  <c r="L35" i="1"/>
  <c r="B35" i="1"/>
  <c r="C39" i="1"/>
  <c r="D39" i="1"/>
  <c r="E39" i="1"/>
  <c r="F39" i="1"/>
  <c r="G39" i="1"/>
  <c r="H39" i="1"/>
  <c r="I39" i="1"/>
  <c r="J39" i="1"/>
  <c r="K39" i="1"/>
  <c r="L39" i="1"/>
  <c r="C38" i="1"/>
  <c r="D38" i="1"/>
  <c r="E38" i="1"/>
  <c r="F38" i="1"/>
  <c r="G38" i="1"/>
  <c r="H38" i="1"/>
  <c r="I38" i="1"/>
  <c r="J38" i="1"/>
  <c r="K38" i="1"/>
  <c r="L38" i="1"/>
  <c r="C37" i="1"/>
  <c r="D37" i="1"/>
  <c r="E37" i="1"/>
  <c r="F37" i="1"/>
  <c r="G37" i="1"/>
  <c r="H37" i="1"/>
  <c r="I37" i="1"/>
  <c r="J37" i="1"/>
  <c r="K37" i="1"/>
  <c r="L37" i="1"/>
  <c r="C36" i="1"/>
  <c r="D36" i="1"/>
  <c r="E36" i="1"/>
  <c r="F36" i="1"/>
  <c r="G36" i="1"/>
  <c r="H36" i="1"/>
  <c r="I36" i="1"/>
  <c r="J36" i="1"/>
  <c r="K36" i="1"/>
  <c r="L36" i="1"/>
  <c r="B37" i="1"/>
  <c r="B38" i="1"/>
  <c r="B39" i="1"/>
  <c r="B36" i="1"/>
  <c r="C16" i="1"/>
  <c r="D16" i="1"/>
  <c r="E16" i="1"/>
  <c r="F16" i="1"/>
  <c r="G16" i="1"/>
  <c r="H16" i="1"/>
  <c r="I16" i="1"/>
  <c r="J16" i="1"/>
  <c r="K16" i="1"/>
  <c r="L16" i="1"/>
  <c r="C15" i="1"/>
  <c r="D15" i="1"/>
  <c r="E15" i="1"/>
  <c r="F15" i="1"/>
  <c r="G15" i="1"/>
  <c r="H15" i="1"/>
  <c r="I15" i="1"/>
  <c r="J15" i="1"/>
  <c r="K15" i="1"/>
  <c r="L15" i="1"/>
  <c r="B16" i="1"/>
  <c r="B15" i="1"/>
</calcChain>
</file>

<file path=xl/sharedStrings.xml><?xml version="1.0" encoding="utf-8"?>
<sst xmlns="http://schemas.openxmlformats.org/spreadsheetml/2006/main" count="101" uniqueCount="54">
  <si>
    <t>region</t>
  </si>
  <si>
    <t>Saturati</t>
  </si>
  <si>
    <t>id</t>
  </si>
  <si>
    <t>ibs</t>
  </si>
  <si>
    <t>-14.4883f</t>
  </si>
  <si>
    <t>-25.2397f</t>
  </si>
  <si>
    <t>-19.0052f</t>
  </si>
  <si>
    <t>vgs</t>
  </si>
  <si>
    <t>vds</t>
  </si>
  <si>
    <t>623.4475m</t>
  </si>
  <si>
    <t>vth</t>
  </si>
  <si>
    <t>600.0000m</t>
  </si>
  <si>
    <t>gm</t>
  </si>
  <si>
    <t>gmb</t>
  </si>
  <si>
    <t>27.7424u</t>
  </si>
  <si>
    <t>48.1971u</t>
  </si>
  <si>
    <t>25.8776u</t>
  </si>
  <si>
    <t>4.0515u</t>
  </si>
  <si>
    <t>21.3921u</t>
  </si>
  <si>
    <t>19.9517u</t>
  </si>
  <si>
    <t>cdtot</t>
  </si>
  <si>
    <t>cgtot</t>
  </si>
  <si>
    <t>cstot</t>
  </si>
  <si>
    <t>cbtot</t>
  </si>
  <si>
    <t>cgs</t>
  </si>
  <si>
    <t>cgd</t>
  </si>
  <si>
    <t>-14.0873f</t>
  </si>
  <si>
    <t>115.9987u</t>
  </si>
  <si>
    <t>85.3946u</t>
  </si>
  <si>
    <t>11.4227u</t>
  </si>
  <si>
    <t>12.9331u</t>
  </si>
  <si>
    <t>12.1651u</t>
  </si>
  <si>
    <t>mosfets:</t>
  </si>
  <si>
    <t>M1L</t>
  </si>
  <si>
    <t>M1</t>
  </si>
  <si>
    <t>M1B</t>
  </si>
  <si>
    <t>M2L</t>
  </si>
  <si>
    <t>M2</t>
  </si>
  <si>
    <t>M2B</t>
  </si>
  <si>
    <t>M3</t>
  </si>
  <si>
    <t>M3B</t>
  </si>
  <si>
    <t>Mi1</t>
  </si>
  <si>
    <t>Mi2</t>
  </si>
  <si>
    <t>Mi3</t>
  </si>
  <si>
    <t>Vov</t>
  </si>
  <si>
    <t>Id</t>
  </si>
  <si>
    <t>type</t>
  </si>
  <si>
    <t>WL</t>
  </si>
  <si>
    <t>W</t>
  </si>
  <si>
    <t>gmp</t>
  </si>
  <si>
    <t>ro</t>
  </si>
  <si>
    <t>csb</t>
  </si>
  <si>
    <t>cdb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</si>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</sst>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0550A-70CF-4F8D-9D66-48288D3761DE}">
  <dimension ref="A1:L88"/>
  <sheetViews>
    <sheetView tabSelected="1" zoomScaleNormal="100" workbookViewId="0">
      <selection activeCell="B5" sqref="B5:L5"/>
    </sheetView>
  </sheetViews>
  <sheetFormatPr defaultRowHeight="15" x14ac:dyDescent="0.25"/>
  <cols>
    <col min="1" max="12" width="15" customWidth="1"/>
  </cols>
  <sheetData>
    <row r="1" spans="1:12" x14ac:dyDescent="0.25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</row>
    <row r="2" spans="1:12" x14ac:dyDescent="0.25">
      <c r="A2" t="s">
        <v>2</v>
      </c>
      <c r="B2">
        <v>-25.820399999999999</v>
      </c>
      <c r="C2">
        <v>22.654599999999999</v>
      </c>
      <c r="D2">
        <v>22.654599999999999</v>
      </c>
      <c r="E2">
        <v>17.466799999999999</v>
      </c>
      <c r="F2">
        <v>17.466799999999999</v>
      </c>
      <c r="G2">
        <v>17.466799999999999</v>
      </c>
      <c r="H2">
        <v>74.758899999999997</v>
      </c>
      <c r="I2">
        <v>74.758899999999997</v>
      </c>
      <c r="J2">
        <v>10</v>
      </c>
      <c r="K2">
        <v>11.3223</v>
      </c>
      <c r="L2">
        <v>-11.3223</v>
      </c>
    </row>
    <row r="3" spans="1:12" x14ac:dyDescent="0.25">
      <c r="A3" t="s">
        <v>3</v>
      </c>
      <c r="B3">
        <v>0</v>
      </c>
      <c r="C3" t="s">
        <v>4</v>
      </c>
      <c r="D3">
        <v>0</v>
      </c>
      <c r="E3" t="s">
        <v>5</v>
      </c>
      <c r="F3" t="s">
        <v>6</v>
      </c>
      <c r="G3">
        <v>0</v>
      </c>
      <c r="H3" t="s">
        <v>26</v>
      </c>
      <c r="I3">
        <v>0</v>
      </c>
      <c r="J3">
        <v>0</v>
      </c>
      <c r="K3">
        <v>0</v>
      </c>
      <c r="L3">
        <v>0</v>
      </c>
    </row>
    <row r="4" spans="1:12" x14ac:dyDescent="0.25">
      <c r="A4" t="s">
        <v>7</v>
      </c>
      <c r="B4">
        <v>-1.1243000000000001</v>
      </c>
      <c r="C4">
        <v>1.0511999999999999</v>
      </c>
      <c r="D4">
        <v>1.0872999999999999</v>
      </c>
      <c r="E4">
        <v>2.476</v>
      </c>
      <c r="F4">
        <v>1.2475000000000001</v>
      </c>
      <c r="G4">
        <v>1.0872999999999999</v>
      </c>
      <c r="H4">
        <v>1.1152</v>
      </c>
      <c r="I4">
        <v>1.0872999999999999</v>
      </c>
      <c r="J4">
        <v>1.0872999999999999</v>
      </c>
      <c r="K4">
        <v>1.0872999999999999</v>
      </c>
      <c r="L4">
        <v>-1.1243000000000001</v>
      </c>
    </row>
    <row r="5" spans="1:12" x14ac:dyDescent="0.25">
      <c r="A5" t="s">
        <v>8</v>
      </c>
      <c r="B5">
        <v>-1.8520000000000001</v>
      </c>
      <c r="C5">
        <v>1.6992</v>
      </c>
      <c r="D5">
        <v>1.4488000000000001</v>
      </c>
      <c r="E5">
        <v>2.476</v>
      </c>
      <c r="F5" t="s">
        <v>9</v>
      </c>
      <c r="G5">
        <v>1.9005000000000001</v>
      </c>
      <c r="H5">
        <v>3.5912999999999999</v>
      </c>
      <c r="I5">
        <v>1.4087000000000001</v>
      </c>
      <c r="J5">
        <v>1.0872999999999999</v>
      </c>
      <c r="K5">
        <v>3.8757000000000001</v>
      </c>
      <c r="L5">
        <v>-1.1243000000000001</v>
      </c>
    </row>
    <row r="6" spans="1:12" x14ac:dyDescent="0.25">
      <c r="A6" t="s">
        <v>10</v>
      </c>
      <c r="B6">
        <v>-0.5</v>
      </c>
      <c r="C6">
        <v>0.86299999999999999</v>
      </c>
      <c r="D6">
        <v>0.5</v>
      </c>
      <c r="E6">
        <v>1.0571999999999999</v>
      </c>
      <c r="F6">
        <v>0.94899999999999995</v>
      </c>
      <c r="G6">
        <v>0.5</v>
      </c>
      <c r="H6">
        <v>0.85499999999999998</v>
      </c>
      <c r="I6">
        <v>0.5</v>
      </c>
      <c r="J6">
        <v>0.5</v>
      </c>
      <c r="K6">
        <v>0.5</v>
      </c>
      <c r="L6">
        <v>-0.5</v>
      </c>
    </row>
    <row r="7" spans="1:12" x14ac:dyDescent="0.25">
      <c r="A7" t="s">
        <v>12</v>
      </c>
      <c r="B7">
        <v>82.7119</v>
      </c>
      <c r="C7">
        <v>240.92259999999999</v>
      </c>
      <c r="D7">
        <v>77.152100000000004</v>
      </c>
      <c r="E7">
        <v>24.622199999999999</v>
      </c>
      <c r="F7">
        <v>117.18049999999999</v>
      </c>
      <c r="G7">
        <v>59.4846</v>
      </c>
      <c r="H7">
        <v>574.64959999999996</v>
      </c>
      <c r="I7">
        <v>254.5976</v>
      </c>
      <c r="J7">
        <v>34.055799999999998</v>
      </c>
      <c r="K7">
        <v>38.559100000000001</v>
      </c>
      <c r="L7">
        <v>36.269399999999997</v>
      </c>
    </row>
    <row r="8" spans="1:12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27</v>
      </c>
      <c r="I8" t="s">
        <v>28</v>
      </c>
      <c r="J8" t="s">
        <v>29</v>
      </c>
      <c r="K8" t="s">
        <v>30</v>
      </c>
      <c r="L8" t="s">
        <v>31</v>
      </c>
    </row>
    <row r="9" spans="1:12" x14ac:dyDescent="0.25">
      <c r="A9" t="s">
        <v>20</v>
      </c>
      <c r="B9">
        <v>13.8889</v>
      </c>
      <c r="C9">
        <v>22.838899999999999</v>
      </c>
      <c r="D9">
        <v>7.4333</v>
      </c>
      <c r="E9">
        <v>3.5142000000000002</v>
      </c>
      <c r="F9">
        <v>9.2426999999999992</v>
      </c>
      <c r="G9">
        <v>5.9089</v>
      </c>
      <c r="H9">
        <v>31.011099999999999</v>
      </c>
      <c r="I9">
        <v>19.546500000000002</v>
      </c>
      <c r="J9">
        <v>4.7527999999999997</v>
      </c>
      <c r="K9">
        <v>3.8431999999999999</v>
      </c>
      <c r="L9">
        <v>7.7233000000000001</v>
      </c>
    </row>
    <row r="10" spans="1:12" x14ac:dyDescent="0.25">
      <c r="A10" t="s">
        <v>21</v>
      </c>
      <c r="B10">
        <v>39.904899999999998</v>
      </c>
      <c r="C10">
        <v>56.401400000000002</v>
      </c>
      <c r="D10">
        <v>20.156700000000001</v>
      </c>
      <c r="E10">
        <v>20.545400000000001</v>
      </c>
      <c r="F10">
        <v>18.926100000000002</v>
      </c>
      <c r="G10">
        <v>15.230600000000001</v>
      </c>
      <c r="H10">
        <v>83.587699999999998</v>
      </c>
      <c r="I10">
        <v>66.636600000000001</v>
      </c>
      <c r="J10">
        <v>9.0450999999999997</v>
      </c>
      <c r="K10">
        <v>9.0827000000000009</v>
      </c>
      <c r="L10">
        <v>18.081499999999998</v>
      </c>
    </row>
    <row r="11" spans="1:12" x14ac:dyDescent="0.25">
      <c r="A11" t="s">
        <v>22</v>
      </c>
      <c r="B11">
        <v>48.821800000000003</v>
      </c>
      <c r="C11">
        <v>58.9407</v>
      </c>
      <c r="D11">
        <v>24.396699999999999</v>
      </c>
      <c r="E11">
        <v>22.321400000000001</v>
      </c>
      <c r="F11">
        <v>20.990600000000001</v>
      </c>
      <c r="G11">
        <v>19.156700000000001</v>
      </c>
      <c r="H11">
        <v>86.530500000000004</v>
      </c>
      <c r="I11">
        <v>73.740200000000002</v>
      </c>
      <c r="J11">
        <v>12.6067</v>
      </c>
      <c r="K11">
        <v>12.6067</v>
      </c>
      <c r="L11">
        <v>23.293399999999998</v>
      </c>
    </row>
    <row r="12" spans="1:12" x14ac:dyDescent="0.25">
      <c r="A12" t="s">
        <v>23</v>
      </c>
      <c r="B12">
        <v>23.5016</v>
      </c>
      <c r="C12">
        <v>26.9924</v>
      </c>
      <c r="D12">
        <v>12.046200000000001</v>
      </c>
      <c r="E12">
        <v>5.3986000000000001</v>
      </c>
      <c r="F12">
        <v>11.637700000000001</v>
      </c>
      <c r="G12">
        <v>10.1165</v>
      </c>
      <c r="H12">
        <v>35.746200000000002</v>
      </c>
      <c r="I12">
        <v>27.882899999999999</v>
      </c>
      <c r="J12">
        <v>8.4818999999999996</v>
      </c>
      <c r="K12">
        <v>7.5346000000000002</v>
      </c>
      <c r="L12">
        <v>13.2507</v>
      </c>
    </row>
    <row r="13" spans="1:12" x14ac:dyDescent="0.25">
      <c r="A13" t="s">
        <v>24</v>
      </c>
      <c r="B13">
        <v>34.596800000000002</v>
      </c>
      <c r="C13">
        <v>44.530200000000001</v>
      </c>
      <c r="D13">
        <v>17.476700000000001</v>
      </c>
      <c r="E13">
        <v>19.400099999999998</v>
      </c>
      <c r="F13">
        <v>15.0467</v>
      </c>
      <c r="G13">
        <v>13.1967</v>
      </c>
      <c r="H13">
        <v>66.083600000000004</v>
      </c>
      <c r="I13">
        <v>57.780200000000001</v>
      </c>
      <c r="J13">
        <v>7.8467000000000002</v>
      </c>
      <c r="K13">
        <v>7.8467000000000002</v>
      </c>
      <c r="L13">
        <v>15.6934</v>
      </c>
    </row>
    <row r="14" spans="1:12" x14ac:dyDescent="0.25">
      <c r="A14" t="s">
        <v>25</v>
      </c>
      <c r="B14">
        <v>4.9602000000000004</v>
      </c>
      <c r="C14">
        <v>11.0641</v>
      </c>
      <c r="D14">
        <v>2.4935</v>
      </c>
      <c r="E14">
        <v>1.0911</v>
      </c>
      <c r="F14">
        <v>3.7141000000000002</v>
      </c>
      <c r="G14">
        <v>1.8931</v>
      </c>
      <c r="H14">
        <v>16.607900000000001</v>
      </c>
      <c r="I14">
        <v>8.24</v>
      </c>
      <c r="J14">
        <v>1.1147</v>
      </c>
      <c r="K14">
        <v>1.1523000000000001</v>
      </c>
      <c r="L14">
        <v>2.2303000000000002</v>
      </c>
    </row>
    <row r="15" spans="1:12" x14ac:dyDescent="0.25">
      <c r="A15" s="1" t="s">
        <v>51</v>
      </c>
      <c r="B15" s="2">
        <f>B11-B13</f>
        <v>14.225000000000001</v>
      </c>
      <c r="C15" s="2">
        <f t="shared" ref="C15:L15" si="0">C11-C13</f>
        <v>14.410499999999999</v>
      </c>
      <c r="D15" s="2">
        <f t="shared" si="0"/>
        <v>6.9199999999999982</v>
      </c>
      <c r="E15" s="2">
        <f t="shared" si="0"/>
        <v>2.9213000000000022</v>
      </c>
      <c r="F15" s="2">
        <f t="shared" si="0"/>
        <v>5.9439000000000011</v>
      </c>
      <c r="G15" s="2">
        <f t="shared" si="0"/>
        <v>5.9600000000000009</v>
      </c>
      <c r="H15" s="2">
        <f t="shared" si="0"/>
        <v>20.446899999999999</v>
      </c>
      <c r="I15" s="2">
        <f t="shared" si="0"/>
        <v>15.96</v>
      </c>
      <c r="J15" s="2">
        <f t="shared" si="0"/>
        <v>4.76</v>
      </c>
      <c r="K15" s="2">
        <f t="shared" si="0"/>
        <v>4.76</v>
      </c>
      <c r="L15" s="2">
        <f t="shared" si="0"/>
        <v>7.5999999999999979</v>
      </c>
    </row>
    <row r="16" spans="1:12" x14ac:dyDescent="0.25">
      <c r="A16" s="3" t="s">
        <v>52</v>
      </c>
      <c r="B16" s="4">
        <f>B9-B14</f>
        <v>8.9286999999999992</v>
      </c>
      <c r="C16" s="4">
        <f t="shared" ref="C16:L16" si="1">C9-C14</f>
        <v>11.774799999999999</v>
      </c>
      <c r="D16" s="4">
        <f t="shared" si="1"/>
        <v>4.9398</v>
      </c>
      <c r="E16" s="4">
        <f t="shared" si="1"/>
        <v>2.4231000000000003</v>
      </c>
      <c r="F16" s="4">
        <f t="shared" si="1"/>
        <v>5.5285999999999991</v>
      </c>
      <c r="G16" s="4">
        <f t="shared" si="1"/>
        <v>4.0158000000000005</v>
      </c>
      <c r="H16" s="4">
        <f t="shared" si="1"/>
        <v>14.403199999999998</v>
      </c>
      <c r="I16" s="4">
        <f t="shared" si="1"/>
        <v>11.306500000000002</v>
      </c>
      <c r="J16" s="4">
        <f t="shared" si="1"/>
        <v>3.6380999999999997</v>
      </c>
      <c r="K16" s="4">
        <f t="shared" si="1"/>
        <v>2.6909000000000001</v>
      </c>
      <c r="L16" s="4">
        <f t="shared" si="1"/>
        <v>5.4930000000000003</v>
      </c>
    </row>
    <row r="18" spans="1:12" x14ac:dyDescent="0.25">
      <c r="A18" t="s">
        <v>32</v>
      </c>
      <c r="B18" t="s">
        <v>33</v>
      </c>
      <c r="C18" t="s">
        <v>34</v>
      </c>
      <c r="D18" t="s">
        <v>35</v>
      </c>
      <c r="E18" t="s">
        <v>36</v>
      </c>
      <c r="F18" t="s">
        <v>37</v>
      </c>
      <c r="G18" t="s">
        <v>38</v>
      </c>
      <c r="H18" t="s">
        <v>39</v>
      </c>
      <c r="I18" t="s">
        <v>40</v>
      </c>
      <c r="J18" t="s">
        <v>41</v>
      </c>
      <c r="K18" t="s">
        <v>42</v>
      </c>
      <c r="L18" t="s">
        <v>43</v>
      </c>
    </row>
    <row r="19" spans="1:12" x14ac:dyDescent="0.25">
      <c r="A19" t="s">
        <v>44</v>
      </c>
      <c r="B19">
        <v>-0.6</v>
      </c>
      <c r="C19">
        <v>0.2</v>
      </c>
      <c r="D19">
        <v>0.6</v>
      </c>
      <c r="E19">
        <v>1.4</v>
      </c>
      <c r="F19">
        <v>0.3</v>
      </c>
      <c r="G19">
        <v>0.6</v>
      </c>
      <c r="H19">
        <v>0.3</v>
      </c>
      <c r="I19">
        <v>0.6</v>
      </c>
      <c r="J19">
        <v>0.6</v>
      </c>
      <c r="K19">
        <v>0.6</v>
      </c>
      <c r="L19">
        <v>-0.6</v>
      </c>
    </row>
    <row r="20" spans="1:12" x14ac:dyDescent="0.25">
      <c r="A20" t="s">
        <v>45</v>
      </c>
      <c r="B20">
        <v>-21.9</v>
      </c>
      <c r="C20">
        <v>21.9</v>
      </c>
      <c r="D20">
        <v>21.9</v>
      </c>
      <c r="E20">
        <v>16.75</v>
      </c>
      <c r="F20">
        <v>16.75</v>
      </c>
      <c r="G20">
        <v>16.75</v>
      </c>
      <c r="H20">
        <v>73.010000000000005</v>
      </c>
      <c r="I20">
        <v>73.010000000000005</v>
      </c>
      <c r="J20">
        <v>10</v>
      </c>
      <c r="K20">
        <v>10</v>
      </c>
      <c r="L20">
        <v>-10</v>
      </c>
    </row>
    <row r="21" spans="1:12" x14ac:dyDescent="0.25">
      <c r="A21" t="s">
        <v>46</v>
      </c>
      <c r="B21">
        <v>6</v>
      </c>
      <c r="C21">
        <v>1</v>
      </c>
      <c r="D21">
        <v>2</v>
      </c>
      <c r="E21">
        <v>4</v>
      </c>
      <c r="F21">
        <v>1</v>
      </c>
      <c r="G21">
        <v>2</v>
      </c>
      <c r="H21">
        <v>1</v>
      </c>
      <c r="I21">
        <v>2</v>
      </c>
      <c r="J21">
        <v>2</v>
      </c>
      <c r="K21">
        <v>2</v>
      </c>
      <c r="L21">
        <v>6</v>
      </c>
    </row>
    <row r="22" spans="1:12" x14ac:dyDescent="0.25">
      <c r="A22" t="s">
        <v>47</v>
      </c>
      <c r="B22">
        <v>4.87</v>
      </c>
      <c r="C22">
        <v>21.9</v>
      </c>
      <c r="D22">
        <v>2.4300000000000002</v>
      </c>
      <c r="E22">
        <v>0.34</v>
      </c>
      <c r="F22">
        <v>7.44</v>
      </c>
      <c r="G22">
        <v>1.86</v>
      </c>
      <c r="H22">
        <v>32.450000000000003</v>
      </c>
      <c r="I22">
        <v>8.11</v>
      </c>
      <c r="J22">
        <v>1.1100000000000001</v>
      </c>
      <c r="K22">
        <v>1.1100000000000001</v>
      </c>
      <c r="L22">
        <v>2.2200000000000002</v>
      </c>
    </row>
    <row r="23" spans="1:12" x14ac:dyDescent="0.25">
      <c r="A23" t="s">
        <v>48</v>
      </c>
      <c r="B23">
        <v>9.74</v>
      </c>
      <c r="C23">
        <v>21.9</v>
      </c>
      <c r="D23">
        <v>4.87</v>
      </c>
      <c r="E23">
        <v>1.37</v>
      </c>
      <c r="F23">
        <v>7.44</v>
      </c>
      <c r="G23">
        <v>3.72</v>
      </c>
      <c r="H23">
        <v>32.450000000000003</v>
      </c>
      <c r="I23">
        <v>16.23</v>
      </c>
      <c r="J23">
        <v>2.2200000000000002</v>
      </c>
      <c r="K23">
        <v>2.2200000000000002</v>
      </c>
      <c r="L23">
        <v>4.4400000000000004</v>
      </c>
    </row>
    <row r="24" spans="1:12" x14ac:dyDescent="0.25">
      <c r="A24" t="s">
        <v>53</v>
      </c>
      <c r="B24">
        <v>2</v>
      </c>
      <c r="C24">
        <v>1</v>
      </c>
      <c r="D24">
        <v>2</v>
      </c>
      <c r="E24">
        <v>4</v>
      </c>
      <c r="F24">
        <v>1</v>
      </c>
      <c r="G24">
        <v>2</v>
      </c>
      <c r="H24">
        <v>1</v>
      </c>
      <c r="I24">
        <v>2</v>
      </c>
      <c r="J24">
        <v>2</v>
      </c>
      <c r="K24">
        <v>2</v>
      </c>
      <c r="L24">
        <v>2</v>
      </c>
    </row>
    <row r="25" spans="1:12" x14ac:dyDescent="0.25">
      <c r="A25" t="s">
        <v>12</v>
      </c>
      <c r="B25">
        <v>7.0000000000000007E-2</v>
      </c>
      <c r="C25">
        <v>0.22</v>
      </c>
      <c r="D25">
        <v>7.0000000000000007E-2</v>
      </c>
      <c r="E25">
        <v>0.02</v>
      </c>
      <c r="F25">
        <v>0.11</v>
      </c>
      <c r="G25">
        <v>0.06</v>
      </c>
      <c r="H25">
        <v>0.49</v>
      </c>
      <c r="I25">
        <v>0.24</v>
      </c>
      <c r="J25">
        <v>0.03</v>
      </c>
      <c r="K25">
        <v>0.03</v>
      </c>
      <c r="L25">
        <v>0.03</v>
      </c>
    </row>
    <row r="26" spans="1:12" x14ac:dyDescent="0.25">
      <c r="A26" t="s">
        <v>49</v>
      </c>
      <c r="B26">
        <v>0.09</v>
      </c>
      <c r="C26">
        <v>0.26</v>
      </c>
      <c r="D26">
        <v>0.09</v>
      </c>
      <c r="E26">
        <v>0.03</v>
      </c>
      <c r="F26">
        <v>0.13</v>
      </c>
      <c r="G26">
        <v>7.0000000000000007E-2</v>
      </c>
      <c r="H26">
        <v>0.57999999999999996</v>
      </c>
      <c r="I26">
        <v>0.28999999999999998</v>
      </c>
      <c r="J26">
        <v>0.04</v>
      </c>
      <c r="K26">
        <v>0.04</v>
      </c>
      <c r="L26">
        <v>0.04</v>
      </c>
    </row>
    <row r="27" spans="1:12" x14ac:dyDescent="0.25">
      <c r="A27" t="s">
        <v>50</v>
      </c>
      <c r="B27">
        <v>456.54</v>
      </c>
      <c r="C27">
        <v>456.54</v>
      </c>
      <c r="D27">
        <v>456.54</v>
      </c>
      <c r="E27">
        <v>597.01</v>
      </c>
      <c r="F27">
        <v>597.01</v>
      </c>
      <c r="G27">
        <v>597.01</v>
      </c>
      <c r="H27">
        <v>136.96</v>
      </c>
      <c r="I27">
        <v>136.96</v>
      </c>
      <c r="J27">
        <v>1000</v>
      </c>
      <c r="K27">
        <v>1000</v>
      </c>
      <c r="L27">
        <v>1000</v>
      </c>
    </row>
    <row r="28" spans="1:12" x14ac:dyDescent="0.25">
      <c r="A28" t="s">
        <v>24</v>
      </c>
      <c r="B28">
        <v>34.72</v>
      </c>
      <c r="C28">
        <v>44.53</v>
      </c>
      <c r="D28">
        <v>17.36</v>
      </c>
      <c r="E28">
        <v>9.06</v>
      </c>
      <c r="F28">
        <v>15.13</v>
      </c>
      <c r="G28">
        <v>13.28</v>
      </c>
      <c r="H28">
        <v>65.97</v>
      </c>
      <c r="I28">
        <v>57.87</v>
      </c>
      <c r="J28">
        <v>7.93</v>
      </c>
      <c r="K28">
        <v>7.93</v>
      </c>
      <c r="L28">
        <v>15.85</v>
      </c>
    </row>
    <row r="29" spans="1:12" x14ac:dyDescent="0.25">
      <c r="A29" t="s">
        <v>25</v>
      </c>
      <c r="B29">
        <v>4.9000000000000004</v>
      </c>
      <c r="C29">
        <v>11.28</v>
      </c>
      <c r="D29">
        <v>2.58</v>
      </c>
      <c r="E29">
        <v>0.69</v>
      </c>
      <c r="F29">
        <v>3.83</v>
      </c>
      <c r="G29">
        <v>1.98</v>
      </c>
      <c r="H29">
        <v>16.71</v>
      </c>
      <c r="I29">
        <v>8.6199999999999992</v>
      </c>
      <c r="J29">
        <v>1.18</v>
      </c>
      <c r="K29">
        <v>1.18</v>
      </c>
      <c r="L29">
        <v>2.2400000000000002</v>
      </c>
    </row>
    <row r="30" spans="1:12" x14ac:dyDescent="0.25">
      <c r="A30" t="s">
        <v>51</v>
      </c>
      <c r="B30">
        <v>14.27</v>
      </c>
      <c r="C30">
        <v>20.52</v>
      </c>
      <c r="D30">
        <v>6.89</v>
      </c>
      <c r="E30">
        <v>4.09</v>
      </c>
      <c r="F30">
        <v>8.9600000000000009</v>
      </c>
      <c r="G30">
        <v>5.98</v>
      </c>
      <c r="H30">
        <v>28.96</v>
      </c>
      <c r="I30">
        <v>15.98</v>
      </c>
      <c r="J30">
        <v>4.78</v>
      </c>
      <c r="K30">
        <v>4.78</v>
      </c>
      <c r="L30">
        <v>7.66</v>
      </c>
    </row>
    <row r="31" spans="1:12" x14ac:dyDescent="0.25">
      <c r="A31" t="s">
        <v>52</v>
      </c>
      <c r="B31">
        <v>11.88</v>
      </c>
      <c r="C31">
        <v>10.25</v>
      </c>
      <c r="D31">
        <v>3.55</v>
      </c>
      <c r="E31">
        <v>3.54</v>
      </c>
      <c r="F31">
        <v>4.5599999999999996</v>
      </c>
      <c r="G31">
        <v>3.1</v>
      </c>
      <c r="H31">
        <v>14.39</v>
      </c>
      <c r="I31">
        <v>8.01</v>
      </c>
      <c r="J31">
        <v>2.5099999999999998</v>
      </c>
      <c r="K31">
        <v>2.5099999999999998</v>
      </c>
      <c r="L31">
        <v>6.42</v>
      </c>
    </row>
    <row r="33" spans="1:12" x14ac:dyDescent="0.25">
      <c r="A33" t="s">
        <v>44</v>
      </c>
      <c r="B33">
        <f>100*(1-B19/(B4-B6))</f>
        <v>3.8923594425756991</v>
      </c>
      <c r="C33">
        <f t="shared" ref="C33:L33" si="2">100*(1-C19/(C4-C6))</f>
        <v>-6.2699256110521295</v>
      </c>
      <c r="D33">
        <f t="shared" si="2"/>
        <v>-2.1624382768602235</v>
      </c>
      <c r="E33">
        <f t="shared" si="2"/>
        <v>1.3250634338878076</v>
      </c>
      <c r="F33">
        <f t="shared" si="2"/>
        <v>-0.50251256281403922</v>
      </c>
      <c r="G33">
        <f t="shared" si="2"/>
        <v>-2.1624382768602235</v>
      </c>
      <c r="H33">
        <f t="shared" si="2"/>
        <v>-15.295926210607224</v>
      </c>
      <c r="I33">
        <f t="shared" si="2"/>
        <v>-2.1624382768602235</v>
      </c>
      <c r="J33">
        <f t="shared" si="2"/>
        <v>-2.1624382768602235</v>
      </c>
      <c r="K33">
        <f t="shared" si="2"/>
        <v>-2.1624382768602235</v>
      </c>
      <c r="L33">
        <f t="shared" si="2"/>
        <v>3.8923594425756991</v>
      </c>
    </row>
    <row r="34" spans="1:12" x14ac:dyDescent="0.25">
      <c r="A34" t="s">
        <v>45</v>
      </c>
      <c r="B34">
        <f>100*(1-B20/B2)</f>
        <v>15.183343402890737</v>
      </c>
      <c r="C34">
        <f t="shared" ref="C34:L34" si="3">100*(1-C20/C2)</f>
        <v>3.3308908566030748</v>
      </c>
      <c r="D34">
        <f t="shared" si="3"/>
        <v>3.3308908566030748</v>
      </c>
      <c r="E34">
        <f t="shared" si="3"/>
        <v>4.1037854672865031</v>
      </c>
      <c r="F34">
        <f t="shared" si="3"/>
        <v>4.1037854672865031</v>
      </c>
      <c r="G34">
        <f t="shared" si="3"/>
        <v>4.1037854672865031</v>
      </c>
      <c r="H34">
        <f t="shared" si="3"/>
        <v>2.3393870161278363</v>
      </c>
      <c r="I34">
        <f t="shared" si="3"/>
        <v>2.3393870161278363</v>
      </c>
      <c r="J34">
        <f t="shared" si="3"/>
        <v>0</v>
      </c>
      <c r="K34">
        <f t="shared" si="3"/>
        <v>11.67872252104255</v>
      </c>
      <c r="L34">
        <f t="shared" si="3"/>
        <v>11.67872252104255</v>
      </c>
    </row>
    <row r="35" spans="1:12" x14ac:dyDescent="0.25">
      <c r="A35" t="s">
        <v>12</v>
      </c>
      <c r="B35">
        <f>100*(1-B25/(B7*0.001))</f>
        <v>15.368888878142073</v>
      </c>
      <c r="C35">
        <f t="shared" ref="C35:L35" si="4">100*(1-C25/(C7*0.001))</f>
        <v>8.6843658502772207</v>
      </c>
      <c r="D35">
        <f t="shared" si="4"/>
        <v>9.2701300418264623</v>
      </c>
      <c r="E35">
        <f t="shared" si="4"/>
        <v>18.772489866868113</v>
      </c>
      <c r="F35">
        <f t="shared" si="4"/>
        <v>6.1277260295014901</v>
      </c>
      <c r="G35">
        <f t="shared" si="4"/>
        <v>-0.86644274316376446</v>
      </c>
      <c r="H35">
        <f t="shared" si="4"/>
        <v>14.730646292975758</v>
      </c>
      <c r="I35">
        <f t="shared" si="4"/>
        <v>5.7335968603003273</v>
      </c>
      <c r="J35">
        <f t="shared" si="4"/>
        <v>11.909278302080695</v>
      </c>
      <c r="K35">
        <f t="shared" si="4"/>
        <v>22.197354191358198</v>
      </c>
      <c r="L35">
        <f t="shared" si="4"/>
        <v>17.285645750963631</v>
      </c>
    </row>
    <row r="36" spans="1:12" x14ac:dyDescent="0.25">
      <c r="A36" t="s">
        <v>24</v>
      </c>
      <c r="B36">
        <f>100*(1-B28/B13)</f>
        <v>-0.35610229847846675</v>
      </c>
      <c r="C36">
        <f t="shared" ref="C36:L36" si="5">100*(1-C28/C13)</f>
        <v>4.4913339710683786E-4</v>
      </c>
      <c r="D36">
        <f t="shared" si="5"/>
        <v>0.66774619922526091</v>
      </c>
      <c r="E36">
        <f t="shared" si="5"/>
        <v>53.299209797887627</v>
      </c>
      <c r="F36">
        <f t="shared" si="5"/>
        <v>-0.55360976160887532</v>
      </c>
      <c r="G36">
        <f t="shared" si="5"/>
        <v>-0.63121841066327011</v>
      </c>
      <c r="H36">
        <f t="shared" si="5"/>
        <v>0.1719034677287623</v>
      </c>
      <c r="I36">
        <f t="shared" si="5"/>
        <v>-0.15541656138260418</v>
      </c>
      <c r="J36">
        <f t="shared" si="5"/>
        <v>-1.0615927714835438</v>
      </c>
      <c r="K36">
        <f t="shared" si="5"/>
        <v>-1.0615927714835438</v>
      </c>
      <c r="L36">
        <f t="shared" si="5"/>
        <v>-0.99787171677265807</v>
      </c>
    </row>
    <row r="37" spans="1:12" x14ac:dyDescent="0.25">
      <c r="A37" t="s">
        <v>25</v>
      </c>
      <c r="B37">
        <f t="shared" ref="B37:L39" si="6">100*(1-B29/B14)</f>
        <v>1.2136607394863108</v>
      </c>
      <c r="C37">
        <f t="shared" si="6"/>
        <v>-1.95135618803155</v>
      </c>
      <c r="D37">
        <f t="shared" si="6"/>
        <v>-3.4690194505714977</v>
      </c>
      <c r="E37">
        <f t="shared" si="6"/>
        <v>36.761066813307671</v>
      </c>
      <c r="F37">
        <f t="shared" si="6"/>
        <v>-3.1205406424167359</v>
      </c>
      <c r="G37">
        <f t="shared" si="6"/>
        <v>-4.5903544450900613</v>
      </c>
      <c r="H37">
        <f t="shared" si="6"/>
        <v>-0.61476767080725914</v>
      </c>
      <c r="I37">
        <f t="shared" si="6"/>
        <v>-4.6116504854368801</v>
      </c>
      <c r="J37">
        <f t="shared" si="6"/>
        <v>-5.8580784067461922</v>
      </c>
      <c r="K37">
        <f t="shared" si="6"/>
        <v>-2.4038878764210514</v>
      </c>
      <c r="L37">
        <f t="shared" si="6"/>
        <v>-0.43491906918351475</v>
      </c>
    </row>
    <row r="38" spans="1:12" x14ac:dyDescent="0.25">
      <c r="A38" t="s">
        <v>51</v>
      </c>
      <c r="B38">
        <f t="shared" si="6"/>
        <v>-0.31634446397186267</v>
      </c>
      <c r="C38">
        <f t="shared" si="6"/>
        <v>-42.39616945976892</v>
      </c>
      <c r="D38">
        <f t="shared" si="6"/>
        <v>0.43352601156066983</v>
      </c>
      <c r="E38">
        <f t="shared" si="6"/>
        <v>-40.006161640365477</v>
      </c>
      <c r="F38">
        <f t="shared" si="6"/>
        <v>-50.742778310536842</v>
      </c>
      <c r="G38">
        <f t="shared" si="6"/>
        <v>-0.33557046979864058</v>
      </c>
      <c r="H38">
        <f t="shared" si="6"/>
        <v>-41.63516229844133</v>
      </c>
      <c r="I38">
        <f t="shared" si="6"/>
        <v>-0.12531328320801727</v>
      </c>
      <c r="J38">
        <f t="shared" si="6"/>
        <v>-0.42016806722691147</v>
      </c>
      <c r="K38">
        <f t="shared" si="6"/>
        <v>-0.42016806722691147</v>
      </c>
      <c r="L38">
        <f t="shared" si="6"/>
        <v>-0.78947368421056208</v>
      </c>
    </row>
    <row r="39" spans="1:12" x14ac:dyDescent="0.25">
      <c r="A39" t="s">
        <v>52</v>
      </c>
      <c r="B39">
        <f t="shared" si="6"/>
        <v>-33.054084021190121</v>
      </c>
      <c r="C39">
        <f t="shared" si="6"/>
        <v>12.949689166694967</v>
      </c>
      <c r="D39">
        <f t="shared" si="6"/>
        <v>28.134742297258995</v>
      </c>
      <c r="E39">
        <f t="shared" si="6"/>
        <v>-46.093846725269259</v>
      </c>
      <c r="F39">
        <f t="shared" si="6"/>
        <v>17.519806099193282</v>
      </c>
      <c r="G39">
        <f t="shared" si="6"/>
        <v>22.804920563773102</v>
      </c>
      <c r="H39">
        <f t="shared" si="6"/>
        <v>9.164630082202363E-2</v>
      </c>
      <c r="I39">
        <f t="shared" si="6"/>
        <v>29.155795338964317</v>
      </c>
      <c r="J39">
        <f t="shared" si="6"/>
        <v>31.00794370687996</v>
      </c>
      <c r="K39">
        <f t="shared" si="6"/>
        <v>6.722657846817059</v>
      </c>
      <c r="L39">
        <f t="shared" si="6"/>
        <v>-16.876024030584368</v>
      </c>
    </row>
    <row r="88" spans="3:3" x14ac:dyDescent="0.25">
      <c r="C88" t="s">
        <v>11</v>
      </c>
    </row>
  </sheetData>
  <conditionalFormatting sqref="B33:L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A410-5500-45D6-AD79-613EFF3DB79F}">
  <dimension ref="A1:L14"/>
  <sheetViews>
    <sheetView workbookViewId="0">
      <selection activeCell="D26" sqref="D26"/>
    </sheetView>
  </sheetViews>
  <sheetFormatPr defaultRowHeight="15" x14ac:dyDescent="0.25"/>
  <sheetData>
    <row r="1" spans="1:12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</row>
    <row r="2" spans="1:12" x14ac:dyDescent="0.25">
      <c r="A2" t="s">
        <v>44</v>
      </c>
      <c r="B2">
        <v>0.6</v>
      </c>
      <c r="C2">
        <v>0.2</v>
      </c>
      <c r="D2">
        <v>0.6</v>
      </c>
      <c r="E2">
        <v>1.4</v>
      </c>
      <c r="F2">
        <v>0.3</v>
      </c>
      <c r="G2">
        <v>0.6</v>
      </c>
      <c r="H2">
        <v>0.3</v>
      </c>
      <c r="I2">
        <v>0.6</v>
      </c>
      <c r="J2">
        <v>0.6</v>
      </c>
      <c r="K2">
        <v>0.6</v>
      </c>
      <c r="L2">
        <v>0.6</v>
      </c>
    </row>
    <row r="3" spans="1:12" x14ac:dyDescent="0.25">
      <c r="A3" t="s">
        <v>45</v>
      </c>
      <c r="B3">
        <v>21.9</v>
      </c>
      <c r="C3">
        <v>21.9</v>
      </c>
      <c r="D3">
        <v>21.9</v>
      </c>
      <c r="E3">
        <v>16.75</v>
      </c>
      <c r="F3">
        <v>16.75</v>
      </c>
      <c r="G3">
        <v>16.75</v>
      </c>
      <c r="H3">
        <v>73.010000000000005</v>
      </c>
      <c r="I3">
        <v>73.010000000000005</v>
      </c>
      <c r="J3">
        <v>10</v>
      </c>
      <c r="K3">
        <v>10</v>
      </c>
      <c r="L3">
        <v>10</v>
      </c>
    </row>
    <row r="4" spans="1:12" x14ac:dyDescent="0.25">
      <c r="A4" t="s">
        <v>46</v>
      </c>
      <c r="B4">
        <v>6</v>
      </c>
      <c r="C4">
        <v>1</v>
      </c>
      <c r="D4">
        <v>2</v>
      </c>
      <c r="E4">
        <v>4</v>
      </c>
      <c r="F4">
        <v>1</v>
      </c>
      <c r="G4">
        <v>2</v>
      </c>
      <c r="H4">
        <v>1</v>
      </c>
      <c r="I4">
        <v>2</v>
      </c>
      <c r="J4">
        <v>2</v>
      </c>
      <c r="K4">
        <v>2</v>
      </c>
      <c r="L4">
        <v>6</v>
      </c>
    </row>
    <row r="5" spans="1:12" x14ac:dyDescent="0.25">
      <c r="A5" t="s">
        <v>47</v>
      </c>
      <c r="B5">
        <v>4.87</v>
      </c>
      <c r="C5">
        <v>21.9</v>
      </c>
      <c r="D5">
        <v>2.4300000000000002</v>
      </c>
      <c r="E5">
        <v>0.34</v>
      </c>
      <c r="F5">
        <v>7.44</v>
      </c>
      <c r="G5">
        <v>1.86</v>
      </c>
      <c r="H5">
        <v>32.450000000000003</v>
      </c>
      <c r="I5">
        <v>8.11</v>
      </c>
      <c r="J5">
        <v>1.1100000000000001</v>
      </c>
      <c r="K5">
        <v>1.1100000000000001</v>
      </c>
      <c r="L5">
        <v>2.2200000000000002</v>
      </c>
    </row>
    <row r="6" spans="1:12" x14ac:dyDescent="0.25">
      <c r="A6" t="s">
        <v>48</v>
      </c>
      <c r="B6">
        <v>9.74</v>
      </c>
      <c r="C6">
        <v>21.9</v>
      </c>
      <c r="D6">
        <v>4.87</v>
      </c>
      <c r="E6">
        <v>1.37</v>
      </c>
      <c r="F6">
        <v>7.44</v>
      </c>
      <c r="G6">
        <v>3.72</v>
      </c>
      <c r="H6">
        <v>32.450000000000003</v>
      </c>
      <c r="I6">
        <v>16.23</v>
      </c>
      <c r="J6">
        <v>2.2200000000000002</v>
      </c>
      <c r="K6">
        <v>2.2200000000000002</v>
      </c>
      <c r="L6">
        <v>4.4400000000000004</v>
      </c>
    </row>
    <row r="7" spans="1:12" x14ac:dyDescent="0.25">
      <c r="A7" t="s">
        <v>53</v>
      </c>
      <c r="B7">
        <v>2</v>
      </c>
      <c r="C7">
        <v>1</v>
      </c>
      <c r="D7">
        <v>2</v>
      </c>
      <c r="E7">
        <v>4</v>
      </c>
      <c r="F7">
        <v>1</v>
      </c>
      <c r="G7">
        <v>2</v>
      </c>
      <c r="H7">
        <v>1</v>
      </c>
      <c r="I7">
        <v>2</v>
      </c>
      <c r="J7">
        <v>2</v>
      </c>
      <c r="K7">
        <v>2</v>
      </c>
      <c r="L7">
        <v>2</v>
      </c>
    </row>
    <row r="8" spans="1:12" x14ac:dyDescent="0.25">
      <c r="A8" t="s">
        <v>12</v>
      </c>
      <c r="B8">
        <v>7.0000000000000007E-2</v>
      </c>
      <c r="C8">
        <v>0.22</v>
      </c>
      <c r="D8">
        <v>7.0000000000000007E-2</v>
      </c>
      <c r="E8">
        <v>0.02</v>
      </c>
      <c r="F8">
        <v>0.11</v>
      </c>
      <c r="G8">
        <v>0.06</v>
      </c>
      <c r="H8">
        <v>0.49</v>
      </c>
      <c r="I8">
        <v>0.24</v>
      </c>
      <c r="J8">
        <v>0.03</v>
      </c>
      <c r="K8">
        <v>0.03</v>
      </c>
      <c r="L8">
        <v>0.03</v>
      </c>
    </row>
    <row r="9" spans="1:12" x14ac:dyDescent="0.25">
      <c r="A9" t="s">
        <v>49</v>
      </c>
      <c r="B9">
        <v>0.09</v>
      </c>
      <c r="C9">
        <v>0.26</v>
      </c>
      <c r="D9">
        <v>0.09</v>
      </c>
      <c r="E9">
        <v>0.03</v>
      </c>
      <c r="F9">
        <v>0.13</v>
      </c>
      <c r="G9">
        <v>7.0000000000000007E-2</v>
      </c>
      <c r="H9">
        <v>0.57999999999999996</v>
      </c>
      <c r="I9">
        <v>0.28999999999999998</v>
      </c>
      <c r="J9">
        <v>0.04</v>
      </c>
      <c r="K9">
        <v>0.04</v>
      </c>
      <c r="L9">
        <v>0.04</v>
      </c>
    </row>
    <row r="10" spans="1:12" x14ac:dyDescent="0.25">
      <c r="A10" t="s">
        <v>50</v>
      </c>
      <c r="B10">
        <v>456.54</v>
      </c>
      <c r="C10">
        <v>456.54</v>
      </c>
      <c r="D10">
        <v>456.54</v>
      </c>
      <c r="E10">
        <v>597.01</v>
      </c>
      <c r="F10">
        <v>597.01</v>
      </c>
      <c r="G10">
        <v>597.01</v>
      </c>
      <c r="H10">
        <v>136.96</v>
      </c>
      <c r="I10">
        <v>136.96</v>
      </c>
      <c r="J10">
        <v>1000</v>
      </c>
      <c r="K10">
        <v>1000</v>
      </c>
      <c r="L10">
        <v>1000</v>
      </c>
    </row>
    <row r="11" spans="1:12" x14ac:dyDescent="0.25">
      <c r="A11" t="s">
        <v>24</v>
      </c>
      <c r="B11">
        <v>34.72</v>
      </c>
      <c r="C11">
        <v>44.53</v>
      </c>
      <c r="D11">
        <v>17.36</v>
      </c>
      <c r="E11">
        <v>9.06</v>
      </c>
      <c r="F11">
        <v>15.13</v>
      </c>
      <c r="G11">
        <v>13.28</v>
      </c>
      <c r="H11">
        <v>65.97</v>
      </c>
      <c r="I11">
        <v>57.87</v>
      </c>
      <c r="J11">
        <v>7.93</v>
      </c>
      <c r="K11">
        <v>7.93</v>
      </c>
      <c r="L11">
        <v>15.85</v>
      </c>
    </row>
    <row r="12" spans="1:12" x14ac:dyDescent="0.25">
      <c r="A12" t="s">
        <v>25</v>
      </c>
      <c r="B12">
        <v>4.9000000000000004</v>
      </c>
      <c r="C12">
        <v>11.28</v>
      </c>
      <c r="D12">
        <v>2.58</v>
      </c>
      <c r="E12">
        <v>0.69</v>
      </c>
      <c r="F12">
        <v>3.83</v>
      </c>
      <c r="G12">
        <v>1.98</v>
      </c>
      <c r="H12">
        <v>16.71</v>
      </c>
      <c r="I12">
        <v>8.6199999999999992</v>
      </c>
      <c r="J12">
        <v>1.18</v>
      </c>
      <c r="K12">
        <v>1.18</v>
      </c>
      <c r="L12">
        <v>2.2400000000000002</v>
      </c>
    </row>
    <row r="13" spans="1:12" x14ac:dyDescent="0.25">
      <c r="A13" t="s">
        <v>51</v>
      </c>
      <c r="B13">
        <v>14.27</v>
      </c>
      <c r="C13">
        <v>20.52</v>
      </c>
      <c r="D13">
        <v>6.89</v>
      </c>
      <c r="E13">
        <v>4.09</v>
      </c>
      <c r="F13">
        <v>8.9600000000000009</v>
      </c>
      <c r="G13">
        <v>5.98</v>
      </c>
      <c r="H13">
        <v>28.96</v>
      </c>
      <c r="I13">
        <v>15.98</v>
      </c>
      <c r="J13">
        <v>4.78</v>
      </c>
      <c r="K13">
        <v>4.78</v>
      </c>
      <c r="L13">
        <v>7.66</v>
      </c>
    </row>
    <row r="14" spans="1:12" x14ac:dyDescent="0.25">
      <c r="A14" t="s">
        <v>52</v>
      </c>
      <c r="B14">
        <v>11.88</v>
      </c>
      <c r="C14">
        <v>10.25</v>
      </c>
      <c r="D14">
        <v>3.55</v>
      </c>
      <c r="E14">
        <v>3.54</v>
      </c>
      <c r="F14">
        <v>4.5599999999999996</v>
      </c>
      <c r="G14">
        <v>3.1</v>
      </c>
      <c r="H14">
        <v>14.39</v>
      </c>
      <c r="I14">
        <v>8.01</v>
      </c>
      <c r="J14">
        <v>2.5099999999999998</v>
      </c>
      <c r="K14">
        <v>2.5099999999999998</v>
      </c>
      <c r="L14">
        <v>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E95FD-A25F-40CC-9809-DA0BB2AB5462}">
  <dimension ref="A1"/>
  <sheetViews>
    <sheetView workbookViewId="0">
      <selection activeCell="E28" sqref="E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both</vt:lpstr>
      <vt:lpstr>python</vt:lpstr>
      <vt:lpstr>Hspice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18312</dc:creator>
  <cp:lastModifiedBy>18312</cp:lastModifiedBy>
  <dcterms:created xsi:type="dcterms:W3CDTF">2019-12-02T04:41:56Z</dcterms:created>
  <dcterms:modified xsi:type="dcterms:W3CDTF">2019-12-02T05:06:34Z</dcterms:modified>
</cp:coreProperties>
</file>