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7480" tabRatio="500" activeTab="1"/>
  </bookViews>
  <sheets>
    <sheet name="Sheet1" sheetId="1" r:id="rId1"/>
    <sheet name="Sheet2" sheetId="2" r:id="rId2"/>
  </sheets>
  <definedNames>
    <definedName name="_xlnm._FilterDatabase" localSheetId="1" hidden="1">Sheet2!$A$1:$E$101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L3" i="2"/>
  <c r="L4" i="2"/>
  <c r="L5" i="2"/>
  <c r="L6" i="2"/>
  <c r="L7" i="2"/>
  <c r="L8" i="2"/>
  <c r="L9" i="2"/>
  <c r="L10" i="2"/>
  <c r="L11" i="2"/>
  <c r="L12" i="2"/>
  <c r="L13" i="2"/>
  <c r="L2" i="2"/>
  <c r="P2" i="2"/>
  <c r="P3" i="2"/>
  <c r="P4" i="2"/>
  <c r="P5" i="2"/>
  <c r="P6" i="2"/>
  <c r="P7" i="2"/>
  <c r="P8" i="2"/>
  <c r="P9" i="2"/>
  <c r="P10" i="2"/>
  <c r="P11" i="2"/>
  <c r="P12" i="2"/>
  <c r="P13" i="2"/>
  <c r="F2" i="2"/>
  <c r="F26" i="2"/>
  <c r="K3" i="2"/>
  <c r="F68" i="2"/>
  <c r="K4" i="2"/>
  <c r="F55" i="2"/>
  <c r="K5" i="2"/>
  <c r="F39" i="2"/>
  <c r="K6" i="2"/>
  <c r="F10" i="2"/>
  <c r="K7" i="2"/>
  <c r="F5" i="2"/>
  <c r="K8" i="2"/>
  <c r="F75" i="2"/>
  <c r="K9" i="2"/>
  <c r="F8" i="2"/>
  <c r="K10" i="2"/>
  <c r="F19" i="2"/>
  <c r="K11" i="2"/>
  <c r="F18" i="2"/>
  <c r="K12" i="2"/>
  <c r="F13" i="2"/>
  <c r="K2" i="2"/>
  <c r="F4" i="2"/>
  <c r="F6" i="2"/>
  <c r="F7" i="2"/>
  <c r="F9" i="2"/>
  <c r="F11" i="2"/>
  <c r="F12" i="2"/>
  <c r="F14" i="2"/>
  <c r="F15" i="2"/>
  <c r="F16" i="2"/>
  <c r="F17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7" i="2"/>
  <c r="F38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6" i="2"/>
  <c r="F57" i="2"/>
  <c r="F58" i="2"/>
  <c r="F59" i="2"/>
  <c r="F60" i="2"/>
  <c r="F61" i="2"/>
  <c r="F62" i="2"/>
  <c r="F63" i="2"/>
  <c r="F64" i="2"/>
  <c r="F65" i="2"/>
  <c r="F66" i="2"/>
  <c r="F67" i="2"/>
  <c r="F69" i="2"/>
  <c r="F70" i="2"/>
  <c r="F71" i="2"/>
  <c r="F72" i="2"/>
  <c r="F73" i="2"/>
  <c r="F74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3" i="2"/>
  <c r="K13" i="2"/>
  <c r="K10" i="1"/>
  <c r="K11" i="1"/>
  <c r="K12" i="1"/>
  <c r="K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K6" i="1"/>
  <c r="K5" i="1"/>
  <c r="K3" i="1"/>
  <c r="K4" i="1"/>
</calcChain>
</file>

<file path=xl/sharedStrings.xml><?xml version="1.0" encoding="utf-8"?>
<sst xmlns="http://schemas.openxmlformats.org/spreadsheetml/2006/main" count="673" uniqueCount="126">
  <si>
    <t>RANK</t>
  </si>
  <si>
    <t>PLAYER</t>
  </si>
  <si>
    <t>CURRENT TEAM</t>
  </si>
  <si>
    <t>POSITION</t>
  </si>
  <si>
    <t>OWNED</t>
  </si>
  <si>
    <t>2012 MARKET PRICE</t>
  </si>
  <si>
    <t>POINTS</t>
  </si>
  <si>
    <t>Ján Mucha</t>
  </si>
  <si>
    <t>Everton</t>
  </si>
  <si>
    <t>G</t>
  </si>
  <si>
    <t>Jay Rodriguez</t>
  </si>
  <si>
    <t>Southampton</t>
  </si>
  <si>
    <t>F</t>
  </si>
  <si>
    <t>Rickie Lambert</t>
  </si>
  <si>
    <t>Nacho Monreal</t>
  </si>
  <si>
    <t>Arsenal</t>
  </si>
  <si>
    <t>D</t>
  </si>
  <si>
    <t>Christian Benteke</t>
  </si>
  <si>
    <t>Aston Villa</t>
  </si>
  <si>
    <t>Carl Jenkinson</t>
  </si>
  <si>
    <t>Jermaine Jenas</t>
  </si>
  <si>
    <t>QPR</t>
  </si>
  <si>
    <t>M</t>
  </si>
  <si>
    <t>Andreas Weimann</t>
  </si>
  <si>
    <t>Leon Osman</t>
  </si>
  <si>
    <t>Asmir Begovic</t>
  </si>
  <si>
    <t>Stoke</t>
  </si>
  <si>
    <t>Leighton Baines</t>
  </si>
  <si>
    <t>Philippe Coutinho</t>
  </si>
  <si>
    <t>Liverpool</t>
  </si>
  <si>
    <t>Gervinho</t>
  </si>
  <si>
    <t>Andros Townsend</t>
  </si>
  <si>
    <t>Gareth McAuley</t>
  </si>
  <si>
    <t>West Brom</t>
  </si>
  <si>
    <t>Seamus Coleman</t>
  </si>
  <si>
    <t>Morgan Schneiderlin</t>
  </si>
  <si>
    <t>Artur Boruc</t>
  </si>
  <si>
    <t>Christopher Samba</t>
  </si>
  <si>
    <t>Gabriel Agbonlahor</t>
  </si>
  <si>
    <t>Sylvain Distin</t>
  </si>
  <si>
    <t>Lukasz Fabianski</t>
  </si>
  <si>
    <t>Adam Lallana</t>
  </si>
  <si>
    <t>Ben Foster</t>
  </si>
  <si>
    <t>Brad Guzan</t>
  </si>
  <si>
    <t>Santiago Cazorla</t>
  </si>
  <si>
    <t>Ciaran Clark</t>
  </si>
  <si>
    <t>Geoff Cameron</t>
  </si>
  <si>
    <t>Marc Wilson</t>
  </si>
  <si>
    <t>Johnny Heitinga</t>
  </si>
  <si>
    <t>Jose Fonte</t>
  </si>
  <si>
    <t>Liam Ridgewell</t>
  </si>
  <si>
    <t>Billy Jones</t>
  </si>
  <si>
    <t>Edin Dzeko</t>
  </si>
  <si>
    <t>Man City</t>
  </si>
  <si>
    <t>Laurent Koscielny</t>
  </si>
  <si>
    <t>Ryan Shawcross</t>
  </si>
  <si>
    <t>Gareth Barry</t>
  </si>
  <si>
    <t>Jonas Olsson</t>
  </si>
  <si>
    <t>Victor Anichebe</t>
  </si>
  <si>
    <t>Ben Davies</t>
  </si>
  <si>
    <t>Swansea</t>
  </si>
  <si>
    <t>Nikica Jelavic</t>
  </si>
  <si>
    <t>Carlos Tévez</t>
  </si>
  <si>
    <t>Marouane Fellaini</t>
  </si>
  <si>
    <t>Joe Bennett</t>
  </si>
  <si>
    <t>Gastón Ramírez</t>
  </si>
  <si>
    <t>Matthew Lowton</t>
  </si>
  <si>
    <t>Darron Gibson</t>
  </si>
  <si>
    <t>Peter Odemwingie</t>
  </si>
  <si>
    <t>Romelu Lukaku</t>
  </si>
  <si>
    <t>José Bosingwa</t>
  </si>
  <si>
    <t>Per Mertesacker</t>
  </si>
  <si>
    <t>Martin Skrtel</t>
  </si>
  <si>
    <t>Glen Johnson</t>
  </si>
  <si>
    <t>Ashley Westwood</t>
  </si>
  <si>
    <t>Luke Shaw</t>
  </si>
  <si>
    <t>Pablo Zabaleta</t>
  </si>
  <si>
    <t>Ron Vlaar</t>
  </si>
  <si>
    <t>Jack Cork</t>
  </si>
  <si>
    <t>Javi García</t>
  </si>
  <si>
    <t>Park Ji-Sung</t>
  </si>
  <si>
    <t>Dean Whitehead</t>
  </si>
  <si>
    <t>Jonathan De Guzmán</t>
  </si>
  <si>
    <t>James Milner</t>
  </si>
  <si>
    <t>Ashley Williams</t>
  </si>
  <si>
    <t>Loïc Remy</t>
  </si>
  <si>
    <t>Bradley Jones</t>
  </si>
  <si>
    <t>Steven Gerrard</t>
  </si>
  <si>
    <t>José Enrique</t>
  </si>
  <si>
    <t>Olivier Giroud</t>
  </si>
  <si>
    <t>Leon Britton</t>
  </si>
  <si>
    <t>Glenn Whelan</t>
  </si>
  <si>
    <t>Nathaniel Clyne</t>
  </si>
  <si>
    <t>Garry Monk</t>
  </si>
  <si>
    <t>Kevin Mirallas</t>
  </si>
  <si>
    <t>Lucas Leiva</t>
  </si>
  <si>
    <t>Claudio Yacob</t>
  </si>
  <si>
    <t>Luis Suárez</t>
  </si>
  <si>
    <t>Aaron Ramsey</t>
  </si>
  <si>
    <t>Youssuf Mulumbu</t>
  </si>
  <si>
    <t>Jos Hooiveld</t>
  </si>
  <si>
    <t>Samir Nasri</t>
  </si>
  <si>
    <t>Theo Walcott</t>
  </si>
  <si>
    <t>Bobby Zamora</t>
  </si>
  <si>
    <t>Kenwyne Jones</t>
  </si>
  <si>
    <t>Charles N'Zogbia</t>
  </si>
  <si>
    <t>Ryan Shotton</t>
  </si>
  <si>
    <t>Jonathan Walters</t>
  </si>
  <si>
    <t>Jerome Thomas</t>
  </si>
  <si>
    <t>Pablo Hernández</t>
  </si>
  <si>
    <t>Vassiriki Abou Diaby</t>
  </si>
  <si>
    <t>Kolo Touré</t>
  </si>
  <si>
    <t>Matija Nastasic</t>
  </si>
  <si>
    <t>Daniel Sturridge</t>
  </si>
  <si>
    <t>Nathan Dyer</t>
  </si>
  <si>
    <t>Clint Hill</t>
  </si>
  <si>
    <t>Alex Oxlade-Chamberlain</t>
  </si>
  <si>
    <t>Peter Crouch</t>
  </si>
  <si>
    <t>Maya Yoshida</t>
  </si>
  <si>
    <t>Matthew Etherington</t>
  </si>
  <si>
    <t>Stéphane Mbia</t>
  </si>
  <si>
    <t>Pts/$</t>
  </si>
  <si>
    <t>Avg Pts</t>
  </si>
  <si>
    <t>Player</t>
  </si>
  <si>
    <t>Price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</si>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</sst>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"/>
    <numFmt numFmtId="172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rgb="FF666666"/>
      <name val="Arial"/>
    </font>
    <font>
      <sz val="13"/>
      <color rgb="FF666666"/>
      <name val="Arial"/>
    </font>
    <font>
      <sz val="13"/>
      <color rgb="FF134291"/>
      <name val="Arial"/>
    </font>
    <font>
      <i/>
      <sz val="13"/>
      <color rgb="FFFF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5" fillId="0" borderId="0" xfId="1"/>
    <xf numFmtId="0" fontId="2" fillId="0" borderId="0" xfId="0" applyFont="1"/>
    <xf numFmtId="0" fontId="3" fillId="0" borderId="0" xfId="0" applyFont="1"/>
    <xf numFmtId="9" fontId="2" fillId="0" borderId="0" xfId="0" applyNumberFormat="1" applyFont="1"/>
    <xf numFmtId="0" fontId="4" fillId="0" borderId="0" xfId="0" applyFont="1"/>
    <xf numFmtId="2" fontId="0" fillId="0" borderId="0" xfId="0" applyNumberFormat="1"/>
    <xf numFmtId="170" fontId="0" fillId="0" borderId="0" xfId="0" applyNumberFormat="1"/>
    <xf numFmtId="172" fontId="0" fillId="0" borderId="0" xfId="0" applyNumberFormat="1"/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://uk.premierleague.fantasysports.yahoo.com/football/players/27671" TargetMode="External"/><Relationship Id="rId1" Type="http://schemas.openxmlformats.org/officeDocument/2006/relationships/hyperlink" Target="http://uk.premierleague.fantasysports.yahoo.com/football/16034/topplayers?sort_by=player&amp;position=&amp;week=30&amp;season=2012" TargetMode="External"/><Relationship Id="rId2" Type="http://schemas.openxmlformats.org/officeDocument/2006/relationships/hyperlink" Target="http://uk.premierleague.fantasysports.yahoo.com/football/16034/topplayers?sort_by=team&amp;position=&amp;week=30&amp;season=2012" TargetMode="External"/><Relationship Id="rId3" Type="http://schemas.openxmlformats.org/officeDocument/2006/relationships/hyperlink" Target="http://uk.premierleague.fantasysports.yahoo.com/football/16034/topplayers?sort_by=position&amp;position=&amp;week=30&amp;season=2012" TargetMode="External"/><Relationship Id="rId4" Type="http://schemas.openxmlformats.org/officeDocument/2006/relationships/hyperlink" Target="http://uk.premierleague.fantasysports.yahoo.com/football/16034/topplayers?sort_by=owned&amp;position=&amp;week=30&amp;season=2012" TargetMode="External"/><Relationship Id="rId5" Type="http://schemas.openxmlformats.org/officeDocument/2006/relationships/hyperlink" Target="http://uk.premierleague.fantasysports.yahoo.com/football/16034/topplayers?sort_by=salary&amp;position=&amp;week=30&amp;season=2012" TargetMode="External"/><Relationship Id="rId6" Type="http://schemas.openxmlformats.org/officeDocument/2006/relationships/hyperlink" Target="http://uk.premierleague.fantasysports.yahoo.com/football/16034/topplayers?sort_by=points&amp;position=&amp;week=30&amp;season=2012" TargetMode="External"/><Relationship Id="rId7" Type="http://schemas.openxmlformats.org/officeDocument/2006/relationships/hyperlink" Target="http://uk.premierleague.fantasysports.yahoo.com/football/players/41080" TargetMode="External"/><Relationship Id="rId8" Type="http://schemas.openxmlformats.org/officeDocument/2006/relationships/hyperlink" Target="http://uk.premierleague.fantasysports.yahoo.com/football/players/44683" TargetMode="External"/><Relationship Id="rId9" Type="http://schemas.openxmlformats.org/officeDocument/2006/relationships/hyperlink" Target="http://uk.premierleague.fantasysports.yahoo.com/football/players/11037" TargetMode="External"/><Relationship Id="rId10" Type="http://schemas.openxmlformats.org/officeDocument/2006/relationships/hyperlink" Target="http://uk.premierleague.fantasysports.yahoo.com/football/players/54861" TargetMode="External"/><Relationship Id="rId11" Type="http://schemas.openxmlformats.org/officeDocument/2006/relationships/hyperlink" Target="http://uk.premierleague.fantasysports.yahoo.com/football/players/80254" TargetMode="External"/><Relationship Id="rId12" Type="http://schemas.openxmlformats.org/officeDocument/2006/relationships/hyperlink" Target="http://uk.premierleague.fantasysports.yahoo.com/football/players/10451" TargetMode="External"/><Relationship Id="rId13" Type="http://schemas.openxmlformats.org/officeDocument/2006/relationships/hyperlink" Target="http://uk.premierleague.fantasysports.yahoo.com/football/players/80979" TargetMode="External"/><Relationship Id="rId14" Type="http://schemas.openxmlformats.org/officeDocument/2006/relationships/hyperlink" Target="http://uk.premierleague.fantasysports.yahoo.com/football/players/8378" TargetMode="External"/><Relationship Id="rId15" Type="http://schemas.openxmlformats.org/officeDocument/2006/relationships/hyperlink" Target="http://uk.premierleague.fantasysports.yahoo.com/football/players/40349" TargetMode="External"/><Relationship Id="rId16" Type="http://schemas.openxmlformats.org/officeDocument/2006/relationships/hyperlink" Target="http://uk.premierleague.fantasysports.yahoo.com/football/players/12745" TargetMode="External"/><Relationship Id="rId17" Type="http://schemas.openxmlformats.org/officeDocument/2006/relationships/hyperlink" Target="http://uk.premierleague.fantasysports.yahoo.com/football/players/84583" TargetMode="External"/><Relationship Id="rId18" Type="http://schemas.openxmlformats.org/officeDocument/2006/relationships/hyperlink" Target="http://uk.premierleague.fantasysports.yahoo.com/football/players/43274" TargetMode="External"/><Relationship Id="rId19" Type="http://schemas.openxmlformats.org/officeDocument/2006/relationships/hyperlink" Target="http://uk.premierleague.fantasysports.yahoo.com/football/players/60252" TargetMode="External"/><Relationship Id="rId30" Type="http://schemas.openxmlformats.org/officeDocument/2006/relationships/hyperlink" Target="http://uk.premierleague.fantasysports.yahoo.com/football/players/41705" TargetMode="External"/><Relationship Id="rId31" Type="http://schemas.openxmlformats.org/officeDocument/2006/relationships/hyperlink" Target="http://uk.premierleague.fantasysports.yahoo.com/football/players/58845" TargetMode="External"/><Relationship Id="rId32" Type="http://schemas.openxmlformats.org/officeDocument/2006/relationships/hyperlink" Target="http://uk.premierleague.fantasysports.yahoo.com/football/players/50089" TargetMode="External"/><Relationship Id="rId33" Type="http://schemas.openxmlformats.org/officeDocument/2006/relationships/hyperlink" Target="http://uk.premierleague.fantasysports.yahoo.com/football/players/32318" TargetMode="External"/><Relationship Id="rId34" Type="http://schemas.openxmlformats.org/officeDocument/2006/relationships/hyperlink" Target="http://uk.premierleague.fantasysports.yahoo.com/football/players/10466" TargetMode="External"/><Relationship Id="rId35" Type="http://schemas.openxmlformats.org/officeDocument/2006/relationships/hyperlink" Target="http://uk.premierleague.fantasysports.yahoo.com/football/players/38580" TargetMode="External"/><Relationship Id="rId36" Type="http://schemas.openxmlformats.org/officeDocument/2006/relationships/hyperlink" Target="http://uk.premierleague.fantasysports.yahoo.com/football/players/14278" TargetMode="External"/><Relationship Id="rId37" Type="http://schemas.openxmlformats.org/officeDocument/2006/relationships/hyperlink" Target="http://uk.premierleague.fantasysports.yahoo.com/football/players/11467" TargetMode="External"/><Relationship Id="rId38" Type="http://schemas.openxmlformats.org/officeDocument/2006/relationships/hyperlink" Target="http://uk.premierleague.fantasysports.yahoo.com/football/players/42544" TargetMode="External"/><Relationship Id="rId39" Type="http://schemas.openxmlformats.org/officeDocument/2006/relationships/hyperlink" Target="http://uk.premierleague.fantasysports.yahoo.com/football/players/51507" TargetMode="External"/><Relationship Id="rId50" Type="http://schemas.openxmlformats.org/officeDocument/2006/relationships/hyperlink" Target="http://uk.premierleague.fantasysports.yahoo.com/football/players/27707" TargetMode="External"/><Relationship Id="rId51" Type="http://schemas.openxmlformats.org/officeDocument/2006/relationships/hyperlink" Target="http://uk.premierleague.fantasysports.yahoo.com/football/players/26900" TargetMode="External"/><Relationship Id="rId52" Type="http://schemas.openxmlformats.org/officeDocument/2006/relationships/hyperlink" Target="http://uk.premierleague.fantasysports.yahoo.com/football/players/66749" TargetMode="External"/><Relationship Id="rId53" Type="http://schemas.openxmlformats.org/officeDocument/2006/relationships/hyperlink" Target="http://uk.premierleague.fantasysports.yahoo.com/football/players/11278" TargetMode="External"/><Relationship Id="rId54" Type="http://schemas.openxmlformats.org/officeDocument/2006/relationships/hyperlink" Target="http://uk.premierleague.fantasysports.yahoo.com/football/players/26793" TargetMode="External"/><Relationship Id="rId55" Type="http://schemas.openxmlformats.org/officeDocument/2006/relationships/hyperlink" Target="http://uk.premierleague.fantasysports.yahoo.com/football/players/9047" TargetMode="External"/><Relationship Id="rId56" Type="http://schemas.openxmlformats.org/officeDocument/2006/relationships/hyperlink" Target="http://uk.premierleague.fantasysports.yahoo.com/football/players/60551" TargetMode="External"/><Relationship Id="rId57" Type="http://schemas.openxmlformats.org/officeDocument/2006/relationships/hyperlink" Target="http://uk.premierleague.fantasysports.yahoo.com/football/players/106760" TargetMode="External"/><Relationship Id="rId58" Type="http://schemas.openxmlformats.org/officeDocument/2006/relationships/hyperlink" Target="http://uk.premierleague.fantasysports.yahoo.com/football/players/20658" TargetMode="External"/><Relationship Id="rId59" Type="http://schemas.openxmlformats.org/officeDocument/2006/relationships/hyperlink" Target="http://uk.premierleague.fantasysports.yahoo.com/football/players/21095" TargetMode="External"/><Relationship Id="rId70" Type="http://schemas.openxmlformats.org/officeDocument/2006/relationships/hyperlink" Target="http://uk.premierleague.fantasysports.yahoo.com/football/players/26725" TargetMode="External"/><Relationship Id="rId71" Type="http://schemas.openxmlformats.org/officeDocument/2006/relationships/hyperlink" Target="http://uk.premierleague.fantasysports.yahoo.com/football/players/15114" TargetMode="External"/><Relationship Id="rId72" Type="http://schemas.openxmlformats.org/officeDocument/2006/relationships/hyperlink" Target="http://uk.premierleague.fantasysports.yahoo.com/football/players/12150" TargetMode="External"/><Relationship Id="rId73" Type="http://schemas.openxmlformats.org/officeDocument/2006/relationships/hyperlink" Target="http://uk.premierleague.fantasysports.yahoo.com/football/players/57328" TargetMode="External"/><Relationship Id="rId74" Type="http://schemas.openxmlformats.org/officeDocument/2006/relationships/hyperlink" Target="http://uk.premierleague.fantasysports.yahoo.com/football/players/1950" TargetMode="External"/><Relationship Id="rId75" Type="http://schemas.openxmlformats.org/officeDocument/2006/relationships/hyperlink" Target="http://uk.premierleague.fantasysports.yahoo.com/football/players/26901" TargetMode="External"/><Relationship Id="rId76" Type="http://schemas.openxmlformats.org/officeDocument/2006/relationships/hyperlink" Target="http://uk.premierleague.fantasysports.yahoo.com/football/players/43191" TargetMode="External"/><Relationship Id="rId77" Type="http://schemas.openxmlformats.org/officeDocument/2006/relationships/hyperlink" Target="http://uk.premierleague.fantasysports.yahoo.com/football/players/55829" TargetMode="External"/><Relationship Id="rId78" Type="http://schemas.openxmlformats.org/officeDocument/2006/relationships/hyperlink" Target="http://uk.premierleague.fantasysports.yahoo.com/football/players/39336" TargetMode="External"/><Relationship Id="rId79" Type="http://schemas.openxmlformats.org/officeDocument/2006/relationships/hyperlink" Target="http://uk.premierleague.fantasysports.yahoo.com/football/players/41792" TargetMode="External"/><Relationship Id="rId90" Type="http://schemas.openxmlformats.org/officeDocument/2006/relationships/hyperlink" Target="http://uk.premierleague.fantasysports.yahoo.com/football/players/28690" TargetMode="External"/><Relationship Id="rId91" Type="http://schemas.openxmlformats.org/officeDocument/2006/relationships/hyperlink" Target="http://uk.premierleague.fantasysports.yahoo.com/football/players/28566" TargetMode="External"/><Relationship Id="rId92" Type="http://schemas.openxmlformats.org/officeDocument/2006/relationships/hyperlink" Target="http://uk.premierleague.fantasysports.yahoo.com/football/players/12450" TargetMode="External"/><Relationship Id="rId93" Type="http://schemas.openxmlformats.org/officeDocument/2006/relationships/hyperlink" Target="http://uk.premierleague.fantasysports.yahoo.com/football/players/84702" TargetMode="External"/><Relationship Id="rId94" Type="http://schemas.openxmlformats.org/officeDocument/2006/relationships/hyperlink" Target="http://uk.premierleague.fantasysports.yahoo.com/football/players/40755" TargetMode="External"/><Relationship Id="rId95" Type="http://schemas.openxmlformats.org/officeDocument/2006/relationships/hyperlink" Target="http://uk.premierleague.fantasysports.yahoo.com/football/players/21083" TargetMode="External"/><Relationship Id="rId96" Type="http://schemas.openxmlformats.org/officeDocument/2006/relationships/hyperlink" Target="http://uk.premierleague.fantasysports.yahoo.com/football/players/1216" TargetMode="External"/><Relationship Id="rId97" Type="http://schemas.openxmlformats.org/officeDocument/2006/relationships/hyperlink" Target="http://uk.premierleague.fantasysports.yahoo.com/football/players/81880" TargetMode="External"/><Relationship Id="rId98" Type="http://schemas.openxmlformats.org/officeDocument/2006/relationships/hyperlink" Target="http://uk.premierleague.fantasysports.yahoo.com/football/players/3773" TargetMode="External"/><Relationship Id="rId99" Type="http://schemas.openxmlformats.org/officeDocument/2006/relationships/hyperlink" Target="http://uk.premierleague.fantasysports.yahoo.com/football/players/80447" TargetMode="External"/><Relationship Id="rId20" Type="http://schemas.openxmlformats.org/officeDocument/2006/relationships/hyperlink" Target="http://uk.premierleague.fantasysports.yahoo.com/football/players/19272" TargetMode="External"/><Relationship Id="rId21" Type="http://schemas.openxmlformats.org/officeDocument/2006/relationships/hyperlink" Target="http://uk.premierleague.fantasysports.yahoo.com/football/players/59949" TargetMode="External"/><Relationship Id="rId22" Type="http://schemas.openxmlformats.org/officeDocument/2006/relationships/hyperlink" Target="http://uk.premierleague.fantasysports.yahoo.com/football/players/42774" TargetMode="External"/><Relationship Id="rId23" Type="http://schemas.openxmlformats.org/officeDocument/2006/relationships/hyperlink" Target="http://uk.premierleague.fantasysports.yahoo.com/football/players/18726" TargetMode="External"/><Relationship Id="rId24" Type="http://schemas.openxmlformats.org/officeDocument/2006/relationships/hyperlink" Target="http://uk.premierleague.fantasysports.yahoo.com/football/players/20359" TargetMode="External"/><Relationship Id="rId25" Type="http://schemas.openxmlformats.org/officeDocument/2006/relationships/hyperlink" Target="http://uk.premierleague.fantasysports.yahoo.com/football/players/27450" TargetMode="External"/><Relationship Id="rId26" Type="http://schemas.openxmlformats.org/officeDocument/2006/relationships/hyperlink" Target="http://uk.premierleague.fantasysports.yahoo.com/football/players/6219" TargetMode="External"/><Relationship Id="rId27" Type="http://schemas.openxmlformats.org/officeDocument/2006/relationships/hyperlink" Target="http://uk.premierleague.fantasysports.yahoo.com/football/players/37096" TargetMode="External"/><Relationship Id="rId28" Type="http://schemas.openxmlformats.org/officeDocument/2006/relationships/hyperlink" Target="http://uk.premierleague.fantasysports.yahoo.com/football/players/39155" TargetMode="External"/><Relationship Id="rId29" Type="http://schemas.openxmlformats.org/officeDocument/2006/relationships/hyperlink" Target="http://uk.premierleague.fantasysports.yahoo.com/football/players/9089" TargetMode="External"/><Relationship Id="rId40" Type="http://schemas.openxmlformats.org/officeDocument/2006/relationships/hyperlink" Target="http://uk.premierleague.fantasysports.yahoo.com/football/players/37869" TargetMode="External"/><Relationship Id="rId41" Type="http://schemas.openxmlformats.org/officeDocument/2006/relationships/hyperlink" Target="http://uk.premierleague.fantasysports.yahoo.com/football/players/1632" TargetMode="External"/><Relationship Id="rId42" Type="http://schemas.openxmlformats.org/officeDocument/2006/relationships/hyperlink" Target="http://uk.premierleague.fantasysports.yahoo.com/football/players/39253" TargetMode="External"/><Relationship Id="rId43" Type="http://schemas.openxmlformats.org/officeDocument/2006/relationships/hyperlink" Target="http://uk.premierleague.fantasysports.yahoo.com/football/players/28593" TargetMode="External"/><Relationship Id="rId44" Type="http://schemas.openxmlformats.org/officeDocument/2006/relationships/hyperlink" Target="http://uk.premierleague.fantasysports.yahoo.com/football/players/115556" TargetMode="External"/><Relationship Id="rId45" Type="http://schemas.openxmlformats.org/officeDocument/2006/relationships/hyperlink" Target="http://uk.premierleague.fantasysports.yahoo.com/football/players/62419" TargetMode="External"/><Relationship Id="rId46" Type="http://schemas.openxmlformats.org/officeDocument/2006/relationships/hyperlink" Target="http://uk.premierleague.fantasysports.yahoo.com/football/players/20312" TargetMode="External"/><Relationship Id="rId47" Type="http://schemas.openxmlformats.org/officeDocument/2006/relationships/hyperlink" Target="http://uk.premierleague.fantasysports.yahoo.com/football/players/56981" TargetMode="External"/><Relationship Id="rId48" Type="http://schemas.openxmlformats.org/officeDocument/2006/relationships/hyperlink" Target="http://uk.premierleague.fantasysports.yahoo.com/football/players/78091" TargetMode="External"/><Relationship Id="rId49" Type="http://schemas.openxmlformats.org/officeDocument/2006/relationships/hyperlink" Target="http://uk.premierleague.fantasysports.yahoo.com/football/players/68983" TargetMode="External"/><Relationship Id="rId60" Type="http://schemas.openxmlformats.org/officeDocument/2006/relationships/hyperlink" Target="http://uk.premierleague.fantasysports.yahoo.com/football/players/40145" TargetMode="External"/><Relationship Id="rId61" Type="http://schemas.openxmlformats.org/officeDocument/2006/relationships/hyperlink" Target="http://uk.premierleague.fantasysports.yahoo.com/football/players/19534" TargetMode="External"/><Relationship Id="rId62" Type="http://schemas.openxmlformats.org/officeDocument/2006/relationships/hyperlink" Target="http://uk.premierleague.fantasysports.yahoo.com/football/players/12882" TargetMode="External"/><Relationship Id="rId63" Type="http://schemas.openxmlformats.org/officeDocument/2006/relationships/hyperlink" Target="http://uk.premierleague.fantasysports.yahoo.com/football/players/5589" TargetMode="External"/><Relationship Id="rId64" Type="http://schemas.openxmlformats.org/officeDocument/2006/relationships/hyperlink" Target="http://uk.premierleague.fantasysports.yahoo.com/football/players/39204" TargetMode="External"/><Relationship Id="rId65" Type="http://schemas.openxmlformats.org/officeDocument/2006/relationships/hyperlink" Target="http://uk.premierleague.fantasysports.yahoo.com/football/players/15157" TargetMode="External"/><Relationship Id="rId66" Type="http://schemas.openxmlformats.org/officeDocument/2006/relationships/hyperlink" Target="http://uk.premierleague.fantasysports.yahoo.com/football/players/19159" TargetMode="External"/><Relationship Id="rId67" Type="http://schemas.openxmlformats.org/officeDocument/2006/relationships/hyperlink" Target="http://uk.premierleague.fantasysports.yahoo.com/football/players/38419" TargetMode="External"/><Relationship Id="rId68" Type="http://schemas.openxmlformats.org/officeDocument/2006/relationships/hyperlink" Target="http://uk.premierleague.fantasysports.yahoo.com/football/players/9631" TargetMode="External"/><Relationship Id="rId69" Type="http://schemas.openxmlformats.org/officeDocument/2006/relationships/hyperlink" Target="http://uk.premierleague.fantasysports.yahoo.com/football/players/1814" TargetMode="External"/><Relationship Id="rId100" Type="http://schemas.openxmlformats.org/officeDocument/2006/relationships/hyperlink" Target="http://uk.premierleague.fantasysports.yahoo.com/football/players/2570" TargetMode="External"/><Relationship Id="rId80" Type="http://schemas.openxmlformats.org/officeDocument/2006/relationships/hyperlink" Target="http://uk.premierleague.fantasysports.yahoo.com/football/players/39895" TargetMode="External"/><Relationship Id="rId81" Type="http://schemas.openxmlformats.org/officeDocument/2006/relationships/hyperlink" Target="http://uk.premierleague.fantasysports.yahoo.com/football/players/15976" TargetMode="External"/><Relationship Id="rId82" Type="http://schemas.openxmlformats.org/officeDocument/2006/relationships/hyperlink" Target="http://uk.premierleague.fantasysports.yahoo.com/football/players/28554" TargetMode="External"/><Relationship Id="rId83" Type="http://schemas.openxmlformats.org/officeDocument/2006/relationships/hyperlink" Target="http://uk.premierleague.fantasysports.yahoo.com/football/players/20467" TargetMode="External"/><Relationship Id="rId84" Type="http://schemas.openxmlformats.org/officeDocument/2006/relationships/hyperlink" Target="http://uk.premierleague.fantasysports.yahoo.com/football/players/4570" TargetMode="External"/><Relationship Id="rId85" Type="http://schemas.openxmlformats.org/officeDocument/2006/relationships/hyperlink" Target="http://uk.premierleague.fantasysports.yahoo.com/football/players/18215" TargetMode="External"/><Relationship Id="rId86" Type="http://schemas.openxmlformats.org/officeDocument/2006/relationships/hyperlink" Target="http://uk.premierleague.fantasysports.yahoo.com/football/players/18737" TargetMode="External"/><Relationship Id="rId87" Type="http://schemas.openxmlformats.org/officeDocument/2006/relationships/hyperlink" Target="http://uk.premierleague.fantasysports.yahoo.com/football/players/45158" TargetMode="External"/><Relationship Id="rId88" Type="http://schemas.openxmlformats.org/officeDocument/2006/relationships/hyperlink" Target="http://uk.premierleague.fantasysports.yahoo.com/football/players/12813" TargetMode="External"/><Relationship Id="rId89" Type="http://schemas.openxmlformats.org/officeDocument/2006/relationships/hyperlink" Target="http://uk.premierleague.fantasysports.yahoo.com/football/players/12765" TargetMode="External"/></Relationships>
</file>

<file path=xl/worksheets/_rels/sheet2.xml.rels><?xml version="1.0" encoding="UTF-8" standalone="yes"?>
<Relationships xmlns="http://schemas.openxmlformats.org/package/2006/relationships"><Relationship Id="rId101" Type="http://schemas.openxmlformats.org/officeDocument/2006/relationships/hyperlink" Target="http://uk.premierleague.fantasysports.yahoo.com/football/players/41080" TargetMode="External"/><Relationship Id="rId102" Type="http://schemas.openxmlformats.org/officeDocument/2006/relationships/hyperlink" Target="http://uk.premierleague.fantasysports.yahoo.com/football/players/51507" TargetMode="External"/><Relationship Id="rId103" Type="http://schemas.openxmlformats.org/officeDocument/2006/relationships/hyperlink" Target="http://uk.premierleague.fantasysports.yahoo.com/football/players/84583" TargetMode="External"/><Relationship Id="rId104" Type="http://schemas.openxmlformats.org/officeDocument/2006/relationships/hyperlink" Target="http://uk.premierleague.fantasysports.yahoo.com/football/players/37096" TargetMode="External"/><Relationship Id="rId105" Type="http://schemas.openxmlformats.org/officeDocument/2006/relationships/hyperlink" Target="http://uk.premierleague.fantasysports.yahoo.com/football/players/39336" TargetMode="External"/><Relationship Id="rId106" Type="http://schemas.openxmlformats.org/officeDocument/2006/relationships/hyperlink" Target="http://uk.premierleague.fantasysports.yahoo.com/football/players/12745" TargetMode="External"/><Relationship Id="rId107" Type="http://schemas.openxmlformats.org/officeDocument/2006/relationships/hyperlink" Target="http://uk.premierleague.fantasysports.yahoo.com/football/players/20467" TargetMode="External"/><Relationship Id="rId1" Type="http://schemas.openxmlformats.org/officeDocument/2006/relationships/hyperlink" Target="http://uk.premierleague.fantasysports.yahoo.com/football/16034/topplayers?sort_by=player&amp;position=&amp;week=30&amp;season=2012" TargetMode="External"/><Relationship Id="rId2" Type="http://schemas.openxmlformats.org/officeDocument/2006/relationships/hyperlink" Target="http://uk.premierleague.fantasysports.yahoo.com/football/16034/topplayers?sort_by=team&amp;position=&amp;week=30&amp;season=2012" TargetMode="External"/><Relationship Id="rId3" Type="http://schemas.openxmlformats.org/officeDocument/2006/relationships/hyperlink" Target="http://uk.premierleague.fantasysports.yahoo.com/football/16034/topplayers?sort_by=position&amp;position=&amp;week=30&amp;season=2012" TargetMode="External"/><Relationship Id="rId4" Type="http://schemas.openxmlformats.org/officeDocument/2006/relationships/hyperlink" Target="http://uk.premierleague.fantasysports.yahoo.com/football/16034/topplayers?sort_by=owned&amp;position=&amp;week=30&amp;season=2012" TargetMode="External"/><Relationship Id="rId5" Type="http://schemas.openxmlformats.org/officeDocument/2006/relationships/hyperlink" Target="http://uk.premierleague.fantasysports.yahoo.com/football/16034/topplayers?sort_by=salary&amp;position=&amp;week=30&amp;season=2012" TargetMode="External"/><Relationship Id="rId6" Type="http://schemas.openxmlformats.org/officeDocument/2006/relationships/hyperlink" Target="http://uk.premierleague.fantasysports.yahoo.com/football/players/41080" TargetMode="External"/><Relationship Id="rId7" Type="http://schemas.openxmlformats.org/officeDocument/2006/relationships/hyperlink" Target="http://uk.premierleague.fantasysports.yahoo.com/football/players/44683" TargetMode="External"/><Relationship Id="rId8" Type="http://schemas.openxmlformats.org/officeDocument/2006/relationships/hyperlink" Target="http://uk.premierleague.fantasysports.yahoo.com/football/players/11037" TargetMode="External"/><Relationship Id="rId9" Type="http://schemas.openxmlformats.org/officeDocument/2006/relationships/hyperlink" Target="http://uk.premierleague.fantasysports.yahoo.com/football/players/54861" TargetMode="External"/><Relationship Id="rId108" Type="http://schemas.openxmlformats.org/officeDocument/2006/relationships/hyperlink" Target="http://uk.premierleague.fantasysports.yahoo.com/football/players/20312" TargetMode="External"/><Relationship Id="rId109" Type="http://schemas.openxmlformats.org/officeDocument/2006/relationships/hyperlink" Target="http://uk.premierleague.fantasysports.yahoo.com/football/players/28566" TargetMode="External"/><Relationship Id="rId10" Type="http://schemas.openxmlformats.org/officeDocument/2006/relationships/hyperlink" Target="http://uk.premierleague.fantasysports.yahoo.com/football/players/80254" TargetMode="External"/><Relationship Id="rId11" Type="http://schemas.openxmlformats.org/officeDocument/2006/relationships/hyperlink" Target="http://uk.premierleague.fantasysports.yahoo.com/football/players/10451" TargetMode="External"/><Relationship Id="rId12" Type="http://schemas.openxmlformats.org/officeDocument/2006/relationships/hyperlink" Target="http://uk.premierleague.fantasysports.yahoo.com/football/players/80979" TargetMode="External"/><Relationship Id="rId13" Type="http://schemas.openxmlformats.org/officeDocument/2006/relationships/hyperlink" Target="http://uk.premierleague.fantasysports.yahoo.com/football/players/8378" TargetMode="External"/><Relationship Id="rId14" Type="http://schemas.openxmlformats.org/officeDocument/2006/relationships/hyperlink" Target="http://uk.premierleague.fantasysports.yahoo.com/football/players/40349" TargetMode="External"/><Relationship Id="rId15" Type="http://schemas.openxmlformats.org/officeDocument/2006/relationships/hyperlink" Target="http://uk.premierleague.fantasysports.yahoo.com/football/players/12745" TargetMode="External"/><Relationship Id="rId16" Type="http://schemas.openxmlformats.org/officeDocument/2006/relationships/hyperlink" Target="http://uk.premierleague.fantasysports.yahoo.com/football/players/84583" TargetMode="External"/><Relationship Id="rId17" Type="http://schemas.openxmlformats.org/officeDocument/2006/relationships/hyperlink" Target="http://uk.premierleague.fantasysports.yahoo.com/football/players/43274" TargetMode="External"/><Relationship Id="rId18" Type="http://schemas.openxmlformats.org/officeDocument/2006/relationships/hyperlink" Target="http://uk.premierleague.fantasysports.yahoo.com/football/players/60252" TargetMode="External"/><Relationship Id="rId19" Type="http://schemas.openxmlformats.org/officeDocument/2006/relationships/hyperlink" Target="http://uk.premierleague.fantasysports.yahoo.com/football/players/19272" TargetMode="External"/><Relationship Id="rId30" Type="http://schemas.openxmlformats.org/officeDocument/2006/relationships/hyperlink" Target="http://uk.premierleague.fantasysports.yahoo.com/football/players/58845" TargetMode="External"/><Relationship Id="rId31" Type="http://schemas.openxmlformats.org/officeDocument/2006/relationships/hyperlink" Target="http://uk.premierleague.fantasysports.yahoo.com/football/players/50089" TargetMode="External"/><Relationship Id="rId32" Type="http://schemas.openxmlformats.org/officeDocument/2006/relationships/hyperlink" Target="http://uk.premierleague.fantasysports.yahoo.com/football/players/32318" TargetMode="External"/><Relationship Id="rId33" Type="http://schemas.openxmlformats.org/officeDocument/2006/relationships/hyperlink" Target="http://uk.premierleague.fantasysports.yahoo.com/football/players/10466" TargetMode="External"/><Relationship Id="rId34" Type="http://schemas.openxmlformats.org/officeDocument/2006/relationships/hyperlink" Target="http://uk.premierleague.fantasysports.yahoo.com/football/players/38580" TargetMode="External"/><Relationship Id="rId35" Type="http://schemas.openxmlformats.org/officeDocument/2006/relationships/hyperlink" Target="http://uk.premierleague.fantasysports.yahoo.com/football/players/14278" TargetMode="External"/><Relationship Id="rId36" Type="http://schemas.openxmlformats.org/officeDocument/2006/relationships/hyperlink" Target="http://uk.premierleague.fantasysports.yahoo.com/football/players/11467" TargetMode="External"/><Relationship Id="rId37" Type="http://schemas.openxmlformats.org/officeDocument/2006/relationships/hyperlink" Target="http://uk.premierleague.fantasysports.yahoo.com/football/players/42544" TargetMode="External"/><Relationship Id="rId38" Type="http://schemas.openxmlformats.org/officeDocument/2006/relationships/hyperlink" Target="http://uk.premierleague.fantasysports.yahoo.com/football/players/51507" TargetMode="External"/><Relationship Id="rId39" Type="http://schemas.openxmlformats.org/officeDocument/2006/relationships/hyperlink" Target="http://uk.premierleague.fantasysports.yahoo.com/football/players/37869" TargetMode="External"/><Relationship Id="rId50" Type="http://schemas.openxmlformats.org/officeDocument/2006/relationships/hyperlink" Target="http://uk.premierleague.fantasysports.yahoo.com/football/players/26900" TargetMode="External"/><Relationship Id="rId51" Type="http://schemas.openxmlformats.org/officeDocument/2006/relationships/hyperlink" Target="http://uk.premierleague.fantasysports.yahoo.com/football/players/66749" TargetMode="External"/><Relationship Id="rId52" Type="http://schemas.openxmlformats.org/officeDocument/2006/relationships/hyperlink" Target="http://uk.premierleague.fantasysports.yahoo.com/football/players/11278" TargetMode="External"/><Relationship Id="rId53" Type="http://schemas.openxmlformats.org/officeDocument/2006/relationships/hyperlink" Target="http://uk.premierleague.fantasysports.yahoo.com/football/players/26793" TargetMode="External"/><Relationship Id="rId54" Type="http://schemas.openxmlformats.org/officeDocument/2006/relationships/hyperlink" Target="http://uk.premierleague.fantasysports.yahoo.com/football/players/9047" TargetMode="External"/><Relationship Id="rId55" Type="http://schemas.openxmlformats.org/officeDocument/2006/relationships/hyperlink" Target="http://uk.premierleague.fantasysports.yahoo.com/football/players/60551" TargetMode="External"/><Relationship Id="rId56" Type="http://schemas.openxmlformats.org/officeDocument/2006/relationships/hyperlink" Target="http://uk.premierleague.fantasysports.yahoo.com/football/players/106760" TargetMode="External"/><Relationship Id="rId57" Type="http://schemas.openxmlformats.org/officeDocument/2006/relationships/hyperlink" Target="http://uk.premierleague.fantasysports.yahoo.com/football/players/20658" TargetMode="External"/><Relationship Id="rId58" Type="http://schemas.openxmlformats.org/officeDocument/2006/relationships/hyperlink" Target="http://uk.premierleague.fantasysports.yahoo.com/football/players/21095" TargetMode="External"/><Relationship Id="rId59" Type="http://schemas.openxmlformats.org/officeDocument/2006/relationships/hyperlink" Target="http://uk.premierleague.fantasysports.yahoo.com/football/players/40145" TargetMode="External"/><Relationship Id="rId70" Type="http://schemas.openxmlformats.org/officeDocument/2006/relationships/hyperlink" Target="http://uk.premierleague.fantasysports.yahoo.com/football/players/15114" TargetMode="External"/><Relationship Id="rId71" Type="http://schemas.openxmlformats.org/officeDocument/2006/relationships/hyperlink" Target="http://uk.premierleague.fantasysports.yahoo.com/football/players/12150" TargetMode="External"/><Relationship Id="rId72" Type="http://schemas.openxmlformats.org/officeDocument/2006/relationships/hyperlink" Target="http://uk.premierleague.fantasysports.yahoo.com/football/players/57328" TargetMode="External"/><Relationship Id="rId73" Type="http://schemas.openxmlformats.org/officeDocument/2006/relationships/hyperlink" Target="http://uk.premierleague.fantasysports.yahoo.com/football/players/1950" TargetMode="External"/><Relationship Id="rId74" Type="http://schemas.openxmlformats.org/officeDocument/2006/relationships/hyperlink" Target="http://uk.premierleague.fantasysports.yahoo.com/football/players/26901" TargetMode="External"/><Relationship Id="rId75" Type="http://schemas.openxmlformats.org/officeDocument/2006/relationships/hyperlink" Target="http://uk.premierleague.fantasysports.yahoo.com/football/players/43191" TargetMode="External"/><Relationship Id="rId76" Type="http://schemas.openxmlformats.org/officeDocument/2006/relationships/hyperlink" Target="http://uk.premierleague.fantasysports.yahoo.com/football/players/55829" TargetMode="External"/><Relationship Id="rId77" Type="http://schemas.openxmlformats.org/officeDocument/2006/relationships/hyperlink" Target="http://uk.premierleague.fantasysports.yahoo.com/football/players/39336" TargetMode="External"/><Relationship Id="rId78" Type="http://schemas.openxmlformats.org/officeDocument/2006/relationships/hyperlink" Target="http://uk.premierleague.fantasysports.yahoo.com/football/players/41792" TargetMode="External"/><Relationship Id="rId79" Type="http://schemas.openxmlformats.org/officeDocument/2006/relationships/hyperlink" Target="http://uk.premierleague.fantasysports.yahoo.com/football/players/39895" TargetMode="External"/><Relationship Id="rId110" Type="http://schemas.openxmlformats.org/officeDocument/2006/relationships/hyperlink" Target="http://uk.premierleague.fantasysports.yahoo.com/football/players/78091" TargetMode="External"/><Relationship Id="rId90" Type="http://schemas.openxmlformats.org/officeDocument/2006/relationships/hyperlink" Target="http://uk.premierleague.fantasysports.yahoo.com/football/players/28566" TargetMode="External"/><Relationship Id="rId91" Type="http://schemas.openxmlformats.org/officeDocument/2006/relationships/hyperlink" Target="http://uk.premierleague.fantasysports.yahoo.com/football/players/12450" TargetMode="External"/><Relationship Id="rId92" Type="http://schemas.openxmlformats.org/officeDocument/2006/relationships/hyperlink" Target="http://uk.premierleague.fantasysports.yahoo.com/football/players/84702" TargetMode="External"/><Relationship Id="rId93" Type="http://schemas.openxmlformats.org/officeDocument/2006/relationships/hyperlink" Target="http://uk.premierleague.fantasysports.yahoo.com/football/players/40755" TargetMode="External"/><Relationship Id="rId94" Type="http://schemas.openxmlformats.org/officeDocument/2006/relationships/hyperlink" Target="http://uk.premierleague.fantasysports.yahoo.com/football/players/21083" TargetMode="External"/><Relationship Id="rId95" Type="http://schemas.openxmlformats.org/officeDocument/2006/relationships/hyperlink" Target="http://uk.premierleague.fantasysports.yahoo.com/football/players/1216" TargetMode="External"/><Relationship Id="rId96" Type="http://schemas.openxmlformats.org/officeDocument/2006/relationships/hyperlink" Target="http://uk.premierleague.fantasysports.yahoo.com/football/players/81880" TargetMode="External"/><Relationship Id="rId97" Type="http://schemas.openxmlformats.org/officeDocument/2006/relationships/hyperlink" Target="http://uk.premierleague.fantasysports.yahoo.com/football/players/3773" TargetMode="External"/><Relationship Id="rId98" Type="http://schemas.openxmlformats.org/officeDocument/2006/relationships/hyperlink" Target="http://uk.premierleague.fantasysports.yahoo.com/football/players/80447" TargetMode="External"/><Relationship Id="rId99" Type="http://schemas.openxmlformats.org/officeDocument/2006/relationships/hyperlink" Target="http://uk.premierleague.fantasysports.yahoo.com/football/players/2570" TargetMode="External"/><Relationship Id="rId111" Type="http://schemas.openxmlformats.org/officeDocument/2006/relationships/hyperlink" Target="http://uk.premierleague.fantasysports.yahoo.com/football/players/18215" TargetMode="External"/><Relationship Id="rId20" Type="http://schemas.openxmlformats.org/officeDocument/2006/relationships/hyperlink" Target="http://uk.premierleague.fantasysports.yahoo.com/football/players/59949" TargetMode="External"/><Relationship Id="rId21" Type="http://schemas.openxmlformats.org/officeDocument/2006/relationships/hyperlink" Target="http://uk.premierleague.fantasysports.yahoo.com/football/players/42774" TargetMode="External"/><Relationship Id="rId22" Type="http://schemas.openxmlformats.org/officeDocument/2006/relationships/hyperlink" Target="http://uk.premierleague.fantasysports.yahoo.com/football/players/18726" TargetMode="External"/><Relationship Id="rId23" Type="http://schemas.openxmlformats.org/officeDocument/2006/relationships/hyperlink" Target="http://uk.premierleague.fantasysports.yahoo.com/football/players/20359" TargetMode="External"/><Relationship Id="rId24" Type="http://schemas.openxmlformats.org/officeDocument/2006/relationships/hyperlink" Target="http://uk.premierleague.fantasysports.yahoo.com/football/players/27450" TargetMode="External"/><Relationship Id="rId25" Type="http://schemas.openxmlformats.org/officeDocument/2006/relationships/hyperlink" Target="http://uk.premierleague.fantasysports.yahoo.com/football/players/6219" TargetMode="External"/><Relationship Id="rId26" Type="http://schemas.openxmlformats.org/officeDocument/2006/relationships/hyperlink" Target="http://uk.premierleague.fantasysports.yahoo.com/football/players/37096" TargetMode="External"/><Relationship Id="rId27" Type="http://schemas.openxmlformats.org/officeDocument/2006/relationships/hyperlink" Target="http://uk.premierleague.fantasysports.yahoo.com/football/players/39155" TargetMode="External"/><Relationship Id="rId28" Type="http://schemas.openxmlformats.org/officeDocument/2006/relationships/hyperlink" Target="http://uk.premierleague.fantasysports.yahoo.com/football/players/9089" TargetMode="External"/><Relationship Id="rId29" Type="http://schemas.openxmlformats.org/officeDocument/2006/relationships/hyperlink" Target="http://uk.premierleague.fantasysports.yahoo.com/football/players/41705" TargetMode="External"/><Relationship Id="rId40" Type="http://schemas.openxmlformats.org/officeDocument/2006/relationships/hyperlink" Target="http://uk.premierleague.fantasysports.yahoo.com/football/players/1632" TargetMode="External"/><Relationship Id="rId41" Type="http://schemas.openxmlformats.org/officeDocument/2006/relationships/hyperlink" Target="http://uk.premierleague.fantasysports.yahoo.com/football/players/39253" TargetMode="External"/><Relationship Id="rId42" Type="http://schemas.openxmlformats.org/officeDocument/2006/relationships/hyperlink" Target="http://uk.premierleague.fantasysports.yahoo.com/football/players/28593" TargetMode="External"/><Relationship Id="rId43" Type="http://schemas.openxmlformats.org/officeDocument/2006/relationships/hyperlink" Target="http://uk.premierleague.fantasysports.yahoo.com/football/players/115556" TargetMode="External"/><Relationship Id="rId44" Type="http://schemas.openxmlformats.org/officeDocument/2006/relationships/hyperlink" Target="http://uk.premierleague.fantasysports.yahoo.com/football/players/62419" TargetMode="External"/><Relationship Id="rId45" Type="http://schemas.openxmlformats.org/officeDocument/2006/relationships/hyperlink" Target="http://uk.premierleague.fantasysports.yahoo.com/football/players/20312" TargetMode="External"/><Relationship Id="rId46" Type="http://schemas.openxmlformats.org/officeDocument/2006/relationships/hyperlink" Target="http://uk.premierleague.fantasysports.yahoo.com/football/players/56981" TargetMode="External"/><Relationship Id="rId47" Type="http://schemas.openxmlformats.org/officeDocument/2006/relationships/hyperlink" Target="http://uk.premierleague.fantasysports.yahoo.com/football/players/78091" TargetMode="External"/><Relationship Id="rId48" Type="http://schemas.openxmlformats.org/officeDocument/2006/relationships/hyperlink" Target="http://uk.premierleague.fantasysports.yahoo.com/football/players/68983" TargetMode="External"/><Relationship Id="rId49" Type="http://schemas.openxmlformats.org/officeDocument/2006/relationships/hyperlink" Target="http://uk.premierleague.fantasysports.yahoo.com/football/players/27707" TargetMode="External"/><Relationship Id="rId60" Type="http://schemas.openxmlformats.org/officeDocument/2006/relationships/hyperlink" Target="http://uk.premierleague.fantasysports.yahoo.com/football/players/19534" TargetMode="External"/><Relationship Id="rId61" Type="http://schemas.openxmlformats.org/officeDocument/2006/relationships/hyperlink" Target="http://uk.premierleague.fantasysports.yahoo.com/football/players/12882" TargetMode="External"/><Relationship Id="rId62" Type="http://schemas.openxmlformats.org/officeDocument/2006/relationships/hyperlink" Target="http://uk.premierleague.fantasysports.yahoo.com/football/players/5589" TargetMode="External"/><Relationship Id="rId63" Type="http://schemas.openxmlformats.org/officeDocument/2006/relationships/hyperlink" Target="http://uk.premierleague.fantasysports.yahoo.com/football/players/39204" TargetMode="External"/><Relationship Id="rId64" Type="http://schemas.openxmlformats.org/officeDocument/2006/relationships/hyperlink" Target="http://uk.premierleague.fantasysports.yahoo.com/football/players/15157" TargetMode="External"/><Relationship Id="rId65" Type="http://schemas.openxmlformats.org/officeDocument/2006/relationships/hyperlink" Target="http://uk.premierleague.fantasysports.yahoo.com/football/players/19159" TargetMode="External"/><Relationship Id="rId66" Type="http://schemas.openxmlformats.org/officeDocument/2006/relationships/hyperlink" Target="http://uk.premierleague.fantasysports.yahoo.com/football/players/38419" TargetMode="External"/><Relationship Id="rId67" Type="http://schemas.openxmlformats.org/officeDocument/2006/relationships/hyperlink" Target="http://uk.premierleague.fantasysports.yahoo.com/football/players/9631" TargetMode="External"/><Relationship Id="rId68" Type="http://schemas.openxmlformats.org/officeDocument/2006/relationships/hyperlink" Target="http://uk.premierleague.fantasysports.yahoo.com/football/players/1814" TargetMode="External"/><Relationship Id="rId69" Type="http://schemas.openxmlformats.org/officeDocument/2006/relationships/hyperlink" Target="http://uk.premierleague.fantasysports.yahoo.com/football/players/26725" TargetMode="External"/><Relationship Id="rId100" Type="http://schemas.openxmlformats.org/officeDocument/2006/relationships/hyperlink" Target="http://uk.premierleague.fantasysports.yahoo.com/football/players/27671" TargetMode="External"/><Relationship Id="rId80" Type="http://schemas.openxmlformats.org/officeDocument/2006/relationships/hyperlink" Target="http://uk.premierleague.fantasysports.yahoo.com/football/players/15976" TargetMode="External"/><Relationship Id="rId81" Type="http://schemas.openxmlformats.org/officeDocument/2006/relationships/hyperlink" Target="http://uk.premierleague.fantasysports.yahoo.com/football/players/28554" TargetMode="External"/><Relationship Id="rId82" Type="http://schemas.openxmlformats.org/officeDocument/2006/relationships/hyperlink" Target="http://uk.premierleague.fantasysports.yahoo.com/football/players/20467" TargetMode="External"/><Relationship Id="rId83" Type="http://schemas.openxmlformats.org/officeDocument/2006/relationships/hyperlink" Target="http://uk.premierleague.fantasysports.yahoo.com/football/players/4570" TargetMode="External"/><Relationship Id="rId84" Type="http://schemas.openxmlformats.org/officeDocument/2006/relationships/hyperlink" Target="http://uk.premierleague.fantasysports.yahoo.com/football/players/18215" TargetMode="External"/><Relationship Id="rId85" Type="http://schemas.openxmlformats.org/officeDocument/2006/relationships/hyperlink" Target="http://uk.premierleague.fantasysports.yahoo.com/football/players/18737" TargetMode="External"/><Relationship Id="rId86" Type="http://schemas.openxmlformats.org/officeDocument/2006/relationships/hyperlink" Target="http://uk.premierleague.fantasysports.yahoo.com/football/players/45158" TargetMode="External"/><Relationship Id="rId87" Type="http://schemas.openxmlformats.org/officeDocument/2006/relationships/hyperlink" Target="http://uk.premierleague.fantasysports.yahoo.com/football/players/12813" TargetMode="External"/><Relationship Id="rId88" Type="http://schemas.openxmlformats.org/officeDocument/2006/relationships/hyperlink" Target="http://uk.premierleague.fantasysports.yahoo.com/football/players/12765" TargetMode="External"/><Relationship Id="rId89" Type="http://schemas.openxmlformats.org/officeDocument/2006/relationships/hyperlink" Target="http://uk.premierleague.fantasysports.yahoo.com/football/players/286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F1" sqref="B1:F1048576"/>
    </sheetView>
  </sheetViews>
  <sheetFormatPr baseColWidth="10" defaultRowHeight="15" x14ac:dyDescent="0"/>
  <cols>
    <col min="1" max="1" width="6.83203125" bestFit="1" customWidth="1"/>
    <col min="2" max="2" width="21.83203125" bestFit="1" customWidth="1"/>
    <col min="3" max="3" width="14.33203125" bestFit="1" customWidth="1"/>
    <col min="4" max="4" width="9.1640625" bestFit="1" customWidth="1"/>
    <col min="5" max="5" width="7.83203125" bestFit="1" customWidth="1"/>
    <col min="6" max="6" width="20.1640625" bestFit="1" customWidth="1"/>
    <col min="7" max="7" width="7.33203125" bestFit="1" customWidth="1"/>
    <col min="8" max="8" width="7.33203125" customWidth="1"/>
    <col min="10" max="10" width="3" bestFit="1" customWidth="1"/>
    <col min="11" max="11" width="5.83203125" bestFit="1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121</v>
      </c>
    </row>
    <row r="2" spans="1:11" ht="16">
      <c r="A2" s="3">
        <v>1</v>
      </c>
      <c r="B2" s="2" t="s">
        <v>7</v>
      </c>
      <c r="C2" s="3" t="s">
        <v>8</v>
      </c>
      <c r="D2" s="3" t="s">
        <v>9</v>
      </c>
      <c r="E2" s="5">
        <v>0</v>
      </c>
      <c r="F2" s="3">
        <v>14.85</v>
      </c>
      <c r="G2" s="3">
        <v>26</v>
      </c>
      <c r="H2" s="3">
        <f>G2/F2</f>
        <v>1.7508417508417509</v>
      </c>
      <c r="K2" t="s">
        <v>122</v>
      </c>
    </row>
    <row r="3" spans="1:11" ht="16">
      <c r="A3" s="3">
        <v>2</v>
      </c>
      <c r="B3" s="2" t="s">
        <v>10</v>
      </c>
      <c r="C3" s="3" t="s">
        <v>11</v>
      </c>
      <c r="D3" s="3" t="s">
        <v>12</v>
      </c>
      <c r="E3" s="5">
        <v>0.01</v>
      </c>
      <c r="F3" s="3">
        <v>12.88</v>
      </c>
      <c r="G3" s="3">
        <v>24</v>
      </c>
      <c r="H3" s="3">
        <f t="shared" ref="H3:H66" si="0">G3/F3</f>
        <v>1.8633540372670807</v>
      </c>
      <c r="J3" t="s">
        <v>9</v>
      </c>
      <c r="K3" s="7">
        <f>AVERAGEIF(D:D,"G",G:G)</f>
        <v>12.285714285714286</v>
      </c>
    </row>
    <row r="4" spans="1:11" ht="16">
      <c r="A4" s="3">
        <v>3</v>
      </c>
      <c r="B4" s="2" t="s">
        <v>13</v>
      </c>
      <c r="C4" s="3" t="s">
        <v>11</v>
      </c>
      <c r="D4" s="3" t="s">
        <v>12</v>
      </c>
      <c r="E4" s="5">
        <v>0.08</v>
      </c>
      <c r="F4" s="3">
        <v>18.18</v>
      </c>
      <c r="G4" s="3">
        <v>20.5</v>
      </c>
      <c r="H4" s="3">
        <f t="shared" si="0"/>
        <v>1.1276127612761275</v>
      </c>
      <c r="J4" t="s">
        <v>16</v>
      </c>
      <c r="K4" s="7">
        <f>AVERAGEIF(D:D,"D",G:G)</f>
        <v>6.9054054054054053</v>
      </c>
    </row>
    <row r="5" spans="1:11" ht="16">
      <c r="A5" s="3">
        <v>4</v>
      </c>
      <c r="B5" s="4" t="s">
        <v>14</v>
      </c>
      <c r="C5" s="3" t="s">
        <v>15</v>
      </c>
      <c r="D5" s="3" t="s">
        <v>16</v>
      </c>
      <c r="E5" s="5">
        <v>0.05</v>
      </c>
      <c r="F5" s="6">
        <v>12.57</v>
      </c>
      <c r="G5" s="3">
        <v>19</v>
      </c>
      <c r="H5" s="3">
        <f t="shared" si="0"/>
        <v>1.511535401750199</v>
      </c>
      <c r="J5" t="s">
        <v>22</v>
      </c>
      <c r="K5" s="7">
        <f>AVERAGEIF(D:D,"M",G:G)</f>
        <v>6.1</v>
      </c>
    </row>
    <row r="6" spans="1:11" ht="16">
      <c r="A6" s="3">
        <v>5</v>
      </c>
      <c r="B6" s="2" t="s">
        <v>17</v>
      </c>
      <c r="C6" s="3" t="s">
        <v>18</v>
      </c>
      <c r="D6" s="3" t="s">
        <v>12</v>
      </c>
      <c r="E6" s="5">
        <v>7.0000000000000007E-2</v>
      </c>
      <c r="F6" s="3">
        <v>17.239999999999998</v>
      </c>
      <c r="G6" s="3">
        <v>17</v>
      </c>
      <c r="H6" s="3">
        <f t="shared" si="0"/>
        <v>0.98607888631090501</v>
      </c>
      <c r="J6" t="s">
        <v>12</v>
      </c>
      <c r="K6" s="7">
        <f>AVERAGEIF(D:D,"F",G:G)</f>
        <v>8.2380952380952372</v>
      </c>
    </row>
    <row r="7" spans="1:11" ht="16">
      <c r="A7" s="3">
        <v>6</v>
      </c>
      <c r="B7" s="2" t="s">
        <v>19</v>
      </c>
      <c r="C7" s="3" t="s">
        <v>15</v>
      </c>
      <c r="D7" s="3" t="s">
        <v>16</v>
      </c>
      <c r="E7" s="5">
        <v>7.0000000000000007E-2</v>
      </c>
      <c r="F7" s="3">
        <v>9.32</v>
      </c>
      <c r="G7" s="3">
        <v>16</v>
      </c>
      <c r="H7" s="3">
        <f t="shared" si="0"/>
        <v>1.7167381974248928</v>
      </c>
    </row>
    <row r="8" spans="1:11" ht="16">
      <c r="A8" s="3">
        <v>7</v>
      </c>
      <c r="B8" s="2" t="s">
        <v>20</v>
      </c>
      <c r="C8" s="3" t="s">
        <v>21</v>
      </c>
      <c r="D8" s="3" t="s">
        <v>22</v>
      </c>
      <c r="E8" s="5">
        <v>0.02</v>
      </c>
      <c r="F8" s="3">
        <v>8.9700000000000006</v>
      </c>
      <c r="G8" s="3">
        <v>16</v>
      </c>
      <c r="H8" s="3">
        <f t="shared" si="0"/>
        <v>1.7837235228539574</v>
      </c>
      <c r="K8" t="s">
        <v>121</v>
      </c>
    </row>
    <row r="9" spans="1:11" ht="16">
      <c r="A9" s="3">
        <v>8</v>
      </c>
      <c r="B9" s="2" t="s">
        <v>23</v>
      </c>
      <c r="C9" s="3" t="s">
        <v>18</v>
      </c>
      <c r="D9" s="3" t="s">
        <v>12</v>
      </c>
      <c r="E9" s="5">
        <v>0.01</v>
      </c>
      <c r="F9" s="3">
        <v>13.17</v>
      </c>
      <c r="G9" s="3">
        <v>15.5</v>
      </c>
      <c r="H9" s="3">
        <f t="shared" si="0"/>
        <v>1.1769172361427487</v>
      </c>
      <c r="J9" t="s">
        <v>9</v>
      </c>
      <c r="K9" s="7">
        <f>AVERAGEIF(D:D,J9,H:H)</f>
        <v>1.2800199004515016</v>
      </c>
    </row>
    <row r="10" spans="1:11" ht="16">
      <c r="A10" s="3">
        <v>9</v>
      </c>
      <c r="B10" s="2" t="s">
        <v>24</v>
      </c>
      <c r="C10" s="3" t="s">
        <v>8</v>
      </c>
      <c r="D10" s="3" t="s">
        <v>22</v>
      </c>
      <c r="E10" s="5">
        <v>0.01</v>
      </c>
      <c r="F10" s="3">
        <v>15.1</v>
      </c>
      <c r="G10" s="3">
        <v>15</v>
      </c>
      <c r="H10" s="3">
        <f t="shared" si="0"/>
        <v>0.99337748344370869</v>
      </c>
      <c r="J10" t="s">
        <v>16</v>
      </c>
      <c r="K10" s="7">
        <f>AVERAGEIF(D:D,J10,H:H)</f>
        <v>0.71727965137046212</v>
      </c>
    </row>
    <row r="11" spans="1:11" ht="16">
      <c r="A11" s="3">
        <v>10</v>
      </c>
      <c r="B11" s="2" t="s">
        <v>25</v>
      </c>
      <c r="C11" s="3" t="s">
        <v>26</v>
      </c>
      <c r="D11" s="3" t="s">
        <v>9</v>
      </c>
      <c r="E11" s="5">
        <v>0.04</v>
      </c>
      <c r="F11" s="3">
        <v>8.8800000000000008</v>
      </c>
      <c r="G11" s="3">
        <v>15</v>
      </c>
      <c r="H11" s="3">
        <f t="shared" si="0"/>
        <v>1.689189189189189</v>
      </c>
      <c r="J11" t="s">
        <v>22</v>
      </c>
      <c r="K11" s="7">
        <f t="shared" ref="K10:K12" si="1">AVERAGEIF(D:D,J11,H:H)</f>
        <v>0.72697986155119021</v>
      </c>
    </row>
    <row r="12" spans="1:11" ht="16">
      <c r="A12" s="3">
        <v>11</v>
      </c>
      <c r="B12" s="2" t="s">
        <v>27</v>
      </c>
      <c r="C12" s="3" t="s">
        <v>8</v>
      </c>
      <c r="D12" s="3" t="s">
        <v>16</v>
      </c>
      <c r="E12" s="5">
        <v>0.03</v>
      </c>
      <c r="F12" s="3">
        <v>20.350000000000001</v>
      </c>
      <c r="G12" s="3">
        <v>14</v>
      </c>
      <c r="H12" s="3">
        <f t="shared" si="0"/>
        <v>0.68796068796068788</v>
      </c>
      <c r="J12" t="s">
        <v>12</v>
      </c>
      <c r="K12" s="7">
        <f t="shared" si="1"/>
        <v>0.64264192626004912</v>
      </c>
    </row>
    <row r="13" spans="1:11" ht="16">
      <c r="A13" s="3">
        <v>12</v>
      </c>
      <c r="B13" s="2" t="s">
        <v>28</v>
      </c>
      <c r="C13" s="3" t="s">
        <v>29</v>
      </c>
      <c r="D13" s="3" t="s">
        <v>22</v>
      </c>
      <c r="E13" s="5">
        <v>0.13</v>
      </c>
      <c r="F13" s="3">
        <v>10.43</v>
      </c>
      <c r="G13" s="3">
        <v>13.5</v>
      </c>
      <c r="H13" s="3">
        <f t="shared" si="0"/>
        <v>1.2943432406519655</v>
      </c>
    </row>
    <row r="14" spans="1:11" ht="16">
      <c r="A14" s="3">
        <v>13</v>
      </c>
      <c r="B14" s="2" t="s">
        <v>30</v>
      </c>
      <c r="C14" s="3" t="s">
        <v>15</v>
      </c>
      <c r="D14" s="3" t="s">
        <v>12</v>
      </c>
      <c r="E14" s="5">
        <v>0.01</v>
      </c>
      <c r="F14" s="3">
        <v>10.81</v>
      </c>
      <c r="G14" s="3">
        <v>13.5</v>
      </c>
      <c r="H14" s="3">
        <f t="shared" si="0"/>
        <v>1.2488436632747455</v>
      </c>
    </row>
    <row r="15" spans="1:11" ht="16">
      <c r="A15" s="3">
        <v>14</v>
      </c>
      <c r="B15" s="2" t="s">
        <v>31</v>
      </c>
      <c r="C15" s="3" t="s">
        <v>21</v>
      </c>
      <c r="D15" s="3" t="s">
        <v>22</v>
      </c>
      <c r="E15" s="5">
        <v>0.01</v>
      </c>
      <c r="F15" s="3">
        <v>13.93</v>
      </c>
      <c r="G15" s="3">
        <v>13.5</v>
      </c>
      <c r="H15" s="3">
        <f t="shared" si="0"/>
        <v>0.96913137114142145</v>
      </c>
    </row>
    <row r="16" spans="1:11" ht="16">
      <c r="A16" s="3">
        <v>15</v>
      </c>
      <c r="B16" s="2" t="s">
        <v>32</v>
      </c>
      <c r="C16" s="3" t="s">
        <v>33</v>
      </c>
      <c r="D16" s="3" t="s">
        <v>16</v>
      </c>
      <c r="E16" s="5">
        <v>0.01</v>
      </c>
      <c r="F16" s="3">
        <v>12.05</v>
      </c>
      <c r="G16" s="3">
        <v>12</v>
      </c>
      <c r="H16" s="3">
        <f t="shared" si="0"/>
        <v>0.99585062240663891</v>
      </c>
    </row>
    <row r="17" spans="1:8" ht="16">
      <c r="A17" s="3">
        <v>16</v>
      </c>
      <c r="B17" s="2" t="s">
        <v>34</v>
      </c>
      <c r="C17" s="3" t="s">
        <v>8</v>
      </c>
      <c r="D17" s="3" t="s">
        <v>22</v>
      </c>
      <c r="E17" s="5">
        <v>0</v>
      </c>
      <c r="F17" s="3">
        <v>10.11</v>
      </c>
      <c r="G17" s="3">
        <v>12</v>
      </c>
      <c r="H17" s="3">
        <f t="shared" si="0"/>
        <v>1.1869436201780417</v>
      </c>
    </row>
    <row r="18" spans="1:8" ht="16">
      <c r="A18" s="3">
        <v>17</v>
      </c>
      <c r="B18" s="2" t="s">
        <v>35</v>
      </c>
      <c r="C18" s="3" t="s">
        <v>11</v>
      </c>
      <c r="D18" s="3" t="s">
        <v>22</v>
      </c>
      <c r="E18" s="5">
        <v>0.01</v>
      </c>
      <c r="F18" s="3">
        <v>12.58</v>
      </c>
      <c r="G18" s="3">
        <v>11.5</v>
      </c>
      <c r="H18" s="3">
        <f t="shared" si="0"/>
        <v>0.91414944356120831</v>
      </c>
    </row>
    <row r="19" spans="1:8" ht="16">
      <c r="A19" s="3">
        <v>18</v>
      </c>
      <c r="B19" s="2" t="s">
        <v>36</v>
      </c>
      <c r="C19" s="3" t="s">
        <v>11</v>
      </c>
      <c r="D19" s="3" t="s">
        <v>9</v>
      </c>
      <c r="E19" s="5">
        <v>0.02</v>
      </c>
      <c r="F19" s="3">
        <v>6.44</v>
      </c>
      <c r="G19" s="3">
        <v>11.5</v>
      </c>
      <c r="H19" s="3">
        <f t="shared" si="0"/>
        <v>1.7857142857142856</v>
      </c>
    </row>
    <row r="20" spans="1:8" ht="16">
      <c r="A20" s="3">
        <v>19</v>
      </c>
      <c r="B20" s="2" t="s">
        <v>37</v>
      </c>
      <c r="C20" s="3" t="s">
        <v>21</v>
      </c>
      <c r="D20" s="3" t="s">
        <v>16</v>
      </c>
      <c r="E20" s="5">
        <v>0.04</v>
      </c>
      <c r="F20" s="3">
        <v>9.3699999999999992</v>
      </c>
      <c r="G20" s="3">
        <v>11</v>
      </c>
      <c r="H20" s="3">
        <f t="shared" si="0"/>
        <v>1.1739594450373534</v>
      </c>
    </row>
    <row r="21" spans="1:8" ht="16">
      <c r="A21" s="3">
        <v>20</v>
      </c>
      <c r="B21" s="2" t="s">
        <v>38</v>
      </c>
      <c r="C21" s="3" t="s">
        <v>18</v>
      </c>
      <c r="D21" s="3" t="s">
        <v>12</v>
      </c>
      <c r="E21" s="5">
        <v>0.01</v>
      </c>
      <c r="F21" s="3">
        <v>10.92</v>
      </c>
      <c r="G21" s="3">
        <v>11</v>
      </c>
      <c r="H21" s="3">
        <f t="shared" si="0"/>
        <v>1.0073260073260073</v>
      </c>
    </row>
    <row r="22" spans="1:8" ht="16">
      <c r="A22" s="3">
        <v>21</v>
      </c>
      <c r="B22" s="2" t="s">
        <v>39</v>
      </c>
      <c r="C22" s="3" t="s">
        <v>8</v>
      </c>
      <c r="D22" s="3" t="s">
        <v>16</v>
      </c>
      <c r="E22" s="5">
        <v>0.01</v>
      </c>
      <c r="F22" s="3">
        <v>9.6300000000000008</v>
      </c>
      <c r="G22" s="3">
        <v>10.5</v>
      </c>
      <c r="H22" s="3">
        <f t="shared" si="0"/>
        <v>1.0903426791277258</v>
      </c>
    </row>
    <row r="23" spans="1:8" ht="16">
      <c r="A23" s="3">
        <v>22</v>
      </c>
      <c r="B23" s="2" t="s">
        <v>40</v>
      </c>
      <c r="C23" s="3" t="s">
        <v>15</v>
      </c>
      <c r="D23" s="3" t="s">
        <v>9</v>
      </c>
      <c r="E23" s="5">
        <v>0</v>
      </c>
      <c r="F23" s="3">
        <v>7.79</v>
      </c>
      <c r="G23" s="3">
        <v>10</v>
      </c>
      <c r="H23" s="3">
        <f t="shared" si="0"/>
        <v>1.2836970474967908</v>
      </c>
    </row>
    <row r="24" spans="1:8" ht="16">
      <c r="A24" s="3">
        <v>23</v>
      </c>
      <c r="B24" s="2" t="s">
        <v>41</v>
      </c>
      <c r="C24" s="3" t="s">
        <v>11</v>
      </c>
      <c r="D24" s="3" t="s">
        <v>22</v>
      </c>
      <c r="E24" s="5">
        <v>0.05</v>
      </c>
      <c r="F24" s="3">
        <v>11.4</v>
      </c>
      <c r="G24" s="3">
        <v>9.5</v>
      </c>
      <c r="H24" s="3">
        <f t="shared" si="0"/>
        <v>0.83333333333333326</v>
      </c>
    </row>
    <row r="25" spans="1:8" ht="16">
      <c r="A25" s="3">
        <v>24</v>
      </c>
      <c r="B25" s="2" t="s">
        <v>42</v>
      </c>
      <c r="C25" s="3" t="s">
        <v>33</v>
      </c>
      <c r="D25" s="3" t="s">
        <v>9</v>
      </c>
      <c r="E25" s="5">
        <v>0.01</v>
      </c>
      <c r="F25" s="3">
        <v>14.12</v>
      </c>
      <c r="G25" s="3">
        <v>9.5</v>
      </c>
      <c r="H25" s="3">
        <f t="shared" si="0"/>
        <v>0.67280453257790374</v>
      </c>
    </row>
    <row r="26" spans="1:8" ht="16">
      <c r="A26" s="3">
        <v>25</v>
      </c>
      <c r="B26" s="2" t="s">
        <v>43</v>
      </c>
      <c r="C26" s="3" t="s">
        <v>18</v>
      </c>
      <c r="D26" s="3" t="s">
        <v>9</v>
      </c>
      <c r="E26" s="5">
        <v>0.02</v>
      </c>
      <c r="F26" s="3">
        <v>7.61</v>
      </c>
      <c r="G26" s="3">
        <v>9</v>
      </c>
      <c r="H26" s="3">
        <f t="shared" si="0"/>
        <v>1.1826544021024967</v>
      </c>
    </row>
    <row r="27" spans="1:8" ht="16">
      <c r="A27" s="3">
        <v>26</v>
      </c>
      <c r="B27" s="4" t="s">
        <v>44</v>
      </c>
      <c r="C27" s="3" t="s">
        <v>15</v>
      </c>
      <c r="D27" s="3" t="s">
        <v>22</v>
      </c>
      <c r="E27" s="5">
        <v>0.53</v>
      </c>
      <c r="F27" s="6">
        <v>18.47</v>
      </c>
      <c r="G27" s="3">
        <v>9</v>
      </c>
      <c r="H27" s="3">
        <f t="shared" si="0"/>
        <v>0.48727666486193832</v>
      </c>
    </row>
    <row r="28" spans="1:8" ht="16">
      <c r="A28" s="3">
        <v>27</v>
      </c>
      <c r="B28" s="2" t="s">
        <v>45</v>
      </c>
      <c r="C28" s="3" t="s">
        <v>18</v>
      </c>
      <c r="D28" s="3" t="s">
        <v>16</v>
      </c>
      <c r="E28" s="5">
        <v>0.01</v>
      </c>
      <c r="F28" s="3">
        <v>9.1199999999999992</v>
      </c>
      <c r="G28" s="3">
        <v>8.5</v>
      </c>
      <c r="H28" s="3">
        <f t="shared" si="0"/>
        <v>0.93201754385964919</v>
      </c>
    </row>
    <row r="29" spans="1:8" ht="16">
      <c r="A29" s="3">
        <v>28</v>
      </c>
      <c r="B29" s="2" t="s">
        <v>46</v>
      </c>
      <c r="C29" s="3" t="s">
        <v>26</v>
      </c>
      <c r="D29" s="3" t="s">
        <v>16</v>
      </c>
      <c r="E29" s="5">
        <v>0.05</v>
      </c>
      <c r="F29" s="3">
        <v>9.99</v>
      </c>
      <c r="G29" s="3">
        <v>8.5</v>
      </c>
      <c r="H29" s="3">
        <f t="shared" si="0"/>
        <v>0.85085085085085088</v>
      </c>
    </row>
    <row r="30" spans="1:8" ht="16">
      <c r="A30" s="3">
        <v>29</v>
      </c>
      <c r="B30" s="2" t="s">
        <v>47</v>
      </c>
      <c r="C30" s="3" t="s">
        <v>26</v>
      </c>
      <c r="D30" s="3" t="s">
        <v>16</v>
      </c>
      <c r="E30" s="5">
        <v>0.03</v>
      </c>
      <c r="F30" s="3">
        <v>7.24</v>
      </c>
      <c r="G30" s="3">
        <v>8.5</v>
      </c>
      <c r="H30" s="3">
        <f t="shared" si="0"/>
        <v>1.1740331491712708</v>
      </c>
    </row>
    <row r="31" spans="1:8" ht="16">
      <c r="A31" s="3">
        <v>30</v>
      </c>
      <c r="B31" s="2" t="s">
        <v>48</v>
      </c>
      <c r="C31" s="3" t="s">
        <v>8</v>
      </c>
      <c r="D31" s="3" t="s">
        <v>16</v>
      </c>
      <c r="E31" s="5">
        <v>0.02</v>
      </c>
      <c r="F31" s="3">
        <v>6.86</v>
      </c>
      <c r="G31" s="3">
        <v>8</v>
      </c>
      <c r="H31" s="3">
        <f t="shared" si="0"/>
        <v>1.1661807580174925</v>
      </c>
    </row>
    <row r="32" spans="1:8" ht="16">
      <c r="A32" s="3">
        <v>31</v>
      </c>
      <c r="B32" s="2" t="s">
        <v>49</v>
      </c>
      <c r="C32" s="3" t="s">
        <v>11</v>
      </c>
      <c r="D32" s="3" t="s">
        <v>16</v>
      </c>
      <c r="E32" s="5">
        <v>0.01</v>
      </c>
      <c r="F32" s="3">
        <v>9.23</v>
      </c>
      <c r="G32" s="3">
        <v>7.5</v>
      </c>
      <c r="H32" s="3">
        <f t="shared" si="0"/>
        <v>0.81256771397616467</v>
      </c>
    </row>
    <row r="33" spans="1:8" ht="16">
      <c r="A33" s="3">
        <v>32</v>
      </c>
      <c r="B33" s="2" t="s">
        <v>50</v>
      </c>
      <c r="C33" s="3" t="s">
        <v>33</v>
      </c>
      <c r="D33" s="3" t="s">
        <v>16</v>
      </c>
      <c r="E33" s="5">
        <v>0</v>
      </c>
      <c r="F33" s="3">
        <v>10.07</v>
      </c>
      <c r="G33" s="3">
        <v>7.5</v>
      </c>
      <c r="H33" s="3">
        <f t="shared" si="0"/>
        <v>0.74478649453823231</v>
      </c>
    </row>
    <row r="34" spans="1:8" ht="16">
      <c r="A34" s="3">
        <v>33</v>
      </c>
      <c r="B34" s="2" t="s">
        <v>51</v>
      </c>
      <c r="C34" s="3" t="s">
        <v>33</v>
      </c>
      <c r="D34" s="3" t="s">
        <v>16</v>
      </c>
      <c r="E34" s="5">
        <v>0.01</v>
      </c>
      <c r="F34" s="3">
        <v>6.39</v>
      </c>
      <c r="G34" s="3">
        <v>7.5</v>
      </c>
      <c r="H34" s="3">
        <f t="shared" si="0"/>
        <v>1.1737089201877935</v>
      </c>
    </row>
    <row r="35" spans="1:8" ht="16">
      <c r="A35" s="3">
        <v>34</v>
      </c>
      <c r="B35" s="2" t="s">
        <v>52</v>
      </c>
      <c r="C35" s="3" t="s">
        <v>53</v>
      </c>
      <c r="D35" s="3" t="s">
        <v>12</v>
      </c>
      <c r="E35" s="5">
        <v>0.02</v>
      </c>
      <c r="F35" s="3">
        <v>15.78</v>
      </c>
      <c r="G35" s="3">
        <v>7.5</v>
      </c>
      <c r="H35" s="3">
        <f t="shared" si="0"/>
        <v>0.47528517110266161</v>
      </c>
    </row>
    <row r="36" spans="1:8" ht="16">
      <c r="A36" s="3">
        <v>35</v>
      </c>
      <c r="B36" s="2" t="s">
        <v>54</v>
      </c>
      <c r="C36" s="3" t="s">
        <v>15</v>
      </c>
      <c r="D36" s="3" t="s">
        <v>16</v>
      </c>
      <c r="E36" s="5">
        <v>0.02</v>
      </c>
      <c r="F36" s="3">
        <v>8.26</v>
      </c>
      <c r="G36" s="3">
        <v>7.5</v>
      </c>
      <c r="H36" s="3">
        <f t="shared" si="0"/>
        <v>0.90799031476997583</v>
      </c>
    </row>
    <row r="37" spans="1:8" ht="16">
      <c r="A37" s="3">
        <v>36</v>
      </c>
      <c r="B37" s="2" t="s">
        <v>55</v>
      </c>
      <c r="C37" s="3" t="s">
        <v>26</v>
      </c>
      <c r="D37" s="3" t="s">
        <v>16</v>
      </c>
      <c r="E37" s="5">
        <v>0.04</v>
      </c>
      <c r="F37" s="3">
        <v>9.75</v>
      </c>
      <c r="G37" s="3">
        <v>7</v>
      </c>
      <c r="H37" s="3">
        <f t="shared" si="0"/>
        <v>0.71794871794871795</v>
      </c>
    </row>
    <row r="38" spans="1:8" ht="16">
      <c r="A38" s="3">
        <v>37</v>
      </c>
      <c r="B38" s="2" t="s">
        <v>56</v>
      </c>
      <c r="C38" s="3" t="s">
        <v>53</v>
      </c>
      <c r="D38" s="3" t="s">
        <v>22</v>
      </c>
      <c r="E38" s="5">
        <v>0.02</v>
      </c>
      <c r="F38" s="3">
        <v>7.29</v>
      </c>
      <c r="G38" s="3">
        <v>7</v>
      </c>
      <c r="H38" s="3">
        <f t="shared" si="0"/>
        <v>0.96021947873799729</v>
      </c>
    </row>
    <row r="39" spans="1:8" ht="16">
      <c r="A39" s="3">
        <v>38</v>
      </c>
      <c r="B39" s="2" t="s">
        <v>57</v>
      </c>
      <c r="C39" s="3" t="s">
        <v>33</v>
      </c>
      <c r="D39" s="3" t="s">
        <v>16</v>
      </c>
      <c r="E39" s="5">
        <v>0.01</v>
      </c>
      <c r="F39" s="3">
        <v>9.42</v>
      </c>
      <c r="G39" s="3">
        <v>7</v>
      </c>
      <c r="H39" s="3">
        <f t="shared" si="0"/>
        <v>0.743099787685775</v>
      </c>
    </row>
    <row r="40" spans="1:8" ht="16">
      <c r="A40" s="3">
        <v>39</v>
      </c>
      <c r="B40" s="2" t="s">
        <v>58</v>
      </c>
      <c r="C40" s="3" t="s">
        <v>8</v>
      </c>
      <c r="D40" s="3" t="s">
        <v>12</v>
      </c>
      <c r="E40" s="5">
        <v>0</v>
      </c>
      <c r="F40" s="3">
        <v>11.09</v>
      </c>
      <c r="G40" s="3">
        <v>7</v>
      </c>
      <c r="H40" s="3">
        <f t="shared" si="0"/>
        <v>0.63119927862939584</v>
      </c>
    </row>
    <row r="41" spans="1:8" ht="16">
      <c r="A41" s="3">
        <v>40</v>
      </c>
      <c r="B41" s="2" t="s">
        <v>59</v>
      </c>
      <c r="C41" s="3" t="s">
        <v>60</v>
      </c>
      <c r="D41" s="3" t="s">
        <v>16</v>
      </c>
      <c r="E41" s="5">
        <v>0.01</v>
      </c>
      <c r="F41" s="3">
        <v>10.56</v>
      </c>
      <c r="G41" s="3">
        <v>7</v>
      </c>
      <c r="H41" s="3">
        <f t="shared" si="0"/>
        <v>0.66287878787878785</v>
      </c>
    </row>
    <row r="42" spans="1:8" ht="16">
      <c r="A42" s="3">
        <v>41</v>
      </c>
      <c r="B42" s="2" t="s">
        <v>61</v>
      </c>
      <c r="C42" s="3" t="s">
        <v>8</v>
      </c>
      <c r="D42" s="3" t="s">
        <v>12</v>
      </c>
      <c r="E42" s="5">
        <v>0.04</v>
      </c>
      <c r="F42" s="3">
        <v>12.09</v>
      </c>
      <c r="G42" s="3">
        <v>7</v>
      </c>
      <c r="H42" s="3">
        <f t="shared" si="0"/>
        <v>0.57899090157154676</v>
      </c>
    </row>
    <row r="43" spans="1:8" ht="16">
      <c r="A43" s="3">
        <v>42</v>
      </c>
      <c r="B43" s="2" t="s">
        <v>62</v>
      </c>
      <c r="C43" s="3" t="s">
        <v>53</v>
      </c>
      <c r="D43" s="3" t="s">
        <v>12</v>
      </c>
      <c r="E43" s="5">
        <v>0.15</v>
      </c>
      <c r="F43" s="3">
        <v>18.36</v>
      </c>
      <c r="G43" s="3">
        <v>7</v>
      </c>
      <c r="H43" s="3">
        <f t="shared" si="0"/>
        <v>0.38126361655773422</v>
      </c>
    </row>
    <row r="44" spans="1:8" ht="16">
      <c r="A44" s="3">
        <v>43</v>
      </c>
      <c r="B44" s="4" t="s">
        <v>63</v>
      </c>
      <c r="C44" s="3" t="s">
        <v>8</v>
      </c>
      <c r="D44" s="3" t="s">
        <v>22</v>
      </c>
      <c r="E44" s="5">
        <v>0.17</v>
      </c>
      <c r="F44" s="6">
        <v>16.75</v>
      </c>
      <c r="G44" s="3">
        <v>7</v>
      </c>
      <c r="H44" s="3">
        <f t="shared" si="0"/>
        <v>0.41791044776119401</v>
      </c>
    </row>
    <row r="45" spans="1:8" ht="16">
      <c r="A45" s="3">
        <v>44</v>
      </c>
      <c r="B45" s="2" t="s">
        <v>64</v>
      </c>
      <c r="C45" s="3" t="s">
        <v>18</v>
      </c>
      <c r="D45" s="3" t="s">
        <v>16</v>
      </c>
      <c r="E45" s="5">
        <v>0</v>
      </c>
      <c r="F45" s="3">
        <v>6.81</v>
      </c>
      <c r="G45" s="3">
        <v>7</v>
      </c>
      <c r="H45" s="3">
        <f t="shared" si="0"/>
        <v>1.0279001468428781</v>
      </c>
    </row>
    <row r="46" spans="1:8" ht="16">
      <c r="A46" s="3">
        <v>45</v>
      </c>
      <c r="B46" s="2" t="s">
        <v>65</v>
      </c>
      <c r="C46" s="3" t="s">
        <v>11</v>
      </c>
      <c r="D46" s="3" t="s">
        <v>22</v>
      </c>
      <c r="E46" s="5">
        <v>0.02</v>
      </c>
      <c r="F46" s="3">
        <v>11.06</v>
      </c>
      <c r="G46" s="3">
        <v>7</v>
      </c>
      <c r="H46" s="3">
        <f t="shared" si="0"/>
        <v>0.63291139240506322</v>
      </c>
    </row>
    <row r="47" spans="1:8" ht="16">
      <c r="A47" s="3">
        <v>46</v>
      </c>
      <c r="B47" s="2" t="s">
        <v>66</v>
      </c>
      <c r="C47" s="3" t="s">
        <v>18</v>
      </c>
      <c r="D47" s="3" t="s">
        <v>16</v>
      </c>
      <c r="E47" s="5">
        <v>0.03</v>
      </c>
      <c r="F47" s="3">
        <v>9.3699999999999992</v>
      </c>
      <c r="G47" s="3">
        <v>6.5</v>
      </c>
      <c r="H47" s="3">
        <f t="shared" si="0"/>
        <v>0.69370330843116335</v>
      </c>
    </row>
    <row r="48" spans="1:8" ht="16">
      <c r="A48" s="3">
        <v>47</v>
      </c>
      <c r="B48" s="2" t="s">
        <v>67</v>
      </c>
      <c r="C48" s="3" t="s">
        <v>8</v>
      </c>
      <c r="D48" s="3" t="s">
        <v>22</v>
      </c>
      <c r="E48" s="5">
        <v>0</v>
      </c>
      <c r="F48" s="3">
        <v>5.09</v>
      </c>
      <c r="G48" s="3">
        <v>6.5</v>
      </c>
      <c r="H48" s="3">
        <f t="shared" si="0"/>
        <v>1.2770137524557956</v>
      </c>
    </row>
    <row r="49" spans="1:8" ht="16">
      <c r="A49" s="3">
        <v>48</v>
      </c>
      <c r="B49" s="2" t="s">
        <v>68</v>
      </c>
      <c r="C49" s="3" t="s">
        <v>33</v>
      </c>
      <c r="D49" s="3" t="s">
        <v>12</v>
      </c>
      <c r="E49" s="5">
        <v>0</v>
      </c>
      <c r="F49" s="3">
        <v>10.29</v>
      </c>
      <c r="G49" s="3">
        <v>6.5</v>
      </c>
      <c r="H49" s="3">
        <f t="shared" si="0"/>
        <v>0.63168124392614189</v>
      </c>
    </row>
    <row r="50" spans="1:8" ht="16">
      <c r="A50" s="3">
        <v>49</v>
      </c>
      <c r="B50" s="2" t="s">
        <v>69</v>
      </c>
      <c r="C50" s="3" t="s">
        <v>33</v>
      </c>
      <c r="D50" s="3" t="s">
        <v>12</v>
      </c>
      <c r="E50" s="5">
        <v>0.1</v>
      </c>
      <c r="F50" s="3">
        <v>14.08</v>
      </c>
      <c r="G50" s="3">
        <v>6.5</v>
      </c>
      <c r="H50" s="3">
        <f t="shared" si="0"/>
        <v>0.46164772727272729</v>
      </c>
    </row>
    <row r="51" spans="1:8" ht="16">
      <c r="A51" s="3">
        <v>50</v>
      </c>
      <c r="B51" s="2" t="s">
        <v>70</v>
      </c>
      <c r="C51" s="3" t="s">
        <v>21</v>
      </c>
      <c r="D51" s="3" t="s">
        <v>16</v>
      </c>
      <c r="E51" s="5">
        <v>0.01</v>
      </c>
      <c r="F51" s="3">
        <v>8.41</v>
      </c>
      <c r="G51" s="3">
        <v>6.5</v>
      </c>
      <c r="H51" s="3">
        <f t="shared" si="0"/>
        <v>0.77288941736028538</v>
      </c>
    </row>
    <row r="52" spans="1:8" ht="16">
      <c r="A52" s="3">
        <v>51</v>
      </c>
      <c r="B52" s="4" t="s">
        <v>71</v>
      </c>
      <c r="C52" s="3" t="s">
        <v>15</v>
      </c>
      <c r="D52" s="3" t="s">
        <v>16</v>
      </c>
      <c r="E52" s="5">
        <v>7.0000000000000007E-2</v>
      </c>
      <c r="F52" s="6">
        <v>11.79</v>
      </c>
      <c r="G52" s="3">
        <v>6</v>
      </c>
      <c r="H52" s="3">
        <f t="shared" si="0"/>
        <v>0.5089058524173028</v>
      </c>
    </row>
    <row r="53" spans="1:8" ht="16">
      <c r="A53" s="3">
        <v>52</v>
      </c>
      <c r="B53" s="2" t="s">
        <v>72</v>
      </c>
      <c r="C53" s="3" t="s">
        <v>29</v>
      </c>
      <c r="D53" s="3" t="s">
        <v>16</v>
      </c>
      <c r="E53" s="5">
        <v>0.03</v>
      </c>
      <c r="F53" s="3">
        <v>9.5</v>
      </c>
      <c r="G53" s="3">
        <v>6</v>
      </c>
      <c r="H53" s="3">
        <f t="shared" si="0"/>
        <v>0.63157894736842102</v>
      </c>
    </row>
    <row r="54" spans="1:8" ht="16">
      <c r="A54" s="3">
        <v>53</v>
      </c>
      <c r="B54" s="2" t="s">
        <v>73</v>
      </c>
      <c r="C54" s="3" t="s">
        <v>29</v>
      </c>
      <c r="D54" s="3" t="s">
        <v>16</v>
      </c>
      <c r="E54" s="5">
        <v>0.02</v>
      </c>
      <c r="F54" s="3">
        <v>13.88</v>
      </c>
      <c r="G54" s="3">
        <v>6</v>
      </c>
      <c r="H54" s="3">
        <f t="shared" si="0"/>
        <v>0.43227665706051871</v>
      </c>
    </row>
    <row r="55" spans="1:8" ht="16">
      <c r="A55" s="3">
        <v>54</v>
      </c>
      <c r="B55" s="2" t="s">
        <v>74</v>
      </c>
      <c r="C55" s="3" t="s">
        <v>18</v>
      </c>
      <c r="D55" s="3" t="s">
        <v>22</v>
      </c>
      <c r="E55" s="5">
        <v>0</v>
      </c>
      <c r="F55" s="3">
        <v>6.8</v>
      </c>
      <c r="G55" s="3">
        <v>6</v>
      </c>
      <c r="H55" s="3">
        <f t="shared" si="0"/>
        <v>0.88235294117647056</v>
      </c>
    </row>
    <row r="56" spans="1:8" ht="16">
      <c r="A56" s="3">
        <v>55</v>
      </c>
      <c r="B56" s="2" t="s">
        <v>75</v>
      </c>
      <c r="C56" s="3" t="s">
        <v>11</v>
      </c>
      <c r="D56" s="3" t="s">
        <v>16</v>
      </c>
      <c r="E56" s="5">
        <v>0</v>
      </c>
      <c r="F56" s="3">
        <v>10.24</v>
      </c>
      <c r="G56" s="3">
        <v>6</v>
      </c>
      <c r="H56" s="3">
        <f t="shared" si="0"/>
        <v>0.5859375</v>
      </c>
    </row>
    <row r="57" spans="1:8" ht="16">
      <c r="A57" s="3">
        <v>56</v>
      </c>
      <c r="B57" s="2" t="s">
        <v>76</v>
      </c>
      <c r="C57" s="3" t="s">
        <v>53</v>
      </c>
      <c r="D57" s="3" t="s">
        <v>16</v>
      </c>
      <c r="E57" s="5">
        <v>0.01</v>
      </c>
      <c r="F57" s="3">
        <v>12.84</v>
      </c>
      <c r="G57" s="3">
        <v>6</v>
      </c>
      <c r="H57" s="3">
        <f t="shared" si="0"/>
        <v>0.46728971962616822</v>
      </c>
    </row>
    <row r="58" spans="1:8" ht="16">
      <c r="A58" s="3">
        <v>57</v>
      </c>
      <c r="B58" s="2" t="s">
        <v>77</v>
      </c>
      <c r="C58" s="3" t="s">
        <v>18</v>
      </c>
      <c r="D58" s="3" t="s">
        <v>16</v>
      </c>
      <c r="E58" s="5">
        <v>0.01</v>
      </c>
      <c r="F58" s="3">
        <v>7.37</v>
      </c>
      <c r="G58" s="3">
        <v>5.5</v>
      </c>
      <c r="H58" s="3">
        <f t="shared" si="0"/>
        <v>0.74626865671641784</v>
      </c>
    </row>
    <row r="59" spans="1:8" ht="16">
      <c r="A59" s="3">
        <v>58</v>
      </c>
      <c r="B59" s="2" t="s">
        <v>78</v>
      </c>
      <c r="C59" s="3" t="s">
        <v>11</v>
      </c>
      <c r="D59" s="3" t="s">
        <v>22</v>
      </c>
      <c r="E59" s="5">
        <v>0</v>
      </c>
      <c r="F59" s="3">
        <v>6.88</v>
      </c>
      <c r="G59" s="3">
        <v>5.5</v>
      </c>
      <c r="H59" s="3">
        <f t="shared" si="0"/>
        <v>0.79941860465116277</v>
      </c>
    </row>
    <row r="60" spans="1:8" ht="16">
      <c r="A60" s="3">
        <v>59</v>
      </c>
      <c r="B60" s="2" t="s">
        <v>79</v>
      </c>
      <c r="C60" s="3" t="s">
        <v>53</v>
      </c>
      <c r="D60" s="3" t="s">
        <v>22</v>
      </c>
      <c r="E60" s="5">
        <v>0.01</v>
      </c>
      <c r="F60" s="3">
        <v>6.35</v>
      </c>
      <c r="G60" s="3">
        <v>5.5</v>
      </c>
      <c r="H60" s="3">
        <f t="shared" si="0"/>
        <v>0.86614173228346458</v>
      </c>
    </row>
    <row r="61" spans="1:8" ht="16">
      <c r="A61" s="3">
        <v>60</v>
      </c>
      <c r="B61" s="2" t="s">
        <v>80</v>
      </c>
      <c r="C61" s="3" t="s">
        <v>21</v>
      </c>
      <c r="D61" s="3" t="s">
        <v>22</v>
      </c>
      <c r="E61" s="5">
        <v>0.03</v>
      </c>
      <c r="F61" s="3">
        <v>7.21</v>
      </c>
      <c r="G61" s="3">
        <v>5.5</v>
      </c>
      <c r="H61" s="3">
        <f t="shared" si="0"/>
        <v>0.76282940360610263</v>
      </c>
    </row>
    <row r="62" spans="1:8" ht="16">
      <c r="A62" s="3">
        <v>61</v>
      </c>
      <c r="B62" s="2" t="s">
        <v>81</v>
      </c>
      <c r="C62" s="3" t="s">
        <v>26</v>
      </c>
      <c r="D62" s="3" t="s">
        <v>22</v>
      </c>
      <c r="E62" s="5">
        <v>0</v>
      </c>
      <c r="F62" s="3">
        <v>2.84</v>
      </c>
      <c r="G62" s="3">
        <v>5</v>
      </c>
      <c r="H62" s="3">
        <f t="shared" si="0"/>
        <v>1.7605633802816902</v>
      </c>
    </row>
    <row r="63" spans="1:8" ht="16">
      <c r="A63" s="3">
        <v>62</v>
      </c>
      <c r="B63" s="2" t="s">
        <v>82</v>
      </c>
      <c r="C63" s="3" t="s">
        <v>60</v>
      </c>
      <c r="D63" s="3" t="s">
        <v>22</v>
      </c>
      <c r="E63" s="5">
        <v>0.03</v>
      </c>
      <c r="F63" s="3">
        <v>12.3</v>
      </c>
      <c r="G63" s="3">
        <v>5</v>
      </c>
      <c r="H63" s="3">
        <f t="shared" si="0"/>
        <v>0.4065040650406504</v>
      </c>
    </row>
    <row r="64" spans="1:8" ht="16">
      <c r="A64" s="3">
        <v>63</v>
      </c>
      <c r="B64" s="2" t="s">
        <v>83</v>
      </c>
      <c r="C64" s="3" t="s">
        <v>53</v>
      </c>
      <c r="D64" s="3" t="s">
        <v>22</v>
      </c>
      <c r="E64" s="5">
        <v>0.01</v>
      </c>
      <c r="F64" s="3">
        <v>10.039999999999999</v>
      </c>
      <c r="G64" s="3">
        <v>5</v>
      </c>
      <c r="H64" s="3">
        <f t="shared" si="0"/>
        <v>0.4980079681274901</v>
      </c>
    </row>
    <row r="65" spans="1:8" ht="16">
      <c r="A65" s="3">
        <v>64</v>
      </c>
      <c r="B65" s="2" t="s">
        <v>84</v>
      </c>
      <c r="C65" s="3" t="s">
        <v>60</v>
      </c>
      <c r="D65" s="3" t="s">
        <v>16</v>
      </c>
      <c r="E65" s="5">
        <v>0.02</v>
      </c>
      <c r="F65" s="3">
        <v>12.64</v>
      </c>
      <c r="G65" s="3">
        <v>5</v>
      </c>
      <c r="H65" s="3">
        <f t="shared" si="0"/>
        <v>0.39556962025316456</v>
      </c>
    </row>
    <row r="66" spans="1:8" ht="16">
      <c r="A66" s="3">
        <v>65</v>
      </c>
      <c r="B66" s="2" t="s">
        <v>85</v>
      </c>
      <c r="C66" s="3" t="s">
        <v>21</v>
      </c>
      <c r="D66" s="3" t="s">
        <v>12</v>
      </c>
      <c r="E66" s="5">
        <v>0.09</v>
      </c>
      <c r="F66" s="3">
        <v>10.87</v>
      </c>
      <c r="G66" s="3">
        <v>5</v>
      </c>
      <c r="H66" s="3">
        <f t="shared" si="0"/>
        <v>0.45998160073597061</v>
      </c>
    </row>
    <row r="67" spans="1:8" ht="16">
      <c r="A67" s="3">
        <v>66</v>
      </c>
      <c r="B67" s="2" t="s">
        <v>86</v>
      </c>
      <c r="C67" s="3" t="s">
        <v>29</v>
      </c>
      <c r="D67" s="3" t="s">
        <v>9</v>
      </c>
      <c r="E67" s="5">
        <v>0</v>
      </c>
      <c r="F67" s="3">
        <v>8.4</v>
      </c>
      <c r="G67" s="3">
        <v>5</v>
      </c>
      <c r="H67" s="3">
        <f t="shared" ref="H67:H101" si="2">G67/F67</f>
        <v>0.59523809523809523</v>
      </c>
    </row>
    <row r="68" spans="1:8" ht="16">
      <c r="A68" s="3">
        <v>67</v>
      </c>
      <c r="B68" s="2" t="s">
        <v>87</v>
      </c>
      <c r="C68" s="3" t="s">
        <v>29</v>
      </c>
      <c r="D68" s="3" t="s">
        <v>22</v>
      </c>
      <c r="E68" s="5">
        <v>0.09</v>
      </c>
      <c r="F68" s="3">
        <v>17.2</v>
      </c>
      <c r="G68" s="3">
        <v>4.5</v>
      </c>
      <c r="H68" s="3">
        <f t="shared" si="2"/>
        <v>0.26162790697674421</v>
      </c>
    </row>
    <row r="69" spans="1:8" ht="16">
      <c r="A69" s="3">
        <v>68</v>
      </c>
      <c r="B69" s="2" t="s">
        <v>88</v>
      </c>
      <c r="C69" s="3" t="s">
        <v>29</v>
      </c>
      <c r="D69" s="3" t="s">
        <v>16</v>
      </c>
      <c r="E69" s="5">
        <v>0.02</v>
      </c>
      <c r="F69" s="3">
        <v>12.18</v>
      </c>
      <c r="G69" s="3">
        <v>4.5</v>
      </c>
      <c r="H69" s="3">
        <f t="shared" si="2"/>
        <v>0.36945812807881773</v>
      </c>
    </row>
    <row r="70" spans="1:8" ht="16">
      <c r="A70" s="3">
        <v>69</v>
      </c>
      <c r="B70" s="4" t="s">
        <v>89</v>
      </c>
      <c r="C70" s="3" t="s">
        <v>15</v>
      </c>
      <c r="D70" s="3" t="s">
        <v>12</v>
      </c>
      <c r="E70" s="5">
        <v>7.0000000000000007E-2</v>
      </c>
      <c r="F70" s="6">
        <v>13.61</v>
      </c>
      <c r="G70" s="3">
        <v>4.5</v>
      </c>
      <c r="H70" s="3">
        <f t="shared" si="2"/>
        <v>0.33063923585598826</v>
      </c>
    </row>
    <row r="71" spans="1:8" ht="16">
      <c r="A71" s="3">
        <v>70</v>
      </c>
      <c r="B71" s="2" t="s">
        <v>90</v>
      </c>
      <c r="C71" s="3" t="s">
        <v>60</v>
      </c>
      <c r="D71" s="3" t="s">
        <v>22</v>
      </c>
      <c r="E71" s="5">
        <v>0.01</v>
      </c>
      <c r="F71" s="3">
        <v>4.82</v>
      </c>
      <c r="G71" s="3">
        <v>4.5</v>
      </c>
      <c r="H71" s="3">
        <f t="shared" si="2"/>
        <v>0.93360995850622397</v>
      </c>
    </row>
    <row r="72" spans="1:8" ht="16">
      <c r="A72" s="3">
        <v>71</v>
      </c>
      <c r="B72" s="2" t="s">
        <v>91</v>
      </c>
      <c r="C72" s="3" t="s">
        <v>26</v>
      </c>
      <c r="D72" s="3" t="s">
        <v>22</v>
      </c>
      <c r="E72" s="5">
        <v>0.01</v>
      </c>
      <c r="F72" s="3">
        <v>8.39</v>
      </c>
      <c r="G72" s="3">
        <v>4</v>
      </c>
      <c r="H72" s="3">
        <f t="shared" si="2"/>
        <v>0.47675804529201427</v>
      </c>
    </row>
    <row r="73" spans="1:8" ht="16">
      <c r="A73" s="3">
        <v>72</v>
      </c>
      <c r="B73" s="2" t="s">
        <v>92</v>
      </c>
      <c r="C73" s="3" t="s">
        <v>11</v>
      </c>
      <c r="D73" s="3" t="s">
        <v>16</v>
      </c>
      <c r="E73" s="5">
        <v>0.01</v>
      </c>
      <c r="F73" s="3">
        <v>9.9499999999999993</v>
      </c>
      <c r="G73" s="3">
        <v>4</v>
      </c>
      <c r="H73" s="3">
        <f t="shared" si="2"/>
        <v>0.4020100502512563</v>
      </c>
    </row>
    <row r="74" spans="1:8" ht="16">
      <c r="A74" s="3">
        <v>73</v>
      </c>
      <c r="B74" s="2" t="s">
        <v>93</v>
      </c>
      <c r="C74" s="3" t="s">
        <v>60</v>
      </c>
      <c r="D74" s="3" t="s">
        <v>16</v>
      </c>
      <c r="E74" s="5">
        <v>0</v>
      </c>
      <c r="F74" s="3">
        <v>6.39</v>
      </c>
      <c r="G74" s="3">
        <v>4</v>
      </c>
      <c r="H74" s="3">
        <f t="shared" si="2"/>
        <v>0.6259780907668232</v>
      </c>
    </row>
    <row r="75" spans="1:8" ht="16">
      <c r="A75" s="3">
        <v>74</v>
      </c>
      <c r="B75" s="2" t="s">
        <v>94</v>
      </c>
      <c r="C75" s="3" t="s">
        <v>8</v>
      </c>
      <c r="D75" s="3" t="s">
        <v>12</v>
      </c>
      <c r="E75" s="5">
        <v>0.01</v>
      </c>
      <c r="F75" s="3">
        <v>13.53</v>
      </c>
      <c r="G75" s="3">
        <v>4</v>
      </c>
      <c r="H75" s="3">
        <f t="shared" si="2"/>
        <v>0.29563932002956395</v>
      </c>
    </row>
    <row r="76" spans="1:8" ht="16">
      <c r="A76" s="3">
        <v>75</v>
      </c>
      <c r="B76" s="2" t="s">
        <v>95</v>
      </c>
      <c r="C76" s="3" t="s">
        <v>29</v>
      </c>
      <c r="D76" s="3" t="s">
        <v>22</v>
      </c>
      <c r="E76" s="5">
        <v>0.02</v>
      </c>
      <c r="F76" s="3">
        <v>4.43</v>
      </c>
      <c r="G76" s="3">
        <v>3.5</v>
      </c>
      <c r="H76" s="3">
        <f t="shared" si="2"/>
        <v>0.79006772009029347</v>
      </c>
    </row>
    <row r="77" spans="1:8" ht="16">
      <c r="A77" s="3">
        <v>76</v>
      </c>
      <c r="B77" s="2" t="s">
        <v>96</v>
      </c>
      <c r="C77" s="3" t="s">
        <v>33</v>
      </c>
      <c r="D77" s="3" t="s">
        <v>22</v>
      </c>
      <c r="E77" s="5">
        <v>0.01</v>
      </c>
      <c r="F77" s="3">
        <v>5.62</v>
      </c>
      <c r="G77" s="3">
        <v>3.5</v>
      </c>
      <c r="H77" s="3">
        <f t="shared" si="2"/>
        <v>0.62277580071174377</v>
      </c>
    </row>
    <row r="78" spans="1:8" ht="16">
      <c r="A78" s="3">
        <v>77</v>
      </c>
      <c r="B78" s="2" t="s">
        <v>97</v>
      </c>
      <c r="C78" s="3" t="s">
        <v>29</v>
      </c>
      <c r="D78" s="3" t="s">
        <v>12</v>
      </c>
      <c r="E78" s="5">
        <v>0.15</v>
      </c>
      <c r="F78" s="3">
        <v>29.01</v>
      </c>
      <c r="G78" s="3">
        <v>3.5</v>
      </c>
      <c r="H78" s="3">
        <f t="shared" si="2"/>
        <v>0.12064805239572561</v>
      </c>
    </row>
    <row r="79" spans="1:8" ht="16">
      <c r="A79" s="3">
        <v>78</v>
      </c>
      <c r="B79" s="2" t="s">
        <v>98</v>
      </c>
      <c r="C79" s="3" t="s">
        <v>15</v>
      </c>
      <c r="D79" s="3" t="s">
        <v>22</v>
      </c>
      <c r="E79" s="5">
        <v>0.02</v>
      </c>
      <c r="F79" s="3">
        <v>5.35</v>
      </c>
      <c r="G79" s="3">
        <v>3.5</v>
      </c>
      <c r="H79" s="3">
        <f t="shared" si="2"/>
        <v>0.65420560747663559</v>
      </c>
    </row>
    <row r="80" spans="1:8" ht="16">
      <c r="A80" s="3">
        <v>79</v>
      </c>
      <c r="B80" s="2" t="s">
        <v>99</v>
      </c>
      <c r="C80" s="3" t="s">
        <v>33</v>
      </c>
      <c r="D80" s="3" t="s">
        <v>22</v>
      </c>
      <c r="E80" s="5">
        <v>0.01</v>
      </c>
      <c r="F80" s="3">
        <v>7.13</v>
      </c>
      <c r="G80" s="3">
        <v>3</v>
      </c>
      <c r="H80" s="3">
        <f t="shared" si="2"/>
        <v>0.42075736325385693</v>
      </c>
    </row>
    <row r="81" spans="1:8" ht="16">
      <c r="A81" s="3">
        <v>80</v>
      </c>
      <c r="B81" s="2" t="s">
        <v>100</v>
      </c>
      <c r="C81" s="3" t="s">
        <v>11</v>
      </c>
      <c r="D81" s="3" t="s">
        <v>16</v>
      </c>
      <c r="E81" s="5">
        <v>0</v>
      </c>
      <c r="F81" s="3">
        <v>7.89</v>
      </c>
      <c r="G81" s="3">
        <v>3</v>
      </c>
      <c r="H81" s="3">
        <f t="shared" si="2"/>
        <v>0.38022813688212931</v>
      </c>
    </row>
    <row r="82" spans="1:8" ht="16">
      <c r="A82" s="3">
        <v>81</v>
      </c>
      <c r="B82" s="2" t="s">
        <v>101</v>
      </c>
      <c r="C82" s="3" t="s">
        <v>53</v>
      </c>
      <c r="D82" s="3" t="s">
        <v>22</v>
      </c>
      <c r="E82" s="5">
        <v>0.03</v>
      </c>
      <c r="F82" s="3">
        <v>6.94</v>
      </c>
      <c r="G82" s="3">
        <v>3</v>
      </c>
      <c r="H82" s="3">
        <f t="shared" si="2"/>
        <v>0.43227665706051871</v>
      </c>
    </row>
    <row r="83" spans="1:8" ht="16">
      <c r="A83" s="3">
        <v>82</v>
      </c>
      <c r="B83" s="2" t="s">
        <v>102</v>
      </c>
      <c r="C83" s="3" t="s">
        <v>15</v>
      </c>
      <c r="D83" s="3" t="s">
        <v>22</v>
      </c>
      <c r="E83" s="5">
        <v>0.03</v>
      </c>
      <c r="F83" s="3">
        <v>18.5</v>
      </c>
      <c r="G83" s="3">
        <v>3</v>
      </c>
      <c r="H83" s="3">
        <f t="shared" si="2"/>
        <v>0.16216216216216217</v>
      </c>
    </row>
    <row r="84" spans="1:8" ht="16">
      <c r="A84" s="3">
        <v>83</v>
      </c>
      <c r="B84" s="2" t="s">
        <v>103</v>
      </c>
      <c r="C84" s="3" t="s">
        <v>21</v>
      </c>
      <c r="D84" s="3" t="s">
        <v>12</v>
      </c>
      <c r="E84" s="5">
        <v>0.01</v>
      </c>
      <c r="F84" s="3">
        <v>7.5</v>
      </c>
      <c r="G84" s="3">
        <v>3</v>
      </c>
      <c r="H84" s="3">
        <f t="shared" si="2"/>
        <v>0.4</v>
      </c>
    </row>
    <row r="85" spans="1:8" ht="16">
      <c r="A85" s="3">
        <v>84</v>
      </c>
      <c r="B85" s="2" t="s">
        <v>104</v>
      </c>
      <c r="C85" s="3" t="s">
        <v>26</v>
      </c>
      <c r="D85" s="3" t="s">
        <v>12</v>
      </c>
      <c r="E85" s="5">
        <v>0</v>
      </c>
      <c r="F85" s="3">
        <v>4.87</v>
      </c>
      <c r="G85" s="3">
        <v>3</v>
      </c>
      <c r="H85" s="3">
        <f t="shared" si="2"/>
        <v>0.61601642710472282</v>
      </c>
    </row>
    <row r="86" spans="1:8" ht="16">
      <c r="A86" s="3">
        <v>85</v>
      </c>
      <c r="B86" s="2" t="s">
        <v>105</v>
      </c>
      <c r="C86" s="3" t="s">
        <v>18</v>
      </c>
      <c r="D86" s="3" t="s">
        <v>22</v>
      </c>
      <c r="E86" s="5">
        <v>0.01</v>
      </c>
      <c r="F86" s="3">
        <v>7.88</v>
      </c>
      <c r="G86" s="3">
        <v>3</v>
      </c>
      <c r="H86" s="3">
        <f t="shared" si="2"/>
        <v>0.38071065989847719</v>
      </c>
    </row>
    <row r="87" spans="1:8" ht="16">
      <c r="A87" s="3">
        <v>86</v>
      </c>
      <c r="B87" s="2" t="s">
        <v>106</v>
      </c>
      <c r="C87" s="3" t="s">
        <v>26</v>
      </c>
      <c r="D87" s="3" t="s">
        <v>16</v>
      </c>
      <c r="E87" s="5">
        <v>0</v>
      </c>
      <c r="F87" s="3">
        <v>9.6199999999999992</v>
      </c>
      <c r="G87" s="3">
        <v>3</v>
      </c>
      <c r="H87" s="3">
        <f t="shared" si="2"/>
        <v>0.31185031185031187</v>
      </c>
    </row>
    <row r="88" spans="1:8" ht="16">
      <c r="A88" s="3">
        <v>87</v>
      </c>
      <c r="B88" s="2" t="s">
        <v>107</v>
      </c>
      <c r="C88" s="3" t="s">
        <v>26</v>
      </c>
      <c r="D88" s="3" t="s">
        <v>12</v>
      </c>
      <c r="E88" s="5">
        <v>0.02</v>
      </c>
      <c r="F88" s="3">
        <v>8.7899999999999991</v>
      </c>
      <c r="G88" s="3">
        <v>3</v>
      </c>
      <c r="H88" s="3">
        <f t="shared" si="2"/>
        <v>0.34129692832764508</v>
      </c>
    </row>
    <row r="89" spans="1:8" ht="16">
      <c r="A89" s="3">
        <v>88</v>
      </c>
      <c r="B89" s="2" t="s">
        <v>108</v>
      </c>
      <c r="C89" s="3" t="s">
        <v>33</v>
      </c>
      <c r="D89" s="3" t="s">
        <v>22</v>
      </c>
      <c r="E89" s="5">
        <v>0</v>
      </c>
      <c r="F89" s="3">
        <v>3.5</v>
      </c>
      <c r="G89" s="3">
        <v>2.5</v>
      </c>
      <c r="H89" s="3">
        <f t="shared" si="2"/>
        <v>0.7142857142857143</v>
      </c>
    </row>
    <row r="90" spans="1:8" ht="16">
      <c r="A90" s="3">
        <v>89</v>
      </c>
      <c r="B90" s="2" t="s">
        <v>109</v>
      </c>
      <c r="C90" s="3" t="s">
        <v>60</v>
      </c>
      <c r="D90" s="3" t="s">
        <v>22</v>
      </c>
      <c r="E90" s="5">
        <v>0.01</v>
      </c>
      <c r="F90" s="3">
        <v>8.2799999999999994</v>
      </c>
      <c r="G90" s="3">
        <v>2.5</v>
      </c>
      <c r="H90" s="3">
        <f t="shared" si="2"/>
        <v>0.30193236714975846</v>
      </c>
    </row>
    <row r="91" spans="1:8" ht="16">
      <c r="A91" s="3">
        <v>90</v>
      </c>
      <c r="B91" s="2" t="s">
        <v>110</v>
      </c>
      <c r="C91" s="3" t="s">
        <v>15</v>
      </c>
      <c r="D91" s="3" t="s">
        <v>22</v>
      </c>
      <c r="E91" s="5">
        <v>0.02</v>
      </c>
      <c r="F91" s="3">
        <v>3.19</v>
      </c>
      <c r="G91" s="3">
        <v>2.5</v>
      </c>
      <c r="H91" s="3">
        <f t="shared" si="2"/>
        <v>0.78369905956112851</v>
      </c>
    </row>
    <row r="92" spans="1:8" ht="16">
      <c r="A92" s="3">
        <v>91</v>
      </c>
      <c r="B92" s="2" t="s">
        <v>111</v>
      </c>
      <c r="C92" s="3" t="s">
        <v>53</v>
      </c>
      <c r="D92" s="3" t="s">
        <v>16</v>
      </c>
      <c r="E92" s="5">
        <v>0.02</v>
      </c>
      <c r="F92" s="3">
        <v>7.52</v>
      </c>
      <c r="G92" s="3">
        <v>2.5</v>
      </c>
      <c r="H92" s="3">
        <f t="shared" si="2"/>
        <v>0.33244680851063829</v>
      </c>
    </row>
    <row r="93" spans="1:8" ht="16">
      <c r="A93" s="3">
        <v>92</v>
      </c>
      <c r="B93" s="2" t="s">
        <v>112</v>
      </c>
      <c r="C93" s="3" t="s">
        <v>53</v>
      </c>
      <c r="D93" s="3" t="s">
        <v>16</v>
      </c>
      <c r="E93" s="5">
        <v>0.01</v>
      </c>
      <c r="F93" s="3">
        <v>10.09</v>
      </c>
      <c r="G93" s="3">
        <v>2.5</v>
      </c>
      <c r="H93" s="3">
        <f t="shared" si="2"/>
        <v>0.24777006937561943</v>
      </c>
    </row>
    <row r="94" spans="1:8" ht="16">
      <c r="A94" s="3">
        <v>93</v>
      </c>
      <c r="B94" s="2" t="s">
        <v>113</v>
      </c>
      <c r="C94" s="3" t="s">
        <v>29</v>
      </c>
      <c r="D94" s="3" t="s">
        <v>12</v>
      </c>
      <c r="E94" s="5">
        <v>0.09</v>
      </c>
      <c r="F94" s="3">
        <v>12.8</v>
      </c>
      <c r="G94" s="3">
        <v>2.5</v>
      </c>
      <c r="H94" s="3">
        <f t="shared" si="2"/>
        <v>0.1953125</v>
      </c>
    </row>
    <row r="95" spans="1:8" ht="16">
      <c r="A95" s="3">
        <v>94</v>
      </c>
      <c r="B95" s="2" t="s">
        <v>114</v>
      </c>
      <c r="C95" s="3" t="s">
        <v>60</v>
      </c>
      <c r="D95" s="3" t="s">
        <v>22</v>
      </c>
      <c r="E95" s="5">
        <v>0.03</v>
      </c>
      <c r="F95" s="3">
        <v>7.47</v>
      </c>
      <c r="G95" s="3">
        <v>2.5</v>
      </c>
      <c r="H95" s="3">
        <f t="shared" si="2"/>
        <v>0.33467202141900937</v>
      </c>
    </row>
    <row r="96" spans="1:8" ht="16">
      <c r="A96" s="3">
        <v>95</v>
      </c>
      <c r="B96" s="2" t="s">
        <v>115</v>
      </c>
      <c r="C96" s="3" t="s">
        <v>21</v>
      </c>
      <c r="D96" s="3" t="s">
        <v>16</v>
      </c>
      <c r="E96" s="5">
        <v>0</v>
      </c>
      <c r="F96" s="3">
        <v>8.7899999999999991</v>
      </c>
      <c r="G96" s="3">
        <v>2</v>
      </c>
      <c r="H96" s="3">
        <f t="shared" si="2"/>
        <v>0.22753128555176338</v>
      </c>
    </row>
    <row r="97" spans="1:8" ht="16">
      <c r="A97" s="3">
        <v>96</v>
      </c>
      <c r="B97" s="2" t="s">
        <v>116</v>
      </c>
      <c r="C97" s="3" t="s">
        <v>15</v>
      </c>
      <c r="D97" s="3" t="s">
        <v>22</v>
      </c>
      <c r="E97" s="5">
        <v>0.02</v>
      </c>
      <c r="F97" s="3">
        <v>6.92</v>
      </c>
      <c r="G97" s="3">
        <v>1.5</v>
      </c>
      <c r="H97" s="3">
        <f t="shared" si="2"/>
        <v>0.21676300578034682</v>
      </c>
    </row>
    <row r="98" spans="1:8" ht="16">
      <c r="A98" s="3">
        <v>97</v>
      </c>
      <c r="B98" s="2" t="s">
        <v>117</v>
      </c>
      <c r="C98" s="3" t="s">
        <v>26</v>
      </c>
      <c r="D98" s="3" t="s">
        <v>12</v>
      </c>
      <c r="E98" s="5">
        <v>0.02</v>
      </c>
      <c r="F98" s="3">
        <v>9.0500000000000007</v>
      </c>
      <c r="G98" s="3">
        <v>1.5</v>
      </c>
      <c r="H98" s="3">
        <f t="shared" si="2"/>
        <v>0.16574585635359115</v>
      </c>
    </row>
    <row r="99" spans="1:8" ht="16">
      <c r="A99" s="3">
        <v>98</v>
      </c>
      <c r="B99" s="2" t="s">
        <v>118</v>
      </c>
      <c r="C99" s="3" t="s">
        <v>11</v>
      </c>
      <c r="D99" s="3" t="s">
        <v>16</v>
      </c>
      <c r="E99" s="5">
        <v>0.01</v>
      </c>
      <c r="F99" s="3">
        <v>8.31</v>
      </c>
      <c r="G99" s="3">
        <v>1.5</v>
      </c>
      <c r="H99" s="3">
        <f t="shared" si="2"/>
        <v>0.18050541516245486</v>
      </c>
    </row>
    <row r="100" spans="1:8" ht="16">
      <c r="A100" s="3">
        <v>99</v>
      </c>
      <c r="B100" s="2" t="s">
        <v>119</v>
      </c>
      <c r="C100" s="3" t="s">
        <v>26</v>
      </c>
      <c r="D100" s="3" t="s">
        <v>22</v>
      </c>
      <c r="E100" s="5">
        <v>0</v>
      </c>
      <c r="F100" s="3">
        <v>6.47</v>
      </c>
      <c r="G100" s="3">
        <v>1.5</v>
      </c>
      <c r="H100" s="3">
        <f t="shared" si="2"/>
        <v>0.23183925811437403</v>
      </c>
    </row>
    <row r="101" spans="1:8" ht="16">
      <c r="A101" s="3">
        <v>100</v>
      </c>
      <c r="B101" s="2" t="s">
        <v>120</v>
      </c>
      <c r="C101" s="3" t="s">
        <v>21</v>
      </c>
      <c r="D101" s="3" t="s">
        <v>16</v>
      </c>
      <c r="E101" s="5">
        <v>0.01</v>
      </c>
      <c r="F101" s="3">
        <v>7.31</v>
      </c>
      <c r="G101" s="3">
        <v>1</v>
      </c>
      <c r="H101" s="3">
        <f t="shared" si="2"/>
        <v>0.13679890560875513</v>
      </c>
    </row>
  </sheetData>
  <hyperlinks>
    <hyperlink ref="B1" r:id="rId1"/>
    <hyperlink ref="C1" r:id="rId2"/>
    <hyperlink ref="D1" r:id="rId3"/>
    <hyperlink ref="E1" r:id="rId4"/>
    <hyperlink ref="F1" r:id="rId5"/>
    <hyperlink ref="G1" r:id="rId6"/>
    <hyperlink ref="B2" r:id="rId7"/>
    <hyperlink ref="B3" r:id="rId8"/>
    <hyperlink ref="B4" r:id="rId9"/>
    <hyperlink ref="B6" r:id="rId10"/>
    <hyperlink ref="B7" r:id="rId11"/>
    <hyperlink ref="B8" r:id="rId12"/>
    <hyperlink ref="B9" r:id="rId13"/>
    <hyperlink ref="B10" r:id="rId14"/>
    <hyperlink ref="B11" r:id="rId15"/>
    <hyperlink ref="B12" r:id="rId16"/>
    <hyperlink ref="B13" r:id="rId17"/>
    <hyperlink ref="B14" r:id="rId18"/>
    <hyperlink ref="B15" r:id="rId19"/>
    <hyperlink ref="B16" r:id="rId20"/>
    <hyperlink ref="B17" r:id="rId21"/>
    <hyperlink ref="B18" r:id="rId22"/>
    <hyperlink ref="B19" r:id="rId23"/>
    <hyperlink ref="B20" r:id="rId24"/>
    <hyperlink ref="B21" r:id="rId25"/>
    <hyperlink ref="B22" r:id="rId26"/>
    <hyperlink ref="B23" r:id="rId27"/>
    <hyperlink ref="B24" r:id="rId28"/>
    <hyperlink ref="B25" r:id="rId29"/>
    <hyperlink ref="B26" r:id="rId30"/>
    <hyperlink ref="B28" r:id="rId31"/>
    <hyperlink ref="B29" r:id="rId32"/>
    <hyperlink ref="B30" r:id="rId33"/>
    <hyperlink ref="B31" r:id="rId34"/>
    <hyperlink ref="B32" r:id="rId35"/>
    <hyperlink ref="B33" r:id="rId36"/>
    <hyperlink ref="B34" r:id="rId37"/>
    <hyperlink ref="B35" r:id="rId38"/>
    <hyperlink ref="B36" r:id="rId39"/>
    <hyperlink ref="B37" r:id="rId40"/>
    <hyperlink ref="B38" r:id="rId41"/>
    <hyperlink ref="B39" r:id="rId42"/>
    <hyperlink ref="B40" r:id="rId43"/>
    <hyperlink ref="B41" r:id="rId44"/>
    <hyperlink ref="B42" r:id="rId45"/>
    <hyperlink ref="B43" r:id="rId46"/>
    <hyperlink ref="B45" r:id="rId47"/>
    <hyperlink ref="B46" r:id="rId48"/>
    <hyperlink ref="B47" r:id="rId49"/>
    <hyperlink ref="B48" r:id="rId50"/>
    <hyperlink ref="B49" r:id="rId51"/>
    <hyperlink ref="B50" r:id="rId52"/>
    <hyperlink ref="B51" r:id="rId53"/>
    <hyperlink ref="B53" r:id="rId54"/>
    <hyperlink ref="B54" r:id="rId55"/>
    <hyperlink ref="B55" r:id="rId56"/>
    <hyperlink ref="B56" r:id="rId57"/>
    <hyperlink ref="B57" r:id="rId58"/>
    <hyperlink ref="B58" r:id="rId59"/>
    <hyperlink ref="B59" r:id="rId60"/>
    <hyperlink ref="B60" r:id="rId61"/>
    <hyperlink ref="B61" r:id="rId62"/>
    <hyperlink ref="B62" r:id="rId63"/>
    <hyperlink ref="B63" r:id="rId64"/>
    <hyperlink ref="B64" r:id="rId65"/>
    <hyperlink ref="B65" r:id="rId66"/>
    <hyperlink ref="B66" r:id="rId67"/>
    <hyperlink ref="B67" r:id="rId68"/>
    <hyperlink ref="B68" r:id="rId69"/>
    <hyperlink ref="B69" r:id="rId70"/>
    <hyperlink ref="B71" r:id="rId71"/>
    <hyperlink ref="B72" r:id="rId72"/>
    <hyperlink ref="B73" r:id="rId73"/>
    <hyperlink ref="B74" r:id="rId74"/>
    <hyperlink ref="B75" r:id="rId75"/>
    <hyperlink ref="B76" r:id="rId76"/>
    <hyperlink ref="B77" r:id="rId77"/>
    <hyperlink ref="B78" r:id="rId78"/>
    <hyperlink ref="B79" r:id="rId79"/>
    <hyperlink ref="B80" r:id="rId80"/>
    <hyperlink ref="B81" r:id="rId81"/>
    <hyperlink ref="B82" r:id="rId82"/>
    <hyperlink ref="B83" r:id="rId83"/>
    <hyperlink ref="B84" r:id="rId84"/>
    <hyperlink ref="B85" r:id="rId85"/>
    <hyperlink ref="B86" r:id="rId86"/>
    <hyperlink ref="B87" r:id="rId87"/>
    <hyperlink ref="B88" r:id="rId88"/>
    <hyperlink ref="B89" r:id="rId89"/>
    <hyperlink ref="B90" r:id="rId90"/>
    <hyperlink ref="B91" r:id="rId91"/>
    <hyperlink ref="B92" r:id="rId92"/>
    <hyperlink ref="B93" r:id="rId93"/>
    <hyperlink ref="B94" r:id="rId94"/>
    <hyperlink ref="B95" r:id="rId95"/>
    <hyperlink ref="B96" r:id="rId96"/>
    <hyperlink ref="B97" r:id="rId97"/>
    <hyperlink ref="B98" r:id="rId98"/>
    <hyperlink ref="B99" r:id="rId99"/>
    <hyperlink ref="B100" r:id="rId100"/>
    <hyperlink ref="B101" r:id="rId10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workbookViewId="0">
      <selection activeCell="M14" sqref="M14"/>
    </sheetView>
  </sheetViews>
  <sheetFormatPr baseColWidth="10" defaultRowHeight="15" x14ac:dyDescent="0"/>
  <cols>
    <col min="1" max="1" width="21.83203125" bestFit="1" customWidth="1"/>
    <col min="2" max="2" width="14.33203125" bestFit="1" customWidth="1"/>
    <col min="3" max="3" width="9.1640625" bestFit="1" customWidth="1"/>
    <col min="4" max="4" width="7.83203125" bestFit="1" customWidth="1"/>
    <col min="5" max="5" width="20.1640625" bestFit="1" customWidth="1"/>
    <col min="9" max="9" width="3" bestFit="1" customWidth="1"/>
    <col min="10" max="10" width="18.5" bestFit="1" customWidth="1"/>
    <col min="11" max="11" width="6.83203125" bestFit="1" customWidth="1"/>
    <col min="12" max="12" width="6.33203125" bestFit="1" customWidth="1"/>
    <col min="14" max="14" width="3" bestFit="1" customWidth="1"/>
    <col min="15" max="15" width="17.6640625" bestFit="1" customWidth="1"/>
    <col min="16" max="16" width="6.83203125" bestFit="1" customWidth="1"/>
    <col min="17" max="17" width="6.33203125" bestFit="1" customWidth="1"/>
  </cols>
  <sheetData>
    <row r="1" spans="1:17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J1" t="s">
        <v>123</v>
      </c>
      <c r="K1" t="s">
        <v>124</v>
      </c>
      <c r="L1" t="s">
        <v>125</v>
      </c>
      <c r="O1" t="s">
        <v>123</v>
      </c>
      <c r="P1" t="s">
        <v>124</v>
      </c>
      <c r="Q1" t="s">
        <v>125</v>
      </c>
    </row>
    <row r="2" spans="1:17" ht="16">
      <c r="A2" s="2" t="s">
        <v>97</v>
      </c>
      <c r="B2" s="3" t="s">
        <v>29</v>
      </c>
      <c r="C2" s="3" t="s">
        <v>12</v>
      </c>
      <c r="D2" s="5">
        <v>0.15</v>
      </c>
      <c r="E2" s="3">
        <v>22</v>
      </c>
      <c r="F2">
        <f>15</f>
        <v>15</v>
      </c>
      <c r="I2" t="s">
        <v>9</v>
      </c>
      <c r="J2" s="2" t="s">
        <v>7</v>
      </c>
      <c r="K2" s="9">
        <f>IF(ISNA(VLOOKUP(J2,A:F,6,FALSE)),0,VLOOKUP(J2,A:F,6,FALSE))</f>
        <v>10.124999999999998</v>
      </c>
      <c r="L2">
        <f>VLOOKUP(J2,Sheet1!B:G,6,FALSE)</f>
        <v>26</v>
      </c>
      <c r="N2" t="s">
        <v>9</v>
      </c>
      <c r="O2" s="2" t="s">
        <v>40</v>
      </c>
      <c r="P2" s="9">
        <f>IF(ISNA(VLOOKUP(O2,A:F,6,FALSE)),0,VLOOKUP(O2,A:F,6,FALSE))</f>
        <v>5.3113636363636356</v>
      </c>
      <c r="Q2">
        <f>VLOOKUP(O2,Sheet1!B:G,6,FALSE)</f>
        <v>10</v>
      </c>
    </row>
    <row r="3" spans="1:17" ht="16">
      <c r="A3" s="2" t="s">
        <v>27</v>
      </c>
      <c r="B3" s="3" t="s">
        <v>8</v>
      </c>
      <c r="C3" s="3" t="s">
        <v>16</v>
      </c>
      <c r="D3" s="5">
        <v>0.03</v>
      </c>
      <c r="E3" s="3">
        <v>20.350000000000001</v>
      </c>
      <c r="F3" s="8">
        <f>E3/$E$2*$F$2</f>
        <v>13.875</v>
      </c>
      <c r="I3" t="s">
        <v>16</v>
      </c>
      <c r="J3" t="s">
        <v>14</v>
      </c>
      <c r="K3" s="9">
        <f t="shared" ref="K3:K12" si="0">IF(ISNA(VLOOKUP(J3,A:F,6,FALSE)),0,VLOOKUP(J3,A:F,6,FALSE))</f>
        <v>8.5704545454545453</v>
      </c>
      <c r="L3">
        <f>VLOOKUP(J3,Sheet1!B:G,6,FALSE)</f>
        <v>19</v>
      </c>
      <c r="N3" t="s">
        <v>16</v>
      </c>
      <c r="O3" s="2" t="s">
        <v>27</v>
      </c>
      <c r="P3" s="9">
        <f>IF(ISNA(VLOOKUP(O3,A:F,6,FALSE)),0,VLOOKUP(O3,A:F,6,FALSE))</f>
        <v>13.875</v>
      </c>
      <c r="Q3">
        <f>VLOOKUP(O3,Sheet1!B:G,6,FALSE)</f>
        <v>14</v>
      </c>
    </row>
    <row r="4" spans="1:17" ht="16">
      <c r="A4" s="2" t="s">
        <v>102</v>
      </c>
      <c r="B4" s="3" t="s">
        <v>15</v>
      </c>
      <c r="C4" s="3" t="s">
        <v>22</v>
      </c>
      <c r="D4" s="5">
        <v>0.03</v>
      </c>
      <c r="E4" s="3">
        <v>18.5</v>
      </c>
      <c r="F4" s="8">
        <f t="shared" ref="F4:F67" si="1">E4/$E$2*$F$2</f>
        <v>12.613636363636363</v>
      </c>
      <c r="I4" t="s">
        <v>16</v>
      </c>
      <c r="J4" s="2" t="s">
        <v>54</v>
      </c>
      <c r="K4" s="9">
        <f t="shared" si="0"/>
        <v>5.6318181818181818</v>
      </c>
      <c r="L4">
        <f>VLOOKUP(J4,Sheet1!B:G,6,FALSE)</f>
        <v>7.5</v>
      </c>
      <c r="N4" t="s">
        <v>16</v>
      </c>
      <c r="O4" s="2" t="s">
        <v>84</v>
      </c>
      <c r="P4" s="9">
        <f>IF(ISNA(VLOOKUP(O4,A:F,6,FALSE)),0,VLOOKUP(O4,A:F,6,FALSE))</f>
        <v>8.6181818181818191</v>
      </c>
      <c r="Q4">
        <f>VLOOKUP(O4,Sheet1!B:G,6,FALSE)</f>
        <v>5</v>
      </c>
    </row>
    <row r="5" spans="1:17" ht="16">
      <c r="A5" s="4" t="s">
        <v>44</v>
      </c>
      <c r="B5" s="3" t="s">
        <v>15</v>
      </c>
      <c r="C5" s="3" t="s">
        <v>22</v>
      </c>
      <c r="D5" s="5">
        <v>0.53</v>
      </c>
      <c r="E5" s="6">
        <v>18.47</v>
      </c>
      <c r="F5" s="8">
        <f t="shared" si="1"/>
        <v>12.593181818181817</v>
      </c>
      <c r="I5" t="s">
        <v>16</v>
      </c>
      <c r="J5" t="s">
        <v>19</v>
      </c>
      <c r="K5" s="9">
        <f t="shared" si="0"/>
        <v>6.3545454545454545</v>
      </c>
      <c r="L5">
        <f>VLOOKUP(J5,Sheet1!B:G,6,FALSE)</f>
        <v>16</v>
      </c>
      <c r="N5" t="s">
        <v>16</v>
      </c>
      <c r="O5" t="s">
        <v>76</v>
      </c>
      <c r="P5" s="9">
        <f>IF(ISNA(VLOOKUP(O5,A:F,6,FALSE)),0,VLOOKUP(O5,A:F,6,FALSE))</f>
        <v>8.754545454545454</v>
      </c>
      <c r="Q5">
        <f>VLOOKUP(O5,Sheet1!B:G,6,FALSE)</f>
        <v>6</v>
      </c>
    </row>
    <row r="6" spans="1:17" ht="16">
      <c r="A6" s="2" t="s">
        <v>62</v>
      </c>
      <c r="B6" s="3" t="s">
        <v>53</v>
      </c>
      <c r="C6" s="3" t="s">
        <v>12</v>
      </c>
      <c r="D6" s="5">
        <v>0.15</v>
      </c>
      <c r="E6" s="3">
        <v>18.36</v>
      </c>
      <c r="F6" s="8">
        <f t="shared" si="1"/>
        <v>12.518181818181818</v>
      </c>
      <c r="I6" t="s">
        <v>22</v>
      </c>
      <c r="J6" s="2" t="s">
        <v>28</v>
      </c>
      <c r="K6" s="9">
        <f t="shared" si="0"/>
        <v>7.1113636363636363</v>
      </c>
      <c r="L6">
        <f>VLOOKUP(J6,Sheet1!B:G,6,FALSE)</f>
        <v>13.5</v>
      </c>
      <c r="N6" t="s">
        <v>22</v>
      </c>
      <c r="O6" s="2" t="s">
        <v>102</v>
      </c>
      <c r="P6" s="9">
        <f>IF(ISNA(VLOOKUP(O6,A:F,6,FALSE)),0,VLOOKUP(O6,A:F,6,FALSE))</f>
        <v>12.613636363636363</v>
      </c>
      <c r="Q6">
        <f>VLOOKUP(O6,Sheet1!B:G,6,FALSE)</f>
        <v>3</v>
      </c>
    </row>
    <row r="7" spans="1:17" ht="16">
      <c r="A7" s="2" t="s">
        <v>13</v>
      </c>
      <c r="B7" s="3" t="s">
        <v>11</v>
      </c>
      <c r="C7" s="3" t="s">
        <v>12</v>
      </c>
      <c r="D7" s="5">
        <v>0.08</v>
      </c>
      <c r="E7" s="3">
        <v>18.18</v>
      </c>
      <c r="F7" s="8">
        <f t="shared" si="1"/>
        <v>12.395454545454545</v>
      </c>
      <c r="I7" t="s">
        <v>22</v>
      </c>
      <c r="J7" s="4" t="s">
        <v>63</v>
      </c>
      <c r="K7" s="9">
        <f t="shared" si="0"/>
        <v>11.420454545454545</v>
      </c>
      <c r="L7">
        <f>VLOOKUP(J7,Sheet1!B:G,6,FALSE)</f>
        <v>7</v>
      </c>
      <c r="N7" t="s">
        <v>22</v>
      </c>
      <c r="O7" s="4" t="s">
        <v>41</v>
      </c>
      <c r="P7" s="9">
        <f>IF(ISNA(VLOOKUP(O7,A:F,6,FALSE)),0,VLOOKUP(O7,A:F,6,FALSE))</f>
        <v>7.7727272727272725</v>
      </c>
      <c r="Q7">
        <f>VLOOKUP(O7,Sheet1!B:G,6,FALSE)</f>
        <v>9.5</v>
      </c>
    </row>
    <row r="8" spans="1:17" ht="16">
      <c r="A8" s="2" t="s">
        <v>17</v>
      </c>
      <c r="B8" s="3" t="s">
        <v>18</v>
      </c>
      <c r="C8" s="3" t="s">
        <v>12</v>
      </c>
      <c r="D8" s="5">
        <v>7.0000000000000007E-2</v>
      </c>
      <c r="E8" s="3">
        <v>17.239999999999998</v>
      </c>
      <c r="F8" s="8">
        <f t="shared" si="1"/>
        <v>11.754545454545454</v>
      </c>
      <c r="I8" t="s">
        <v>22</v>
      </c>
      <c r="J8" s="4" t="s">
        <v>44</v>
      </c>
      <c r="K8" s="9">
        <f t="shared" si="0"/>
        <v>12.593181818181817</v>
      </c>
      <c r="L8">
        <f>VLOOKUP(J8,Sheet1!B:G,6,FALSE)</f>
        <v>9</v>
      </c>
      <c r="N8" t="s">
        <v>22</v>
      </c>
      <c r="O8" s="2" t="s">
        <v>110</v>
      </c>
      <c r="P8" s="9">
        <f>IF(ISNA(VLOOKUP(O8,A:F,6,FALSE)),0,VLOOKUP(O8,A:F,6,FALSE))</f>
        <v>2.1749999999999998</v>
      </c>
      <c r="Q8">
        <f>VLOOKUP(O8,Sheet1!B:G,6,FALSE)</f>
        <v>2.5</v>
      </c>
    </row>
    <row r="9" spans="1:17" ht="16">
      <c r="A9" s="2" t="s">
        <v>87</v>
      </c>
      <c r="B9" s="3" t="s">
        <v>29</v>
      </c>
      <c r="C9" s="3" t="s">
        <v>22</v>
      </c>
      <c r="D9" s="5">
        <v>0.09</v>
      </c>
      <c r="E9" s="3">
        <v>17.2</v>
      </c>
      <c r="F9" s="8">
        <f t="shared" si="1"/>
        <v>11.727272727272727</v>
      </c>
      <c r="I9" t="s">
        <v>22</v>
      </c>
      <c r="J9" t="s">
        <v>114</v>
      </c>
      <c r="K9" s="9">
        <f t="shared" si="0"/>
        <v>5.0931818181818178</v>
      </c>
      <c r="L9">
        <f>VLOOKUP(J9,Sheet1!B:G,6,FALSE)</f>
        <v>2.5</v>
      </c>
      <c r="N9" t="s">
        <v>22</v>
      </c>
      <c r="O9" s="2" t="s">
        <v>65</v>
      </c>
      <c r="P9" s="9">
        <f>IF(ISNA(VLOOKUP(O9,A:F,6,FALSE)),0,VLOOKUP(O9,A:F,6,FALSE))</f>
        <v>7.5409090909090919</v>
      </c>
      <c r="Q9">
        <f>VLOOKUP(O9,Sheet1!B:G,6,FALSE)</f>
        <v>7</v>
      </c>
    </row>
    <row r="10" spans="1:17" ht="16">
      <c r="A10" s="4" t="s">
        <v>63</v>
      </c>
      <c r="B10" s="3" t="s">
        <v>8</v>
      </c>
      <c r="C10" s="3" t="s">
        <v>22</v>
      </c>
      <c r="D10" s="5">
        <v>0.17</v>
      </c>
      <c r="E10" s="6">
        <v>16.75</v>
      </c>
      <c r="F10" s="8">
        <f t="shared" si="1"/>
        <v>11.420454545454545</v>
      </c>
      <c r="I10" t="s">
        <v>12</v>
      </c>
      <c r="J10" t="s">
        <v>17</v>
      </c>
      <c r="K10" s="9">
        <f t="shared" si="0"/>
        <v>11.754545454545454</v>
      </c>
      <c r="L10">
        <f>VLOOKUP(J10,Sheet1!B:G,6,FALSE)</f>
        <v>17</v>
      </c>
      <c r="N10" t="s">
        <v>12</v>
      </c>
      <c r="O10" s="2" t="s">
        <v>97</v>
      </c>
      <c r="P10" s="9">
        <f>IF(ISNA(VLOOKUP(O10,A:F,6,FALSE)),0,VLOOKUP(O10,A:F,6,FALSE))</f>
        <v>15</v>
      </c>
      <c r="Q10">
        <f>VLOOKUP(O10,Sheet1!B:G,6,FALSE)</f>
        <v>3.5</v>
      </c>
    </row>
    <row r="11" spans="1:17" ht="16">
      <c r="A11" s="2" t="s">
        <v>52</v>
      </c>
      <c r="B11" s="3" t="s">
        <v>53</v>
      </c>
      <c r="C11" s="3" t="s">
        <v>12</v>
      </c>
      <c r="D11" s="5">
        <v>0.02</v>
      </c>
      <c r="E11" s="3">
        <v>15.78</v>
      </c>
      <c r="F11" s="8">
        <f t="shared" si="1"/>
        <v>10.75909090909091</v>
      </c>
      <c r="I11" t="s">
        <v>12</v>
      </c>
      <c r="J11" t="s">
        <v>94</v>
      </c>
      <c r="K11" s="9">
        <f t="shared" si="0"/>
        <v>9.2249999999999996</v>
      </c>
      <c r="L11">
        <f>VLOOKUP(J11,Sheet1!B:G,6,FALSE)</f>
        <v>4</v>
      </c>
      <c r="N11" t="s">
        <v>12</v>
      </c>
      <c r="O11" s="2" t="s">
        <v>62</v>
      </c>
      <c r="P11" s="9">
        <f>IF(ISNA(VLOOKUP(O11,A:F,6,FALSE)),0,VLOOKUP(O11,A:F,6,FALSE))</f>
        <v>12.518181818181818</v>
      </c>
      <c r="Q11">
        <f>VLOOKUP(O11,Sheet1!B:G,6,FALSE)</f>
        <v>7</v>
      </c>
    </row>
    <row r="12" spans="1:17" ht="16">
      <c r="A12" s="2" t="s">
        <v>24</v>
      </c>
      <c r="B12" s="3" t="s">
        <v>8</v>
      </c>
      <c r="C12" s="3" t="s">
        <v>22</v>
      </c>
      <c r="D12" s="5">
        <v>0.01</v>
      </c>
      <c r="E12" s="3">
        <v>15.1</v>
      </c>
      <c r="F12" s="8">
        <f t="shared" si="1"/>
        <v>10.295454545454547</v>
      </c>
      <c r="I12" t="s">
        <v>12</v>
      </c>
      <c r="J12" t="s">
        <v>89</v>
      </c>
      <c r="K12" s="9">
        <f t="shared" si="0"/>
        <v>9.2795454545454543</v>
      </c>
      <c r="L12">
        <f>VLOOKUP(J12,Sheet1!B:G,6,FALSE)</f>
        <v>4.5</v>
      </c>
      <c r="N12" t="s">
        <v>12</v>
      </c>
      <c r="O12" s="2" t="s">
        <v>104</v>
      </c>
      <c r="P12" s="9">
        <f>IF(ISNA(VLOOKUP(O12,A:F,6,FALSE)),0,VLOOKUP(O12,A:F,6,FALSE))</f>
        <v>3.3204545454545458</v>
      </c>
      <c r="Q12">
        <f>VLOOKUP(O12,Sheet1!B:G,6,FALSE)</f>
        <v>3</v>
      </c>
    </row>
    <row r="13" spans="1:17" ht="16">
      <c r="A13" s="2" t="s">
        <v>7</v>
      </c>
      <c r="B13" s="3" t="s">
        <v>8</v>
      </c>
      <c r="C13" s="3" t="s">
        <v>9</v>
      </c>
      <c r="D13" s="5">
        <v>0</v>
      </c>
      <c r="E13" s="3">
        <v>14.85</v>
      </c>
      <c r="F13" s="8">
        <f t="shared" si="1"/>
        <v>10.124999999999998</v>
      </c>
      <c r="K13" s="9">
        <f>100-SUM(K2:K12)</f>
        <v>2.8409090909090935</v>
      </c>
      <c r="L13">
        <f>SUM(L2:L12)</f>
        <v>126</v>
      </c>
      <c r="P13" s="9">
        <f>100-SUM(P2:P12)</f>
        <v>2.5</v>
      </c>
      <c r="Q13">
        <f>SUM(Q2:Q12)</f>
        <v>70.5</v>
      </c>
    </row>
    <row r="14" spans="1:17" ht="16">
      <c r="A14" s="2" t="s">
        <v>42</v>
      </c>
      <c r="B14" s="3" t="s">
        <v>33</v>
      </c>
      <c r="C14" s="3" t="s">
        <v>9</v>
      </c>
      <c r="D14" s="5">
        <v>0.01</v>
      </c>
      <c r="E14" s="3">
        <v>14.12</v>
      </c>
      <c r="F14" s="8">
        <f t="shared" si="1"/>
        <v>9.6272727272727252</v>
      </c>
    </row>
    <row r="15" spans="1:17" ht="16">
      <c r="A15" s="2" t="s">
        <v>69</v>
      </c>
      <c r="B15" s="3" t="s">
        <v>33</v>
      </c>
      <c r="C15" s="3" t="s">
        <v>12</v>
      </c>
      <c r="D15" s="5">
        <v>0.1</v>
      </c>
      <c r="E15" s="3">
        <v>14.08</v>
      </c>
      <c r="F15" s="8">
        <f t="shared" si="1"/>
        <v>9.6</v>
      </c>
    </row>
    <row r="16" spans="1:17" ht="16">
      <c r="A16" s="2" t="s">
        <v>31</v>
      </c>
      <c r="B16" s="3" t="s">
        <v>21</v>
      </c>
      <c r="C16" s="3" t="s">
        <v>22</v>
      </c>
      <c r="D16" s="5">
        <v>0.01</v>
      </c>
      <c r="E16" s="3">
        <v>13.93</v>
      </c>
      <c r="F16" s="8">
        <f t="shared" si="1"/>
        <v>9.497727272727273</v>
      </c>
    </row>
    <row r="17" spans="1:6" ht="16">
      <c r="A17" s="2" t="s">
        <v>73</v>
      </c>
      <c r="B17" s="3" t="s">
        <v>29</v>
      </c>
      <c r="C17" s="3" t="s">
        <v>16</v>
      </c>
      <c r="D17" s="5">
        <v>0.02</v>
      </c>
      <c r="E17" s="3">
        <v>13.88</v>
      </c>
      <c r="F17" s="8">
        <f t="shared" si="1"/>
        <v>9.4636363636363647</v>
      </c>
    </row>
    <row r="18" spans="1:6" ht="16">
      <c r="A18" s="4" t="s">
        <v>89</v>
      </c>
      <c r="B18" s="3" t="s">
        <v>15</v>
      </c>
      <c r="C18" s="3" t="s">
        <v>12</v>
      </c>
      <c r="D18" s="5">
        <v>7.0000000000000007E-2</v>
      </c>
      <c r="E18" s="6">
        <v>13.61</v>
      </c>
      <c r="F18" s="8">
        <f t="shared" si="1"/>
        <v>9.2795454545454543</v>
      </c>
    </row>
    <row r="19" spans="1:6" ht="16">
      <c r="A19" s="2" t="s">
        <v>94</v>
      </c>
      <c r="B19" s="3" t="s">
        <v>8</v>
      </c>
      <c r="C19" s="3" t="s">
        <v>12</v>
      </c>
      <c r="D19" s="5">
        <v>0.01</v>
      </c>
      <c r="E19" s="3">
        <v>13.53</v>
      </c>
      <c r="F19" s="8">
        <f t="shared" si="1"/>
        <v>9.2249999999999996</v>
      </c>
    </row>
    <row r="20" spans="1:6" ht="16">
      <c r="A20" s="2" t="s">
        <v>23</v>
      </c>
      <c r="B20" s="3" t="s">
        <v>18</v>
      </c>
      <c r="C20" s="3" t="s">
        <v>12</v>
      </c>
      <c r="D20" s="5">
        <v>0.01</v>
      </c>
      <c r="E20" s="3">
        <v>13.17</v>
      </c>
      <c r="F20" s="8">
        <f t="shared" si="1"/>
        <v>8.9795454545454554</v>
      </c>
    </row>
    <row r="21" spans="1:6" ht="16">
      <c r="A21" s="2" t="s">
        <v>10</v>
      </c>
      <c r="B21" s="3" t="s">
        <v>11</v>
      </c>
      <c r="C21" s="3" t="s">
        <v>12</v>
      </c>
      <c r="D21" s="5">
        <v>0.01</v>
      </c>
      <c r="E21" s="3">
        <v>12.88</v>
      </c>
      <c r="F21" s="8">
        <f t="shared" si="1"/>
        <v>8.7818181818181813</v>
      </c>
    </row>
    <row r="22" spans="1:6" ht="16">
      <c r="A22" s="2" t="s">
        <v>76</v>
      </c>
      <c r="B22" s="3" t="s">
        <v>53</v>
      </c>
      <c r="C22" s="3" t="s">
        <v>16</v>
      </c>
      <c r="D22" s="5">
        <v>0.01</v>
      </c>
      <c r="E22" s="3">
        <v>12.84</v>
      </c>
      <c r="F22" s="8">
        <f t="shared" si="1"/>
        <v>8.754545454545454</v>
      </c>
    </row>
    <row r="23" spans="1:6" ht="16">
      <c r="A23" s="2" t="s">
        <v>113</v>
      </c>
      <c r="B23" s="3" t="s">
        <v>29</v>
      </c>
      <c r="C23" s="3" t="s">
        <v>12</v>
      </c>
      <c r="D23" s="5">
        <v>0.09</v>
      </c>
      <c r="E23" s="3">
        <v>12.8</v>
      </c>
      <c r="F23" s="8">
        <f t="shared" si="1"/>
        <v>8.7272727272727284</v>
      </c>
    </row>
    <row r="24" spans="1:6" ht="16">
      <c r="A24" s="2" t="s">
        <v>84</v>
      </c>
      <c r="B24" s="3" t="s">
        <v>60</v>
      </c>
      <c r="C24" s="3" t="s">
        <v>16</v>
      </c>
      <c r="D24" s="5">
        <v>0.02</v>
      </c>
      <c r="E24" s="3">
        <v>12.64</v>
      </c>
      <c r="F24" s="8">
        <f t="shared" si="1"/>
        <v>8.6181818181818191</v>
      </c>
    </row>
    <row r="25" spans="1:6" ht="16">
      <c r="A25" s="2" t="s">
        <v>35</v>
      </c>
      <c r="B25" s="3" t="s">
        <v>11</v>
      </c>
      <c r="C25" s="3" t="s">
        <v>22</v>
      </c>
      <c r="D25" s="5">
        <v>0.01</v>
      </c>
      <c r="E25" s="3">
        <v>12.58</v>
      </c>
      <c r="F25" s="8">
        <f t="shared" si="1"/>
        <v>8.5772727272727263</v>
      </c>
    </row>
    <row r="26" spans="1:6" ht="16">
      <c r="A26" s="4" t="s">
        <v>14</v>
      </c>
      <c r="B26" s="3" t="s">
        <v>15</v>
      </c>
      <c r="C26" s="3" t="s">
        <v>16</v>
      </c>
      <c r="D26" s="5">
        <v>0.05</v>
      </c>
      <c r="E26" s="6">
        <v>12.57</v>
      </c>
      <c r="F26" s="8">
        <f t="shared" si="1"/>
        <v>8.5704545454545453</v>
      </c>
    </row>
    <row r="27" spans="1:6" ht="16">
      <c r="A27" s="2" t="s">
        <v>82</v>
      </c>
      <c r="B27" s="3" t="s">
        <v>60</v>
      </c>
      <c r="C27" s="3" t="s">
        <v>22</v>
      </c>
      <c r="D27" s="5">
        <v>0.03</v>
      </c>
      <c r="E27" s="3">
        <v>12.3</v>
      </c>
      <c r="F27" s="8">
        <f t="shared" si="1"/>
        <v>8.3863636363636367</v>
      </c>
    </row>
    <row r="28" spans="1:6" ht="16">
      <c r="A28" s="2" t="s">
        <v>88</v>
      </c>
      <c r="B28" s="3" t="s">
        <v>29</v>
      </c>
      <c r="C28" s="3" t="s">
        <v>16</v>
      </c>
      <c r="D28" s="5">
        <v>0.02</v>
      </c>
      <c r="E28" s="3">
        <v>12.18</v>
      </c>
      <c r="F28" s="8">
        <f t="shared" si="1"/>
        <v>8.3045454545454547</v>
      </c>
    </row>
    <row r="29" spans="1:6" ht="16">
      <c r="A29" s="2" t="s">
        <v>61</v>
      </c>
      <c r="B29" s="3" t="s">
        <v>8</v>
      </c>
      <c r="C29" s="3" t="s">
        <v>12</v>
      </c>
      <c r="D29" s="5">
        <v>0.04</v>
      </c>
      <c r="E29" s="3">
        <v>12.09</v>
      </c>
      <c r="F29" s="8">
        <f t="shared" si="1"/>
        <v>8.2431818181818191</v>
      </c>
    </row>
    <row r="30" spans="1:6" ht="16">
      <c r="A30" s="2" t="s">
        <v>32</v>
      </c>
      <c r="B30" s="3" t="s">
        <v>33</v>
      </c>
      <c r="C30" s="3" t="s">
        <v>16</v>
      </c>
      <c r="D30" s="5">
        <v>0.01</v>
      </c>
      <c r="E30" s="3">
        <v>12.05</v>
      </c>
      <c r="F30" s="8">
        <f t="shared" si="1"/>
        <v>8.2159090909090917</v>
      </c>
    </row>
    <row r="31" spans="1:6" ht="16">
      <c r="A31" s="4" t="s">
        <v>71</v>
      </c>
      <c r="B31" s="3" t="s">
        <v>15</v>
      </c>
      <c r="C31" s="3" t="s">
        <v>16</v>
      </c>
      <c r="D31" s="5">
        <v>7.0000000000000007E-2</v>
      </c>
      <c r="E31" s="6">
        <v>11.79</v>
      </c>
      <c r="F31" s="8">
        <f t="shared" si="1"/>
        <v>8.038636363636364</v>
      </c>
    </row>
    <row r="32" spans="1:6" ht="16">
      <c r="A32" s="2" t="s">
        <v>41</v>
      </c>
      <c r="B32" s="3" t="s">
        <v>11</v>
      </c>
      <c r="C32" s="3" t="s">
        <v>22</v>
      </c>
      <c r="D32" s="5">
        <v>0.05</v>
      </c>
      <c r="E32" s="3">
        <v>11.4</v>
      </c>
      <c r="F32" s="8">
        <f t="shared" si="1"/>
        <v>7.7727272727272725</v>
      </c>
    </row>
    <row r="33" spans="1:6" ht="16">
      <c r="A33" s="2" t="s">
        <v>58</v>
      </c>
      <c r="B33" s="3" t="s">
        <v>8</v>
      </c>
      <c r="C33" s="3" t="s">
        <v>12</v>
      </c>
      <c r="D33" s="5">
        <v>0</v>
      </c>
      <c r="E33" s="3">
        <v>11.09</v>
      </c>
      <c r="F33" s="8">
        <f t="shared" si="1"/>
        <v>7.5613636363636356</v>
      </c>
    </row>
    <row r="34" spans="1:6" ht="16">
      <c r="A34" s="2" t="s">
        <v>65</v>
      </c>
      <c r="B34" s="3" t="s">
        <v>11</v>
      </c>
      <c r="C34" s="3" t="s">
        <v>22</v>
      </c>
      <c r="D34" s="5">
        <v>0.02</v>
      </c>
      <c r="E34" s="3">
        <v>11.06</v>
      </c>
      <c r="F34" s="8">
        <f t="shared" si="1"/>
        <v>7.5409090909090919</v>
      </c>
    </row>
    <row r="35" spans="1:6" ht="16">
      <c r="A35" s="2" t="s">
        <v>38</v>
      </c>
      <c r="B35" s="3" t="s">
        <v>18</v>
      </c>
      <c r="C35" s="3" t="s">
        <v>12</v>
      </c>
      <c r="D35" s="5">
        <v>0.01</v>
      </c>
      <c r="E35" s="3">
        <v>10.92</v>
      </c>
      <c r="F35" s="8">
        <f t="shared" si="1"/>
        <v>7.4454545454545453</v>
      </c>
    </row>
    <row r="36" spans="1:6" ht="16">
      <c r="A36" s="2" t="s">
        <v>85</v>
      </c>
      <c r="B36" s="3" t="s">
        <v>21</v>
      </c>
      <c r="C36" s="3" t="s">
        <v>12</v>
      </c>
      <c r="D36" s="5">
        <v>0.09</v>
      </c>
      <c r="E36" s="3">
        <v>10.87</v>
      </c>
      <c r="F36" s="8">
        <f t="shared" si="1"/>
        <v>7.4113636363636362</v>
      </c>
    </row>
    <row r="37" spans="1:6" ht="16">
      <c r="A37" s="2" t="s">
        <v>30</v>
      </c>
      <c r="B37" s="3" t="s">
        <v>15</v>
      </c>
      <c r="C37" s="3" t="s">
        <v>12</v>
      </c>
      <c r="D37" s="5">
        <v>0.01</v>
      </c>
      <c r="E37" s="3">
        <v>10.81</v>
      </c>
      <c r="F37" s="8">
        <f t="shared" si="1"/>
        <v>7.370454545454546</v>
      </c>
    </row>
    <row r="38" spans="1:6" ht="16">
      <c r="A38" s="2" t="s">
        <v>59</v>
      </c>
      <c r="B38" s="3" t="s">
        <v>60</v>
      </c>
      <c r="C38" s="3" t="s">
        <v>16</v>
      </c>
      <c r="D38" s="5">
        <v>0.01</v>
      </c>
      <c r="E38" s="3">
        <v>10.56</v>
      </c>
      <c r="F38" s="8">
        <f t="shared" si="1"/>
        <v>7.2</v>
      </c>
    </row>
    <row r="39" spans="1:6" ht="16">
      <c r="A39" s="2" t="s">
        <v>28</v>
      </c>
      <c r="B39" s="3" t="s">
        <v>29</v>
      </c>
      <c r="C39" s="3" t="s">
        <v>22</v>
      </c>
      <c r="D39" s="5">
        <v>0.13</v>
      </c>
      <c r="E39" s="3">
        <v>10.43</v>
      </c>
      <c r="F39" s="8">
        <f t="shared" si="1"/>
        <v>7.1113636363636363</v>
      </c>
    </row>
    <row r="40" spans="1:6" ht="16">
      <c r="A40" s="2" t="s">
        <v>68</v>
      </c>
      <c r="B40" s="3" t="s">
        <v>33</v>
      </c>
      <c r="C40" s="3" t="s">
        <v>12</v>
      </c>
      <c r="D40" s="5">
        <v>0</v>
      </c>
      <c r="E40" s="3">
        <v>10.29</v>
      </c>
      <c r="F40" s="8">
        <f t="shared" si="1"/>
        <v>7.0159090909090907</v>
      </c>
    </row>
    <row r="41" spans="1:6" ht="16">
      <c r="A41" s="2" t="s">
        <v>75</v>
      </c>
      <c r="B41" s="3" t="s">
        <v>11</v>
      </c>
      <c r="C41" s="3" t="s">
        <v>16</v>
      </c>
      <c r="D41" s="5">
        <v>0</v>
      </c>
      <c r="E41" s="3">
        <v>10.24</v>
      </c>
      <c r="F41" s="8">
        <f t="shared" si="1"/>
        <v>6.9818181818181815</v>
      </c>
    </row>
    <row r="42" spans="1:6" ht="16">
      <c r="A42" s="2" t="s">
        <v>34</v>
      </c>
      <c r="B42" s="3" t="s">
        <v>8</v>
      </c>
      <c r="C42" s="3" t="s">
        <v>22</v>
      </c>
      <c r="D42" s="5">
        <v>0</v>
      </c>
      <c r="E42" s="3">
        <v>10.11</v>
      </c>
      <c r="F42" s="8">
        <f t="shared" si="1"/>
        <v>6.8931818181818176</v>
      </c>
    </row>
    <row r="43" spans="1:6" ht="16">
      <c r="A43" s="2" t="s">
        <v>112</v>
      </c>
      <c r="B43" s="3" t="s">
        <v>53</v>
      </c>
      <c r="C43" s="3" t="s">
        <v>16</v>
      </c>
      <c r="D43" s="5">
        <v>0.01</v>
      </c>
      <c r="E43" s="3">
        <v>10.09</v>
      </c>
      <c r="F43" s="8">
        <f t="shared" si="1"/>
        <v>6.879545454545454</v>
      </c>
    </row>
    <row r="44" spans="1:6" ht="16">
      <c r="A44" s="2" t="s">
        <v>50</v>
      </c>
      <c r="B44" s="3" t="s">
        <v>33</v>
      </c>
      <c r="C44" s="3" t="s">
        <v>16</v>
      </c>
      <c r="D44" s="5">
        <v>0</v>
      </c>
      <c r="E44" s="3">
        <v>10.07</v>
      </c>
      <c r="F44" s="8">
        <f t="shared" si="1"/>
        <v>6.8659090909090912</v>
      </c>
    </row>
    <row r="45" spans="1:6" ht="16">
      <c r="A45" s="2" t="s">
        <v>83</v>
      </c>
      <c r="B45" s="3" t="s">
        <v>53</v>
      </c>
      <c r="C45" s="3" t="s">
        <v>22</v>
      </c>
      <c r="D45" s="5">
        <v>0.01</v>
      </c>
      <c r="E45" s="3">
        <v>10.039999999999999</v>
      </c>
      <c r="F45" s="8">
        <f t="shared" si="1"/>
        <v>6.8454545454545448</v>
      </c>
    </row>
    <row r="46" spans="1:6" ht="16">
      <c r="A46" s="2" t="s">
        <v>46</v>
      </c>
      <c r="B46" s="3" t="s">
        <v>26</v>
      </c>
      <c r="C46" s="3" t="s">
        <v>16</v>
      </c>
      <c r="D46" s="5">
        <v>0.05</v>
      </c>
      <c r="E46" s="3">
        <v>9.99</v>
      </c>
      <c r="F46" s="8">
        <f t="shared" si="1"/>
        <v>6.8113636363636365</v>
      </c>
    </row>
    <row r="47" spans="1:6" ht="16">
      <c r="A47" s="2" t="s">
        <v>92</v>
      </c>
      <c r="B47" s="3" t="s">
        <v>11</v>
      </c>
      <c r="C47" s="3" t="s">
        <v>16</v>
      </c>
      <c r="D47" s="5">
        <v>0.01</v>
      </c>
      <c r="E47" s="3">
        <v>9.9499999999999993</v>
      </c>
      <c r="F47" s="8">
        <f t="shared" si="1"/>
        <v>6.7840909090909083</v>
      </c>
    </row>
    <row r="48" spans="1:6" ht="16">
      <c r="A48" s="2" t="s">
        <v>55</v>
      </c>
      <c r="B48" s="3" t="s">
        <v>26</v>
      </c>
      <c r="C48" s="3" t="s">
        <v>16</v>
      </c>
      <c r="D48" s="5">
        <v>0.04</v>
      </c>
      <c r="E48" s="3">
        <v>9.75</v>
      </c>
      <c r="F48" s="8">
        <f t="shared" si="1"/>
        <v>6.6477272727272725</v>
      </c>
    </row>
    <row r="49" spans="1:6" ht="16">
      <c r="A49" s="2" t="s">
        <v>39</v>
      </c>
      <c r="B49" s="3" t="s">
        <v>8</v>
      </c>
      <c r="C49" s="3" t="s">
        <v>16</v>
      </c>
      <c r="D49" s="5">
        <v>0.01</v>
      </c>
      <c r="E49" s="3">
        <v>9.6300000000000008</v>
      </c>
      <c r="F49" s="8">
        <f t="shared" si="1"/>
        <v>6.5659090909090914</v>
      </c>
    </row>
    <row r="50" spans="1:6" ht="16">
      <c r="A50" s="2" t="s">
        <v>106</v>
      </c>
      <c r="B50" s="3" t="s">
        <v>26</v>
      </c>
      <c r="C50" s="3" t="s">
        <v>16</v>
      </c>
      <c r="D50" s="5">
        <v>0</v>
      </c>
      <c r="E50" s="3">
        <v>9.6199999999999992</v>
      </c>
      <c r="F50" s="8">
        <f t="shared" si="1"/>
        <v>6.5590909090909086</v>
      </c>
    </row>
    <row r="51" spans="1:6" ht="16">
      <c r="A51" s="2" t="s">
        <v>72</v>
      </c>
      <c r="B51" s="3" t="s">
        <v>29</v>
      </c>
      <c r="C51" s="3" t="s">
        <v>16</v>
      </c>
      <c r="D51" s="5">
        <v>0.03</v>
      </c>
      <c r="E51" s="3">
        <v>9.5</v>
      </c>
      <c r="F51" s="8">
        <f t="shared" si="1"/>
        <v>6.4772727272727275</v>
      </c>
    </row>
    <row r="52" spans="1:6" ht="16">
      <c r="A52" s="2" t="s">
        <v>57</v>
      </c>
      <c r="B52" s="3" t="s">
        <v>33</v>
      </c>
      <c r="C52" s="3" t="s">
        <v>16</v>
      </c>
      <c r="D52" s="5">
        <v>0.01</v>
      </c>
      <c r="E52" s="3">
        <v>9.42</v>
      </c>
      <c r="F52" s="8">
        <f t="shared" si="1"/>
        <v>6.4227272727272728</v>
      </c>
    </row>
    <row r="53" spans="1:6" ht="16">
      <c r="A53" s="2" t="s">
        <v>37</v>
      </c>
      <c r="B53" s="3" t="s">
        <v>21</v>
      </c>
      <c r="C53" s="3" t="s">
        <v>16</v>
      </c>
      <c r="D53" s="5">
        <v>0.04</v>
      </c>
      <c r="E53" s="3">
        <v>9.3699999999999992</v>
      </c>
      <c r="F53" s="8">
        <f t="shared" si="1"/>
        <v>6.3886363636363628</v>
      </c>
    </row>
    <row r="54" spans="1:6" ht="16">
      <c r="A54" s="2" t="s">
        <v>66</v>
      </c>
      <c r="B54" s="3" t="s">
        <v>18</v>
      </c>
      <c r="C54" s="3" t="s">
        <v>16</v>
      </c>
      <c r="D54" s="5">
        <v>0.03</v>
      </c>
      <c r="E54" s="3">
        <v>9.3699999999999992</v>
      </c>
      <c r="F54" s="8">
        <f t="shared" si="1"/>
        <v>6.3886363636363628</v>
      </c>
    </row>
    <row r="55" spans="1:6" ht="16">
      <c r="A55" s="2" t="s">
        <v>19</v>
      </c>
      <c r="B55" s="3" t="s">
        <v>15</v>
      </c>
      <c r="C55" s="3" t="s">
        <v>16</v>
      </c>
      <c r="D55" s="5">
        <v>7.0000000000000007E-2</v>
      </c>
      <c r="E55" s="3">
        <v>9.32</v>
      </c>
      <c r="F55" s="8">
        <f t="shared" si="1"/>
        <v>6.3545454545454545</v>
      </c>
    </row>
    <row r="56" spans="1:6" ht="16">
      <c r="A56" s="2" t="s">
        <v>49</v>
      </c>
      <c r="B56" s="3" t="s">
        <v>11</v>
      </c>
      <c r="C56" s="3" t="s">
        <v>16</v>
      </c>
      <c r="D56" s="5">
        <v>0.01</v>
      </c>
      <c r="E56" s="3">
        <v>9.23</v>
      </c>
      <c r="F56" s="8">
        <f t="shared" si="1"/>
        <v>6.293181818181818</v>
      </c>
    </row>
    <row r="57" spans="1:6" ht="16">
      <c r="A57" s="2" t="s">
        <v>45</v>
      </c>
      <c r="B57" s="3" t="s">
        <v>18</v>
      </c>
      <c r="C57" s="3" t="s">
        <v>16</v>
      </c>
      <c r="D57" s="5">
        <v>0.01</v>
      </c>
      <c r="E57" s="3">
        <v>9.1199999999999992</v>
      </c>
      <c r="F57" s="8">
        <f t="shared" si="1"/>
        <v>6.2181818181818178</v>
      </c>
    </row>
    <row r="58" spans="1:6" ht="16">
      <c r="A58" s="2" t="s">
        <v>117</v>
      </c>
      <c r="B58" s="3" t="s">
        <v>26</v>
      </c>
      <c r="C58" s="3" t="s">
        <v>12</v>
      </c>
      <c r="D58" s="5">
        <v>0.02</v>
      </c>
      <c r="E58" s="3">
        <v>9.0500000000000007</v>
      </c>
      <c r="F58" s="8">
        <f t="shared" si="1"/>
        <v>6.1704545454545459</v>
      </c>
    </row>
    <row r="59" spans="1:6" ht="16">
      <c r="A59" s="2" t="s">
        <v>20</v>
      </c>
      <c r="B59" s="3" t="s">
        <v>21</v>
      </c>
      <c r="C59" s="3" t="s">
        <v>22</v>
      </c>
      <c r="D59" s="5">
        <v>0.02</v>
      </c>
      <c r="E59" s="3">
        <v>8.9700000000000006</v>
      </c>
      <c r="F59" s="8">
        <f t="shared" si="1"/>
        <v>6.1159090909090912</v>
      </c>
    </row>
    <row r="60" spans="1:6" ht="16">
      <c r="A60" s="2" t="s">
        <v>25</v>
      </c>
      <c r="B60" s="3" t="s">
        <v>26</v>
      </c>
      <c r="C60" s="3" t="s">
        <v>9</v>
      </c>
      <c r="D60" s="5">
        <v>0.04</v>
      </c>
      <c r="E60" s="3">
        <v>8.8800000000000008</v>
      </c>
      <c r="F60" s="8">
        <f t="shared" si="1"/>
        <v>6.0545454545454556</v>
      </c>
    </row>
    <row r="61" spans="1:6" ht="16">
      <c r="A61" s="2" t="s">
        <v>107</v>
      </c>
      <c r="B61" s="3" t="s">
        <v>26</v>
      </c>
      <c r="C61" s="3" t="s">
        <v>12</v>
      </c>
      <c r="D61" s="5">
        <v>0.02</v>
      </c>
      <c r="E61" s="3">
        <v>8.7899999999999991</v>
      </c>
      <c r="F61" s="8">
        <f t="shared" si="1"/>
        <v>5.9931818181818173</v>
      </c>
    </row>
    <row r="62" spans="1:6" ht="16">
      <c r="A62" s="2" t="s">
        <v>115</v>
      </c>
      <c r="B62" s="3" t="s">
        <v>21</v>
      </c>
      <c r="C62" s="3" t="s">
        <v>16</v>
      </c>
      <c r="D62" s="5">
        <v>0</v>
      </c>
      <c r="E62" s="3">
        <v>8.7899999999999991</v>
      </c>
      <c r="F62" s="8">
        <f t="shared" si="1"/>
        <v>5.9931818181818173</v>
      </c>
    </row>
    <row r="63" spans="1:6" ht="16">
      <c r="A63" s="2" t="s">
        <v>70</v>
      </c>
      <c r="B63" s="3" t="s">
        <v>21</v>
      </c>
      <c r="C63" s="3" t="s">
        <v>16</v>
      </c>
      <c r="D63" s="5">
        <v>0.01</v>
      </c>
      <c r="E63" s="3">
        <v>8.41</v>
      </c>
      <c r="F63" s="8">
        <f t="shared" si="1"/>
        <v>5.7340909090909093</v>
      </c>
    </row>
    <row r="64" spans="1:6" ht="16">
      <c r="A64" s="2" t="s">
        <v>86</v>
      </c>
      <c r="B64" s="3" t="s">
        <v>29</v>
      </c>
      <c r="C64" s="3" t="s">
        <v>9</v>
      </c>
      <c r="D64" s="5">
        <v>0</v>
      </c>
      <c r="E64" s="3">
        <v>8.4</v>
      </c>
      <c r="F64" s="8">
        <f t="shared" si="1"/>
        <v>5.7272727272727275</v>
      </c>
    </row>
    <row r="65" spans="1:6" ht="16">
      <c r="A65" s="2" t="s">
        <v>91</v>
      </c>
      <c r="B65" s="3" t="s">
        <v>26</v>
      </c>
      <c r="C65" s="3" t="s">
        <v>22</v>
      </c>
      <c r="D65" s="5">
        <v>0.01</v>
      </c>
      <c r="E65" s="3">
        <v>8.39</v>
      </c>
      <c r="F65" s="8">
        <f t="shared" si="1"/>
        <v>5.7204545454545457</v>
      </c>
    </row>
    <row r="66" spans="1:6" ht="16">
      <c r="A66" s="2" t="s">
        <v>118</v>
      </c>
      <c r="B66" s="3" t="s">
        <v>11</v>
      </c>
      <c r="C66" s="3" t="s">
        <v>16</v>
      </c>
      <c r="D66" s="5">
        <v>0.01</v>
      </c>
      <c r="E66" s="3">
        <v>8.31</v>
      </c>
      <c r="F66" s="8">
        <f t="shared" si="1"/>
        <v>5.665909090909091</v>
      </c>
    </row>
    <row r="67" spans="1:6" ht="16">
      <c r="A67" s="2" t="s">
        <v>109</v>
      </c>
      <c r="B67" s="3" t="s">
        <v>60</v>
      </c>
      <c r="C67" s="3" t="s">
        <v>22</v>
      </c>
      <c r="D67" s="5">
        <v>0.01</v>
      </c>
      <c r="E67" s="3">
        <v>8.2799999999999994</v>
      </c>
      <c r="F67" s="8">
        <f t="shared" si="1"/>
        <v>5.6454545454545455</v>
      </c>
    </row>
    <row r="68" spans="1:6" ht="16">
      <c r="A68" s="2" t="s">
        <v>54</v>
      </c>
      <c r="B68" s="3" t="s">
        <v>15</v>
      </c>
      <c r="C68" s="3" t="s">
        <v>16</v>
      </c>
      <c r="D68" s="5">
        <v>0.02</v>
      </c>
      <c r="E68" s="3">
        <v>8.26</v>
      </c>
      <c r="F68" s="8">
        <f t="shared" ref="F68:F101" si="2">E68/$E$2*$F$2</f>
        <v>5.6318181818181818</v>
      </c>
    </row>
    <row r="69" spans="1:6" ht="16">
      <c r="A69" s="2" t="s">
        <v>100</v>
      </c>
      <c r="B69" s="3" t="s">
        <v>11</v>
      </c>
      <c r="C69" s="3" t="s">
        <v>16</v>
      </c>
      <c r="D69" s="5">
        <v>0</v>
      </c>
      <c r="E69" s="3">
        <v>7.89</v>
      </c>
      <c r="F69" s="8">
        <f t="shared" si="2"/>
        <v>5.3795454545454549</v>
      </c>
    </row>
    <row r="70" spans="1:6" ht="16">
      <c r="A70" s="2" t="s">
        <v>105</v>
      </c>
      <c r="B70" s="3" t="s">
        <v>18</v>
      </c>
      <c r="C70" s="3" t="s">
        <v>22</v>
      </c>
      <c r="D70" s="5">
        <v>0.01</v>
      </c>
      <c r="E70" s="3">
        <v>7.88</v>
      </c>
      <c r="F70" s="8">
        <f t="shared" si="2"/>
        <v>5.3727272727272721</v>
      </c>
    </row>
    <row r="71" spans="1:6" ht="16">
      <c r="A71" s="2" t="s">
        <v>40</v>
      </c>
      <c r="B71" s="3" t="s">
        <v>15</v>
      </c>
      <c r="C71" s="3" t="s">
        <v>9</v>
      </c>
      <c r="D71" s="5">
        <v>0</v>
      </c>
      <c r="E71" s="3">
        <v>7.79</v>
      </c>
      <c r="F71" s="8">
        <f t="shared" si="2"/>
        <v>5.3113636363636356</v>
      </c>
    </row>
    <row r="72" spans="1:6" ht="16">
      <c r="A72" s="2" t="s">
        <v>43</v>
      </c>
      <c r="B72" s="3" t="s">
        <v>18</v>
      </c>
      <c r="C72" s="3" t="s">
        <v>9</v>
      </c>
      <c r="D72" s="5">
        <v>0.02</v>
      </c>
      <c r="E72" s="3">
        <v>7.61</v>
      </c>
      <c r="F72" s="8">
        <f t="shared" si="2"/>
        <v>5.1886363636363644</v>
      </c>
    </row>
    <row r="73" spans="1:6" ht="16">
      <c r="A73" s="2" t="s">
        <v>111</v>
      </c>
      <c r="B73" s="3" t="s">
        <v>53</v>
      </c>
      <c r="C73" s="3" t="s">
        <v>16</v>
      </c>
      <c r="D73" s="5">
        <v>0.02</v>
      </c>
      <c r="E73" s="3">
        <v>7.52</v>
      </c>
      <c r="F73" s="8">
        <f t="shared" si="2"/>
        <v>5.127272727272727</v>
      </c>
    </row>
    <row r="74" spans="1:6" ht="16">
      <c r="A74" s="2" t="s">
        <v>103</v>
      </c>
      <c r="B74" s="3" t="s">
        <v>21</v>
      </c>
      <c r="C74" s="3" t="s">
        <v>12</v>
      </c>
      <c r="D74" s="5">
        <v>0.01</v>
      </c>
      <c r="E74" s="3">
        <v>7.5</v>
      </c>
      <c r="F74" s="8">
        <f t="shared" si="2"/>
        <v>5.1136363636363633</v>
      </c>
    </row>
    <row r="75" spans="1:6" ht="16">
      <c r="A75" s="2" t="s">
        <v>114</v>
      </c>
      <c r="B75" s="3" t="s">
        <v>60</v>
      </c>
      <c r="C75" s="3" t="s">
        <v>22</v>
      </c>
      <c r="D75" s="5">
        <v>0.03</v>
      </c>
      <c r="E75" s="3">
        <v>7.47</v>
      </c>
      <c r="F75" s="8">
        <f t="shared" si="2"/>
        <v>5.0931818181818178</v>
      </c>
    </row>
    <row r="76" spans="1:6" ht="16">
      <c r="A76" s="2" t="s">
        <v>77</v>
      </c>
      <c r="B76" s="3" t="s">
        <v>18</v>
      </c>
      <c r="C76" s="3" t="s">
        <v>16</v>
      </c>
      <c r="D76" s="5">
        <v>0.01</v>
      </c>
      <c r="E76" s="3">
        <v>7.37</v>
      </c>
      <c r="F76" s="8">
        <f t="shared" si="2"/>
        <v>5.0250000000000004</v>
      </c>
    </row>
    <row r="77" spans="1:6" ht="16">
      <c r="A77" s="2" t="s">
        <v>120</v>
      </c>
      <c r="B77" s="3" t="s">
        <v>21</v>
      </c>
      <c r="C77" s="3" t="s">
        <v>16</v>
      </c>
      <c r="D77" s="5">
        <v>0.01</v>
      </c>
      <c r="E77" s="3">
        <v>7.31</v>
      </c>
      <c r="F77" s="8">
        <f t="shared" si="2"/>
        <v>4.9840909090909093</v>
      </c>
    </row>
    <row r="78" spans="1:6" ht="16">
      <c r="A78" s="2" t="s">
        <v>56</v>
      </c>
      <c r="B78" s="3" t="s">
        <v>53</v>
      </c>
      <c r="C78" s="3" t="s">
        <v>22</v>
      </c>
      <c r="D78" s="5">
        <v>0.02</v>
      </c>
      <c r="E78" s="3">
        <v>7.29</v>
      </c>
      <c r="F78" s="8">
        <f t="shared" si="2"/>
        <v>4.9704545454545457</v>
      </c>
    </row>
    <row r="79" spans="1:6" ht="16">
      <c r="A79" s="2" t="s">
        <v>47</v>
      </c>
      <c r="B79" s="3" t="s">
        <v>26</v>
      </c>
      <c r="C79" s="3" t="s">
        <v>16</v>
      </c>
      <c r="D79" s="5">
        <v>0.03</v>
      </c>
      <c r="E79" s="3">
        <v>7.24</v>
      </c>
      <c r="F79" s="8">
        <f t="shared" si="2"/>
        <v>4.9363636363636365</v>
      </c>
    </row>
    <row r="80" spans="1:6" ht="16">
      <c r="A80" s="2" t="s">
        <v>80</v>
      </c>
      <c r="B80" s="3" t="s">
        <v>21</v>
      </c>
      <c r="C80" s="3" t="s">
        <v>22</v>
      </c>
      <c r="D80" s="5">
        <v>0.03</v>
      </c>
      <c r="E80" s="3">
        <v>7.21</v>
      </c>
      <c r="F80" s="8">
        <f t="shared" si="2"/>
        <v>4.9159090909090901</v>
      </c>
    </row>
    <row r="81" spans="1:6" ht="16">
      <c r="A81" s="2" t="s">
        <v>99</v>
      </c>
      <c r="B81" s="3" t="s">
        <v>33</v>
      </c>
      <c r="C81" s="3" t="s">
        <v>22</v>
      </c>
      <c r="D81" s="5">
        <v>0.01</v>
      </c>
      <c r="E81" s="3">
        <v>7.13</v>
      </c>
      <c r="F81" s="8">
        <f t="shared" si="2"/>
        <v>4.8613636363636363</v>
      </c>
    </row>
    <row r="82" spans="1:6" ht="16">
      <c r="A82" s="2" t="s">
        <v>101</v>
      </c>
      <c r="B82" s="3" t="s">
        <v>53</v>
      </c>
      <c r="C82" s="3" t="s">
        <v>22</v>
      </c>
      <c r="D82" s="5">
        <v>0.03</v>
      </c>
      <c r="E82" s="3">
        <v>6.94</v>
      </c>
      <c r="F82" s="8">
        <f t="shared" si="2"/>
        <v>4.7318181818181824</v>
      </c>
    </row>
    <row r="83" spans="1:6" ht="16">
      <c r="A83" s="2" t="s">
        <v>116</v>
      </c>
      <c r="B83" s="3" t="s">
        <v>15</v>
      </c>
      <c r="C83" s="3" t="s">
        <v>22</v>
      </c>
      <c r="D83" s="5">
        <v>0.02</v>
      </c>
      <c r="E83" s="3">
        <v>6.92</v>
      </c>
      <c r="F83" s="8">
        <f t="shared" si="2"/>
        <v>4.7181818181818178</v>
      </c>
    </row>
    <row r="84" spans="1:6" ht="16">
      <c r="A84" s="2" t="s">
        <v>78</v>
      </c>
      <c r="B84" s="3" t="s">
        <v>11</v>
      </c>
      <c r="C84" s="3" t="s">
        <v>22</v>
      </c>
      <c r="D84" s="5">
        <v>0</v>
      </c>
      <c r="E84" s="3">
        <v>6.88</v>
      </c>
      <c r="F84" s="8">
        <f t="shared" si="2"/>
        <v>4.6909090909090914</v>
      </c>
    </row>
    <row r="85" spans="1:6" ht="16">
      <c r="A85" s="2" t="s">
        <v>48</v>
      </c>
      <c r="B85" s="3" t="s">
        <v>8</v>
      </c>
      <c r="C85" s="3" t="s">
        <v>16</v>
      </c>
      <c r="D85" s="5">
        <v>0.02</v>
      </c>
      <c r="E85" s="3">
        <v>6.86</v>
      </c>
      <c r="F85" s="8">
        <f t="shared" si="2"/>
        <v>4.6772727272727277</v>
      </c>
    </row>
    <row r="86" spans="1:6" ht="16">
      <c r="A86" s="2" t="s">
        <v>64</v>
      </c>
      <c r="B86" s="3" t="s">
        <v>18</v>
      </c>
      <c r="C86" s="3" t="s">
        <v>16</v>
      </c>
      <c r="D86" s="5">
        <v>0</v>
      </c>
      <c r="E86" s="3">
        <v>6.81</v>
      </c>
      <c r="F86" s="8">
        <f t="shared" si="2"/>
        <v>4.6431818181818176</v>
      </c>
    </row>
    <row r="87" spans="1:6" ht="16">
      <c r="A87" s="2" t="s">
        <v>74</v>
      </c>
      <c r="B87" s="3" t="s">
        <v>18</v>
      </c>
      <c r="C87" s="3" t="s">
        <v>22</v>
      </c>
      <c r="D87" s="5">
        <v>0</v>
      </c>
      <c r="E87" s="3">
        <v>6.8</v>
      </c>
      <c r="F87" s="8">
        <f t="shared" si="2"/>
        <v>4.6363636363636367</v>
      </c>
    </row>
    <row r="88" spans="1:6" ht="16">
      <c r="A88" s="2" t="s">
        <v>119</v>
      </c>
      <c r="B88" s="3" t="s">
        <v>26</v>
      </c>
      <c r="C88" s="3" t="s">
        <v>22</v>
      </c>
      <c r="D88" s="5">
        <v>0</v>
      </c>
      <c r="E88" s="3">
        <v>6.47</v>
      </c>
      <c r="F88" s="8">
        <f t="shared" si="2"/>
        <v>4.4113636363636362</v>
      </c>
    </row>
    <row r="89" spans="1:6" ht="16">
      <c r="A89" s="2" t="s">
        <v>36</v>
      </c>
      <c r="B89" s="3" t="s">
        <v>11</v>
      </c>
      <c r="C89" s="3" t="s">
        <v>9</v>
      </c>
      <c r="D89" s="5">
        <v>0.02</v>
      </c>
      <c r="E89" s="3">
        <v>6.44</v>
      </c>
      <c r="F89" s="8">
        <f t="shared" si="2"/>
        <v>4.3909090909090907</v>
      </c>
    </row>
    <row r="90" spans="1:6" ht="16">
      <c r="A90" s="2" t="s">
        <v>51</v>
      </c>
      <c r="B90" s="3" t="s">
        <v>33</v>
      </c>
      <c r="C90" s="3" t="s">
        <v>16</v>
      </c>
      <c r="D90" s="5">
        <v>0.01</v>
      </c>
      <c r="E90" s="3">
        <v>6.39</v>
      </c>
      <c r="F90" s="8">
        <f t="shared" si="2"/>
        <v>4.3568181818181824</v>
      </c>
    </row>
    <row r="91" spans="1:6" ht="16">
      <c r="A91" s="2" t="s">
        <v>93</v>
      </c>
      <c r="B91" s="3" t="s">
        <v>60</v>
      </c>
      <c r="C91" s="3" t="s">
        <v>16</v>
      </c>
      <c r="D91" s="5">
        <v>0</v>
      </c>
      <c r="E91" s="3">
        <v>6.39</v>
      </c>
      <c r="F91" s="8">
        <f t="shared" si="2"/>
        <v>4.3568181818181824</v>
      </c>
    </row>
    <row r="92" spans="1:6" ht="16">
      <c r="A92" s="2" t="s">
        <v>79</v>
      </c>
      <c r="B92" s="3" t="s">
        <v>53</v>
      </c>
      <c r="C92" s="3" t="s">
        <v>22</v>
      </c>
      <c r="D92" s="5">
        <v>0.01</v>
      </c>
      <c r="E92" s="3">
        <v>6.35</v>
      </c>
      <c r="F92" s="8">
        <f t="shared" si="2"/>
        <v>4.3295454545454541</v>
      </c>
    </row>
    <row r="93" spans="1:6" ht="16">
      <c r="A93" s="2" t="s">
        <v>96</v>
      </c>
      <c r="B93" s="3" t="s">
        <v>33</v>
      </c>
      <c r="C93" s="3" t="s">
        <v>22</v>
      </c>
      <c r="D93" s="5">
        <v>0.01</v>
      </c>
      <c r="E93" s="3">
        <v>5.62</v>
      </c>
      <c r="F93" s="8">
        <f t="shared" si="2"/>
        <v>3.8318181818181816</v>
      </c>
    </row>
    <row r="94" spans="1:6" ht="16">
      <c r="A94" s="2" t="s">
        <v>98</v>
      </c>
      <c r="B94" s="3" t="s">
        <v>15</v>
      </c>
      <c r="C94" s="3" t="s">
        <v>22</v>
      </c>
      <c r="D94" s="5">
        <v>0.02</v>
      </c>
      <c r="E94" s="3">
        <v>5.35</v>
      </c>
      <c r="F94" s="8">
        <f t="shared" si="2"/>
        <v>3.6477272727272725</v>
      </c>
    </row>
    <row r="95" spans="1:6" ht="16">
      <c r="A95" s="2" t="s">
        <v>67</v>
      </c>
      <c r="B95" s="3" t="s">
        <v>8</v>
      </c>
      <c r="C95" s="3" t="s">
        <v>22</v>
      </c>
      <c r="D95" s="5">
        <v>0</v>
      </c>
      <c r="E95" s="3">
        <v>5.09</v>
      </c>
      <c r="F95" s="8">
        <f t="shared" si="2"/>
        <v>3.4704545454545452</v>
      </c>
    </row>
    <row r="96" spans="1:6" ht="16">
      <c r="A96" s="2" t="s">
        <v>104</v>
      </c>
      <c r="B96" s="3" t="s">
        <v>26</v>
      </c>
      <c r="C96" s="3" t="s">
        <v>12</v>
      </c>
      <c r="D96" s="5">
        <v>0</v>
      </c>
      <c r="E96" s="3">
        <v>4.87</v>
      </c>
      <c r="F96" s="8">
        <f t="shared" si="2"/>
        <v>3.3204545454545458</v>
      </c>
    </row>
    <row r="97" spans="1:6" ht="16">
      <c r="A97" s="2" t="s">
        <v>90</v>
      </c>
      <c r="B97" s="3" t="s">
        <v>60</v>
      </c>
      <c r="C97" s="3" t="s">
        <v>22</v>
      </c>
      <c r="D97" s="5">
        <v>0.01</v>
      </c>
      <c r="E97" s="3">
        <v>4.82</v>
      </c>
      <c r="F97" s="8">
        <f t="shared" si="2"/>
        <v>3.2863636363636366</v>
      </c>
    </row>
    <row r="98" spans="1:6" ht="16">
      <c r="A98" s="2" t="s">
        <v>95</v>
      </c>
      <c r="B98" s="3" t="s">
        <v>29</v>
      </c>
      <c r="C98" s="3" t="s">
        <v>22</v>
      </c>
      <c r="D98" s="5">
        <v>0.02</v>
      </c>
      <c r="E98" s="3">
        <v>4.43</v>
      </c>
      <c r="F98" s="8">
        <f t="shared" si="2"/>
        <v>3.0204545454545455</v>
      </c>
    </row>
    <row r="99" spans="1:6" ht="16">
      <c r="A99" s="2" t="s">
        <v>108</v>
      </c>
      <c r="B99" s="3" t="s">
        <v>33</v>
      </c>
      <c r="C99" s="3" t="s">
        <v>22</v>
      </c>
      <c r="D99" s="5">
        <v>0</v>
      </c>
      <c r="E99" s="3">
        <v>3.5</v>
      </c>
      <c r="F99" s="8">
        <f t="shared" si="2"/>
        <v>2.3863636363636362</v>
      </c>
    </row>
    <row r="100" spans="1:6" ht="16">
      <c r="A100" s="2" t="s">
        <v>110</v>
      </c>
      <c r="B100" s="3" t="s">
        <v>15</v>
      </c>
      <c r="C100" s="3" t="s">
        <v>22</v>
      </c>
      <c r="D100" s="5">
        <v>0.02</v>
      </c>
      <c r="E100" s="3">
        <v>3.19</v>
      </c>
      <c r="F100" s="8">
        <f t="shared" si="2"/>
        <v>2.1749999999999998</v>
      </c>
    </row>
    <row r="101" spans="1:6" ht="16">
      <c r="A101" s="2" t="s">
        <v>81</v>
      </c>
      <c r="B101" s="3" t="s">
        <v>26</v>
      </c>
      <c r="C101" s="3" t="s">
        <v>22</v>
      </c>
      <c r="D101" s="5">
        <v>0</v>
      </c>
      <c r="E101" s="3">
        <v>2.84</v>
      </c>
      <c r="F101" s="8">
        <f t="shared" si="2"/>
        <v>1.9363636363636363</v>
      </c>
    </row>
  </sheetData>
  <autoFilter ref="A1:E101"/>
  <sortState ref="A2:E101">
    <sortCondition descending="1" ref="E2"/>
  </sortState>
  <hyperlinks>
    <hyperlink ref="A1" r:id="rId1"/>
    <hyperlink ref="B1" r:id="rId2"/>
    <hyperlink ref="C1" r:id="rId3"/>
    <hyperlink ref="D1" r:id="rId4"/>
    <hyperlink ref="E1" r:id="rId5"/>
    <hyperlink ref="A13" r:id="rId6"/>
    <hyperlink ref="A21" r:id="rId7"/>
    <hyperlink ref="A7" r:id="rId8"/>
    <hyperlink ref="A8" r:id="rId9"/>
    <hyperlink ref="A55" r:id="rId10"/>
    <hyperlink ref="A59" r:id="rId11"/>
    <hyperlink ref="A20" r:id="rId12"/>
    <hyperlink ref="A12" r:id="rId13"/>
    <hyperlink ref="A60" r:id="rId14"/>
    <hyperlink ref="A3" r:id="rId15"/>
    <hyperlink ref="A39" r:id="rId16"/>
    <hyperlink ref="A37" r:id="rId17"/>
    <hyperlink ref="A16" r:id="rId18"/>
    <hyperlink ref="A30" r:id="rId19"/>
    <hyperlink ref="A42" r:id="rId20"/>
    <hyperlink ref="A25" r:id="rId21"/>
    <hyperlink ref="A89" r:id="rId22"/>
    <hyperlink ref="A53" r:id="rId23"/>
    <hyperlink ref="A35" r:id="rId24"/>
    <hyperlink ref="A49" r:id="rId25"/>
    <hyperlink ref="A71" r:id="rId26"/>
    <hyperlink ref="A32" r:id="rId27"/>
    <hyperlink ref="A14" r:id="rId28"/>
    <hyperlink ref="A72" r:id="rId29"/>
    <hyperlink ref="A57" r:id="rId30"/>
    <hyperlink ref="A46" r:id="rId31"/>
    <hyperlink ref="A79" r:id="rId32"/>
    <hyperlink ref="A85" r:id="rId33"/>
    <hyperlink ref="A56" r:id="rId34"/>
    <hyperlink ref="A44" r:id="rId35"/>
    <hyperlink ref="A90" r:id="rId36"/>
    <hyperlink ref="A11" r:id="rId37"/>
    <hyperlink ref="A68" r:id="rId38"/>
    <hyperlink ref="A48" r:id="rId39"/>
    <hyperlink ref="A78" r:id="rId40"/>
    <hyperlink ref="A52" r:id="rId41"/>
    <hyperlink ref="A33" r:id="rId42"/>
    <hyperlink ref="A38" r:id="rId43"/>
    <hyperlink ref="A29" r:id="rId44"/>
    <hyperlink ref="A6" r:id="rId45"/>
    <hyperlink ref="A86" r:id="rId46"/>
    <hyperlink ref="A34" r:id="rId47"/>
    <hyperlink ref="A54" r:id="rId48"/>
    <hyperlink ref="A95" r:id="rId49"/>
    <hyperlink ref="A40" r:id="rId50"/>
    <hyperlink ref="A15" r:id="rId51"/>
    <hyperlink ref="A63" r:id="rId52"/>
    <hyperlink ref="A51" r:id="rId53"/>
    <hyperlink ref="A17" r:id="rId54"/>
    <hyperlink ref="A87" r:id="rId55"/>
    <hyperlink ref="A41" r:id="rId56"/>
    <hyperlink ref="A22" r:id="rId57"/>
    <hyperlink ref="A76" r:id="rId58"/>
    <hyperlink ref="A84" r:id="rId59"/>
    <hyperlink ref="A92" r:id="rId60"/>
    <hyperlink ref="A80" r:id="rId61"/>
    <hyperlink ref="A101" r:id="rId62"/>
    <hyperlink ref="A27" r:id="rId63"/>
    <hyperlink ref="A45" r:id="rId64"/>
    <hyperlink ref="A24" r:id="rId65"/>
    <hyperlink ref="A36" r:id="rId66"/>
    <hyperlink ref="A64" r:id="rId67"/>
    <hyperlink ref="A9" r:id="rId68"/>
    <hyperlink ref="A28" r:id="rId69"/>
    <hyperlink ref="A97" r:id="rId70"/>
    <hyperlink ref="A65" r:id="rId71"/>
    <hyperlink ref="A47" r:id="rId72"/>
    <hyperlink ref="A91" r:id="rId73"/>
    <hyperlink ref="A19" r:id="rId74"/>
    <hyperlink ref="A98" r:id="rId75"/>
    <hyperlink ref="A93" r:id="rId76"/>
    <hyperlink ref="A2" r:id="rId77"/>
    <hyperlink ref="A94" r:id="rId78"/>
    <hyperlink ref="A81" r:id="rId79"/>
    <hyperlink ref="A69" r:id="rId80"/>
    <hyperlink ref="A82" r:id="rId81"/>
    <hyperlink ref="A4" r:id="rId82"/>
    <hyperlink ref="A74" r:id="rId83"/>
    <hyperlink ref="A96" r:id="rId84"/>
    <hyperlink ref="A70" r:id="rId85"/>
    <hyperlink ref="A50" r:id="rId86"/>
    <hyperlink ref="A61" r:id="rId87"/>
    <hyperlink ref="A99" r:id="rId88"/>
    <hyperlink ref="A67" r:id="rId89"/>
    <hyperlink ref="A100" r:id="rId90"/>
    <hyperlink ref="A73" r:id="rId91"/>
    <hyperlink ref="A43" r:id="rId92"/>
    <hyperlink ref="A23" r:id="rId93"/>
    <hyperlink ref="A75" r:id="rId94"/>
    <hyperlink ref="A62" r:id="rId95"/>
    <hyperlink ref="A83" r:id="rId96"/>
    <hyperlink ref="A58" r:id="rId97"/>
    <hyperlink ref="A66" r:id="rId98"/>
    <hyperlink ref="A88" r:id="rId99"/>
    <hyperlink ref="A77" r:id="rId100"/>
    <hyperlink ref="J2" r:id="rId101"/>
    <hyperlink ref="J4" r:id="rId102"/>
    <hyperlink ref="J6" r:id="rId103"/>
    <hyperlink ref="O2" r:id="rId104"/>
    <hyperlink ref="O10" r:id="rId105"/>
    <hyperlink ref="O3" r:id="rId106"/>
    <hyperlink ref="O6" r:id="rId107"/>
    <hyperlink ref="O11" r:id="rId108"/>
    <hyperlink ref="O8" r:id="rId109"/>
    <hyperlink ref="O9" r:id="rId110"/>
    <hyperlink ref="O12" r:id="rId11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Paradise</dc:creator>
  <cp:lastModifiedBy>Jay Paradise</cp:lastModifiedBy>
  <dcterms:created xsi:type="dcterms:W3CDTF">2013-03-16T19:08:37Z</dcterms:created>
  <dcterms:modified xsi:type="dcterms:W3CDTF">2013-03-16T19:39:05Z</dcterms:modified>
</cp:coreProperties>
</file>