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9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35" i="1"/>
  <c r="N33"/>
  <c r="P21"/>
  <c r="M6"/>
  <c r="J14"/>
  <c r="J15"/>
  <c r="J16"/>
  <c r="J19"/>
  <c r="J21"/>
  <c r="J22"/>
  <c r="J30"/>
  <c r="J31"/>
  <c r="M31"/>
  <c r="M30"/>
  <c r="K33" s="1"/>
  <c r="M22"/>
  <c r="M21"/>
  <c r="M19"/>
  <c r="M16"/>
  <c r="M14"/>
  <c r="J6"/>
  <c r="G22"/>
  <c r="G30"/>
  <c r="G31"/>
  <c r="G21"/>
  <c r="G14"/>
  <c r="G15"/>
  <c r="G16"/>
  <c r="G19"/>
  <c r="G20"/>
  <c r="G6"/>
  <c r="H35" l="1"/>
  <c r="K35"/>
  <c r="H33"/>
  <c r="N36"/>
  <c r="N37" s="1"/>
  <c r="E33"/>
  <c r="K36"/>
  <c r="K37" s="1"/>
  <c r="H36"/>
  <c r="H37" s="1"/>
</calcChain>
</file>

<file path=xl/sharedStrings.xml><?xml version="1.0" encoding="utf-8"?>
<sst xmlns="http://schemas.openxmlformats.org/spreadsheetml/2006/main" count="71" uniqueCount="56">
  <si>
    <t>수량</t>
  </si>
  <si>
    <t>공급단가</t>
  </si>
  <si>
    <t>공급가액</t>
  </si>
  <si>
    <t>1.2TB 10K 2.5 Inch HDD * 9</t>
  </si>
  <si>
    <t>㈜화인정보기술</t>
    <phoneticPr fontId="3" type="noConversion"/>
  </si>
  <si>
    <t>㈜에이넷시스템</t>
    <phoneticPr fontId="3" type="noConversion"/>
  </si>
  <si>
    <t>항목</t>
    <phoneticPr fontId="3" type="noConversion"/>
  </si>
  <si>
    <t>제품명</t>
    <phoneticPr fontId="3" type="noConversion"/>
  </si>
  <si>
    <t>내용</t>
    <phoneticPr fontId="3" type="noConversion"/>
  </si>
  <si>
    <t>엘에스정보기술㈜</t>
    <phoneticPr fontId="3" type="noConversion"/>
  </si>
  <si>
    <t>서버</t>
    <phoneticPr fontId="3" type="noConversion"/>
  </si>
  <si>
    <t>HPE ProLiant DL380 Gen10 8SFF</t>
    <phoneticPr fontId="3" type="noConversion"/>
  </si>
  <si>
    <t>CPU : Intel Xeon-Gold 6150 (2.7GHz/18-core) 2식</t>
    <phoneticPr fontId="3" type="noConversion"/>
  </si>
  <si>
    <t>Memory : 256GB DDR4-2666</t>
    <phoneticPr fontId="3" type="noConversion"/>
  </si>
  <si>
    <t>Disk : 300GB 12G SAS 10K 2식</t>
    <phoneticPr fontId="3" type="noConversion"/>
  </si>
  <si>
    <t>NIC : 1Gb 4port , 10GB 2port</t>
    <phoneticPr fontId="3" type="noConversion"/>
  </si>
  <si>
    <t>HBA : 16GB single Port FibreChannel 2식</t>
    <phoneticPr fontId="3" type="noConversion"/>
  </si>
  <si>
    <t>Power : 500W Hot-plug 2식</t>
    <phoneticPr fontId="3" type="noConversion"/>
  </si>
  <si>
    <t>ODD : 9.5mm DVD ROM</t>
    <phoneticPr fontId="3" type="noConversion"/>
  </si>
  <si>
    <t>HBA</t>
    <phoneticPr fontId="3" type="noConversion"/>
  </si>
  <si>
    <t>8Gb SFP dual port HBA</t>
    <phoneticPr fontId="3" type="noConversion"/>
  </si>
  <si>
    <t>NIC</t>
    <phoneticPr fontId="3" type="noConversion"/>
  </si>
  <si>
    <t>10Gb 2port Ethernet NIC</t>
    <phoneticPr fontId="3" type="noConversion"/>
  </si>
  <si>
    <t>신규스토리지</t>
    <phoneticPr fontId="3" type="noConversion"/>
  </si>
  <si>
    <t>IBM V5030</t>
    <phoneticPr fontId="3" type="noConversion"/>
  </si>
  <si>
    <t>IBM V5030 SFF Control</t>
    <phoneticPr fontId="3" type="noConversion"/>
  </si>
  <si>
    <t>1.9TB 2.5 Inch Flash Drive * 5</t>
    <phoneticPr fontId="3" type="noConversion"/>
  </si>
  <si>
    <t>SAN 스위치</t>
    <phoneticPr fontId="3" type="noConversion"/>
  </si>
  <si>
    <t>기존 증설</t>
    <phoneticPr fontId="3" type="noConversion"/>
  </si>
  <si>
    <t>8port 추가 Activation</t>
    <phoneticPr fontId="3" type="noConversion"/>
  </si>
  <si>
    <t>HP SAN</t>
    <phoneticPr fontId="3" type="noConversion"/>
  </si>
  <si>
    <t>HP Storageworks 16port Activation</t>
    <phoneticPr fontId="3" type="noConversion"/>
  </si>
  <si>
    <t>백업솔루션</t>
    <phoneticPr fontId="3" type="noConversion"/>
  </si>
  <si>
    <t>Veeam</t>
    <phoneticPr fontId="3" type="noConversion"/>
  </si>
  <si>
    <t>Veeam Backup &amp; Replication Enterprise</t>
    <phoneticPr fontId="3" type="noConversion"/>
  </si>
  <si>
    <t>백업서버</t>
    <phoneticPr fontId="3" type="noConversion"/>
  </si>
  <si>
    <t>CPU : Intel Xeon-Gold 6150 (2.7GHz/18-core) 1식</t>
    <phoneticPr fontId="3" type="noConversion"/>
  </si>
  <si>
    <t>Memory : 64GB DDR4-2666</t>
    <phoneticPr fontId="3" type="noConversion"/>
  </si>
  <si>
    <t>NIC : 1Gb 4port , 10GB 4port</t>
    <phoneticPr fontId="3" type="noConversion"/>
  </si>
  <si>
    <t>HBA : 16GB dual Port FibreChannel 2식</t>
    <phoneticPr fontId="3" type="noConversion"/>
  </si>
  <si>
    <t>OS</t>
    <phoneticPr fontId="3" type="noConversion"/>
  </si>
  <si>
    <t>Windows</t>
    <phoneticPr fontId="3" type="noConversion"/>
  </si>
  <si>
    <t>Windows 2019 Std 16core License</t>
    <phoneticPr fontId="3" type="noConversion"/>
  </si>
  <si>
    <t>저장장치</t>
    <phoneticPr fontId="3" type="noConversion"/>
  </si>
  <si>
    <t>IBM V5030 SFF Control</t>
    <phoneticPr fontId="3" type="noConversion"/>
  </si>
  <si>
    <t>1.2TB 10K 2.5 Inch HDD * 24</t>
    <phoneticPr fontId="3" type="noConversion"/>
  </si>
  <si>
    <t>공급가합계</t>
    <phoneticPr fontId="3" type="noConversion"/>
  </si>
  <si>
    <t>부가세</t>
    <phoneticPr fontId="3" type="noConversion"/>
  </si>
  <si>
    <t>㈜드림아이티</t>
    <phoneticPr fontId="3" type="noConversion"/>
  </si>
  <si>
    <t>할인</t>
    <phoneticPr fontId="3" type="noConversion"/>
  </si>
  <si>
    <t>공급가총계</t>
    <phoneticPr fontId="3" type="noConversion"/>
  </si>
  <si>
    <t>총액</t>
    <phoneticPr fontId="3" type="noConversion"/>
  </si>
  <si>
    <t>HP DL380 
G10</t>
    <phoneticPr fontId="3" type="noConversion"/>
  </si>
  <si>
    <t>IBM 
V5030</t>
    <phoneticPr fontId="3" type="noConversion"/>
  </si>
  <si>
    <t>HP DL380 
G10</t>
    <phoneticPr fontId="3" type="noConversion"/>
  </si>
  <si>
    <t>(단위 : 원)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</si>
</sst>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41" fontId="4" fillId="4" borderId="1" xfId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right" vertical="center" wrapText="1"/>
    </xf>
    <xf numFmtId="41" fontId="4" fillId="3" borderId="5" xfId="1" applyFont="1" applyFill="1" applyBorder="1" applyAlignment="1">
      <alignment horizontal="right" vertical="center" wrapText="1"/>
    </xf>
    <xf numFmtId="41" fontId="4" fillId="3" borderId="6" xfId="1" applyFont="1" applyFill="1" applyBorder="1" applyAlignment="1">
      <alignment horizontal="right" vertical="center" wrapText="1"/>
    </xf>
    <xf numFmtId="41" fontId="4" fillId="3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3" fontId="4" fillId="4" borderId="2" xfId="0" applyNumberFormat="1" applyFont="1" applyFill="1" applyBorder="1" applyAlignment="1">
      <alignment horizontal="right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3" fontId="4" fillId="3" borderId="2" xfId="0" applyNumberFormat="1" applyFont="1" applyFill="1" applyBorder="1" applyAlignment="1">
      <alignment horizontal="right" vertical="center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3" fontId="4" fillId="4" borderId="7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9"/>
  <sheetViews>
    <sheetView tabSelected="1" workbookViewId="0">
      <selection activeCell="J16" sqref="J16:J18"/>
    </sheetView>
  </sheetViews>
  <sheetFormatPr defaultRowHeight="16.5"/>
  <cols>
    <col min="2" max="2" width="10.5" style="1" bestFit="1" customWidth="1"/>
    <col min="3" max="3" width="9.125" style="1" bestFit="1" customWidth="1"/>
    <col min="4" max="4" width="36.375" customWidth="1"/>
    <col min="5" max="5" width="4.5" bestFit="1" customWidth="1"/>
    <col min="6" max="7" width="9.25" bestFit="1" customWidth="1"/>
    <col min="8" max="8" width="4.5" style="1" bestFit="1" customWidth="1"/>
    <col min="9" max="10" width="9.25" bestFit="1" customWidth="1"/>
    <col min="11" max="11" width="4.5" style="2" bestFit="1" customWidth="1"/>
    <col min="12" max="12" width="9.25" bestFit="1" customWidth="1"/>
    <col min="13" max="13" width="9.25" style="3" bestFit="1" customWidth="1"/>
    <col min="14" max="14" width="4.5" style="2" bestFit="1" customWidth="1"/>
    <col min="15" max="15" width="9.25" bestFit="1" customWidth="1"/>
    <col min="16" max="16" width="9.25" style="3" bestFit="1" customWidth="1"/>
  </cols>
  <sheetData>
    <row r="3" spans="2:16">
      <c r="P3" s="59" t="s">
        <v>55</v>
      </c>
    </row>
    <row r="4" spans="2:16">
      <c r="B4" s="19" t="s">
        <v>6</v>
      </c>
      <c r="C4" s="19" t="s">
        <v>7</v>
      </c>
      <c r="D4" s="19" t="s">
        <v>8</v>
      </c>
      <c r="E4" s="55" t="s">
        <v>4</v>
      </c>
      <c r="F4" s="55"/>
      <c r="G4" s="55"/>
      <c r="H4" s="32" t="s">
        <v>5</v>
      </c>
      <c r="I4" s="32"/>
      <c r="J4" s="32"/>
      <c r="K4" s="32" t="s">
        <v>9</v>
      </c>
      <c r="L4" s="32"/>
      <c r="M4" s="32"/>
      <c r="N4" s="32" t="s">
        <v>48</v>
      </c>
      <c r="O4" s="32"/>
      <c r="P4" s="32"/>
    </row>
    <row r="5" spans="2:16">
      <c r="B5" s="19"/>
      <c r="C5" s="19"/>
      <c r="D5" s="19"/>
      <c r="E5" s="4" t="s">
        <v>0</v>
      </c>
      <c r="F5" s="5" t="s">
        <v>1</v>
      </c>
      <c r="G5" s="4" t="s">
        <v>2</v>
      </c>
      <c r="H5" s="4" t="s">
        <v>0</v>
      </c>
      <c r="I5" s="5" t="s">
        <v>1</v>
      </c>
      <c r="J5" s="4" t="s">
        <v>2</v>
      </c>
      <c r="K5" s="4" t="s">
        <v>0</v>
      </c>
      <c r="L5" s="5" t="s">
        <v>1</v>
      </c>
      <c r="M5" s="4" t="s">
        <v>2</v>
      </c>
      <c r="N5" s="4" t="s">
        <v>0</v>
      </c>
      <c r="O5" s="5" t="s">
        <v>1</v>
      </c>
      <c r="P5" s="4" t="s">
        <v>2</v>
      </c>
    </row>
    <row r="6" spans="2:16">
      <c r="B6" s="47" t="s">
        <v>10</v>
      </c>
      <c r="C6" s="36" t="s">
        <v>52</v>
      </c>
      <c r="D6" s="6" t="s">
        <v>11</v>
      </c>
      <c r="E6" s="39">
        <v>1</v>
      </c>
      <c r="F6" s="42">
        <v>25500000</v>
      </c>
      <c r="G6" s="42">
        <f>E6*F6</f>
        <v>25500000</v>
      </c>
      <c r="H6" s="28">
        <v>1</v>
      </c>
      <c r="I6" s="30">
        <v>26000000</v>
      </c>
      <c r="J6" s="30">
        <f>H6*I6</f>
        <v>26000000</v>
      </c>
      <c r="K6" s="27">
        <v>1</v>
      </c>
      <c r="L6" s="16">
        <v>28000000</v>
      </c>
      <c r="M6" s="16">
        <f t="shared" ref="M6:M30" si="0">K6*L6</f>
        <v>28000000</v>
      </c>
      <c r="N6" s="27">
        <v>1</v>
      </c>
      <c r="O6" s="16">
        <v>28000000</v>
      </c>
      <c r="P6" s="16">
        <v>28000000</v>
      </c>
    </row>
    <row r="7" spans="2:16">
      <c r="B7" s="48"/>
      <c r="C7" s="37"/>
      <c r="D7" s="6" t="s">
        <v>12</v>
      </c>
      <c r="E7" s="40"/>
      <c r="F7" s="43"/>
      <c r="G7" s="43"/>
      <c r="H7" s="45"/>
      <c r="I7" s="46"/>
      <c r="J7" s="46"/>
      <c r="K7" s="27"/>
      <c r="L7" s="16"/>
      <c r="M7" s="16"/>
      <c r="N7" s="27"/>
      <c r="O7" s="16"/>
      <c r="P7" s="16"/>
    </row>
    <row r="8" spans="2:16">
      <c r="B8" s="48"/>
      <c r="C8" s="37"/>
      <c r="D8" s="6" t="s">
        <v>13</v>
      </c>
      <c r="E8" s="40"/>
      <c r="F8" s="43"/>
      <c r="G8" s="43"/>
      <c r="H8" s="45"/>
      <c r="I8" s="46"/>
      <c r="J8" s="46"/>
      <c r="K8" s="27"/>
      <c r="L8" s="16"/>
      <c r="M8" s="16"/>
      <c r="N8" s="27"/>
      <c r="O8" s="16"/>
      <c r="P8" s="16"/>
    </row>
    <row r="9" spans="2:16">
      <c r="B9" s="48"/>
      <c r="C9" s="37"/>
      <c r="D9" s="6" t="s">
        <v>14</v>
      </c>
      <c r="E9" s="40"/>
      <c r="F9" s="43"/>
      <c r="G9" s="43"/>
      <c r="H9" s="45"/>
      <c r="I9" s="46"/>
      <c r="J9" s="46"/>
      <c r="K9" s="27"/>
      <c r="L9" s="16"/>
      <c r="M9" s="16"/>
      <c r="N9" s="27"/>
      <c r="O9" s="16"/>
      <c r="P9" s="16"/>
    </row>
    <row r="10" spans="2:16">
      <c r="B10" s="48"/>
      <c r="C10" s="37"/>
      <c r="D10" s="6" t="s">
        <v>15</v>
      </c>
      <c r="E10" s="40"/>
      <c r="F10" s="43"/>
      <c r="G10" s="43"/>
      <c r="H10" s="45"/>
      <c r="I10" s="46"/>
      <c r="J10" s="46"/>
      <c r="K10" s="27"/>
      <c r="L10" s="16"/>
      <c r="M10" s="16"/>
      <c r="N10" s="27"/>
      <c r="O10" s="16"/>
      <c r="P10" s="16"/>
    </row>
    <row r="11" spans="2:16">
      <c r="B11" s="48"/>
      <c r="C11" s="37"/>
      <c r="D11" s="6" t="s">
        <v>16</v>
      </c>
      <c r="E11" s="40"/>
      <c r="F11" s="43"/>
      <c r="G11" s="43"/>
      <c r="H11" s="45"/>
      <c r="I11" s="46"/>
      <c r="J11" s="46"/>
      <c r="K11" s="27"/>
      <c r="L11" s="16"/>
      <c r="M11" s="16"/>
      <c r="N11" s="27"/>
      <c r="O11" s="16"/>
      <c r="P11" s="16"/>
    </row>
    <row r="12" spans="2:16">
      <c r="B12" s="48"/>
      <c r="C12" s="37"/>
      <c r="D12" s="6" t="s">
        <v>17</v>
      </c>
      <c r="E12" s="40"/>
      <c r="F12" s="43"/>
      <c r="G12" s="43"/>
      <c r="H12" s="45"/>
      <c r="I12" s="46"/>
      <c r="J12" s="46"/>
      <c r="K12" s="27"/>
      <c r="L12" s="16"/>
      <c r="M12" s="16"/>
      <c r="N12" s="27"/>
      <c r="O12" s="16"/>
      <c r="P12" s="16"/>
    </row>
    <row r="13" spans="2:16">
      <c r="B13" s="48"/>
      <c r="C13" s="37"/>
      <c r="D13" s="6" t="s">
        <v>18</v>
      </c>
      <c r="E13" s="41"/>
      <c r="F13" s="44"/>
      <c r="G13" s="44"/>
      <c r="H13" s="29"/>
      <c r="I13" s="31"/>
      <c r="J13" s="31"/>
      <c r="K13" s="27"/>
      <c r="L13" s="16"/>
      <c r="M13" s="16"/>
      <c r="N13" s="27"/>
      <c r="O13" s="16"/>
      <c r="P13" s="16"/>
    </row>
    <row r="14" spans="2:16">
      <c r="B14" s="7" t="s">
        <v>19</v>
      </c>
      <c r="C14" s="8" t="s">
        <v>19</v>
      </c>
      <c r="D14" s="9" t="s">
        <v>20</v>
      </c>
      <c r="E14" s="10">
        <v>2</v>
      </c>
      <c r="F14" s="11">
        <v>850000</v>
      </c>
      <c r="G14" s="11">
        <f t="shared" ref="G14:G30" si="1">E14*F14</f>
        <v>1700000</v>
      </c>
      <c r="H14" s="12">
        <v>2</v>
      </c>
      <c r="I14" s="13">
        <v>850000</v>
      </c>
      <c r="J14" s="13">
        <f t="shared" ref="J14:J30" si="2">H14*I14</f>
        <v>1700000</v>
      </c>
      <c r="K14" s="12">
        <v>2</v>
      </c>
      <c r="L14" s="16">
        <v>1500000</v>
      </c>
      <c r="M14" s="16">
        <f t="shared" si="0"/>
        <v>3000000</v>
      </c>
      <c r="N14" s="12">
        <v>2</v>
      </c>
      <c r="O14" s="13">
        <v>850000</v>
      </c>
      <c r="P14" s="13">
        <v>1700000</v>
      </c>
    </row>
    <row r="15" spans="2:16">
      <c r="B15" s="7" t="s">
        <v>21</v>
      </c>
      <c r="C15" s="8" t="s">
        <v>21</v>
      </c>
      <c r="D15" s="9" t="s">
        <v>22</v>
      </c>
      <c r="E15" s="10">
        <v>2</v>
      </c>
      <c r="F15" s="11">
        <v>550000</v>
      </c>
      <c r="G15" s="11">
        <f t="shared" si="1"/>
        <v>1100000</v>
      </c>
      <c r="H15" s="12">
        <v>2</v>
      </c>
      <c r="I15" s="13">
        <v>580000</v>
      </c>
      <c r="J15" s="13">
        <f t="shared" si="2"/>
        <v>1160000</v>
      </c>
      <c r="K15" s="12">
        <v>2</v>
      </c>
      <c r="L15" s="16"/>
      <c r="M15" s="16"/>
      <c r="N15" s="12">
        <v>2</v>
      </c>
      <c r="O15" s="13">
        <v>540000</v>
      </c>
      <c r="P15" s="13">
        <v>1080000</v>
      </c>
    </row>
    <row r="16" spans="2:16">
      <c r="B16" s="33" t="s">
        <v>23</v>
      </c>
      <c r="C16" s="36" t="s">
        <v>53</v>
      </c>
      <c r="D16" s="6" t="s">
        <v>25</v>
      </c>
      <c r="E16" s="39">
        <v>1</v>
      </c>
      <c r="F16" s="42">
        <v>39000000</v>
      </c>
      <c r="G16" s="42">
        <f t="shared" si="1"/>
        <v>39000000</v>
      </c>
      <c r="H16" s="28">
        <v>1</v>
      </c>
      <c r="I16" s="30">
        <v>43000000</v>
      </c>
      <c r="J16" s="30">
        <f t="shared" si="2"/>
        <v>43000000</v>
      </c>
      <c r="K16" s="27">
        <v>1</v>
      </c>
      <c r="L16" s="16">
        <v>43000000</v>
      </c>
      <c r="M16" s="16">
        <f t="shared" si="0"/>
        <v>43000000</v>
      </c>
      <c r="N16" s="27">
        <v>1</v>
      </c>
      <c r="O16" s="16">
        <v>42000000</v>
      </c>
      <c r="P16" s="16">
        <v>42000000</v>
      </c>
    </row>
    <row r="17" spans="2:16">
      <c r="B17" s="34"/>
      <c r="C17" s="37"/>
      <c r="D17" s="6" t="s">
        <v>3</v>
      </c>
      <c r="E17" s="40"/>
      <c r="F17" s="43"/>
      <c r="G17" s="43"/>
      <c r="H17" s="45"/>
      <c r="I17" s="46"/>
      <c r="J17" s="46"/>
      <c r="K17" s="27"/>
      <c r="L17" s="16"/>
      <c r="M17" s="16"/>
      <c r="N17" s="27"/>
      <c r="O17" s="16"/>
      <c r="P17" s="16"/>
    </row>
    <row r="18" spans="2:16">
      <c r="B18" s="35"/>
      <c r="C18" s="38"/>
      <c r="D18" s="6" t="s">
        <v>26</v>
      </c>
      <c r="E18" s="41"/>
      <c r="F18" s="44"/>
      <c r="G18" s="44"/>
      <c r="H18" s="29"/>
      <c r="I18" s="31"/>
      <c r="J18" s="31"/>
      <c r="K18" s="27"/>
      <c r="L18" s="16"/>
      <c r="M18" s="16"/>
      <c r="N18" s="27"/>
      <c r="O18" s="16"/>
      <c r="P18" s="16"/>
    </row>
    <row r="19" spans="2:16">
      <c r="B19" s="58" t="s">
        <v>27</v>
      </c>
      <c r="C19" s="8" t="s">
        <v>28</v>
      </c>
      <c r="D19" s="9" t="s">
        <v>29</v>
      </c>
      <c r="E19" s="10">
        <v>1</v>
      </c>
      <c r="F19" s="11">
        <v>4274400</v>
      </c>
      <c r="G19" s="11">
        <f t="shared" si="1"/>
        <v>4274400</v>
      </c>
      <c r="H19" s="28">
        <v>1</v>
      </c>
      <c r="I19" s="30">
        <v>15000000</v>
      </c>
      <c r="J19" s="30">
        <f t="shared" si="2"/>
        <v>15000000</v>
      </c>
      <c r="K19" s="27">
        <v>1</v>
      </c>
      <c r="L19" s="16">
        <v>17000000</v>
      </c>
      <c r="M19" s="16">
        <f t="shared" si="0"/>
        <v>17000000</v>
      </c>
      <c r="N19" s="27">
        <v>1</v>
      </c>
      <c r="O19" s="13">
        <v>4300000</v>
      </c>
      <c r="P19" s="13">
        <v>4300000</v>
      </c>
    </row>
    <row r="20" spans="2:16">
      <c r="B20" s="58"/>
      <c r="C20" s="8" t="s">
        <v>30</v>
      </c>
      <c r="D20" s="9" t="s">
        <v>31</v>
      </c>
      <c r="E20" s="10">
        <v>1</v>
      </c>
      <c r="F20" s="11">
        <v>9756000</v>
      </c>
      <c r="G20" s="11">
        <f t="shared" si="1"/>
        <v>9756000</v>
      </c>
      <c r="H20" s="29"/>
      <c r="I20" s="31"/>
      <c r="J20" s="31"/>
      <c r="K20" s="27"/>
      <c r="L20" s="16"/>
      <c r="M20" s="16"/>
      <c r="N20" s="27"/>
      <c r="O20" s="13">
        <v>9840000</v>
      </c>
      <c r="P20" s="13">
        <v>9840000</v>
      </c>
    </row>
    <row r="21" spans="2:16">
      <c r="B21" s="7" t="s">
        <v>32</v>
      </c>
      <c r="C21" s="14" t="s">
        <v>33</v>
      </c>
      <c r="D21" s="6" t="s">
        <v>34</v>
      </c>
      <c r="E21" s="15">
        <v>6</v>
      </c>
      <c r="F21" s="11">
        <v>4500000</v>
      </c>
      <c r="G21" s="11">
        <f t="shared" si="1"/>
        <v>27000000</v>
      </c>
      <c r="H21" s="12">
        <v>6</v>
      </c>
      <c r="I21" s="13">
        <v>4600000</v>
      </c>
      <c r="J21" s="13">
        <f t="shared" si="2"/>
        <v>27600000</v>
      </c>
      <c r="K21" s="12">
        <v>6</v>
      </c>
      <c r="L21" s="13">
        <v>4400000</v>
      </c>
      <c r="M21" s="13">
        <f t="shared" si="0"/>
        <v>26400000</v>
      </c>
      <c r="N21" s="12">
        <v>6</v>
      </c>
      <c r="O21" s="13">
        <v>4750000</v>
      </c>
      <c r="P21" s="13">
        <f>O21*N21</f>
        <v>28500000</v>
      </c>
    </row>
    <row r="22" spans="2:16">
      <c r="B22" s="47" t="s">
        <v>35</v>
      </c>
      <c r="C22" s="36" t="s">
        <v>54</v>
      </c>
      <c r="D22" s="6" t="s">
        <v>11</v>
      </c>
      <c r="E22" s="52">
        <v>1</v>
      </c>
      <c r="F22" s="42">
        <v>16000000</v>
      </c>
      <c r="G22" s="42">
        <f t="shared" si="1"/>
        <v>16000000</v>
      </c>
      <c r="H22" s="28">
        <v>1</v>
      </c>
      <c r="I22" s="30">
        <v>17500000</v>
      </c>
      <c r="J22" s="30">
        <f t="shared" si="2"/>
        <v>17500000</v>
      </c>
      <c r="K22" s="27">
        <v>1</v>
      </c>
      <c r="L22" s="16">
        <v>17000000</v>
      </c>
      <c r="M22" s="16">
        <f t="shared" si="0"/>
        <v>17000000</v>
      </c>
      <c r="N22" s="27">
        <v>1</v>
      </c>
      <c r="O22" s="16">
        <v>17200000</v>
      </c>
      <c r="P22" s="16">
        <v>17200000</v>
      </c>
    </row>
    <row r="23" spans="2:16">
      <c r="B23" s="48"/>
      <c r="C23" s="50"/>
      <c r="D23" s="6" t="s">
        <v>36</v>
      </c>
      <c r="E23" s="53"/>
      <c r="F23" s="43"/>
      <c r="G23" s="43"/>
      <c r="H23" s="45"/>
      <c r="I23" s="46"/>
      <c r="J23" s="46"/>
      <c r="K23" s="27"/>
      <c r="L23" s="16"/>
      <c r="M23" s="16"/>
      <c r="N23" s="27"/>
      <c r="O23" s="16"/>
      <c r="P23" s="16"/>
    </row>
    <row r="24" spans="2:16">
      <c r="B24" s="48"/>
      <c r="C24" s="50"/>
      <c r="D24" s="6" t="s">
        <v>37</v>
      </c>
      <c r="E24" s="53"/>
      <c r="F24" s="43"/>
      <c r="G24" s="43"/>
      <c r="H24" s="45"/>
      <c r="I24" s="46"/>
      <c r="J24" s="46"/>
      <c r="K24" s="27"/>
      <c r="L24" s="16"/>
      <c r="M24" s="16"/>
      <c r="N24" s="27"/>
      <c r="O24" s="16"/>
      <c r="P24" s="16"/>
    </row>
    <row r="25" spans="2:16">
      <c r="B25" s="48"/>
      <c r="C25" s="50"/>
      <c r="D25" s="6" t="s">
        <v>14</v>
      </c>
      <c r="E25" s="53"/>
      <c r="F25" s="43"/>
      <c r="G25" s="43"/>
      <c r="H25" s="45"/>
      <c r="I25" s="46"/>
      <c r="J25" s="46"/>
      <c r="K25" s="27"/>
      <c r="L25" s="16"/>
      <c r="M25" s="16"/>
      <c r="N25" s="27"/>
      <c r="O25" s="16"/>
      <c r="P25" s="16"/>
    </row>
    <row r="26" spans="2:16">
      <c r="B26" s="48"/>
      <c r="C26" s="50"/>
      <c r="D26" s="6" t="s">
        <v>38</v>
      </c>
      <c r="E26" s="53"/>
      <c r="F26" s="43"/>
      <c r="G26" s="43"/>
      <c r="H26" s="45"/>
      <c r="I26" s="46"/>
      <c r="J26" s="46"/>
      <c r="K26" s="27"/>
      <c r="L26" s="16"/>
      <c r="M26" s="16"/>
      <c r="N26" s="27"/>
      <c r="O26" s="16"/>
      <c r="P26" s="16"/>
    </row>
    <row r="27" spans="2:16">
      <c r="B27" s="48"/>
      <c r="C27" s="50"/>
      <c r="D27" s="6" t="s">
        <v>39</v>
      </c>
      <c r="E27" s="53"/>
      <c r="F27" s="43"/>
      <c r="G27" s="43"/>
      <c r="H27" s="45"/>
      <c r="I27" s="46"/>
      <c r="J27" s="46"/>
      <c r="K27" s="27"/>
      <c r="L27" s="16"/>
      <c r="M27" s="16"/>
      <c r="N27" s="27"/>
      <c r="O27" s="16"/>
      <c r="P27" s="16"/>
    </row>
    <row r="28" spans="2:16">
      <c r="B28" s="48"/>
      <c r="C28" s="50"/>
      <c r="D28" s="6" t="s">
        <v>17</v>
      </c>
      <c r="E28" s="53"/>
      <c r="F28" s="43"/>
      <c r="G28" s="43"/>
      <c r="H28" s="45"/>
      <c r="I28" s="46"/>
      <c r="J28" s="46"/>
      <c r="K28" s="27"/>
      <c r="L28" s="16"/>
      <c r="M28" s="16"/>
      <c r="N28" s="27"/>
      <c r="O28" s="16"/>
      <c r="P28" s="16"/>
    </row>
    <row r="29" spans="2:16">
      <c r="B29" s="49"/>
      <c r="C29" s="51"/>
      <c r="D29" s="6" t="s">
        <v>18</v>
      </c>
      <c r="E29" s="54"/>
      <c r="F29" s="44"/>
      <c r="G29" s="44"/>
      <c r="H29" s="29"/>
      <c r="I29" s="31"/>
      <c r="J29" s="31"/>
      <c r="K29" s="27"/>
      <c r="L29" s="16"/>
      <c r="M29" s="16"/>
      <c r="N29" s="27"/>
      <c r="O29" s="16"/>
      <c r="P29" s="16"/>
    </row>
    <row r="30" spans="2:16">
      <c r="B30" s="7" t="s">
        <v>40</v>
      </c>
      <c r="C30" s="14" t="s">
        <v>41</v>
      </c>
      <c r="D30" s="6" t="s">
        <v>42</v>
      </c>
      <c r="E30" s="15">
        <v>1</v>
      </c>
      <c r="F30" s="11">
        <v>1200000</v>
      </c>
      <c r="G30" s="11">
        <f t="shared" si="1"/>
        <v>1200000</v>
      </c>
      <c r="H30" s="12">
        <v>1</v>
      </c>
      <c r="I30" s="13">
        <v>1230000</v>
      </c>
      <c r="J30" s="13">
        <f t="shared" si="2"/>
        <v>1230000</v>
      </c>
      <c r="K30" s="12">
        <v>1</v>
      </c>
      <c r="L30" s="13">
        <v>1350000</v>
      </c>
      <c r="M30" s="13">
        <f t="shared" si="0"/>
        <v>1350000</v>
      </c>
      <c r="N30" s="12">
        <v>1</v>
      </c>
      <c r="O30" s="13">
        <v>1150000</v>
      </c>
      <c r="P30" s="13">
        <v>1150000</v>
      </c>
    </row>
    <row r="31" spans="2:16">
      <c r="B31" s="47" t="s">
        <v>43</v>
      </c>
      <c r="C31" s="36" t="s">
        <v>24</v>
      </c>
      <c r="D31" s="6" t="s">
        <v>44</v>
      </c>
      <c r="E31" s="52">
        <v>1</v>
      </c>
      <c r="F31" s="42">
        <v>30000000</v>
      </c>
      <c r="G31" s="42">
        <f>E31*F31</f>
        <v>30000000</v>
      </c>
      <c r="H31" s="28">
        <v>1</v>
      </c>
      <c r="I31" s="30">
        <v>32000000</v>
      </c>
      <c r="J31" s="30">
        <f>H31*I31</f>
        <v>32000000</v>
      </c>
      <c r="K31" s="28">
        <v>1</v>
      </c>
      <c r="L31" s="30">
        <v>36000000</v>
      </c>
      <c r="M31" s="30">
        <f>K31*L31</f>
        <v>36000000</v>
      </c>
      <c r="N31" s="28">
        <v>1</v>
      </c>
      <c r="O31" s="30">
        <v>31500000</v>
      </c>
      <c r="P31" s="30">
        <v>31500000</v>
      </c>
    </row>
    <row r="32" spans="2:16">
      <c r="B32" s="49"/>
      <c r="C32" s="51"/>
      <c r="D32" s="6" t="s">
        <v>45</v>
      </c>
      <c r="E32" s="54"/>
      <c r="F32" s="44"/>
      <c r="G32" s="44"/>
      <c r="H32" s="29"/>
      <c r="I32" s="31"/>
      <c r="J32" s="31"/>
      <c r="K32" s="29"/>
      <c r="L32" s="31"/>
      <c r="M32" s="31"/>
      <c r="N32" s="29"/>
      <c r="O32" s="31"/>
      <c r="P32" s="31"/>
    </row>
    <row r="33" spans="2:16">
      <c r="B33" s="20" t="s">
        <v>46</v>
      </c>
      <c r="C33" s="21"/>
      <c r="D33" s="22"/>
      <c r="E33" s="56">
        <f>SUM(G6:G31)</f>
        <v>155530400</v>
      </c>
      <c r="F33" s="57"/>
      <c r="G33" s="57"/>
      <c r="H33" s="16">
        <f>SUM(J6:J32)</f>
        <v>165190000</v>
      </c>
      <c r="I33" s="17"/>
      <c r="J33" s="17"/>
      <c r="K33" s="16">
        <f t="shared" ref="K33" si="3">SUM(M6:M32)</f>
        <v>171750000</v>
      </c>
      <c r="L33" s="17"/>
      <c r="M33" s="17"/>
      <c r="N33" s="16">
        <f t="shared" ref="N33" si="4">SUM(P6:P32)</f>
        <v>165270000</v>
      </c>
      <c r="O33" s="17"/>
      <c r="P33" s="17"/>
    </row>
    <row r="34" spans="2:16">
      <c r="B34" s="20" t="s">
        <v>49</v>
      </c>
      <c r="C34" s="21"/>
      <c r="D34" s="22"/>
      <c r="E34" s="26">
        <v>3530400</v>
      </c>
      <c r="F34" s="26"/>
      <c r="G34" s="26"/>
      <c r="H34" s="18">
        <v>0</v>
      </c>
      <c r="I34" s="18"/>
      <c r="J34" s="18"/>
      <c r="K34" s="18">
        <v>0</v>
      </c>
      <c r="L34" s="18"/>
      <c r="M34" s="18"/>
      <c r="N34" s="18">
        <v>0</v>
      </c>
      <c r="O34" s="18"/>
      <c r="P34" s="18"/>
    </row>
    <row r="35" spans="2:16">
      <c r="B35" s="20" t="s">
        <v>50</v>
      </c>
      <c r="C35" s="21"/>
      <c r="D35" s="22"/>
      <c r="E35" s="23">
        <v>152000000</v>
      </c>
      <c r="F35" s="24"/>
      <c r="G35" s="25"/>
      <c r="H35" s="16">
        <f>SUM(J6:J32)</f>
        <v>165190000</v>
      </c>
      <c r="I35" s="17"/>
      <c r="J35" s="17"/>
      <c r="K35" s="16">
        <f t="shared" ref="K35" si="5">SUM(M6:M32)</f>
        <v>171750000</v>
      </c>
      <c r="L35" s="17"/>
      <c r="M35" s="17"/>
      <c r="N35" s="16">
        <f t="shared" ref="N35" si="6">SUM(P6:P32)</f>
        <v>165270000</v>
      </c>
      <c r="O35" s="17"/>
      <c r="P35" s="17"/>
    </row>
    <row r="36" spans="2:16">
      <c r="B36" s="20" t="s">
        <v>47</v>
      </c>
      <c r="C36" s="21"/>
      <c r="D36" s="22"/>
      <c r="E36" s="26">
        <v>15200000</v>
      </c>
      <c r="F36" s="26"/>
      <c r="G36" s="26"/>
      <c r="H36" s="18">
        <f>H33*0.1</f>
        <v>16519000</v>
      </c>
      <c r="I36" s="18"/>
      <c r="J36" s="18"/>
      <c r="K36" s="18">
        <f>K33*0.1</f>
        <v>17175000</v>
      </c>
      <c r="L36" s="18"/>
      <c r="M36" s="18"/>
      <c r="N36" s="18">
        <f>N33*0.1</f>
        <v>16527000</v>
      </c>
      <c r="O36" s="18"/>
      <c r="P36" s="18"/>
    </row>
    <row r="37" spans="2:16">
      <c r="B37" s="20" t="s">
        <v>51</v>
      </c>
      <c r="C37" s="21"/>
      <c r="D37" s="22"/>
      <c r="E37" s="56">
        <v>167200000</v>
      </c>
      <c r="F37" s="57"/>
      <c r="G37" s="57"/>
      <c r="H37" s="16">
        <f>SUM(H33,H36)</f>
        <v>181709000</v>
      </c>
      <c r="I37" s="17"/>
      <c r="J37" s="17"/>
      <c r="K37" s="16">
        <f>SUM(K33,K36)</f>
        <v>188925000</v>
      </c>
      <c r="L37" s="17"/>
      <c r="M37" s="17"/>
      <c r="N37" s="16">
        <f>SUM(N33,N36)</f>
        <v>181797000</v>
      </c>
      <c r="O37" s="17"/>
      <c r="P37" s="17"/>
    </row>
    <row r="38" spans="2:16" ht="22.5" customHeight="1"/>
    <row r="39" spans="2:16" ht="22.5" customHeight="1"/>
  </sheetData>
  <mergeCells count="98">
    <mergeCell ref="L14:L15"/>
    <mergeCell ref="M14:M15"/>
    <mergeCell ref="B33:D33"/>
    <mergeCell ref="B36:D36"/>
    <mergeCell ref="L19:L20"/>
    <mergeCell ref="B31:B32"/>
    <mergeCell ref="C31:C32"/>
    <mergeCell ref="E31:E32"/>
    <mergeCell ref="F31:F32"/>
    <mergeCell ref="G31:G32"/>
    <mergeCell ref="H31:H32"/>
    <mergeCell ref="I31:I32"/>
    <mergeCell ref="J31:J32"/>
    <mergeCell ref="K31:K32"/>
    <mergeCell ref="L31:L32"/>
    <mergeCell ref="B37:D37"/>
    <mergeCell ref="B4:B5"/>
    <mergeCell ref="C4:C5"/>
    <mergeCell ref="B19:B20"/>
    <mergeCell ref="D4:D5"/>
    <mergeCell ref="E4:G4"/>
    <mergeCell ref="H4:J4"/>
    <mergeCell ref="K4:M4"/>
    <mergeCell ref="K37:M37"/>
    <mergeCell ref="E33:G33"/>
    <mergeCell ref="H33:J33"/>
    <mergeCell ref="K33:M33"/>
    <mergeCell ref="H19:H20"/>
    <mergeCell ref="K19:K20"/>
    <mergeCell ref="I19:I20"/>
    <mergeCell ref="J19:J20"/>
    <mergeCell ref="E36:G36"/>
    <mergeCell ref="H36:J36"/>
    <mergeCell ref="K36:M36"/>
    <mergeCell ref="E37:G37"/>
    <mergeCell ref="H37:J37"/>
    <mergeCell ref="B6:B13"/>
    <mergeCell ref="C6:C13"/>
    <mergeCell ref="E6:E13"/>
    <mergeCell ref="F6:F13"/>
    <mergeCell ref="G6:G13"/>
    <mergeCell ref="H6:H13"/>
    <mergeCell ref="I6:I13"/>
    <mergeCell ref="J6:J13"/>
    <mergeCell ref="K6:K13"/>
    <mergeCell ref="L6:L13"/>
    <mergeCell ref="I22:I29"/>
    <mergeCell ref="J22:J29"/>
    <mergeCell ref="K22:K29"/>
    <mergeCell ref="L22:L29"/>
    <mergeCell ref="M22:M29"/>
    <mergeCell ref="B22:B29"/>
    <mergeCell ref="C22:C29"/>
    <mergeCell ref="E22:E29"/>
    <mergeCell ref="F22:F29"/>
    <mergeCell ref="H22:H29"/>
    <mergeCell ref="G22:G29"/>
    <mergeCell ref="H16:H18"/>
    <mergeCell ref="I16:I18"/>
    <mergeCell ref="J16:J18"/>
    <mergeCell ref="K16:K18"/>
    <mergeCell ref="L16:L18"/>
    <mergeCell ref="B16:B18"/>
    <mergeCell ref="C16:C18"/>
    <mergeCell ref="E16:E18"/>
    <mergeCell ref="G16:G18"/>
    <mergeCell ref="F16:F18"/>
    <mergeCell ref="N4:P4"/>
    <mergeCell ref="N6:N13"/>
    <mergeCell ref="O6:O13"/>
    <mergeCell ref="P6:P13"/>
    <mergeCell ref="M31:M32"/>
    <mergeCell ref="M16:M18"/>
    <mergeCell ref="M6:M13"/>
    <mergeCell ref="M19:M20"/>
    <mergeCell ref="P22:P29"/>
    <mergeCell ref="N31:N32"/>
    <mergeCell ref="O31:O32"/>
    <mergeCell ref="P31:P32"/>
    <mergeCell ref="N16:N18"/>
    <mergeCell ref="O16:O18"/>
    <mergeCell ref="P16:P18"/>
    <mergeCell ref="N19:N20"/>
    <mergeCell ref="N33:P33"/>
    <mergeCell ref="N36:P36"/>
    <mergeCell ref="N37:P37"/>
    <mergeCell ref="B35:D35"/>
    <mergeCell ref="E35:G35"/>
    <mergeCell ref="H35:J35"/>
    <mergeCell ref="K35:M35"/>
    <mergeCell ref="N35:P35"/>
    <mergeCell ref="B34:D34"/>
    <mergeCell ref="E34:G34"/>
    <mergeCell ref="H34:J34"/>
    <mergeCell ref="K34:M34"/>
    <mergeCell ref="N34:P34"/>
    <mergeCell ref="N22:N29"/>
    <mergeCell ref="O22:O29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Monitering</dc:creator>
  <cp:lastModifiedBy>Monitering</cp:lastModifiedBy>
  <dcterms:created xsi:type="dcterms:W3CDTF">2019-04-05T01:17:11Z</dcterms:created>
  <dcterms:modified xsi:type="dcterms:W3CDTF">2019-04-11T09:02:46Z</dcterms:modified>
</cp:coreProperties>
</file>