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数据源!$C$2:$AE$426</definedName>
    <definedName name="配件">[1]下拉列表源数据!$E$1:$E$15</definedName>
  </definedNames>
  <calcPr calcId="144525"/>
</workbook>
</file>

<file path=xl/sharedStrings.xml><?xml version="1.0" encoding="utf-8"?>
<sst xmlns="http://schemas.openxmlformats.org/spreadsheetml/2006/main" count="3707" uniqueCount="492">
  <si>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</si>
  <si>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</si>
  <si>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</si>
  <si>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</si>
  <si>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</si>
  <si>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</si>
  <si>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</si>
  <si>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</si>
  <si>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</si>
  <si>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</si>
  <si>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</si>
  <si>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</si>
  <si>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</si>
  <si>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</si>
  <si>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</si>
  <si>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</si>
  <si>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</si>
  <si>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</si>
  <si>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</si>
  <si>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</si>
  <si>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</si>
  <si>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</si>
  <si>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</si>
  <si>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</si>
  <si>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</si>
  <si>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</si>
  <si>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</si>
  <si>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</si>
  <si>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</si>
  <si>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</si>
  <si>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</si>
  <si>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</si>
  <si>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</si>
  <si>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</si>
  <si>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</si>
  <si>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</si>
  <si>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</si>
  <si>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</si>
  <si>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</si>
  <si>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</si>
  <si>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</si>
  <si>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</si>
  <si>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</si>
  <si>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</si>
  <si>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</si>
  <si>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</si>
  <si>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</si>
  <si>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</si>
  <si>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</si>
  <si>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</si>
  <si>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</si>
  <si>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</si>
  <si>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</si>
  <si>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</si>
  <si>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</si>
  <si>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</si>
  <si>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</si>
  <si>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</si>
  <si>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</si>
  <si>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</si>
  <si>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</si>
  <si>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</si>
  <si>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</si>
  <si>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</si>
  <si>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</si>
  <si>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</si>
  <si>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</si>
  <si>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</si>
  <si>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</si>
  <si>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</si>
  <si>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</si>
  <si>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</si>
  <si>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</si>
  <si>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</si>
  <si>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</si>
  <si>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</si>
  <si>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</si>
  <si>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</si>
  <si>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</si>
  <si>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</si>
  <si>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</si>
  <si>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</si>
  <si>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</si>
  <si>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</si>
  <si>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</si>
  <si>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</si>
  <si>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</si>
  <si>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</si>
  <si>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</si>
  <si>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</si>
  <si>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</si>
  <si>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</si>
  <si>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</si>
  <si>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</si>
  <si>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</si>
  <si>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</si>
  <si>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</si>
  <si>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</si>
  <si>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</si>
  <si>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</si>
  <si>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</si>
  <si>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</si>
  <si>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</si>
  <si>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</si>
  <si>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</si>
  <si>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</si>
  <si>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</si>
  <si>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</si>
  <si>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</si>
  <si>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</si>
  <si>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</si>
  <si>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</si>
  <si>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</si>
  <si>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</si>
  <si>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</si>
  <si>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</si>
  <si>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</si>
  <si>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</si>
  <si>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</si>
  <si>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</si>
  <si>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</si>
  <si>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</si>
  <si>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</si>
  <si>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</si>
  <si>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</si>
  <si>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</si>
  <si>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</si>
  <si>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</si>
  <si>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</si>
  <si>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</si>
  <si>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</si>
  <si>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</si>
  <si>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</si>
  <si>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</si>
  <si>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</si>
  <si>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</si>
  <si>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</si>
  <si>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</si>
  <si>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</si>
  <si>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</si>
  <si>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</si>
  <si>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</si>
  <si>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</si>
  <si>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</si>
  <si>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</si>
  <si>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</si>
  <si>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</si>
  <si>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</si>
  <si>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</si>
  <si>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</si>
  <si>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</si>
  <si>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</si>
  <si>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</si>
  <si>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</si>
  <si>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</si>
  <si>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</si>
  <si>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</si>
  <si>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</si>
  <si>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</si>
  <si>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</si>
  <si>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</si>
  <si>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</si>
  <si>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</si>
  <si>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</si>
  <si>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</si>
  <si>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</si>
  <si>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</si>
  <si>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</si>
  <si>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</si>
  <si>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</si>
  <si>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</si>
  <si>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</si>
  <si>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</si>
  <si>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</si>
  <si>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</si>
  <si>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</si>
  <si>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</si>
  <si>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</si>
  <si>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</si>
  <si>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</si>
  <si>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</si>
  <si>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</si>
  <si>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</si>
  <si>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</si>
  <si>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</si>
  <si>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</si>
  <si>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</si>
  <si>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</si>
  <si>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</si>
  <si>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</si>
  <si>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</si>
  <si>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</si>
  <si>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</si>
  <si>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</si>
  <si>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</si>
  <si>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</si>
  <si>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</si>
  <si>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</si>
  <si>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</si>
  <si>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</si>
  <si>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</si>
  <si>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</si>
  <si>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</si>
  <si>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</si>
  <si>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</si>
  <si>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</si>
  <si>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</si>
  <si>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</si>
  <si>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</si>
  <si>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</si>
  <si>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</si>
  <si>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</si>
  <si>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</si>
  <si>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</si>
  <si>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</si>
  <si>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</si>
  <si>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</si>
  <si>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</si>
  <si>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</si>
  <si>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</si>
  <si>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</si>
  <si>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</si>
  <si>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</si>
  <si>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</si>
  <si>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</si>
  <si>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</si>
  <si>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</si>
  <si>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</si>
  <si>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</si>
  <si>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</si>
  <si>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</si>
  <si>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</si>
  <si>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</si>
  <si>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</si>
  <si>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</si>
  <si>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</si>
  <si>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</si>
  <si>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</si>
  <si>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</si>
  <si>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</si>
  <si>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</si>
  <si>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</si>
  <si>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</si>
  <si>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</si>
  <si>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</si>
  <si>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</si>
  <si>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</si>
  <si>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</si>
  <si>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</si>
  <si>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</si>
  <si>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</si>
  <si>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</si>
  <si>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</si>
  <si>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</si>
  <si>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</si>
  <si>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</si>
  <si>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</si>
  <si>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</si>
  <si>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</si>
  <si>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</si>
  <si>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</si>
  <si>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</si>
  <si>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</si>
  <si>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</si>
  <si>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</si>
  <si>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</si>
  <si>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</si>
  <si>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</si>
  <si>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</si>
  <si>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</si>
  <si>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</si>
  <si>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</si>
  <si>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</si>
  <si>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</si>
  <si>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</si>
  <si>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</si>
  <si>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</si>
  <si>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</si>
  <si>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</si>
  <si>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</si>
  <si>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</si>
  <si>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</si>
  <si>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</si>
  <si>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</si>
  <si>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</si>
  <si>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</si>
  <si>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</si>
  <si>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</si>
  <si>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</si>
  <si>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</si>
  <si>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</si>
  <si>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</si>
  <si>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</si>
  <si>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</si>
  <si>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</si>
  <si>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</si>
  <si>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</si>
  <si>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</si>
  <si>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</si>
  <si>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</si>
  <si>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</si>
  <si>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</si>
  <si>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</si>
  <si>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</si>
  <si>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</si>
  <si>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</si>
  <si>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</si>
  <si>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</si>
  <si>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</si>
  <si>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</si>
  <si>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</si>
  <si>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</si>
  <si>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</si>
  <si>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</si>
  <si>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</si>
  <si>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</si>
  <si>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</si>
  <si>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</si>
  <si>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</si>
  <si>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</si>
  <si>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</si>
  <si>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</si>
  <si>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</si>
  <si>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</si>
  <si>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</si>
  <si>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</si>
  <si>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</si>
  <si>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</si>
  <si>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</si>
  <si>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</si>
  <si>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</si>
  <si>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</si>
  <si>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</si>
  <si>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</si>
  <si>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</si>
  <si>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</si>
  <si>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</si>
  <si>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</si>
  <si>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</si>
  <si>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</si>
  <si>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</si>
  <si>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</si>
  <si>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</si>
  <si>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</si>
  <si>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</si>
  <si>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</si>
  <si>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</si>
  <si>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</si>
  <si>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</si>
  <si>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</si>
  <si>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</si>
  <si>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</si>
  <si>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</si>
  <si>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</si>
  <si>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</si>
  <si>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</si>
  <si>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</si>
  <si>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</si>
  <si>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</si>
  <si>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</si>
  <si>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</si>
  <si>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</si>
  <si>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</si>
  <si>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</si>
  <si>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</si>
  <si>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</si>
  <si>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</si>
  <si>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</si>
  <si>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</si>
  <si>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</si>
  <si>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</si>
  <si>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</si>
  <si>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</si>
  <si>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</si>
  <si>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</si>
  <si>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</si>
  <si>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</si>
  <si>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</si>
  <si>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</si>
  <si>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</si>
  <si>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</si>
  <si>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</si>
  <si>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</si>
  <si>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</si>
  <si>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</si>
  <si>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</si>
  <si>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</si>
  <si>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</si>
  <si>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</si>
  <si>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</si>
  <si>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</si>
  <si>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</si>
  <si>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</si>
  <si>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</si>
  <si>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</si>
  <si>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</si>
  <si>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</si>
  <si>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</si>
  <si>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</si>
  <si>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</si>
  <si>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</si>
  <si>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</si>
  <si>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</si>
  <si>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</si>
  <si>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</si>
  <si>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</si>
  <si>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</si>
  <si>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</si>
  <si>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</si>
  <si>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</si>
  <si>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</si>
  <si>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</si>
  <si>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</si>
  <si>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</si>
  <si>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</si>
  <si>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</si>
  <si>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</si>
  <si>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</si>
  <si>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</si>
  <si>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</si>
  <si>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</si>
  <si>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</si>
  <si>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</si>
  <si>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</si>
  <si>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</si>
  <si>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</si>
  <si>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</si>
  <si>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</si>
  <si>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</si>
  <si>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</si>
  <si>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</si>
  <si>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</si>
  <si>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</si>
  <si>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</si>
  <si>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</si>
  <si>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</si>
  <si>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</si>
  <si>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</si>
  <si>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</si>
  <si>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</si>
  <si>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</si>
  <si>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</si>
  <si>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</si>
  <si>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</si>
  <si>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</si>
  <si>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</si>
  <si>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</si>
  <si>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</si>
  <si>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</si>
  <si>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</si>
  <si>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</si>
  <si>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DD257758</t>
  </si>
  <si>
    <t>后盖板缺料</t>
  </si>
  <si>
    <t>多、缺料</t>
  </si>
  <si>
    <t>方棒60+90，4月24日入库</t>
  </si>
  <si>
    <t>DD258724</t>
  </si>
  <si>
    <t>旋钮黑色</t>
  </si>
  <si>
    <t>电池盒盖缝隙大</t>
  </si>
  <si>
    <t>前面板凹坑</t>
  </si>
  <si>
    <t>砂孔/凹坑</t>
  </si>
  <si>
    <t>电池盒盖卡扣断裂</t>
  </si>
  <si>
    <t>按键失效</t>
  </si>
  <si>
    <t>前面板上端积漆</t>
  </si>
  <si>
    <t>DD259045</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</si>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</sst>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10" borderId="14" applyNumberFormat="0" applyAlignment="0" applyProtection="0">
      <alignment vertical="center"/>
    </xf>
    <xf numFmtId="0" fontId="15" fillId="11" borderId="15" applyNumberFormat="0" applyAlignment="0" applyProtection="0">
      <alignment vertical="center"/>
    </xf>
    <xf numFmtId="0" fontId="16" fillId="11" borderId="14" applyNumberFormat="0" applyAlignment="0" applyProtection="0">
      <alignment vertical="center"/>
    </xf>
    <xf numFmtId="0" fontId="17" fillId="12"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6"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01">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xf numFmtId="58" fontId="1" fillId="0" borderId="1" xfId="0" applyNumberFormat="1"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426" totalsRowShown="0">
  <autoFilter ref="A2:AE426"/>
  <sortState ref="A2:AE426">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426"/>
  <sheetViews>
    <sheetView tabSelected="1" zoomScale="78" zoomScaleNormal="78" workbookViewId="0">
      <pane ySplit="2" topLeftCell="A413" activePane="bottomLeft" state="frozen"/>
      <selection/>
      <selection pane="bottomLeft" activeCell="U423" sqref="U423"/>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row r="401" customHeight="1" spans="1:29">
      <c r="A401" s="22">
        <v>399</v>
      </c>
      <c r="B401" s="23">
        <v>240423001</v>
      </c>
      <c r="C401" s="100">
        <v>45405</v>
      </c>
      <c r="D401" s="22" t="s">
        <v>356</v>
      </c>
      <c r="E401" s="61">
        <f>IF(C401="","",WEEKNUM(C401,1))</f>
        <v>17</v>
      </c>
      <c r="F401" s="22" t="s">
        <v>33</v>
      </c>
      <c r="G401" s="22" t="s">
        <v>449</v>
      </c>
      <c r="H401" s="22" t="s">
        <v>403</v>
      </c>
      <c r="I401" s="22" t="str">
        <f>VLOOKUP(H401,[2]外O细分型号!A:B,2,0)</f>
        <v>Q3EFPRO</v>
      </c>
      <c r="J401" s="22" t="s">
        <v>36</v>
      </c>
      <c r="K401" s="22">
        <v>432</v>
      </c>
      <c r="L401" s="22">
        <v>32</v>
      </c>
      <c r="M401" s="22"/>
      <c r="N401" s="81" t="s">
        <v>37</v>
      </c>
      <c r="O401" s="22"/>
      <c r="P401" s="22"/>
      <c r="Q401" s="22"/>
      <c r="R401" s="22"/>
      <c r="S401" s="22"/>
      <c r="T401" s="22">
        <f>SUM(O401:S401)</f>
        <v>0</v>
      </c>
      <c r="U401" s="27"/>
      <c r="V401" s="10"/>
      <c r="W401" s="11"/>
      <c r="X401" s="11"/>
      <c r="Y401" s="11"/>
      <c r="Z401" s="11"/>
      <c r="AA401" s="95"/>
      <c r="AB401" s="95"/>
      <c r="AC401" s="95"/>
    </row>
    <row r="402" customHeight="1" spans="1:29">
      <c r="A402" s="22">
        <v>400</v>
      </c>
      <c r="B402" s="22">
        <v>240423002</v>
      </c>
      <c r="C402" s="100">
        <v>45405</v>
      </c>
      <c r="D402" s="22" t="s">
        <v>356</v>
      </c>
      <c r="E402" s="61">
        <f>IF(C402="","",WEEKNUM(C402,1))</f>
        <v>17</v>
      </c>
      <c r="F402" s="22" t="s">
        <v>33</v>
      </c>
      <c r="G402" s="22" t="s">
        <v>288</v>
      </c>
      <c r="H402" s="22" t="s">
        <v>319</v>
      </c>
      <c r="I402" s="22" t="str">
        <f>VLOOKUP(H402,[2]外O细分型号!A:B,2,0)</f>
        <v>Q3MPRO</v>
      </c>
      <c r="J402" s="22" t="s">
        <v>36</v>
      </c>
      <c r="K402" s="22">
        <v>432</v>
      </c>
      <c r="L402" s="22">
        <v>32</v>
      </c>
      <c r="M402" s="22"/>
      <c r="N402" s="81" t="s">
        <v>37</v>
      </c>
      <c r="O402" s="22"/>
      <c r="P402" s="22"/>
      <c r="Q402" s="22"/>
      <c r="R402" s="22"/>
      <c r="S402" s="22"/>
      <c r="T402" s="22">
        <f>SUM(O402:S402)</f>
        <v>0</v>
      </c>
      <c r="U402" s="27"/>
      <c r="V402" s="10"/>
      <c r="W402" s="11"/>
      <c r="X402" s="11"/>
      <c r="Y402" s="11"/>
      <c r="Z402" s="11"/>
      <c r="AA402" s="95"/>
      <c r="AB402" s="95"/>
      <c r="AC402" s="95"/>
    </row>
    <row r="403" customHeight="1" spans="1:29">
      <c r="A403" s="22">
        <v>401</v>
      </c>
      <c r="B403" s="22">
        <v>240423003</v>
      </c>
      <c r="C403" s="100">
        <v>45405</v>
      </c>
      <c r="D403" s="22" t="s">
        <v>356</v>
      </c>
      <c r="E403" s="61">
        <f>IF(C403="","",WEEKNUM(C403,1))</f>
        <v>17</v>
      </c>
      <c r="F403" s="22" t="s">
        <v>33</v>
      </c>
      <c r="G403" s="22" t="s">
        <v>318</v>
      </c>
      <c r="H403" s="22" t="s">
        <v>319</v>
      </c>
      <c r="I403" s="22" t="str">
        <f>VLOOKUP(H403,[2]外O细分型号!A:B,2,0)</f>
        <v>Q3MPRO</v>
      </c>
      <c r="J403" s="22" t="s">
        <v>36</v>
      </c>
      <c r="K403" s="22">
        <v>288</v>
      </c>
      <c r="L403" s="22">
        <v>32</v>
      </c>
      <c r="M403" s="22"/>
      <c r="N403" s="81" t="s">
        <v>37</v>
      </c>
      <c r="O403" s="22"/>
      <c r="P403" s="22"/>
      <c r="Q403" s="22"/>
      <c r="R403" s="22"/>
      <c r="S403" s="22"/>
      <c r="T403" s="22">
        <f>SUM(O403:S403)</f>
        <v>0</v>
      </c>
      <c r="U403" s="27"/>
      <c r="V403" s="10"/>
      <c r="W403" s="11"/>
      <c r="X403" s="11"/>
      <c r="Y403" s="11"/>
      <c r="Z403" s="11"/>
      <c r="AA403" s="95"/>
      <c r="AB403" s="95"/>
      <c r="AC403" s="95"/>
    </row>
    <row r="404" customHeight="1" spans="1:29">
      <c r="A404" s="22">
        <v>402</v>
      </c>
      <c r="B404" s="22">
        <v>240423004</v>
      </c>
      <c r="C404" s="100">
        <v>45405</v>
      </c>
      <c r="D404" s="22" t="s">
        <v>356</v>
      </c>
      <c r="E404" s="61">
        <f>IF(C404="","",WEEKNUM(C404,1))</f>
        <v>17</v>
      </c>
      <c r="F404" s="22" t="s">
        <v>58</v>
      </c>
      <c r="G404" s="22" t="s">
        <v>451</v>
      </c>
      <c r="H404" s="22" t="s">
        <v>417</v>
      </c>
      <c r="I404" s="22" t="str">
        <f>VLOOKUP(H404,[2]外O细分型号!A:B,2,0)</f>
        <v>V7</v>
      </c>
      <c r="J404" s="22" t="s">
        <v>36</v>
      </c>
      <c r="K404" s="22">
        <v>917</v>
      </c>
      <c r="L404" s="22">
        <v>32</v>
      </c>
      <c r="M404" s="22">
        <v>1</v>
      </c>
      <c r="N404" s="81" t="s">
        <v>37</v>
      </c>
      <c r="O404" s="22">
        <v>1</v>
      </c>
      <c r="P404" s="22"/>
      <c r="Q404" s="22"/>
      <c r="R404" s="22"/>
      <c r="S404" s="22"/>
      <c r="T404" s="22">
        <f>SUM(O404:S404)</f>
        <v>1</v>
      </c>
      <c r="U404" s="27" t="s">
        <v>452</v>
      </c>
      <c r="V404" s="10" t="s">
        <v>77</v>
      </c>
      <c r="W404" s="11" t="s">
        <v>15</v>
      </c>
      <c r="X404" s="11" t="s">
        <v>453</v>
      </c>
      <c r="Y404" s="11" t="s">
        <v>52</v>
      </c>
      <c r="Z404" s="11" t="s">
        <v>67</v>
      </c>
      <c r="AA404" s="95"/>
      <c r="AB404" s="95"/>
      <c r="AC404" s="95" t="s">
        <v>454</v>
      </c>
    </row>
    <row r="405" customHeight="1" spans="1:29">
      <c r="A405" s="22">
        <v>403</v>
      </c>
      <c r="B405" s="22">
        <v>240423005</v>
      </c>
      <c r="C405" s="100">
        <v>45405</v>
      </c>
      <c r="D405" s="22" t="s">
        <v>356</v>
      </c>
      <c r="E405" s="61">
        <f>IF(C405="","",WEEKNUM(C405,1))</f>
        <v>17</v>
      </c>
      <c r="F405" s="22" t="s">
        <v>58</v>
      </c>
      <c r="G405" s="22" t="s">
        <v>439</v>
      </c>
      <c r="H405" s="22" t="s">
        <v>61</v>
      </c>
      <c r="I405" s="22" t="str">
        <f>VLOOKUP(H405,[2]外O细分型号!A:B,2,0)</f>
        <v>G302</v>
      </c>
      <c r="J405" s="22" t="s">
        <v>141</v>
      </c>
      <c r="K405" s="22">
        <v>28</v>
      </c>
      <c r="L405" s="22">
        <v>8</v>
      </c>
      <c r="M405" s="22"/>
      <c r="N405" s="81" t="s">
        <v>37</v>
      </c>
      <c r="O405" s="22"/>
      <c r="P405" s="22"/>
      <c r="Q405" s="22"/>
      <c r="R405" s="22"/>
      <c r="S405" s="22"/>
      <c r="T405" s="22">
        <f>SUM(O405:S405)</f>
        <v>0</v>
      </c>
      <c r="U405" s="27"/>
      <c r="V405" s="10"/>
      <c r="W405" s="11"/>
      <c r="X405" s="11"/>
      <c r="Y405" s="11"/>
      <c r="Z405" s="11"/>
      <c r="AA405" s="95"/>
      <c r="AB405" s="95"/>
      <c r="AC405" s="95"/>
    </row>
    <row r="406" customHeight="1" spans="1:29">
      <c r="A406" s="22">
        <v>404</v>
      </c>
      <c r="B406" s="22">
        <v>240423006</v>
      </c>
      <c r="C406" s="100">
        <v>45405</v>
      </c>
      <c r="D406" s="22" t="s">
        <v>356</v>
      </c>
      <c r="E406" s="61">
        <f>IF(C406="","",WEEKNUM(C406,1))</f>
        <v>17</v>
      </c>
      <c r="F406" s="22" t="s">
        <v>33</v>
      </c>
      <c r="G406" s="22" t="s">
        <v>318</v>
      </c>
      <c r="H406" s="22" t="s">
        <v>319</v>
      </c>
      <c r="I406" s="22" t="str">
        <f>VLOOKUP(H406,[2]外O细分型号!A:B,2,0)</f>
        <v>Q3MPRO</v>
      </c>
      <c r="J406" s="22" t="s">
        <v>36</v>
      </c>
      <c r="K406" s="22">
        <v>720</v>
      </c>
      <c r="L406" s="22">
        <v>32</v>
      </c>
      <c r="M406" s="22"/>
      <c r="N406" s="81" t="s">
        <v>37</v>
      </c>
      <c r="O406" s="22"/>
      <c r="P406" s="22"/>
      <c r="Q406" s="22"/>
      <c r="R406" s="22"/>
      <c r="S406" s="22"/>
      <c r="T406" s="22">
        <f>SUM(O406:S406)</f>
        <v>0</v>
      </c>
      <c r="U406" s="27"/>
      <c r="V406" s="10"/>
      <c r="W406" s="11"/>
      <c r="X406" s="11"/>
      <c r="Y406" s="11"/>
      <c r="Z406" s="11"/>
      <c r="AA406" s="95"/>
      <c r="AB406" s="95"/>
      <c r="AC406" s="95"/>
    </row>
    <row r="407" customHeight="1" spans="1:29">
      <c r="A407" s="22">
        <v>405</v>
      </c>
      <c r="B407" s="23">
        <v>240424001</v>
      </c>
      <c r="C407" s="100">
        <v>45406</v>
      </c>
      <c r="D407" s="22" t="s">
        <v>356</v>
      </c>
      <c r="E407" s="61">
        <f>IF(C407="","",WEEKNUM(C407,1))</f>
        <v>17</v>
      </c>
      <c r="F407" s="22" t="s">
        <v>58</v>
      </c>
      <c r="G407" s="22" t="s">
        <v>439</v>
      </c>
      <c r="H407" s="22" t="s">
        <v>61</v>
      </c>
      <c r="I407" s="22" t="str">
        <f>VLOOKUP(H407,[2]外O细分型号!A:B,2,0)</f>
        <v>G302</v>
      </c>
      <c r="J407" s="22" t="s">
        <v>141</v>
      </c>
      <c r="K407" s="22">
        <v>339</v>
      </c>
      <c r="L407" s="22">
        <v>32</v>
      </c>
      <c r="M407" s="22"/>
      <c r="N407" s="81" t="s">
        <v>37</v>
      </c>
      <c r="O407" s="22"/>
      <c r="P407" s="22"/>
      <c r="Q407" s="22"/>
      <c r="R407" s="22"/>
      <c r="S407" s="22"/>
      <c r="T407" s="22">
        <f>SUM(O407:S407)</f>
        <v>0</v>
      </c>
      <c r="U407" s="27"/>
      <c r="V407" s="10"/>
      <c r="W407" s="11"/>
      <c r="X407" s="11"/>
      <c r="Y407" s="11"/>
      <c r="Z407" s="11"/>
      <c r="AA407" s="95"/>
      <c r="AB407" s="95"/>
      <c r="AC407" s="95"/>
    </row>
    <row r="408" customHeight="1" spans="1:29">
      <c r="A408" s="22">
        <v>406</v>
      </c>
      <c r="B408" s="22">
        <v>240424002</v>
      </c>
      <c r="C408" s="100">
        <v>45406</v>
      </c>
      <c r="D408" s="22" t="s">
        <v>356</v>
      </c>
      <c r="E408" s="61">
        <f>IF(C408="","",WEEKNUM(C408,1))</f>
        <v>17</v>
      </c>
      <c r="F408" s="22" t="s">
        <v>33</v>
      </c>
      <c r="G408" s="22" t="s">
        <v>449</v>
      </c>
      <c r="H408" s="22" t="s">
        <v>403</v>
      </c>
      <c r="I408" s="22" t="str">
        <f>VLOOKUP(H408,[2]外O细分型号!A:B,2,0)</f>
        <v>Q3EFPRO</v>
      </c>
      <c r="J408" s="22" t="s">
        <v>36</v>
      </c>
      <c r="K408" s="22">
        <v>136</v>
      </c>
      <c r="L408" s="22">
        <v>8</v>
      </c>
      <c r="M408" s="22">
        <v>1</v>
      </c>
      <c r="N408" s="22" t="s">
        <v>48</v>
      </c>
      <c r="O408" s="22">
        <v>1</v>
      </c>
      <c r="P408" s="22"/>
      <c r="Q408" s="22"/>
      <c r="R408" s="22"/>
      <c r="S408" s="22"/>
      <c r="T408" s="22">
        <f>SUM(O408:S408)</f>
        <v>1</v>
      </c>
      <c r="U408" s="27" t="s">
        <v>325</v>
      </c>
      <c r="V408" s="10" t="s">
        <v>50</v>
      </c>
      <c r="W408" s="11" t="s">
        <v>15</v>
      </c>
      <c r="X408" s="11" t="s">
        <v>99</v>
      </c>
      <c r="Y408" s="11" t="s">
        <v>52</v>
      </c>
      <c r="Z408" s="11" t="s">
        <v>53</v>
      </c>
      <c r="AA408" s="95"/>
      <c r="AB408" s="95"/>
      <c r="AC408" s="95"/>
    </row>
    <row r="409" customHeight="1" spans="1:29">
      <c r="A409" s="22">
        <v>407</v>
      </c>
      <c r="B409" s="22">
        <v>240424003</v>
      </c>
      <c r="C409" s="100">
        <v>45406</v>
      </c>
      <c r="D409" s="22" t="s">
        <v>356</v>
      </c>
      <c r="E409" s="61">
        <f>IF(C409="","",WEEKNUM(C409,1))</f>
        <v>17</v>
      </c>
      <c r="F409" s="22" t="s">
        <v>33</v>
      </c>
      <c r="G409" s="22" t="s">
        <v>455</v>
      </c>
      <c r="H409" s="22" t="s">
        <v>35</v>
      </c>
      <c r="I409" s="22" t="str">
        <f>VLOOKUP(H409,[2]外O细分型号!A:B,2,0)</f>
        <v>G500</v>
      </c>
      <c r="J409" s="22" t="s">
        <v>36</v>
      </c>
      <c r="K409" s="22">
        <v>184</v>
      </c>
      <c r="L409" s="22">
        <v>8</v>
      </c>
      <c r="M409" s="22"/>
      <c r="N409" s="81" t="s">
        <v>37</v>
      </c>
      <c r="O409" s="22"/>
      <c r="P409" s="22"/>
      <c r="Q409" s="22"/>
      <c r="R409" s="22"/>
      <c r="S409" s="22"/>
      <c r="T409" s="22">
        <f>SUM(O409:S409)</f>
        <v>0</v>
      </c>
      <c r="U409" s="27"/>
      <c r="V409" s="10"/>
      <c r="W409" s="11"/>
      <c r="X409" s="11"/>
      <c r="Y409" s="11"/>
      <c r="Z409" s="11"/>
      <c r="AA409" s="95"/>
      <c r="AB409" s="95"/>
      <c r="AC409" s="95"/>
    </row>
    <row r="410" customHeight="1" spans="1:29">
      <c r="A410" s="22">
        <v>408</v>
      </c>
      <c r="B410" s="22">
        <v>240424004</v>
      </c>
      <c r="C410" s="100">
        <v>45406</v>
      </c>
      <c r="D410" s="22" t="s">
        <v>356</v>
      </c>
      <c r="E410" s="61">
        <f>IF(C410="","",WEEKNUM(C410,1))</f>
        <v>17</v>
      </c>
      <c r="F410" s="22" t="s">
        <v>33</v>
      </c>
      <c r="G410" s="22" t="s">
        <v>318</v>
      </c>
      <c r="H410" s="22" t="s">
        <v>319</v>
      </c>
      <c r="I410" s="22" t="str">
        <f>VLOOKUP(H410,[2]外O细分型号!A:B,2,0)</f>
        <v>Q3MPRO</v>
      </c>
      <c r="J410" s="22" t="s">
        <v>36</v>
      </c>
      <c r="K410" s="22">
        <v>33</v>
      </c>
      <c r="L410" s="22">
        <v>8</v>
      </c>
      <c r="M410" s="22"/>
      <c r="N410" s="81" t="s">
        <v>37</v>
      </c>
      <c r="O410" s="22"/>
      <c r="P410" s="22"/>
      <c r="Q410" s="22"/>
      <c r="R410" s="22"/>
      <c r="S410" s="22"/>
      <c r="T410" s="22">
        <f>SUM(O410:S410)</f>
        <v>0</v>
      </c>
      <c r="U410" s="27"/>
      <c r="V410" s="10"/>
      <c r="W410" s="11"/>
      <c r="X410" s="11"/>
      <c r="Y410" s="11"/>
      <c r="Z410" s="11"/>
      <c r="AA410" s="95"/>
      <c r="AB410" s="95"/>
      <c r="AC410" s="95"/>
    </row>
    <row r="411" customHeight="1" spans="1:29">
      <c r="A411" s="22">
        <v>409</v>
      </c>
      <c r="B411" s="22">
        <v>240424005</v>
      </c>
      <c r="C411" s="100">
        <v>45406</v>
      </c>
      <c r="D411" s="22" t="s">
        <v>356</v>
      </c>
      <c r="E411" s="61">
        <f>IF(C411="","",WEEKNUM(C411,1))</f>
        <v>17</v>
      </c>
      <c r="F411" s="22" t="s">
        <v>33</v>
      </c>
      <c r="G411" s="22" t="s">
        <v>413</v>
      </c>
      <c r="H411" s="22" t="s">
        <v>401</v>
      </c>
      <c r="I411" s="22" t="str">
        <f>VLOOKUP(H411,[2]外O细分型号!A:B,2,0)</f>
        <v>Q3FPRO</v>
      </c>
      <c r="J411" s="22" t="s">
        <v>36</v>
      </c>
      <c r="K411" s="22">
        <v>1300</v>
      </c>
      <c r="L411" s="22">
        <v>50</v>
      </c>
      <c r="M411" s="22"/>
      <c r="N411" s="81" t="s">
        <v>37</v>
      </c>
      <c r="O411" s="22"/>
      <c r="P411" s="22"/>
      <c r="Q411" s="22"/>
      <c r="R411" s="22"/>
      <c r="S411" s="22"/>
      <c r="T411" s="22">
        <f>SUM(O411:S411)</f>
        <v>0</v>
      </c>
      <c r="U411" s="27"/>
      <c r="V411" s="10"/>
      <c r="W411" s="11"/>
      <c r="X411" s="11"/>
      <c r="Y411" s="11"/>
      <c r="Z411" s="11"/>
      <c r="AA411" s="95"/>
      <c r="AB411" s="95"/>
      <c r="AC411" s="95"/>
    </row>
    <row r="412" customHeight="1" spans="1:29">
      <c r="A412" s="22">
        <v>410</v>
      </c>
      <c r="B412" s="22">
        <v>240424006</v>
      </c>
      <c r="C412" s="100">
        <v>45406</v>
      </c>
      <c r="D412" s="22" t="s">
        <v>356</v>
      </c>
      <c r="E412" s="61">
        <f>IF(C412="","",WEEKNUM(C412,1))</f>
        <v>17</v>
      </c>
      <c r="F412" s="22" t="s">
        <v>33</v>
      </c>
      <c r="G412" s="22" t="s">
        <v>298</v>
      </c>
      <c r="H412" s="22" t="s">
        <v>91</v>
      </c>
      <c r="I412" s="22" t="str">
        <f>VLOOKUP(H412,[2]外O细分型号!A:B,2,0)</f>
        <v>Q3MVPRO</v>
      </c>
      <c r="J412" s="22" t="s">
        <v>36</v>
      </c>
      <c r="K412" s="22">
        <v>144</v>
      </c>
      <c r="L412" s="22">
        <v>8</v>
      </c>
      <c r="M412" s="22"/>
      <c r="N412" s="81" t="s">
        <v>37</v>
      </c>
      <c r="O412" s="22"/>
      <c r="P412" s="22"/>
      <c r="Q412" s="22"/>
      <c r="R412" s="22"/>
      <c r="S412" s="22"/>
      <c r="T412" s="22">
        <f>SUM(O412:S412)</f>
        <v>0</v>
      </c>
      <c r="U412" s="27"/>
      <c r="V412" s="10"/>
      <c r="W412" s="11"/>
      <c r="X412" s="11"/>
      <c r="Y412" s="11"/>
      <c r="Z412" s="11"/>
      <c r="AA412" s="95"/>
      <c r="AB412" s="95"/>
      <c r="AC412" s="95"/>
    </row>
    <row r="413" customHeight="1" spans="1:29">
      <c r="A413" s="22">
        <v>411</v>
      </c>
      <c r="B413" s="22">
        <v>240424007</v>
      </c>
      <c r="C413" s="100">
        <v>45406</v>
      </c>
      <c r="D413" s="22" t="s">
        <v>356</v>
      </c>
      <c r="E413" s="61">
        <f>IF(C413="","",WEEKNUM(C413,1))</f>
        <v>17</v>
      </c>
      <c r="F413" s="22" t="s">
        <v>40</v>
      </c>
      <c r="G413" s="22" t="s">
        <v>446</v>
      </c>
      <c r="H413" s="22" t="s">
        <v>47</v>
      </c>
      <c r="I413" s="22" t="str">
        <f>VLOOKUP(H413,[2]外O细分型号!A:B,2,0)</f>
        <v>P1-CT</v>
      </c>
      <c r="J413" s="22" t="s">
        <v>36</v>
      </c>
      <c r="K413" s="22">
        <v>800</v>
      </c>
      <c r="L413" s="22">
        <v>13</v>
      </c>
      <c r="M413" s="22"/>
      <c r="N413" s="81" t="s">
        <v>37</v>
      </c>
      <c r="O413" s="22"/>
      <c r="P413" s="22"/>
      <c r="Q413" s="22"/>
      <c r="R413" s="22"/>
      <c r="S413" s="22"/>
      <c r="T413" s="22">
        <f>SUM(O413:S413)</f>
        <v>0</v>
      </c>
      <c r="U413" s="27"/>
      <c r="V413" s="10"/>
      <c r="W413" s="11"/>
      <c r="X413" s="11"/>
      <c r="Y413" s="11"/>
      <c r="Z413" s="11"/>
      <c r="AA413" s="95"/>
      <c r="AB413" s="95"/>
      <c r="AC413" s="95"/>
    </row>
    <row r="414" customHeight="1" spans="1:29">
      <c r="A414" s="22">
        <v>412</v>
      </c>
      <c r="B414" s="22">
        <v>240424008</v>
      </c>
      <c r="C414" s="100">
        <v>45406</v>
      </c>
      <c r="D414" s="22" t="s">
        <v>356</v>
      </c>
      <c r="E414" s="61">
        <f>IF(C414="","",WEEKNUM(C414,1))</f>
        <v>17</v>
      </c>
      <c r="F414" s="22" t="s">
        <v>40</v>
      </c>
      <c r="G414" s="22" t="s">
        <v>192</v>
      </c>
      <c r="H414" s="22" t="s">
        <v>193</v>
      </c>
      <c r="I414" s="22" t="str">
        <f>VLOOKUP(H414,[2]外O细分型号!A:B,2,0)</f>
        <v>G109</v>
      </c>
      <c r="J414" s="22" t="s">
        <v>429</v>
      </c>
      <c r="K414" s="22">
        <v>181</v>
      </c>
      <c r="L414" s="22">
        <v>13</v>
      </c>
      <c r="M414" s="22">
        <v>13</v>
      </c>
      <c r="N414" s="22" t="s">
        <v>48</v>
      </c>
      <c r="O414" s="22">
        <v>1</v>
      </c>
      <c r="P414" s="22"/>
      <c r="Q414" s="22"/>
      <c r="R414" s="22"/>
      <c r="S414" s="22"/>
      <c r="T414" s="22">
        <f>SUM(O414:S414)</f>
        <v>1</v>
      </c>
      <c r="U414" s="27" t="s">
        <v>251</v>
      </c>
      <c r="V414" s="10" t="s">
        <v>50</v>
      </c>
      <c r="W414" s="11" t="s">
        <v>15</v>
      </c>
      <c r="X414" s="11" t="s">
        <v>99</v>
      </c>
      <c r="Y414" s="11" t="s">
        <v>52</v>
      </c>
      <c r="Z414" s="11" t="s">
        <v>53</v>
      </c>
      <c r="AA414" s="95"/>
      <c r="AB414" s="95"/>
      <c r="AC414" s="95"/>
    </row>
    <row r="415" customHeight="1" spans="1:29">
      <c r="A415" s="22">
        <v>413</v>
      </c>
      <c r="B415" s="22">
        <v>240424008</v>
      </c>
      <c r="C415" s="100">
        <v>45406</v>
      </c>
      <c r="D415" s="22" t="s">
        <v>356</v>
      </c>
      <c r="E415" s="61">
        <f>IF(C415="","",WEEKNUM(C415,1))</f>
        <v>17</v>
      </c>
      <c r="F415" s="22" t="s">
        <v>40</v>
      </c>
      <c r="G415" s="22" t="s">
        <v>192</v>
      </c>
      <c r="H415" s="22" t="s">
        <v>193</v>
      </c>
      <c r="I415" s="22" t="str">
        <f>VLOOKUP(H415,[2]外O细分型号!A:B,2,0)</f>
        <v>G109</v>
      </c>
      <c r="J415" s="22" t="s">
        <v>429</v>
      </c>
      <c r="K415" s="22"/>
      <c r="L415" s="22"/>
      <c r="M415" s="22"/>
      <c r="N415" s="22"/>
      <c r="O415" s="22"/>
      <c r="P415" s="22"/>
      <c r="Q415" s="22"/>
      <c r="R415" s="22">
        <v>1</v>
      </c>
      <c r="S415" s="22"/>
      <c r="T415" s="22">
        <f>SUM(O415:S415)</f>
        <v>1</v>
      </c>
      <c r="U415" s="27" t="s">
        <v>456</v>
      </c>
      <c r="V415" s="10" t="s">
        <v>50</v>
      </c>
      <c r="W415" s="11" t="s">
        <v>18</v>
      </c>
      <c r="X415" s="11" t="s">
        <v>89</v>
      </c>
      <c r="Y415" s="11" t="s">
        <v>57</v>
      </c>
      <c r="Z415" s="11" t="s">
        <v>53</v>
      </c>
      <c r="AA415" s="95"/>
      <c r="AB415" s="95"/>
      <c r="AC415" s="95"/>
    </row>
    <row r="416" customHeight="1" spans="1:29">
      <c r="A416" s="22">
        <v>414</v>
      </c>
      <c r="B416" s="22">
        <v>240424008</v>
      </c>
      <c r="C416" s="100">
        <v>45406</v>
      </c>
      <c r="D416" s="22" t="s">
        <v>356</v>
      </c>
      <c r="E416" s="61">
        <f>IF(C416="","",WEEKNUM(C416,1))</f>
        <v>17</v>
      </c>
      <c r="F416" s="22" t="s">
        <v>40</v>
      </c>
      <c r="G416" s="22" t="s">
        <v>192</v>
      </c>
      <c r="H416" s="22" t="s">
        <v>193</v>
      </c>
      <c r="I416" s="22" t="str">
        <f>VLOOKUP(H416,[2]外O细分型号!A:B,2,0)</f>
        <v>G109</v>
      </c>
      <c r="J416" s="22" t="s">
        <v>429</v>
      </c>
      <c r="K416" s="22"/>
      <c r="L416" s="22"/>
      <c r="M416" s="22"/>
      <c r="N416" s="22"/>
      <c r="O416" s="22">
        <v>1</v>
      </c>
      <c r="P416" s="22"/>
      <c r="Q416" s="22"/>
      <c r="R416" s="22"/>
      <c r="S416" s="22"/>
      <c r="T416" s="22">
        <f>SUM(O416:S416)</f>
        <v>1</v>
      </c>
      <c r="U416" s="27" t="s">
        <v>457</v>
      </c>
      <c r="V416" s="10" t="s">
        <v>50</v>
      </c>
      <c r="W416" s="11" t="s">
        <v>15</v>
      </c>
      <c r="X416" s="11" t="s">
        <v>175</v>
      </c>
      <c r="Y416" s="11" t="s">
        <v>52</v>
      </c>
      <c r="Z416" s="11" t="s">
        <v>53</v>
      </c>
      <c r="AA416" s="95"/>
      <c r="AB416" s="95"/>
      <c r="AC416" s="95"/>
    </row>
    <row r="417" customHeight="1" spans="1:29">
      <c r="A417" s="22">
        <v>415</v>
      </c>
      <c r="B417" s="22">
        <v>240424008</v>
      </c>
      <c r="C417" s="100">
        <v>45406</v>
      </c>
      <c r="D417" s="22" t="s">
        <v>356</v>
      </c>
      <c r="E417" s="61">
        <f>IF(C417="","",WEEKNUM(C417,1))</f>
        <v>17</v>
      </c>
      <c r="F417" s="22" t="s">
        <v>40</v>
      </c>
      <c r="G417" s="22" t="s">
        <v>192</v>
      </c>
      <c r="H417" s="22" t="s">
        <v>193</v>
      </c>
      <c r="I417" s="22" t="str">
        <f>VLOOKUP(H417,[2]外O细分型号!A:B,2,0)</f>
        <v>G109</v>
      </c>
      <c r="J417" s="22" t="s">
        <v>429</v>
      </c>
      <c r="K417" s="22"/>
      <c r="L417" s="22"/>
      <c r="M417" s="22"/>
      <c r="N417" s="22"/>
      <c r="O417" s="22">
        <v>9</v>
      </c>
      <c r="P417" s="22"/>
      <c r="Q417" s="22"/>
      <c r="R417" s="22"/>
      <c r="S417" s="22"/>
      <c r="T417" s="22">
        <f>SUM(O417:S417)</f>
        <v>9</v>
      </c>
      <c r="U417" s="27" t="s">
        <v>458</v>
      </c>
      <c r="V417" s="10" t="s">
        <v>50</v>
      </c>
      <c r="W417" s="11" t="s">
        <v>15</v>
      </c>
      <c r="X417" s="11" t="s">
        <v>459</v>
      </c>
      <c r="Y417" s="11" t="s">
        <v>52</v>
      </c>
      <c r="Z417" s="11" t="s">
        <v>53</v>
      </c>
      <c r="AA417" s="95"/>
      <c r="AB417" s="95"/>
      <c r="AC417" s="95"/>
    </row>
    <row r="418" customHeight="1" spans="1:29">
      <c r="A418" s="22">
        <v>417</v>
      </c>
      <c r="B418" s="23">
        <v>240425001</v>
      </c>
      <c r="C418" s="100">
        <v>45407</v>
      </c>
      <c r="D418" s="22" t="s">
        <v>356</v>
      </c>
      <c r="E418" s="61">
        <f>IF(C418="","",WEEKNUM(C418,1))</f>
        <v>17</v>
      </c>
      <c r="F418" s="22" t="s">
        <v>58</v>
      </c>
      <c r="G418" s="22" t="s">
        <v>451</v>
      </c>
      <c r="H418" s="22" t="s">
        <v>432</v>
      </c>
      <c r="I418" s="22" t="str">
        <f>VLOOKUP(H418,[2]外O细分型号!A:B,2,0)</f>
        <v>V7</v>
      </c>
      <c r="J418" s="22" t="s">
        <v>36</v>
      </c>
      <c r="K418" s="22">
        <v>118</v>
      </c>
      <c r="L418" s="22">
        <v>8</v>
      </c>
      <c r="M418" s="22"/>
      <c r="N418" s="81" t="s">
        <v>37</v>
      </c>
      <c r="O418" s="22"/>
      <c r="P418" s="22"/>
      <c r="Q418" s="22"/>
      <c r="R418" s="22"/>
      <c r="S418" s="22"/>
      <c r="T418" s="22">
        <f>SUM(O418:S418)</f>
        <v>0</v>
      </c>
      <c r="U418" s="27"/>
      <c r="V418" s="10"/>
      <c r="W418" s="11"/>
      <c r="X418" s="11"/>
      <c r="Y418" s="11"/>
      <c r="Z418" s="11"/>
      <c r="AA418" s="95"/>
      <c r="AB418" s="95"/>
      <c r="AC418" s="95"/>
    </row>
    <row r="419" customHeight="1" spans="1:29">
      <c r="A419" s="22">
        <v>418</v>
      </c>
      <c r="B419" s="22">
        <v>240425002</v>
      </c>
      <c r="C419" s="100">
        <v>45407</v>
      </c>
      <c r="D419" s="22" t="s">
        <v>356</v>
      </c>
      <c r="E419" s="61">
        <f>IF(C419="","",WEEKNUM(C419,1))</f>
        <v>17</v>
      </c>
      <c r="F419" s="22" t="s">
        <v>58</v>
      </c>
      <c r="G419" s="22" t="s">
        <v>451</v>
      </c>
      <c r="H419" s="22" t="s">
        <v>432</v>
      </c>
      <c r="I419" s="22" t="str">
        <f>VLOOKUP(H419,[2]外O细分型号!A:B,2,0)</f>
        <v>V7</v>
      </c>
      <c r="J419" s="22" t="s">
        <v>36</v>
      </c>
      <c r="K419" s="22">
        <v>608</v>
      </c>
      <c r="L419" s="22">
        <v>32</v>
      </c>
      <c r="M419" s="22">
        <v>1</v>
      </c>
      <c r="N419" s="81" t="s">
        <v>37</v>
      </c>
      <c r="O419" s="22">
        <v>1</v>
      </c>
      <c r="P419" s="22"/>
      <c r="Q419" s="22"/>
      <c r="R419" s="22"/>
      <c r="S419" s="22"/>
      <c r="T419" s="22">
        <f>SUM(O419:S419)</f>
        <v>1</v>
      </c>
      <c r="U419" s="27" t="s">
        <v>460</v>
      </c>
      <c r="V419" s="10" t="s">
        <v>77</v>
      </c>
      <c r="W419" s="11" t="s">
        <v>15</v>
      </c>
      <c r="X419" s="11" t="s">
        <v>85</v>
      </c>
      <c r="Y419" s="11" t="s">
        <v>52</v>
      </c>
      <c r="Z419" s="11" t="s">
        <v>67</v>
      </c>
      <c r="AA419" s="95"/>
      <c r="AB419" s="95"/>
      <c r="AC419" s="95"/>
    </row>
    <row r="420" customHeight="1" spans="1:29">
      <c r="A420" s="22">
        <v>419</v>
      </c>
      <c r="B420" s="22">
        <v>240425003</v>
      </c>
      <c r="C420" s="100">
        <v>45407</v>
      </c>
      <c r="D420" s="22" t="s">
        <v>356</v>
      </c>
      <c r="E420" s="61">
        <f>IF(C420="","",WEEKNUM(C420,1))</f>
        <v>17</v>
      </c>
      <c r="F420" s="22" t="s">
        <v>134</v>
      </c>
      <c r="G420" s="22" t="s">
        <v>323</v>
      </c>
      <c r="H420" s="22" t="s">
        <v>139</v>
      </c>
      <c r="I420" s="22" t="str">
        <f>VLOOKUP(H420,[2]外O细分型号!A:B,2,0)</f>
        <v>P8</v>
      </c>
      <c r="J420" s="22" t="s">
        <v>140</v>
      </c>
      <c r="K420" s="22">
        <v>12</v>
      </c>
      <c r="L420" s="22">
        <v>8</v>
      </c>
      <c r="M420" s="22"/>
      <c r="N420" s="81" t="s">
        <v>37</v>
      </c>
      <c r="O420" s="22"/>
      <c r="P420" s="22"/>
      <c r="Q420" s="22"/>
      <c r="R420" s="22"/>
      <c r="S420" s="22"/>
      <c r="T420" s="22">
        <f>SUM(O420:S420)</f>
        <v>0</v>
      </c>
      <c r="U420" s="27"/>
      <c r="V420" s="10"/>
      <c r="W420" s="11"/>
      <c r="X420" s="11"/>
      <c r="Y420" s="11"/>
      <c r="Z420" s="11"/>
      <c r="AA420" s="95"/>
      <c r="AB420" s="95"/>
      <c r="AC420" s="95"/>
    </row>
    <row r="421" customHeight="1" spans="1:29">
      <c r="A421" s="22">
        <v>420</v>
      </c>
      <c r="B421" s="22">
        <v>240425004</v>
      </c>
      <c r="C421" s="100">
        <v>45407</v>
      </c>
      <c r="D421" s="22" t="s">
        <v>356</v>
      </c>
      <c r="E421" s="61">
        <f>IF(C421="","",WEEKNUM(C421,1))</f>
        <v>17</v>
      </c>
      <c r="F421" s="22" t="s">
        <v>33</v>
      </c>
      <c r="G421" s="22" t="s">
        <v>413</v>
      </c>
      <c r="H421" s="22" t="s">
        <v>401</v>
      </c>
      <c r="I421" s="22" t="str">
        <f>VLOOKUP(H421,[2]外O细分型号!A:B,2,0)</f>
        <v>Q3FPRO</v>
      </c>
      <c r="J421" s="22" t="s">
        <v>36</v>
      </c>
      <c r="K421" s="22">
        <v>1542</v>
      </c>
      <c r="L421" s="22">
        <v>50</v>
      </c>
      <c r="M421" s="22"/>
      <c r="N421" s="81" t="s">
        <v>37</v>
      </c>
      <c r="O421" s="22"/>
      <c r="P421" s="22"/>
      <c r="Q421" s="22"/>
      <c r="R421" s="22"/>
      <c r="S421" s="22"/>
      <c r="T421" s="22">
        <f>SUM(O421:S421)</f>
        <v>0</v>
      </c>
      <c r="U421" s="27"/>
      <c r="V421" s="10"/>
      <c r="W421" s="11"/>
      <c r="X421" s="11"/>
      <c r="Y421" s="11"/>
      <c r="Z421" s="11"/>
      <c r="AA421" s="95"/>
      <c r="AB421" s="95"/>
      <c r="AC421" s="95"/>
    </row>
    <row r="422" customHeight="1" spans="1:29">
      <c r="A422" s="22">
        <v>421</v>
      </c>
      <c r="B422" s="22">
        <v>240425005</v>
      </c>
      <c r="C422" s="100">
        <v>45407</v>
      </c>
      <c r="D422" s="22" t="s">
        <v>356</v>
      </c>
      <c r="E422" s="61">
        <f>IF(C422="","",WEEKNUM(C422,1))</f>
        <v>17</v>
      </c>
      <c r="F422" s="22" t="s">
        <v>58</v>
      </c>
      <c r="G422" s="22" t="s">
        <v>425</v>
      </c>
      <c r="H422" s="22" t="s">
        <v>366</v>
      </c>
      <c r="I422" s="22" t="str">
        <f>VLOOKUP(H422,[2]外O细分型号!A:B,2,0)</f>
        <v>G100</v>
      </c>
      <c r="J422" s="22" t="s">
        <v>36</v>
      </c>
      <c r="K422" s="22">
        <v>824</v>
      </c>
      <c r="L422" s="22">
        <v>32</v>
      </c>
      <c r="M422" s="22">
        <v>2</v>
      </c>
      <c r="N422" s="22" t="s">
        <v>48</v>
      </c>
      <c r="O422" s="22"/>
      <c r="P422" s="22"/>
      <c r="Q422" s="22">
        <v>1</v>
      </c>
      <c r="R422" s="22"/>
      <c r="S422" s="22"/>
      <c r="T422" s="22">
        <f>SUM(O422:S422)</f>
        <v>1</v>
      </c>
      <c r="U422" s="27" t="s">
        <v>461</v>
      </c>
      <c r="V422" s="10" t="s">
        <v>50</v>
      </c>
      <c r="W422" s="11" t="s">
        <v>55</v>
      </c>
      <c r="X422" s="11" t="s">
        <v>306</v>
      </c>
      <c r="Y422" s="11" t="s">
        <v>57</v>
      </c>
      <c r="Z422" s="11" t="s">
        <v>53</v>
      </c>
      <c r="AA422" s="95"/>
      <c r="AB422" s="95"/>
      <c r="AC422" s="95"/>
    </row>
    <row r="423" customHeight="1" spans="1:29">
      <c r="A423" s="22">
        <v>422</v>
      </c>
      <c r="B423" s="22">
        <v>240425005</v>
      </c>
      <c r="C423" s="100">
        <v>45407</v>
      </c>
      <c r="D423" s="22" t="s">
        <v>356</v>
      </c>
      <c r="E423" s="61">
        <f>IF(C423="","",WEEKNUM(C423,1))</f>
        <v>17</v>
      </c>
      <c r="F423" s="22" t="s">
        <v>58</v>
      </c>
      <c r="G423" s="22" t="s">
        <v>425</v>
      </c>
      <c r="H423" s="22" t="s">
        <v>366</v>
      </c>
      <c r="I423" s="22" t="str">
        <f>VLOOKUP(H423,[2]外O细分型号!A:B,2,0)</f>
        <v>G100</v>
      </c>
      <c r="J423" s="22" t="s">
        <v>36</v>
      </c>
      <c r="K423" s="22"/>
      <c r="L423" s="22"/>
      <c r="M423" s="22"/>
      <c r="N423" s="22"/>
      <c r="O423" s="22">
        <v>1</v>
      </c>
      <c r="P423" s="22"/>
      <c r="Q423" s="22"/>
      <c r="R423" s="22"/>
      <c r="S423" s="22"/>
      <c r="T423" s="22">
        <f>SUM(O423:S423)</f>
        <v>1</v>
      </c>
      <c r="U423" s="27" t="s">
        <v>462</v>
      </c>
      <c r="V423" s="10" t="s">
        <v>50</v>
      </c>
      <c r="W423" s="11" t="s">
        <v>15</v>
      </c>
      <c r="X423" s="11" t="s">
        <v>109</v>
      </c>
      <c r="Y423" s="11" t="s">
        <v>52</v>
      </c>
      <c r="Z423" s="11" t="s">
        <v>53</v>
      </c>
      <c r="AA423" s="95"/>
      <c r="AB423" s="95"/>
      <c r="AC423" s="95"/>
    </row>
    <row r="424" customHeight="1" spans="1:29">
      <c r="A424" s="22">
        <v>423</v>
      </c>
      <c r="B424" s="22">
        <v>240425006</v>
      </c>
      <c r="C424" s="100">
        <v>45407</v>
      </c>
      <c r="D424" s="22" t="s">
        <v>356</v>
      </c>
      <c r="E424" s="61">
        <f>IF(C424="","",WEEKNUM(C424,1))</f>
        <v>17</v>
      </c>
      <c r="F424" s="22" t="s">
        <v>58</v>
      </c>
      <c r="G424" s="22" t="s">
        <v>451</v>
      </c>
      <c r="H424" s="22" t="s">
        <v>432</v>
      </c>
      <c r="I424" s="22" t="str">
        <f>VLOOKUP(H424,[2]外O细分型号!A:B,2,0)</f>
        <v>V7</v>
      </c>
      <c r="J424" s="22" t="s">
        <v>36</v>
      </c>
      <c r="K424" s="22">
        <v>356</v>
      </c>
      <c r="L424" s="22">
        <v>32</v>
      </c>
      <c r="M424" s="22"/>
      <c r="N424" s="81" t="s">
        <v>37</v>
      </c>
      <c r="O424" s="95"/>
      <c r="P424" s="95"/>
      <c r="Q424" s="95"/>
      <c r="R424" s="95"/>
      <c r="S424" s="95"/>
      <c r="T424" s="95"/>
      <c r="U424" s="95"/>
      <c r="V424" s="10"/>
      <c r="W424" s="11"/>
      <c r="X424" s="11"/>
      <c r="Y424" s="11"/>
      <c r="Z424" s="11"/>
      <c r="AA424" s="95"/>
      <c r="AB424" s="95"/>
      <c r="AC424" s="95"/>
    </row>
    <row r="425" customHeight="1" spans="1:29">
      <c r="A425" s="22">
        <v>424</v>
      </c>
      <c r="B425" s="22">
        <v>240425007</v>
      </c>
      <c r="C425" s="100">
        <v>45407</v>
      </c>
      <c r="D425" s="22" t="s">
        <v>356</v>
      </c>
      <c r="E425" s="61">
        <f>IF(C425="","",WEEKNUM(C425,1))</f>
        <v>17</v>
      </c>
      <c r="F425" s="22" t="s">
        <v>40</v>
      </c>
      <c r="G425" s="22" t="s">
        <v>446</v>
      </c>
      <c r="H425" s="22" t="s">
        <v>47</v>
      </c>
      <c r="I425" s="22" t="str">
        <f>VLOOKUP(H425,[2]外O细分型号!A:B,2,0)</f>
        <v>P1-CT</v>
      </c>
      <c r="J425" s="22" t="s">
        <v>36</v>
      </c>
      <c r="K425" s="22">
        <v>880</v>
      </c>
      <c r="L425" s="22">
        <v>13</v>
      </c>
      <c r="M425" s="22"/>
      <c r="N425" s="81" t="s">
        <v>37</v>
      </c>
      <c r="O425" s="95"/>
      <c r="P425" s="95"/>
      <c r="Q425" s="95"/>
      <c r="R425" s="95"/>
      <c r="S425" s="95"/>
      <c r="T425" s="95"/>
      <c r="U425" s="95"/>
      <c r="V425" s="10"/>
      <c r="W425" s="11"/>
      <c r="X425" s="11"/>
      <c r="Y425" s="11"/>
      <c r="Z425" s="11"/>
      <c r="AA425" s="95"/>
      <c r="AB425" s="95"/>
      <c r="AC425" s="95"/>
    </row>
    <row r="426" customHeight="1" spans="1:29">
      <c r="A426" s="22">
        <v>425</v>
      </c>
      <c r="B426" s="22">
        <v>240425008</v>
      </c>
      <c r="C426" s="100">
        <v>45407</v>
      </c>
      <c r="D426" s="22" t="s">
        <v>356</v>
      </c>
      <c r="E426" s="61">
        <f>IF(C426="","",WEEKNUM(C426,1))</f>
        <v>17</v>
      </c>
      <c r="F426" s="22" t="s">
        <v>58</v>
      </c>
      <c r="G426" s="22" t="s">
        <v>463</v>
      </c>
      <c r="H426" s="22" t="s">
        <v>366</v>
      </c>
      <c r="I426" s="22" t="str">
        <f>VLOOKUP(H426,[2]外O细分型号!A:B,2,0)</f>
        <v>G100</v>
      </c>
      <c r="J426" s="22" t="s">
        <v>36</v>
      </c>
      <c r="K426" s="22">
        <v>240</v>
      </c>
      <c r="L426" s="22">
        <v>8</v>
      </c>
      <c r="M426" s="22"/>
      <c r="N426" s="81" t="s">
        <v>37</v>
      </c>
      <c r="O426" s="95"/>
      <c r="P426" s="95"/>
      <c r="Q426" s="95"/>
      <c r="R426" s="95"/>
      <c r="S426" s="95"/>
      <c r="T426" s="95"/>
      <c r="U426" s="95"/>
      <c r="V426" s="10"/>
      <c r="W426" s="11"/>
      <c r="X426" s="11"/>
      <c r="Y426" s="11"/>
      <c r="Z426" s="11"/>
      <c r="AA426" s="95"/>
      <c r="AB426" s="95"/>
      <c r="AC426" s="95"/>
    </row>
  </sheetData>
  <sheetProtection formatCells="0" formatColumns="0" formatRows="0" insertRows="0" insertColumns="0" deleteRows="0" autoFilter="0" pivotTables="0"/>
  <mergeCells count="1">
    <mergeCell ref="A1:AC1"/>
  </mergeCells>
  <conditionalFormatting sqref="N15">
    <cfRule type="cellIs" dxfId="0" priority="178" operator="equal">
      <formula>"NG"</formula>
    </cfRule>
    <cfRule type="cellIs" dxfId="1" priority="179" operator="equal">
      <formula>"OK"</formula>
    </cfRule>
    <cfRule type="cellIs" dxfId="2" priority="180" operator="equal">
      <formula>"OK"</formula>
    </cfRule>
  </conditionalFormatting>
  <conditionalFormatting sqref="N17">
    <cfRule type="cellIs" dxfId="0" priority="175" operator="equal">
      <formula>"NG"</formula>
    </cfRule>
    <cfRule type="cellIs" dxfId="1" priority="176" operator="equal">
      <formula>"OK"</formula>
    </cfRule>
    <cfRule type="cellIs" dxfId="2" priority="177" operator="equal">
      <formula>"OK"</formula>
    </cfRule>
  </conditionalFormatting>
  <conditionalFormatting sqref="N18">
    <cfRule type="cellIs" dxfId="0" priority="172" operator="equal">
      <formula>"NG"</formula>
    </cfRule>
    <cfRule type="cellIs" dxfId="1" priority="173" operator="equal">
      <formula>"OK"</formula>
    </cfRule>
    <cfRule type="cellIs" dxfId="2" priority="174" operator="equal">
      <formula>"OK"</formula>
    </cfRule>
  </conditionalFormatting>
  <conditionalFormatting sqref="N23">
    <cfRule type="cellIs" dxfId="0" priority="169" operator="equal">
      <formula>"NG"</formula>
    </cfRule>
    <cfRule type="cellIs" dxfId="1" priority="170" operator="equal">
      <formula>"OK"</formula>
    </cfRule>
    <cfRule type="cellIs" dxfId="2" priority="171" operator="equal">
      <formula>"OK"</formula>
    </cfRule>
  </conditionalFormatting>
  <conditionalFormatting sqref="N30">
    <cfRule type="cellIs" dxfId="0" priority="166" operator="equal">
      <formula>"NG"</formula>
    </cfRule>
    <cfRule type="cellIs" dxfId="1" priority="167" operator="equal">
      <formula>"OK"</formula>
    </cfRule>
    <cfRule type="cellIs" dxfId="2" priority="168" operator="equal">
      <formula>"OK"</formula>
    </cfRule>
  </conditionalFormatting>
  <conditionalFormatting sqref="N33">
    <cfRule type="cellIs" dxfId="0" priority="163" operator="equal">
      <formula>"NG"</formula>
    </cfRule>
    <cfRule type="cellIs" dxfId="1" priority="164" operator="equal">
      <formula>"OK"</formula>
    </cfRule>
    <cfRule type="cellIs" dxfId="2" priority="165" operator="equal">
      <formula>"OK"</formula>
    </cfRule>
  </conditionalFormatting>
  <conditionalFormatting sqref="N37">
    <cfRule type="cellIs" dxfId="0" priority="160" operator="equal">
      <formula>"NG"</formula>
    </cfRule>
    <cfRule type="cellIs" dxfId="1" priority="161" operator="equal">
      <formula>"OK"</formula>
    </cfRule>
    <cfRule type="cellIs" dxfId="2" priority="162" operator="equal">
      <formula>"OK"</formula>
    </cfRule>
  </conditionalFormatting>
  <conditionalFormatting sqref="N41">
    <cfRule type="cellIs" dxfId="0" priority="154" operator="equal">
      <formula>"NG"</formula>
    </cfRule>
    <cfRule type="cellIs" dxfId="1" priority="155" operator="equal">
      <formula>"OK"</formula>
    </cfRule>
    <cfRule type="cellIs" dxfId="2" priority="156" operator="equal">
      <formula>"OK"</formula>
    </cfRule>
  </conditionalFormatting>
  <conditionalFormatting sqref="N42">
    <cfRule type="cellIs" dxfId="0" priority="157" operator="equal">
      <formula>"NG"</formula>
    </cfRule>
    <cfRule type="cellIs" dxfId="1" priority="158" operator="equal">
      <formula>"OK"</formula>
    </cfRule>
    <cfRule type="cellIs" dxfId="2" priority="159" operator="equal">
      <formula>"OK"</formula>
    </cfRule>
  </conditionalFormatting>
  <conditionalFormatting sqref="N43">
    <cfRule type="cellIs" dxfId="0" priority="151" operator="equal">
      <formula>"NG"</formula>
    </cfRule>
    <cfRule type="cellIs" dxfId="1" priority="152" operator="equal">
      <formula>"OK"</formula>
    </cfRule>
    <cfRule type="cellIs" dxfId="2" priority="153" operator="equal">
      <formula>"OK"</formula>
    </cfRule>
  </conditionalFormatting>
  <conditionalFormatting sqref="N52">
    <cfRule type="cellIs" dxfId="0" priority="145" operator="equal">
      <formula>"NG"</formula>
    </cfRule>
    <cfRule type="cellIs" dxfId="1" priority="146" operator="equal">
      <formula>"OK"</formula>
    </cfRule>
    <cfRule type="cellIs" dxfId="2" priority="147" operator="equal">
      <formula>"OK"</formula>
    </cfRule>
  </conditionalFormatting>
  <conditionalFormatting sqref="N53">
    <cfRule type="cellIs" dxfId="0" priority="148" operator="equal">
      <formula>"NG"</formula>
    </cfRule>
    <cfRule type="cellIs" dxfId="1" priority="149" operator="equal">
      <formula>"OK"</formula>
    </cfRule>
    <cfRule type="cellIs" dxfId="2" priority="150" operator="equal">
      <formula>"OK"</formula>
    </cfRule>
  </conditionalFormatting>
  <conditionalFormatting sqref="N63">
    <cfRule type="cellIs" dxfId="0" priority="142" operator="equal">
      <formula>"NG"</formula>
    </cfRule>
    <cfRule type="cellIs" dxfId="1" priority="143" operator="equal">
      <formula>"OK"</formula>
    </cfRule>
    <cfRule type="cellIs" dxfId="2" priority="144" operator="equal">
      <formula>"OK"</formula>
    </cfRule>
  </conditionalFormatting>
  <conditionalFormatting sqref="N66">
    <cfRule type="cellIs" dxfId="0" priority="139" operator="equal">
      <formula>"NG"</formula>
    </cfRule>
    <cfRule type="cellIs" dxfId="1" priority="140" operator="equal">
      <formula>"OK"</formula>
    </cfRule>
    <cfRule type="cellIs" dxfId="2" priority="141" operator="equal">
      <formula>"OK"</formula>
    </cfRule>
  </conditionalFormatting>
  <conditionalFormatting sqref="N67">
    <cfRule type="cellIs" dxfId="0" priority="136" operator="equal">
      <formula>"NG"</formula>
    </cfRule>
    <cfRule type="cellIs" dxfId="1" priority="137" operator="equal">
      <formula>"OK"</formula>
    </cfRule>
    <cfRule type="cellIs" dxfId="2" priority="138" operator="equal">
      <formula>"OK"</formula>
    </cfRule>
  </conditionalFormatting>
  <conditionalFormatting sqref="N68">
    <cfRule type="cellIs" dxfId="0" priority="133" operator="equal">
      <formula>"NG"</formula>
    </cfRule>
    <cfRule type="cellIs" dxfId="1" priority="134" operator="equal">
      <formula>"OK"</formula>
    </cfRule>
    <cfRule type="cellIs" dxfId="2" priority="135" operator="equal">
      <formula>"OK"</formula>
    </cfRule>
  </conditionalFormatting>
  <conditionalFormatting sqref="N75">
    <cfRule type="cellIs" dxfId="3" priority="2483" stopIfTrue="1" operator="equal">
      <formula>"NG"</formula>
    </cfRule>
    <cfRule type="cellIs" dxfId="4" priority="2484" stopIfTrue="1" operator="equal">
      <formula>"OK"</formula>
    </cfRule>
  </conditionalFormatting>
  <conditionalFormatting sqref="N80">
    <cfRule type="cellIs" dxfId="3" priority="2481" stopIfTrue="1" operator="equal">
      <formula>"NG"</formula>
    </cfRule>
    <cfRule type="cellIs" dxfId="4" priority="2482" stopIfTrue="1" operator="equal">
      <formula>"OK"</formula>
    </cfRule>
  </conditionalFormatting>
  <conditionalFormatting sqref="N81">
    <cfRule type="cellIs" dxfId="3" priority="2479" stopIfTrue="1" operator="equal">
      <formula>"NG"</formula>
    </cfRule>
    <cfRule type="cellIs" dxfId="4" priority="2480" stopIfTrue="1" operator="equal">
      <formula>"OK"</formula>
    </cfRule>
  </conditionalFormatting>
  <conditionalFormatting sqref="N82">
    <cfRule type="cellIs" dxfId="3" priority="2477" stopIfTrue="1" operator="equal">
      <formula>"NG"</formula>
    </cfRule>
    <cfRule type="cellIs" dxfId="4" priority="2478" stopIfTrue="1" operator="equal">
      <formula>"OK"</formula>
    </cfRule>
  </conditionalFormatting>
  <conditionalFormatting sqref="N85">
    <cfRule type="cellIs" dxfId="3" priority="2475" stopIfTrue="1" operator="equal">
      <formula>"NG"</formula>
    </cfRule>
    <cfRule type="cellIs" dxfId="4" priority="2476" stopIfTrue="1" operator="equal">
      <formula>"OK"</formula>
    </cfRule>
  </conditionalFormatting>
  <conditionalFormatting sqref="N89">
    <cfRule type="cellIs" dxfId="3" priority="2471" stopIfTrue="1" operator="equal">
      <formula>"NG"</formula>
    </cfRule>
    <cfRule type="cellIs" dxfId="4" priority="2472" stopIfTrue="1" operator="equal">
      <formula>"OK"</formula>
    </cfRule>
  </conditionalFormatting>
  <conditionalFormatting sqref="N92">
    <cfRule type="cellIs" dxfId="3" priority="2473" stopIfTrue="1" operator="equal">
      <formula>"NG"</formula>
    </cfRule>
    <cfRule type="cellIs" dxfId="4" priority="2474" stopIfTrue="1" operator="equal">
      <formula>"OK"</formula>
    </cfRule>
  </conditionalFormatting>
  <conditionalFormatting sqref="N93">
    <cfRule type="cellIs" dxfId="3" priority="2469" stopIfTrue="1" operator="equal">
      <formula>"NG"</formula>
    </cfRule>
    <cfRule type="cellIs" dxfId="4" priority="2470" stopIfTrue="1" operator="equal">
      <formula>"OK"</formula>
    </cfRule>
  </conditionalFormatting>
  <conditionalFormatting sqref="N94">
    <cfRule type="cellIs" dxfId="3" priority="2467" stopIfTrue="1" operator="equal">
      <formula>"NG"</formula>
    </cfRule>
    <cfRule type="cellIs" dxfId="4" priority="2468" stopIfTrue="1" operator="equal">
      <formula>"OK"</formula>
    </cfRule>
  </conditionalFormatting>
  <conditionalFormatting sqref="N95">
    <cfRule type="cellIs" dxfId="3" priority="2465" stopIfTrue="1" operator="equal">
      <formula>"NG"</formula>
    </cfRule>
    <cfRule type="cellIs" dxfId="4" priority="2466" stopIfTrue="1" operator="equal">
      <formula>"OK"</formula>
    </cfRule>
  </conditionalFormatting>
  <conditionalFormatting sqref="N100">
    <cfRule type="cellIs" dxfId="3" priority="2463" stopIfTrue="1" operator="equal">
      <formula>"NG"</formula>
    </cfRule>
    <cfRule type="cellIs" dxfId="4" priority="2464" stopIfTrue="1" operator="equal">
      <formula>"OK"</formula>
    </cfRule>
  </conditionalFormatting>
  <conditionalFormatting sqref="N103">
    <cfRule type="cellIs" dxfId="3" priority="2461" stopIfTrue="1" operator="equal">
      <formula>"NG"</formula>
    </cfRule>
    <cfRule type="cellIs" dxfId="4" priority="2462" stopIfTrue="1" operator="equal">
      <formula>"OK"</formula>
    </cfRule>
  </conditionalFormatting>
  <conditionalFormatting sqref="N105">
    <cfRule type="cellIs" dxfId="3" priority="2459" stopIfTrue="1" operator="equal">
      <formula>"NG"</formula>
    </cfRule>
    <cfRule type="cellIs" dxfId="4" priority="2460" stopIfTrue="1" operator="equal">
      <formula>"OK"</formula>
    </cfRule>
  </conditionalFormatting>
  <conditionalFormatting sqref="N106">
    <cfRule type="cellIs" dxfId="3" priority="2457" stopIfTrue="1" operator="equal">
      <formula>"NG"</formula>
    </cfRule>
    <cfRule type="cellIs" dxfId="4" priority="2458" stopIfTrue="1" operator="equal">
      <formula>"OK"</formula>
    </cfRule>
  </conditionalFormatting>
  <conditionalFormatting sqref="N111">
    <cfRule type="cellIs" dxfId="3" priority="2455" stopIfTrue="1" operator="equal">
      <formula>"NG"</formula>
    </cfRule>
    <cfRule type="cellIs" dxfId="4" priority="2456" stopIfTrue="1" operator="equal">
      <formula>"OK"</formula>
    </cfRule>
  </conditionalFormatting>
  <conditionalFormatting sqref="N118">
    <cfRule type="cellIs" dxfId="3" priority="2453" stopIfTrue="1" operator="equal">
      <formula>"NG"</formula>
    </cfRule>
    <cfRule type="cellIs" dxfId="4" priority="2454" stopIfTrue="1" operator="equal">
      <formula>"OK"</formula>
    </cfRule>
  </conditionalFormatting>
  <conditionalFormatting sqref="N119">
    <cfRule type="cellIs" dxfId="3" priority="2451" stopIfTrue="1" operator="equal">
      <formula>"NG"</formula>
    </cfRule>
    <cfRule type="cellIs" dxfId="4" priority="2452" stopIfTrue="1" operator="equal">
      <formula>"OK"</formula>
    </cfRule>
  </conditionalFormatting>
  <conditionalFormatting sqref="N120">
    <cfRule type="cellIs" dxfId="3" priority="2449" stopIfTrue="1" operator="equal">
      <formula>"NG"</formula>
    </cfRule>
    <cfRule type="cellIs" dxfId="4" priority="2450" stopIfTrue="1" operator="equal">
      <formula>"OK"</formula>
    </cfRule>
  </conditionalFormatting>
  <conditionalFormatting sqref="N121">
    <cfRule type="cellIs" dxfId="3" priority="2447" stopIfTrue="1" operator="equal">
      <formula>"NG"</formula>
    </cfRule>
    <cfRule type="cellIs" dxfId="4" priority="2448" stopIfTrue="1" operator="equal">
      <formula>"OK"</formula>
    </cfRule>
  </conditionalFormatting>
  <conditionalFormatting sqref="N126">
    <cfRule type="cellIs" dxfId="3" priority="2445" stopIfTrue="1" operator="equal">
      <formula>"NG"</formula>
    </cfRule>
    <cfRule type="cellIs" dxfId="4" priority="2446" stopIfTrue="1" operator="equal">
      <formula>"OK"</formula>
    </cfRule>
  </conditionalFormatting>
  <conditionalFormatting sqref="N131">
    <cfRule type="cellIs" dxfId="3" priority="2443" stopIfTrue="1" operator="equal">
      <formula>"NG"</formula>
    </cfRule>
    <cfRule type="cellIs" dxfId="4" priority="2444" stopIfTrue="1" operator="equal">
      <formula>"OK"</formula>
    </cfRule>
  </conditionalFormatting>
  <conditionalFormatting sqref="N134">
    <cfRule type="cellIs" dxfId="3" priority="2441" stopIfTrue="1" operator="equal">
      <formula>"NG"</formula>
    </cfRule>
    <cfRule type="cellIs" dxfId="4" priority="2442" stopIfTrue="1" operator="equal">
      <formula>"OK"</formula>
    </cfRule>
  </conditionalFormatting>
  <conditionalFormatting sqref="N135">
    <cfRule type="cellIs" dxfId="3" priority="2439" stopIfTrue="1" operator="equal">
      <formula>"NG"</formula>
    </cfRule>
    <cfRule type="cellIs" dxfId="4" priority="2440" stopIfTrue="1" operator="equal">
      <formula>"OK"</formula>
    </cfRule>
  </conditionalFormatting>
  <conditionalFormatting sqref="N139">
    <cfRule type="cellIs" dxfId="3" priority="2437" stopIfTrue="1" operator="equal">
      <formula>"NG"</formula>
    </cfRule>
    <cfRule type="cellIs" dxfId="4" priority="2438" stopIfTrue="1" operator="equal">
      <formula>"OK"</formula>
    </cfRule>
  </conditionalFormatting>
  <conditionalFormatting sqref="N140">
    <cfRule type="cellIs" dxfId="3" priority="2433" stopIfTrue="1" operator="equal">
      <formula>"NG"</formula>
    </cfRule>
    <cfRule type="cellIs" dxfId="4" priority="2434" stopIfTrue="1" operator="equal">
      <formula>"OK"</formula>
    </cfRule>
  </conditionalFormatting>
  <conditionalFormatting sqref="N141">
    <cfRule type="cellIs" dxfId="3" priority="2431" stopIfTrue="1" operator="equal">
      <formula>"NG"</formula>
    </cfRule>
    <cfRule type="cellIs" dxfId="4" priority="2432" stopIfTrue="1" operator="equal">
      <formula>"OK"</formula>
    </cfRule>
  </conditionalFormatting>
  <conditionalFormatting sqref="N142">
    <cfRule type="cellIs" dxfId="3" priority="2429" stopIfTrue="1" operator="equal">
      <formula>"NG"</formula>
    </cfRule>
    <cfRule type="cellIs" dxfId="4" priority="2430" stopIfTrue="1" operator="equal">
      <formula>"OK"</formula>
    </cfRule>
  </conditionalFormatting>
  <conditionalFormatting sqref="N143">
    <cfRule type="cellIs" dxfId="3" priority="2427" stopIfTrue="1" operator="equal">
      <formula>"NG"</formula>
    </cfRule>
    <cfRule type="cellIs" dxfId="4" priority="2428" stopIfTrue="1" operator="equal">
      <formula>"OK"</formula>
    </cfRule>
  </conditionalFormatting>
  <conditionalFormatting sqref="N145">
    <cfRule type="cellIs" dxfId="3" priority="2425" stopIfTrue="1" operator="equal">
      <formula>"NG"</formula>
    </cfRule>
    <cfRule type="cellIs" dxfId="4" priority="2426" stopIfTrue="1" operator="equal">
      <formula>"OK"</formula>
    </cfRule>
  </conditionalFormatting>
  <conditionalFormatting sqref="N147">
    <cfRule type="cellIs" dxfId="3" priority="2423" stopIfTrue="1" operator="equal">
      <formula>"NG"</formula>
    </cfRule>
    <cfRule type="cellIs" dxfId="4" priority="2424" stopIfTrue="1" operator="equal">
      <formula>"OK"</formula>
    </cfRule>
  </conditionalFormatting>
  <conditionalFormatting sqref="N152">
    <cfRule type="cellIs" dxfId="3" priority="2421" stopIfTrue="1" operator="equal">
      <formula>"NG"</formula>
    </cfRule>
    <cfRule type="cellIs" dxfId="4" priority="2422" stopIfTrue="1" operator="equal">
      <formula>"OK"</formula>
    </cfRule>
  </conditionalFormatting>
  <conditionalFormatting sqref="N155">
    <cfRule type="cellIs" dxfId="3" priority="2419" stopIfTrue="1" operator="equal">
      <formula>"NG"</formula>
    </cfRule>
    <cfRule type="cellIs" dxfId="4" priority="2420" stopIfTrue="1" operator="equal">
      <formula>"OK"</formula>
    </cfRule>
  </conditionalFormatting>
  <conditionalFormatting sqref="N162">
    <cfRule type="cellIs" dxfId="3" priority="2417" stopIfTrue="1" operator="equal">
      <formula>"NG"</formula>
    </cfRule>
    <cfRule type="cellIs" dxfId="4" priority="2418" stopIfTrue="1" operator="equal">
      <formula>"OK"</formula>
    </cfRule>
  </conditionalFormatting>
  <conditionalFormatting sqref="N165">
    <cfRule type="cellIs" dxfId="3" priority="2415" stopIfTrue="1" operator="equal">
      <formula>"NG"</formula>
    </cfRule>
    <cfRule type="cellIs" dxfId="4" priority="2416" stopIfTrue="1" operator="equal">
      <formula>"OK"</formula>
    </cfRule>
  </conditionalFormatting>
  <conditionalFormatting sqref="N167">
    <cfRule type="cellIs" dxfId="3" priority="2413" stopIfTrue="1" operator="equal">
      <formula>"NG"</formula>
    </cfRule>
    <cfRule type="cellIs" dxfId="4" priority="2414" stopIfTrue="1" operator="equal">
      <formula>"OK"</formula>
    </cfRule>
  </conditionalFormatting>
  <conditionalFormatting sqref="N169">
    <cfRule type="cellIs" dxfId="3" priority="2411" stopIfTrue="1" operator="equal">
      <formula>"NG"</formula>
    </cfRule>
    <cfRule type="cellIs" dxfId="4" priority="2412" stopIfTrue="1" operator="equal">
      <formula>"OK"</formula>
    </cfRule>
  </conditionalFormatting>
  <conditionalFormatting sqref="N170">
    <cfRule type="cellIs" dxfId="3" priority="2409" stopIfTrue="1" operator="equal">
      <formula>"NG"</formula>
    </cfRule>
    <cfRule type="cellIs" dxfId="4" priority="2410" stopIfTrue="1" operator="equal">
      <formula>"OK"</formula>
    </cfRule>
  </conditionalFormatting>
  <conditionalFormatting sqref="N176">
    <cfRule type="cellIs" dxfId="3" priority="2407" stopIfTrue="1" operator="equal">
      <formula>"NG"</formula>
    </cfRule>
    <cfRule type="cellIs" dxfId="4" priority="2408" stopIfTrue="1" operator="equal">
      <formula>"OK"</formula>
    </cfRule>
  </conditionalFormatting>
  <conditionalFormatting sqref="N177">
    <cfRule type="cellIs" dxfId="3" priority="2405" stopIfTrue="1" operator="equal">
      <formula>"NG"</formula>
    </cfRule>
    <cfRule type="cellIs" dxfId="4" priority="2406" stopIfTrue="1" operator="equal">
      <formula>"OK"</formula>
    </cfRule>
  </conditionalFormatting>
  <conditionalFormatting sqref="N183">
    <cfRule type="cellIs" dxfId="2" priority="96" operator="equal">
      <formula>"OK"</formula>
    </cfRule>
    <cfRule type="cellIs" dxfId="1" priority="95" operator="equal">
      <formula>"OK"</formula>
    </cfRule>
    <cfRule type="cellIs" dxfId="0" priority="94" operator="equal">
      <formula>"NG"</formula>
    </cfRule>
  </conditionalFormatting>
  <conditionalFormatting sqref="N197">
    <cfRule type="cellIs" dxfId="2" priority="93" operator="equal">
      <formula>"OK"</formula>
    </cfRule>
    <cfRule type="cellIs" dxfId="1" priority="92" operator="equal">
      <formula>"OK"</formula>
    </cfRule>
    <cfRule type="cellIs" dxfId="0" priority="91" operator="equal">
      <formula>"NG"</formula>
    </cfRule>
  </conditionalFormatting>
  <conditionalFormatting sqref="N202">
    <cfRule type="cellIs" dxfId="2" priority="90" operator="equal">
      <formula>"OK"</formula>
    </cfRule>
    <cfRule type="cellIs" dxfId="1" priority="89" operator="equal">
      <formula>"OK"</formula>
    </cfRule>
    <cfRule type="cellIs" dxfId="0" priority="88" operator="equal">
      <formula>"NG"</formula>
    </cfRule>
  </conditionalFormatting>
  <conditionalFormatting sqref="N205">
    <cfRule type="cellIs" dxfId="2" priority="87" operator="equal">
      <formula>"OK"</formula>
    </cfRule>
    <cfRule type="cellIs" dxfId="1" priority="86" operator="equal">
      <formula>"OK"</formula>
    </cfRule>
    <cfRule type="cellIs" dxfId="0" priority="85" operator="equal">
      <formula>"NG"</formula>
    </cfRule>
  </conditionalFormatting>
  <conditionalFormatting sqref="N249">
    <cfRule type="cellIs" dxfId="2" priority="84" operator="equal">
      <formula>"OK"</formula>
    </cfRule>
    <cfRule type="cellIs" dxfId="1" priority="83" operator="equal">
      <formula>"OK"</formula>
    </cfRule>
    <cfRule type="cellIs" dxfId="0" priority="82" operator="equal">
      <formula>"NG"</formula>
    </cfRule>
  </conditionalFormatting>
  <conditionalFormatting sqref="N255">
    <cfRule type="cellIs" dxfId="2" priority="81" operator="equal">
      <formula>"OK"</formula>
    </cfRule>
    <cfRule type="cellIs" dxfId="1" priority="80" operator="equal">
      <formula>"OK"</formula>
    </cfRule>
    <cfRule type="cellIs" dxfId="0" priority="79" operator="equal">
      <formula>"NG"</formula>
    </cfRule>
  </conditionalFormatting>
  <conditionalFormatting sqref="N274">
    <cfRule type="cellIs" dxfId="2" priority="75" operator="equal">
      <formula>"OK"</formula>
    </cfRule>
    <cfRule type="cellIs" dxfId="1" priority="74" operator="equal">
      <formula>"OK"</formula>
    </cfRule>
    <cfRule type="cellIs" dxfId="0" priority="73" operator="equal">
      <formula>"NG"</formula>
    </cfRule>
  </conditionalFormatting>
  <conditionalFormatting sqref="N275">
    <cfRule type="cellIs" dxfId="2" priority="78" operator="equal">
      <formula>"OK"</formula>
    </cfRule>
    <cfRule type="cellIs" dxfId="1" priority="77" operator="equal">
      <formula>"OK"</formula>
    </cfRule>
    <cfRule type="cellIs" dxfId="0" priority="76" operator="equal">
      <formula>"NG"</formula>
    </cfRule>
  </conditionalFormatting>
  <conditionalFormatting sqref="N280">
    <cfRule type="cellIs" dxfId="2" priority="72" operator="equal">
      <formula>"OK"</formula>
    </cfRule>
    <cfRule type="cellIs" dxfId="1" priority="71" operator="equal">
      <formula>"OK"</formula>
    </cfRule>
    <cfRule type="cellIs" dxfId="0" priority="70" operator="equal">
      <formula>"NG"</formula>
    </cfRule>
  </conditionalFormatting>
  <conditionalFormatting sqref="N290">
    <cfRule type="cellIs" dxfId="2" priority="66" operator="equal">
      <formula>"OK"</formula>
    </cfRule>
    <cfRule type="cellIs" dxfId="1" priority="65" operator="equal">
      <formula>"OK"</formula>
    </cfRule>
    <cfRule type="cellIs" dxfId="0" priority="64" operator="equal">
      <formula>"NG"</formula>
    </cfRule>
  </conditionalFormatting>
  <conditionalFormatting sqref="N291">
    <cfRule type="cellIs" dxfId="2" priority="69" operator="equal">
      <formula>"OK"</formula>
    </cfRule>
    <cfRule type="cellIs" dxfId="1" priority="68" operator="equal">
      <formula>"OK"</formula>
    </cfRule>
    <cfRule type="cellIs" dxfId="0" priority="67" operator="equal">
      <formula>"NG"</formula>
    </cfRule>
  </conditionalFormatting>
  <conditionalFormatting sqref="N304">
    <cfRule type="cellIs" dxfId="2" priority="60" operator="equal">
      <formula>"OK"</formula>
    </cfRule>
    <cfRule type="cellIs" dxfId="1" priority="59" operator="equal">
      <formula>"OK"</formula>
    </cfRule>
    <cfRule type="cellIs" dxfId="0" priority="58" operator="equal">
      <formula>"NG"</formula>
    </cfRule>
  </conditionalFormatting>
  <conditionalFormatting sqref="N305">
    <cfRule type="cellIs" dxfId="2" priority="63" operator="equal">
      <formula>"OK"</formula>
    </cfRule>
    <cfRule type="cellIs" dxfId="1" priority="62" operator="equal">
      <formula>"OK"</formula>
    </cfRule>
    <cfRule type="cellIs" dxfId="0" priority="61" operator="equal">
      <formula>"NG"</formula>
    </cfRule>
  </conditionalFormatting>
  <conditionalFormatting sqref="N309">
    <cfRule type="cellIs" dxfId="2" priority="57" operator="equal">
      <formula>"OK"</formula>
    </cfRule>
    <cfRule type="cellIs" dxfId="1" priority="56" operator="equal">
      <formula>"OK"</formula>
    </cfRule>
    <cfRule type="cellIs" dxfId="0" priority="55" operator="equal">
      <formula>"NG"</formula>
    </cfRule>
  </conditionalFormatting>
  <conditionalFormatting sqref="N311">
    <cfRule type="cellIs" dxfId="2" priority="51" operator="equal">
      <formula>"OK"</formula>
    </cfRule>
    <cfRule type="cellIs" dxfId="1" priority="50" operator="equal">
      <formula>"OK"</formula>
    </cfRule>
    <cfRule type="cellIs" dxfId="0" priority="49" operator="equal">
      <formula>"NG"</formula>
    </cfRule>
  </conditionalFormatting>
  <conditionalFormatting sqref="N312">
    <cfRule type="cellIs" dxfId="2" priority="54" operator="equal">
      <formula>"OK"</formula>
    </cfRule>
    <cfRule type="cellIs" dxfId="1" priority="53" operator="equal">
      <formula>"OK"</formula>
    </cfRule>
    <cfRule type="cellIs" dxfId="0" priority="52" operator="equal">
      <formula>"NG"</formula>
    </cfRule>
  </conditionalFormatting>
  <conditionalFormatting sqref="N327">
    <cfRule type="cellIs" dxfId="2" priority="48" operator="equal">
      <formula>"OK"</formula>
    </cfRule>
    <cfRule type="cellIs" dxfId="1" priority="47" operator="equal">
      <formula>"OK"</formula>
    </cfRule>
    <cfRule type="cellIs" dxfId="0" priority="46" operator="equal">
      <formula>"NG"</formula>
    </cfRule>
  </conditionalFormatting>
  <conditionalFormatting sqref="N333">
    <cfRule type="cellIs" dxfId="2" priority="45" operator="equal">
      <formula>"OK"</formula>
    </cfRule>
    <cfRule type="cellIs" dxfId="1" priority="44" operator="equal">
      <formula>"OK"</formula>
    </cfRule>
    <cfRule type="cellIs" dxfId="0" priority="43" operator="equal">
      <formula>"NG"</formula>
    </cfRule>
  </conditionalFormatting>
  <conditionalFormatting sqref="N350">
    <cfRule type="cellIs" dxfId="2" priority="42" operator="equal">
      <formula>"OK"</formula>
    </cfRule>
    <cfRule type="cellIs" dxfId="1" priority="41" operator="equal">
      <formula>"OK"</formula>
    </cfRule>
    <cfRule type="cellIs" dxfId="0" priority="40" operator="equal">
      <formula>"NG"</formula>
    </cfRule>
  </conditionalFormatting>
  <conditionalFormatting sqref="N353">
    <cfRule type="cellIs" dxfId="2" priority="39" operator="equal">
      <formula>"OK"</formula>
    </cfRule>
    <cfRule type="cellIs" dxfId="1" priority="38" operator="equal">
      <formula>"OK"</formula>
    </cfRule>
    <cfRule type="cellIs" dxfId="0" priority="37" operator="equal">
      <formula>"NG"</formula>
    </cfRule>
  </conditionalFormatting>
  <conditionalFormatting sqref="N360">
    <cfRule type="cellIs" dxfId="2" priority="36" operator="equal">
      <formula>"OK"</formula>
    </cfRule>
    <cfRule type="cellIs" dxfId="1" priority="35" operator="equal">
      <formula>"OK"</formula>
    </cfRule>
    <cfRule type="cellIs" dxfId="0" priority="34" operator="equal">
      <formula>"NG"</formula>
    </cfRule>
  </conditionalFormatting>
  <conditionalFormatting sqref="N371">
    <cfRule type="cellIs" dxfId="2" priority="30" operator="equal">
      <formula>"OK"</formula>
    </cfRule>
    <cfRule type="cellIs" dxfId="1" priority="29" operator="equal">
      <formula>"OK"</formula>
    </cfRule>
    <cfRule type="cellIs" dxfId="0" priority="28" operator="equal">
      <formula>"NG"</formula>
    </cfRule>
  </conditionalFormatting>
  <conditionalFormatting sqref="N372">
    <cfRule type="cellIs" dxfId="2" priority="33" operator="equal">
      <formula>"OK"</formula>
    </cfRule>
    <cfRule type="cellIs" dxfId="1" priority="32" operator="equal">
      <formula>"OK"</formula>
    </cfRule>
    <cfRule type="cellIs" dxfId="0" priority="31" operator="equal">
      <formula>"NG"</formula>
    </cfRule>
  </conditionalFormatting>
  <conditionalFormatting sqref="N380">
    <cfRule type="cellIs" dxfId="2" priority="27" operator="equal">
      <formula>"OK"</formula>
    </cfRule>
    <cfRule type="cellIs" dxfId="1" priority="26" operator="equal">
      <formula>"OK"</formula>
    </cfRule>
    <cfRule type="cellIs" dxfId="0" priority="25" operator="equal">
      <formula>"NG"</formula>
    </cfRule>
  </conditionalFormatting>
  <conditionalFormatting sqref="N382">
    <cfRule type="cellIs" dxfId="2" priority="24" operator="equal">
      <formula>"OK"</formula>
    </cfRule>
    <cfRule type="cellIs" dxfId="1" priority="23" operator="equal">
      <formula>"OK"</formula>
    </cfRule>
    <cfRule type="cellIs" dxfId="0" priority="22" operator="equal">
      <formula>"NG"</formula>
    </cfRule>
  </conditionalFormatting>
  <conditionalFormatting sqref="N408">
    <cfRule type="cellIs" dxfId="2" priority="12" operator="equal">
      <formula>"OK"</formula>
    </cfRule>
    <cfRule type="cellIs" dxfId="1" priority="11" operator="equal">
      <formula>"OK"</formula>
    </cfRule>
    <cfRule type="cellIs" dxfId="0" priority="10" operator="equal">
      <formula>"NG"</formula>
    </cfRule>
  </conditionalFormatting>
  <conditionalFormatting sqref="N414">
    <cfRule type="cellIs" dxfId="2" priority="9" operator="equal">
      <formula>"OK"</formula>
    </cfRule>
    <cfRule type="cellIs" dxfId="1" priority="8" operator="equal">
      <formula>"OK"</formula>
    </cfRule>
    <cfRule type="cellIs" dxfId="0" priority="7" operator="equal">
      <formula>"NG"</formula>
    </cfRule>
  </conditionalFormatting>
  <conditionalFormatting sqref="N415">
    <cfRule type="cellIs" dxfId="2" priority="21" operator="equal">
      <formula>"OK"</formula>
    </cfRule>
    <cfRule type="cellIs" dxfId="1" priority="18" operator="equal">
      <formula>"OK"</formula>
    </cfRule>
    <cfRule type="cellIs" dxfId="0" priority="15" operator="equal">
      <formula>"NG"</formula>
    </cfRule>
  </conditionalFormatting>
  <conditionalFormatting sqref="N416">
    <cfRule type="cellIs" dxfId="2" priority="20" operator="equal">
      <formula>"OK"</formula>
    </cfRule>
    <cfRule type="cellIs" dxfId="1" priority="17" operator="equal">
      <formula>"OK"</formula>
    </cfRule>
    <cfRule type="cellIs" dxfId="0" priority="14" operator="equal">
      <formula>"NG"</formula>
    </cfRule>
  </conditionalFormatting>
  <conditionalFormatting sqref="N417">
    <cfRule type="cellIs" dxfId="2" priority="19" operator="equal">
      <formula>"OK"</formula>
    </cfRule>
    <cfRule type="cellIs" dxfId="1" priority="16" operator="equal">
      <formula>"OK"</formula>
    </cfRule>
    <cfRule type="cellIs" dxfId="0" priority="13" operator="equal">
      <formula>"NG"</formula>
    </cfRule>
  </conditionalFormatting>
  <conditionalFormatting sqref="N422">
    <cfRule type="cellIs" dxfId="2" priority="3" operator="equal">
      <formula>"OK"</formula>
    </cfRule>
    <cfRule type="cellIs" dxfId="1" priority="2" operator="equal">
      <formula>"OK"</formula>
    </cfRule>
    <cfRule type="cellIs" dxfId="0" priority="1" operator="equal">
      <formula>"NG"</formula>
    </cfRule>
  </conditionalFormatting>
  <conditionalFormatting sqref="N423">
    <cfRule type="cellIs" dxfId="2" priority="6" operator="equal">
      <formula>"OK"</formula>
    </cfRule>
    <cfRule type="cellIs" dxfId="1" priority="5" operator="equal">
      <formula>"OK"</formula>
    </cfRule>
    <cfRule type="cellIs" dxfId="0" priority="4" operator="equal">
      <formula>"NG"</formula>
    </cfRule>
  </conditionalFormatting>
  <conditionalFormatting sqref="N2 N76:N79 N84 N86:N88 N90:N91 N96:N99 N101:N102 N104 N107:N110 N112:N117 N122:N125 N127:N130 N132:N133 N136:N138 N156:N161 N164 N168 N172:N175">
    <cfRule type="cellIs" dxfId="3" priority="2493" stopIfTrue="1" operator="equal">
      <formula>"NG"</formula>
    </cfRule>
    <cfRule type="cellIs" dxfId="4" priority="2494" stopIfTrue="1" operator="equal">
      <formula>"OK"</formula>
    </cfRule>
  </conditionalFormatting>
  <conditionalFormatting sqref="N144 N153:N154 N148:N151 N146">
    <cfRule type="cellIs" dxfId="3" priority="2435" stopIfTrue="1" operator="equal">
      <formula>"NG"</formula>
    </cfRule>
    <cfRule type="cellIs" dxfId="4" priority="2436"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01 Y402 Y403 Y404 Y405 Y406 Y407 Y408 Y409 Y410 Y411 Y412 Y413 Y418 Y419 Y420 Y421 Y422 Y423 Y424 Y425 Y426 Y4:Y15 Y21:Y26 Y27:Y30 Y32:Y35 Y36:Y37 Y38:Y39 Y195:Y211 Y247:Y248 Y257:Y259 Y414:Y417">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01 Z402 Z403 Z404 Z405 Z406 Z407 Z408 Z409 Z410 Z411 Z412 Z413 Z418 Z419 Z420 Z421 Z422 Z423 Z424 Z425 Z426 Z4:Z15 Z21:Z26 Z27:Z30 Z32:Z35 Z36:Z37 Z38:Z39 Z181:Z183 Z185:Z214 Z247:Z248 Z257:Z259 Z308:Z309 Z371:Z372 Z414:Z417">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01 V402 V403 V404 V405 V406 V407 V408 V409 V410 V411 V412 V413 V414 V418 V419 V420 V421 V422 V423 V424 V425 V426 V4:V15 V21:V26 V27:V30 V34:V35 V36:V37 V38:V39 V181:V184 V185:V205 V206:V209 V210:V211 V218:V228 V255:V259 V319:V320 V373:V375 V391:V394 V415:V417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361 W362 W363 W364 W365 W366 W367 W368 W369 W370 W371 W372 W374 W376 W377 W378 W379 W380 W381 W382 W383 W384 W385 W386 W387 W388 W389 W390 W395 W396 W397 W398 W399 W400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01 X402 X403 X404 X405 X406 X407 X408 X409 X410 X411 X412 X413 X414 X415 X416 X417 X418 X419 X420 X421 X422 X423 X424 X425 X426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405 N406 N407 N408 N414 N422 N423 N426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N401:N404 N409:N413 N415:N417 N418:N421 N424:N425">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401 W402 W403 W404 W405 W406 W407 W408 W409 W410 W411 W412 W413 W414 W415 W416 W417 W418 W419 W420 W421 W422 W423 W424 W425 W426">
      <formula1>[2]下拉列表源数据!#REF!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464</v>
      </c>
      <c r="B2" t="s">
        <v>464</v>
      </c>
    </row>
    <row r="3" spans="1:2">
      <c r="A3" t="s">
        <v>239</v>
      </c>
      <c r="B3" t="s">
        <v>239</v>
      </c>
    </row>
    <row r="4" spans="1:2">
      <c r="A4" t="s">
        <v>240</v>
      </c>
      <c r="B4" t="s">
        <v>239</v>
      </c>
    </row>
    <row r="5" spans="1:2">
      <c r="A5" t="s">
        <v>465</v>
      </c>
      <c r="B5" t="s">
        <v>239</v>
      </c>
    </row>
    <row r="6" spans="1:2">
      <c r="A6" t="s">
        <v>170</v>
      </c>
      <c r="B6" t="s">
        <v>170</v>
      </c>
    </row>
    <row r="7" spans="1:2">
      <c r="A7" t="s">
        <v>245</v>
      </c>
      <c r="B7" t="s">
        <v>170</v>
      </c>
    </row>
    <row r="8" spans="1:2">
      <c r="A8" t="s">
        <v>466</v>
      </c>
      <c r="B8" t="s">
        <v>466</v>
      </c>
    </row>
    <row r="9" spans="1:2">
      <c r="A9" t="s">
        <v>266</v>
      </c>
      <c r="B9" t="s">
        <v>466</v>
      </c>
    </row>
    <row r="10" spans="1:2">
      <c r="A10" t="s">
        <v>467</v>
      </c>
      <c r="B10" t="s">
        <v>466</v>
      </c>
    </row>
    <row r="11" spans="1:2">
      <c r="A11" t="s">
        <v>468</v>
      </c>
      <c r="B11" t="s">
        <v>468</v>
      </c>
    </row>
    <row r="12" spans="1:2">
      <c r="A12" t="s">
        <v>469</v>
      </c>
      <c r="B12" t="s">
        <v>42</v>
      </c>
    </row>
    <row r="13" spans="1:2">
      <c r="A13" t="s">
        <v>42</v>
      </c>
      <c r="B13" t="s">
        <v>42</v>
      </c>
    </row>
    <row r="14" spans="1:2">
      <c r="A14" t="s">
        <v>43</v>
      </c>
      <c r="B14" t="s">
        <v>42</v>
      </c>
    </row>
    <row r="15" spans="1:2">
      <c r="A15" t="s">
        <v>470</v>
      </c>
      <c r="B15" t="s">
        <v>42</v>
      </c>
    </row>
    <row r="16" spans="1:2">
      <c r="A16" t="s">
        <v>242</v>
      </c>
      <c r="B16" t="s">
        <v>42</v>
      </c>
    </row>
    <row r="17" spans="1:2">
      <c r="A17" t="s">
        <v>471</v>
      </c>
      <c r="B17" t="s">
        <v>471</v>
      </c>
    </row>
    <row r="18" spans="1:2">
      <c r="A18" t="s">
        <v>472</v>
      </c>
      <c r="B18" t="s">
        <v>473</v>
      </c>
    </row>
    <row r="19" spans="1:2">
      <c r="A19" t="s">
        <v>64</v>
      </c>
      <c r="B19" t="s">
        <v>64</v>
      </c>
    </row>
    <row r="20" spans="1:2">
      <c r="A20" t="s">
        <v>474</v>
      </c>
      <c r="B20" t="s">
        <v>64</v>
      </c>
    </row>
    <row r="21" spans="1:2">
      <c r="A21" t="s">
        <v>475</v>
      </c>
      <c r="B21" t="s">
        <v>64</v>
      </c>
    </row>
    <row r="22" spans="1:2">
      <c r="A22" t="s">
        <v>270</v>
      </c>
      <c r="B22" t="s">
        <v>64</v>
      </c>
    </row>
    <row r="23" spans="1:2">
      <c r="A23" t="s">
        <v>476</v>
      </c>
      <c r="B23" t="s">
        <v>64</v>
      </c>
    </row>
    <row r="24" spans="1:2">
      <c r="A24" t="s">
        <v>477</v>
      </c>
      <c r="B24" t="s">
        <v>478</v>
      </c>
    </row>
    <row r="25" spans="1:2">
      <c r="A25" t="s">
        <v>479</v>
      </c>
      <c r="B25" t="s">
        <v>60</v>
      </c>
    </row>
    <row r="26" spans="1:2">
      <c r="A26" t="s">
        <v>60</v>
      </c>
      <c r="B26" t="s">
        <v>60</v>
      </c>
    </row>
    <row r="27" spans="1:2">
      <c r="A27" t="s">
        <v>61</v>
      </c>
      <c r="B27" t="s">
        <v>60</v>
      </c>
    </row>
    <row r="28" spans="1:2">
      <c r="A28" t="s">
        <v>480</v>
      </c>
      <c r="B28" t="s">
        <v>60</v>
      </c>
    </row>
    <row r="29" spans="1:2">
      <c r="A29" t="s">
        <v>128</v>
      </c>
      <c r="B29" t="s">
        <v>128</v>
      </c>
    </row>
    <row r="30" spans="1:2">
      <c r="A30" t="s">
        <v>129</v>
      </c>
      <c r="B30" t="s">
        <v>128</v>
      </c>
    </row>
    <row r="31" spans="1:2">
      <c r="A31" t="s">
        <v>209</v>
      </c>
      <c r="B31" t="s">
        <v>128</v>
      </c>
    </row>
    <row r="32" spans="1:2">
      <c r="A32" t="s">
        <v>35</v>
      </c>
      <c r="B32" t="s">
        <v>35</v>
      </c>
    </row>
    <row r="33" spans="1:2">
      <c r="A33" t="s">
        <v>481</v>
      </c>
      <c r="B33" t="s">
        <v>481</v>
      </c>
    </row>
    <row r="34" spans="1:2">
      <c r="A34" t="s">
        <v>112</v>
      </c>
      <c r="B34" t="s">
        <v>112</v>
      </c>
    </row>
    <row r="35" spans="1:2">
      <c r="A35" t="s">
        <v>411</v>
      </c>
      <c r="B35" t="s">
        <v>112</v>
      </c>
    </row>
    <row r="36" spans="1:2">
      <c r="A36" t="s">
        <v>482</v>
      </c>
      <c r="B36" t="s">
        <v>112</v>
      </c>
    </row>
    <row r="37" spans="1:2">
      <c r="A37" t="s">
        <v>46</v>
      </c>
      <c r="B37" t="s">
        <v>46</v>
      </c>
    </row>
    <row r="38" spans="1:2">
      <c r="A38" t="s">
        <v>483</v>
      </c>
      <c r="B38" t="s">
        <v>46</v>
      </c>
    </row>
    <row r="39" spans="1:2">
      <c r="A39" t="s">
        <v>70</v>
      </c>
      <c r="B39" t="s">
        <v>46</v>
      </c>
    </row>
    <row r="40" spans="1:2">
      <c r="A40" t="s">
        <v>132</v>
      </c>
      <c r="B40" t="s">
        <v>46</v>
      </c>
    </row>
    <row r="41" spans="1:2">
      <c r="A41" t="s">
        <v>357</v>
      </c>
      <c r="B41" t="s">
        <v>46</v>
      </c>
    </row>
    <row r="42" spans="1:2">
      <c r="A42" t="s">
        <v>484</v>
      </c>
      <c r="B42" t="s">
        <v>46</v>
      </c>
    </row>
    <row r="43" spans="1:2">
      <c r="A43" t="s">
        <v>485</v>
      </c>
      <c r="B43" t="s">
        <v>46</v>
      </c>
    </row>
    <row r="44" spans="1:2">
      <c r="A44" t="s">
        <v>486</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487</v>
      </c>
      <c r="B50" t="s">
        <v>487</v>
      </c>
    </row>
    <row r="51" spans="1:2">
      <c r="A51" t="s">
        <v>488</v>
      </c>
      <c r="B51" t="s">
        <v>488</v>
      </c>
    </row>
    <row r="52" spans="1:2">
      <c r="A52" t="s">
        <v>489</v>
      </c>
      <c r="B52" t="s">
        <v>488</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490</v>
      </c>
      <c r="B59" t="s">
        <v>74</v>
      </c>
    </row>
    <row r="60" spans="1:2">
      <c r="A60" t="s">
        <v>104</v>
      </c>
      <c r="B60" t="s">
        <v>74</v>
      </c>
    </row>
    <row r="61" spans="1:2">
      <c r="A61" t="s">
        <v>491</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2023-09-14T01:43:00Z</dcterms:created>
  <dcterms:modified xsi:type="dcterms:W3CDTF">2024-04-26T10:17:38Z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