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2320"/>
  </bookViews>
  <sheets>
    <sheet name="数据源" sheetId="1" r:id="rId1"/>
    <sheet name="导出计数_细分型号" sheetId="2" r:id="rId2"/>
  </sheets>
  <externalReferences>
    <externalReference r:id="rId3"/>
    <externalReference r:id="rId4"/>
  </externalReferences>
  <definedNames>
    <definedName name="_xlnm._FilterDatabase" localSheetId="0" hidden="1">数据源!$C$2:$AE$360</definedName>
    <definedName name="配件">[1]下拉列表源数据!$E$1:$E$15</definedName>
  </definedNames>
  <calcPr calcId="144525"/>
</workbook>
</file>

<file path=xl/sharedStrings.xml><?xml version="1.0" encoding="utf-8"?>
<sst xmlns="http://schemas.openxmlformats.org/spreadsheetml/2006/main" count="3216" uniqueCount="456">
  <si>
    <t>2023年成品质量分析表</t>
  </si>
  <si>
    <t>序号</t>
  </si>
  <si>
    <t>管理NO</t>
  </si>
  <si>
    <t>日期</t>
  </si>
  <si>
    <t>月</t>
  </si>
  <si>
    <t>周</t>
  </si>
  <si>
    <t>供应商</t>
  </si>
  <si>
    <t>工单号</t>
  </si>
  <si>
    <t>型号</t>
  </si>
  <si>
    <t>细分型号</t>
  </si>
  <si>
    <t>颜色</t>
  </si>
  <si>
    <t>批次数量</t>
  </si>
  <si>
    <t>抽样数</t>
  </si>
  <si>
    <t>不良数</t>
  </si>
  <si>
    <t>判定</t>
  </si>
  <si>
    <t>外观</t>
  </si>
  <si>
    <t>装配</t>
  </si>
  <si>
    <t>性能</t>
  </si>
  <si>
    <t>低错</t>
  </si>
  <si>
    <t>包装</t>
  </si>
  <si>
    <t>小计</t>
  </si>
  <si>
    <t>不良描述</t>
  </si>
  <si>
    <t>问题归属</t>
  </si>
  <si>
    <t>问题分类</t>
  </si>
  <si>
    <t>问题细分</t>
  </si>
  <si>
    <t>问题等级</t>
  </si>
  <si>
    <t>退货批次</t>
  </si>
  <si>
    <t>原因</t>
  </si>
  <si>
    <t>对策</t>
  </si>
  <si>
    <t>备注</t>
  </si>
  <si>
    <t>列1</t>
  </si>
  <si>
    <t>列2</t>
  </si>
  <si>
    <t>1月</t>
  </si>
  <si>
    <t>曼申</t>
  </si>
  <si>
    <t>DD251126</t>
  </si>
  <si>
    <t>G500</t>
  </si>
  <si>
    <t>高端黑</t>
  </si>
  <si>
    <t>OK</t>
  </si>
  <si>
    <t>DD249433</t>
  </si>
  <si>
    <t>Q3MPRO</t>
  </si>
  <si>
    <t>兆驰</t>
  </si>
  <si>
    <t>DD252357</t>
  </si>
  <si>
    <t>G100</t>
  </si>
  <si>
    <t>G100-2</t>
  </si>
  <si>
    <t>DD249434</t>
  </si>
  <si>
    <t>DD253000</t>
  </si>
  <si>
    <t>P1-CT</t>
  </si>
  <si>
    <t>P1-CT-ZC-ST</t>
  </si>
  <si>
    <t>NG</t>
  </si>
  <si>
    <t>前手柄换向后虚位大，实测5.2mm/4.82mm</t>
  </si>
  <si>
    <t>NG批</t>
  </si>
  <si>
    <t>手柄虚位</t>
  </si>
  <si>
    <t>C</t>
  </si>
  <si>
    <t>是</t>
  </si>
  <si>
    <t>锁具功耗大，实测0.36ma</t>
  </si>
  <si>
    <t>功能</t>
  </si>
  <si>
    <t>功耗大</t>
  </si>
  <si>
    <t>B</t>
  </si>
  <si>
    <t>介宏</t>
  </si>
  <si>
    <t>DD251437</t>
  </si>
  <si>
    <t>G302</t>
  </si>
  <si>
    <t>G302-1</t>
  </si>
  <si>
    <t>星夜金</t>
  </si>
  <si>
    <t>DD253319</t>
  </si>
  <si>
    <t>G111</t>
  </si>
  <si>
    <t>开锁验证成功不开门</t>
  </si>
  <si>
    <t>其他</t>
  </si>
  <si>
    <t>否</t>
  </si>
  <si>
    <t>加抽20无问题入库</t>
  </si>
  <si>
    <t>DD252975</t>
  </si>
  <si>
    <t>P1-CT-3</t>
  </si>
  <si>
    <t>DD249428</t>
  </si>
  <si>
    <t>G111-C</t>
  </si>
  <si>
    <t>DD250542</t>
  </si>
  <si>
    <t>V7</t>
  </si>
  <si>
    <t>V7-ZC</t>
  </si>
  <si>
    <t>前手柄换向后虚位大，实测3.7mm</t>
  </si>
  <si>
    <t>OK批</t>
  </si>
  <si>
    <t>1.5检，1.8入库</t>
  </si>
  <si>
    <t>前手柄换向后手柄上翘</t>
  </si>
  <si>
    <t>部件卡阻/紧</t>
  </si>
  <si>
    <t>DD251790</t>
  </si>
  <si>
    <t>分离屏压线</t>
  </si>
  <si>
    <t>布线压线</t>
  </si>
  <si>
    <t>电源线接插件破损</t>
  </si>
  <si>
    <t>变形/破损</t>
  </si>
  <si>
    <t>分离屏漏贴向上推动标签</t>
  </si>
  <si>
    <t>标识错漏</t>
  </si>
  <si>
    <t>前面板拉手底座漏打两颗螺丝</t>
  </si>
  <si>
    <t>部品错漏</t>
  </si>
  <si>
    <t>DD249431</t>
  </si>
  <si>
    <t>Q3MVPRO</t>
  </si>
  <si>
    <t>DD252553</t>
  </si>
  <si>
    <t>方汇</t>
  </si>
  <si>
    <t>DD249704</t>
  </si>
  <si>
    <t>V6</t>
  </si>
  <si>
    <t>前面板下端起皮</t>
  </si>
  <si>
    <t>起翘/鼓包</t>
  </si>
  <si>
    <t>后面板掉漆</t>
  </si>
  <si>
    <t>划伤/掉漆</t>
  </si>
  <si>
    <t>DD251127</t>
  </si>
  <si>
    <t>DD253092</t>
  </si>
  <si>
    <t>DD254289</t>
  </si>
  <si>
    <t>DD253276</t>
  </si>
  <si>
    <t>V7假锁</t>
  </si>
  <si>
    <t>漏放合格证，防撞垫，多贴69码，其中一套前装饰板划伤</t>
  </si>
  <si>
    <t>包装错漏</t>
  </si>
  <si>
    <t>DD251309</t>
  </si>
  <si>
    <t>后手柄积漆</t>
  </si>
  <si>
    <t>积漆/麻点</t>
  </si>
  <si>
    <t>DD250955</t>
  </si>
  <si>
    <t>DD246097</t>
  </si>
  <si>
    <t>P1-CM</t>
  </si>
  <si>
    <t>P1-CM-ZC</t>
  </si>
  <si>
    <t>1.后面板引脚漏打胶*5    2.和家亲码粘贴位置与封样不符*5    3.后面板漏打螺丝*1   4.前手柄换向螺丝滑牙*1  5.电池盒盖卡扣断裂*1</t>
  </si>
  <si>
    <t>DD253983</t>
  </si>
  <si>
    <t>DD252967</t>
  </si>
  <si>
    <t>漏放一张IC卡</t>
  </si>
  <si>
    <t>240116-001</t>
  </si>
  <si>
    <t>DD253803</t>
  </si>
  <si>
    <t>后手柄划伤</t>
  </si>
  <si>
    <t>240116-002</t>
  </si>
  <si>
    <t>DD254266</t>
  </si>
  <si>
    <t>实时视频与实际画面不符（APP后台问题，已修复）加抽20,视频无问题，其中一套漏贴向上推动标签</t>
  </si>
  <si>
    <t>前拉手与底座松动</t>
  </si>
  <si>
    <t>部品松动/脱落</t>
  </si>
  <si>
    <t>锁具功耗大，实测0.44ma</t>
  </si>
  <si>
    <t>DD249436</t>
  </si>
  <si>
    <t>G5</t>
  </si>
  <si>
    <t>G5-1</t>
  </si>
  <si>
    <t>前面板侧面掉漆划伤</t>
  </si>
  <si>
    <t>DD252227</t>
  </si>
  <si>
    <t>P1-CT-MF</t>
  </si>
  <si>
    <t>DD253589</t>
  </si>
  <si>
    <t>欧迈斯</t>
  </si>
  <si>
    <t>DD252015</t>
  </si>
  <si>
    <t>P7</t>
  </si>
  <si>
    <t>P7-CT</t>
  </si>
  <si>
    <t>DD248119</t>
  </si>
  <si>
    <t>P8</t>
  </si>
  <si>
    <t>典雅黑</t>
  </si>
  <si>
    <t>磨砂黑</t>
  </si>
  <si>
    <t>防撬标签打穿</t>
  </si>
  <si>
    <t>D</t>
  </si>
  <si>
    <t>DD251789</t>
  </si>
  <si>
    <t>防拆标签破损，电池盒盖变形</t>
  </si>
  <si>
    <t>钥匙打不开门</t>
  </si>
  <si>
    <t>钥匙无法开门</t>
  </si>
  <si>
    <t>A</t>
  </si>
  <si>
    <t>实时视频有黑点</t>
  </si>
  <si>
    <t>色差/异色</t>
  </si>
  <si>
    <t>DD253318</t>
  </si>
  <si>
    <t>DD253777</t>
  </si>
  <si>
    <t>DD254727</t>
  </si>
  <si>
    <t>分离屏边缘变形</t>
  </si>
  <si>
    <t>DD254143</t>
  </si>
  <si>
    <t>P1-CT-ZC--ST</t>
  </si>
  <si>
    <t>前手柄换向后虚位大，实测4.2mm</t>
  </si>
  <si>
    <t>指纹不录入</t>
  </si>
  <si>
    <t>指纹头问题</t>
  </si>
  <si>
    <t>前面板划伤</t>
  </si>
  <si>
    <t>电池盒盖划伤</t>
  </si>
  <si>
    <t>DD251678</t>
  </si>
  <si>
    <t>收料单显示是老LOGO，实物是新LOGO</t>
  </si>
  <si>
    <t>DD247519</t>
  </si>
  <si>
    <t>前装饰板未安装到位</t>
  </si>
  <si>
    <t>安装不到位</t>
  </si>
  <si>
    <t>DD247047</t>
  </si>
  <si>
    <t>V7PLUS</t>
  </si>
  <si>
    <t>DD251853</t>
  </si>
  <si>
    <t>E16</t>
  </si>
  <si>
    <t>DD244955</t>
  </si>
  <si>
    <t>漏放防撞垫</t>
  </si>
  <si>
    <t>DD253902</t>
  </si>
  <si>
    <t>前面板缝隙大。实测1.0mm/0.95mm</t>
  </si>
  <si>
    <t>缝隙/断差</t>
  </si>
  <si>
    <t>外箱脏污</t>
  </si>
  <si>
    <t>脏污/胶水残留</t>
  </si>
  <si>
    <t>DD254265</t>
  </si>
  <si>
    <t>P1-CM-ZC-ST</t>
  </si>
  <si>
    <t>DD250383</t>
  </si>
  <si>
    <t>DD254427</t>
  </si>
  <si>
    <t>DD253015</t>
  </si>
  <si>
    <t>DD255645</t>
  </si>
  <si>
    <t>G100-W</t>
  </si>
  <si>
    <t>2月</t>
  </si>
  <si>
    <t>DD254133</t>
  </si>
  <si>
    <t>DD253802</t>
  </si>
  <si>
    <t>DD240246</t>
  </si>
  <si>
    <t>V5P</t>
  </si>
  <si>
    <t>V5P-1</t>
  </si>
  <si>
    <t>防拆标签破损，其中一套前手柄松动</t>
  </si>
  <si>
    <t>DD252233</t>
  </si>
  <si>
    <t>G109</t>
  </si>
  <si>
    <t>前面板缝隙大</t>
  </si>
  <si>
    <t>DD247967</t>
  </si>
  <si>
    <t>封口贴LOGO与锁具LOGO不一致*7（其中一套配件LOGO与锁具不一致）</t>
  </si>
  <si>
    <t>DD253780</t>
  </si>
  <si>
    <t>DD254134</t>
  </si>
  <si>
    <t>Q3MPRO假锁</t>
  </si>
  <si>
    <t>DD249707  DD250541</t>
  </si>
  <si>
    <t>前手柄虚位大，实测6.81mm</t>
  </si>
  <si>
    <t>DD254959</t>
  </si>
  <si>
    <t>DD254267</t>
  </si>
  <si>
    <t>DD254142</t>
  </si>
  <si>
    <t>防撬压不住</t>
  </si>
  <si>
    <t>防撬报警异常</t>
  </si>
  <si>
    <t>DD255460</t>
  </si>
  <si>
    <t>DD249924</t>
  </si>
  <si>
    <t>G5-TY</t>
  </si>
  <si>
    <t>DD251305</t>
  </si>
  <si>
    <t>DD255327</t>
  </si>
  <si>
    <t>开锁验证成功不开门（机械钥匙可开门）</t>
  </si>
  <si>
    <t>开门异常</t>
  </si>
  <si>
    <t>前装饰板透光，后手柄换向后虚位大，实测4.2mm</t>
  </si>
  <si>
    <t>前装饰板硬划伤</t>
  </si>
  <si>
    <t>DD255361</t>
  </si>
  <si>
    <t>DD251792</t>
  </si>
  <si>
    <t>后手柄松动*3</t>
  </si>
  <si>
    <t>前面板后盖板漏打螺丝</t>
  </si>
  <si>
    <t>漏打螺丝</t>
  </si>
  <si>
    <t>DD251306</t>
  </si>
  <si>
    <t>机械钥匙360度转动</t>
  </si>
  <si>
    <t>DD245057</t>
  </si>
  <si>
    <t>锁头松动（已维修）</t>
  </si>
  <si>
    <t>后屏不亮</t>
  </si>
  <si>
    <t>锁后屏问题</t>
  </si>
  <si>
    <t>后手柄异响</t>
  </si>
  <si>
    <t>把手异响</t>
  </si>
  <si>
    <t>DD249709</t>
  </si>
  <si>
    <t>3月</t>
  </si>
  <si>
    <t>DD252228</t>
  </si>
  <si>
    <t>前面板侧面有尘丝</t>
  </si>
  <si>
    <t xml:space="preserve">V7 </t>
  </si>
  <si>
    <t>DD247966</t>
  </si>
  <si>
    <t>P1-CT-ST-ZC</t>
  </si>
  <si>
    <t>DD255458</t>
  </si>
  <si>
    <t>DD255995</t>
  </si>
  <si>
    <t>DD249714</t>
  </si>
  <si>
    <t>E10</t>
  </si>
  <si>
    <t>E10-ZC</t>
  </si>
  <si>
    <t>前手柄换向后虚位大，实测3.83mm</t>
  </si>
  <si>
    <t>G100-ZC</t>
  </si>
  <si>
    <t>两套三码不一致，其中一套APP无法绑定</t>
  </si>
  <si>
    <t>DD251698</t>
  </si>
  <si>
    <t>E16-ZC</t>
  </si>
  <si>
    <t>前手柄划伤
.</t>
  </si>
  <si>
    <t>后手柄掉漆</t>
  </si>
  <si>
    <t>咖啡金</t>
  </si>
  <si>
    <t>DD252013</t>
  </si>
  <si>
    <t>前手柄划伤</t>
  </si>
  <si>
    <t>后手柄磕伤</t>
  </si>
  <si>
    <t>DD256374</t>
  </si>
  <si>
    <t>前面板掉漆*2</t>
  </si>
  <si>
    <t>前面板漏打螺丝</t>
  </si>
  <si>
    <t>猫眼镜片透明，可以看到内部模组x24</t>
  </si>
  <si>
    <t>DD256019</t>
  </si>
  <si>
    <t>猫眼镜片透明，可以看到内部模组x32</t>
  </si>
  <si>
    <t>DD256373</t>
  </si>
  <si>
    <t>DD247383</t>
  </si>
  <si>
    <t>DD253458</t>
  </si>
  <si>
    <t>DD256711</t>
  </si>
  <si>
    <t>G100(融信）</t>
  </si>
  <si>
    <t>DD253970</t>
  </si>
  <si>
    <t>DD254096</t>
  </si>
  <si>
    <t>DD249923</t>
  </si>
  <si>
    <t>E180-3</t>
  </si>
  <si>
    <t>DD238721</t>
  </si>
  <si>
    <t>DD254374</t>
  </si>
  <si>
    <t>DD246619</t>
  </si>
  <si>
    <t>G111-W-2</t>
  </si>
  <si>
    <t>无所有配件，外箱与锁具LOGO不一致，无电源连接线，锁具与送料单不符</t>
  </si>
  <si>
    <t>DD250950</t>
  </si>
  <si>
    <t>DD256118</t>
  </si>
  <si>
    <t>DD247292</t>
  </si>
  <si>
    <t>DD249693</t>
  </si>
  <si>
    <t>DD256229</t>
  </si>
  <si>
    <t>防撬帽脱落</t>
  </si>
  <si>
    <t>DD255658</t>
  </si>
  <si>
    <t>V7-ZC假锁</t>
  </si>
  <si>
    <t>DD255834</t>
  </si>
  <si>
    <t>DD253779</t>
  </si>
  <si>
    <t>呼吸灯黑影</t>
  </si>
  <si>
    <t>异物</t>
  </si>
  <si>
    <t>外观加抽20套，无问题（放不良品仓等试验结果出来）</t>
  </si>
  <si>
    <t>DD257213</t>
  </si>
  <si>
    <t>DD256929</t>
  </si>
  <si>
    <t>DD256861</t>
  </si>
  <si>
    <t>DD257262</t>
  </si>
  <si>
    <t>G111假锁</t>
  </si>
  <si>
    <t>DD256659</t>
  </si>
  <si>
    <t>后面板异响（锁内有螺丝）</t>
  </si>
  <si>
    <t>异物混入</t>
  </si>
  <si>
    <t>加抽16套无不良入库</t>
  </si>
  <si>
    <t>樱花</t>
  </si>
  <si>
    <t>DD255453</t>
  </si>
  <si>
    <t>V1</t>
  </si>
  <si>
    <t>金色</t>
  </si>
  <si>
    <t>DD256668</t>
  </si>
  <si>
    <t>DD256021</t>
  </si>
  <si>
    <t>DD256206</t>
  </si>
  <si>
    <t>前手柄根部松动</t>
  </si>
  <si>
    <t>配件包适用60-90门厚</t>
  </si>
  <si>
    <t>V7PLUS-ZC</t>
  </si>
  <si>
    <t>DD248677</t>
  </si>
  <si>
    <t>数字键6无反应</t>
  </si>
  <si>
    <t>触摸按键问题</t>
  </si>
  <si>
    <t>驻厂已抽检</t>
  </si>
  <si>
    <t>分离屏不亮</t>
  </si>
  <si>
    <t>DD248410</t>
  </si>
  <si>
    <t>提手断裂</t>
  </si>
  <si>
    <t>配件</t>
  </si>
  <si>
    <t>纸箱不良</t>
  </si>
  <si>
    <t>DD256020</t>
  </si>
  <si>
    <t>后面板端子脱落</t>
  </si>
  <si>
    <t>已入库，童总确认已放行</t>
  </si>
  <si>
    <t>后把手掉漆</t>
  </si>
  <si>
    <t>后面板划伤</t>
  </si>
  <si>
    <t>DD257252</t>
  </si>
  <si>
    <t>Q3EMP</t>
  </si>
  <si>
    <t>DD251793</t>
  </si>
  <si>
    <t>DD256665</t>
  </si>
  <si>
    <t>跌落测试摔坏</t>
  </si>
  <si>
    <t>DD254620</t>
  </si>
  <si>
    <t>DD256994</t>
  </si>
  <si>
    <t>前面板掉漆</t>
  </si>
  <si>
    <t>DD256225</t>
  </si>
  <si>
    <t>DD256660</t>
  </si>
  <si>
    <t>前手柄掉漆（锁架安装导致）</t>
  </si>
  <si>
    <t>后面板积漆</t>
  </si>
  <si>
    <t>漏装电池卡扣</t>
  </si>
  <si>
    <t>手柄螺丝生锈</t>
  </si>
  <si>
    <t>生锈</t>
  </si>
  <si>
    <t>DD251704</t>
  </si>
  <si>
    <t>DD255568</t>
  </si>
  <si>
    <t>G102</t>
  </si>
  <si>
    <t>指纹头装饰圈破损</t>
  </si>
  <si>
    <t>DD240597</t>
  </si>
  <si>
    <t>DD256666</t>
  </si>
  <si>
    <t>后面板手柄松动</t>
  </si>
  <si>
    <t>透光</t>
  </si>
  <si>
    <t>DD258203</t>
  </si>
  <si>
    <t>尊享版</t>
  </si>
  <si>
    <t>DD256669</t>
  </si>
  <si>
    <t>数字键3有异物</t>
  </si>
  <si>
    <t>猫眼划伤</t>
  </si>
  <si>
    <t>防撬脱落</t>
  </si>
  <si>
    <t>前面板硬划伤</t>
  </si>
  <si>
    <t>电池盒盖负极脱落</t>
  </si>
  <si>
    <t>前手柄装饰条未安装到位</t>
  </si>
  <si>
    <t>尊享版（加抽8套无问题）</t>
  </si>
  <si>
    <t>DD256237</t>
  </si>
  <si>
    <t>Q3MPRO2.0</t>
  </si>
  <si>
    <t>DD252014</t>
  </si>
  <si>
    <t>DD256955</t>
  </si>
  <si>
    <t>DD255459</t>
  </si>
  <si>
    <t>4月</t>
  </si>
  <si>
    <t>P1-CT-PF</t>
  </si>
  <si>
    <t>DD257621</t>
  </si>
  <si>
    <t>分离屏黑屏</t>
  </si>
  <si>
    <t>后手柄装饰圈松动</t>
  </si>
  <si>
    <t>语音播报声音沙哑</t>
  </si>
  <si>
    <t>声音异常</t>
  </si>
  <si>
    <t>说明书用错</t>
  </si>
  <si>
    <t>驻厂已返工</t>
  </si>
  <si>
    <t>DD258290</t>
  </si>
  <si>
    <t>G100-J</t>
  </si>
  <si>
    <t>前手柄掉漆</t>
  </si>
  <si>
    <t>入新品仓</t>
  </si>
  <si>
    <t>DD257256</t>
  </si>
  <si>
    <t>两个厂家指纹头</t>
  </si>
  <si>
    <t>后面板侧面擦伤</t>
  </si>
  <si>
    <t>指纹头开裂</t>
  </si>
  <si>
    <t>分离屏侧面硬划伤，后面板侧面掉漆</t>
  </si>
  <si>
    <t>Q3MPRO尊享版</t>
  </si>
  <si>
    <t>DD253680</t>
  </si>
  <si>
    <t>DD257251</t>
  </si>
  <si>
    <t>Q3MVPRO2.0</t>
  </si>
  <si>
    <t>漏放说明书</t>
  </si>
  <si>
    <t>加抽32无问题</t>
  </si>
  <si>
    <t>锁具功耗大，实测0.41ma</t>
  </si>
  <si>
    <t>加抽16无问题</t>
  </si>
  <si>
    <t>DD258205</t>
  </si>
  <si>
    <t>DD257913</t>
  </si>
  <si>
    <t>前面板下端USB处掉漆*6</t>
  </si>
  <si>
    <t>后面板手柄掉漆</t>
  </si>
  <si>
    <t>DD256848</t>
  </si>
  <si>
    <t>前手柄装饰条松动</t>
  </si>
  <si>
    <t>后手柄硬划伤</t>
  </si>
  <si>
    <t>DD258203  DD258291</t>
  </si>
  <si>
    <t>指纹头松动</t>
  </si>
  <si>
    <t>DD258291</t>
  </si>
  <si>
    <t>后面板卡扣断裂</t>
  </si>
  <si>
    <t>DD247381</t>
  </si>
  <si>
    <t>DD257760</t>
  </si>
  <si>
    <t>闷盖打不开</t>
  </si>
  <si>
    <t>DD259039</t>
  </si>
  <si>
    <t>E16-J</t>
  </si>
  <si>
    <t>批量实物老LOGO，订单需求新LOGO</t>
  </si>
  <si>
    <t>入新品仓（4月12日调拨至新品仓0</t>
  </si>
  <si>
    <t>DD256232</t>
  </si>
  <si>
    <t>Q3FPRO</t>
  </si>
  <si>
    <t>DD258844</t>
  </si>
  <si>
    <t>Q3EFPRO</t>
  </si>
  <si>
    <t>DD258194</t>
  </si>
  <si>
    <t>DD256667</t>
  </si>
  <si>
    <t>入新品仓（4月12日调拨至新品仓）</t>
  </si>
  <si>
    <t>DD258839</t>
  </si>
  <si>
    <t>后面板上锁键丝印不良</t>
  </si>
  <si>
    <t>丝印不良</t>
  </si>
  <si>
    <t>DD257255</t>
  </si>
  <si>
    <t>P1-CM-3</t>
  </si>
  <si>
    <t>DD258292</t>
  </si>
  <si>
    <t>DD256235</t>
  </si>
  <si>
    <t>门铃声音小（喇叭脱落)</t>
  </si>
  <si>
    <t>门铃问题</t>
  </si>
  <si>
    <t>DD257759</t>
  </si>
  <si>
    <t>V7-3</t>
  </si>
  <si>
    <t>DD258723</t>
  </si>
  <si>
    <t>指纹录入失败</t>
  </si>
  <si>
    <t>前面板下端磕伤</t>
  </si>
  <si>
    <t>加抽8套无不良</t>
  </si>
  <si>
    <t>电池电量低，实测7.1V</t>
  </si>
  <si>
    <t>电池</t>
  </si>
  <si>
    <t>前面板侧面硬划伤</t>
  </si>
  <si>
    <t>DD258776</t>
  </si>
  <si>
    <t>语音嘶哑</t>
  </si>
  <si>
    <t>退一套入新品仓一套</t>
  </si>
  <si>
    <t>D60-L</t>
  </si>
  <si>
    <t>E10假锁</t>
  </si>
  <si>
    <t>E180</t>
  </si>
  <si>
    <t>E180-3-PF</t>
  </si>
  <si>
    <t>E26</t>
  </si>
  <si>
    <t>G00</t>
  </si>
  <si>
    <t>G100-DZ</t>
  </si>
  <si>
    <t>G101</t>
  </si>
  <si>
    <t>G105-ST-09</t>
  </si>
  <si>
    <t>G105</t>
  </si>
  <si>
    <t>G111（假）</t>
  </si>
  <si>
    <t>G111-ST-08</t>
  </si>
  <si>
    <t>G111-W-PF</t>
  </si>
  <si>
    <t>G112-2</t>
  </si>
  <si>
    <t>G112</t>
  </si>
  <si>
    <t>G301</t>
  </si>
  <si>
    <t>G302假锁</t>
  </si>
  <si>
    <t>G5C</t>
  </si>
  <si>
    <t>P1-CM-PF</t>
  </si>
  <si>
    <t>P1-CT(魔方）</t>
  </si>
  <si>
    <t>P1-CT-ZC</t>
  </si>
  <si>
    <t>PI-CT-MF</t>
  </si>
  <si>
    <t>P1-CT-ST</t>
  </si>
  <si>
    <t>Q5-TY</t>
  </si>
  <si>
    <t>S5</t>
  </si>
  <si>
    <t>S5-1</t>
  </si>
  <si>
    <t>V7Plus</t>
  </si>
  <si>
    <t>新V7</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</si>
</sst>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 numFmtId="177" formatCode="0_ "/>
    <numFmt numFmtId="178" formatCode="0_);[Red]\(0\)"/>
    <numFmt numFmtId="179" formatCode="m&quot;月&quot;d&quot;日&quot;;@"/>
  </numFmts>
  <fonts count="25">
    <font>
      <sz val="11"/>
      <color theme="1"/>
      <name val="宋体"/>
      <charset val="134"/>
      <scheme val="minor"/>
    </font>
    <font>
      <sz val="11"/>
      <color theme="1"/>
      <name val="微软雅黑"/>
      <charset val="134"/>
    </font>
    <font>
      <b/>
      <sz val="11"/>
      <color theme="0"/>
      <name val="微软雅黑"/>
      <charset val="134"/>
    </font>
    <font>
      <sz val="11"/>
      <color theme="1"/>
      <name val="DejaVu Sans"/>
      <charset val="134"/>
    </font>
    <font>
      <sz val="11"/>
      <color indexed="8"/>
      <name val="微软雅黑"/>
      <charset val="134"/>
    </font>
    <font>
      <sz val="1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8" tint="-0.5"/>
        <bgColor indexed="64"/>
      </patternFill>
    </fill>
    <fill>
      <patternFill patternType="solid">
        <fgColor theme="4"/>
        <bgColor indexed="64"/>
      </patternFill>
    </fill>
    <fill>
      <patternFill patternType="solid">
        <fgColor rgb="FFFFFF00"/>
        <bgColor indexed="64"/>
      </patternFill>
    </fill>
    <fill>
      <patternFill patternType="solid">
        <fgColor rgb="FF79C74F"/>
        <bgColor indexed="64"/>
      </patternFill>
    </fill>
    <fill>
      <patternFill patternType="solid">
        <fgColor theme="9"/>
        <bgColor indexed="64"/>
      </patternFill>
    </fill>
    <fill>
      <patternFill patternType="solid">
        <fgColor theme="6" tint="0.799981688894314"/>
        <bgColor theme="6" tint="0.79998168889431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theme="6" tint="0.399975585192419"/>
      </bottom>
      <diagonal/>
    </border>
    <border>
      <left style="thin">
        <color auto="1"/>
      </left>
      <right style="thin">
        <color auto="1"/>
      </right>
      <top style="thin">
        <color theme="6" tint="0.399975585192419"/>
      </top>
      <bottom style="thin">
        <color theme="6" tint="0.399975585192419"/>
      </bottom>
      <diagonal/>
    </border>
    <border>
      <left style="thin">
        <color auto="1"/>
      </left>
      <right style="thin">
        <color auto="1"/>
      </right>
      <top style="thin">
        <color theme="6" tint="0.399975585192419"/>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9" borderId="1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2" applyNumberFormat="0" applyFill="0" applyAlignment="0" applyProtection="0">
      <alignment vertical="center"/>
    </xf>
    <xf numFmtId="0" fontId="12" fillId="0" borderId="12" applyNumberFormat="0" applyFill="0" applyAlignment="0" applyProtection="0">
      <alignment vertical="center"/>
    </xf>
    <xf numFmtId="0" fontId="13" fillId="0" borderId="13" applyNumberFormat="0" applyFill="0" applyAlignment="0" applyProtection="0">
      <alignment vertical="center"/>
    </xf>
    <xf numFmtId="0" fontId="13" fillId="0" borderId="0" applyNumberFormat="0" applyFill="0" applyBorder="0" applyAlignment="0" applyProtection="0">
      <alignment vertical="center"/>
    </xf>
    <xf numFmtId="0" fontId="14" fillId="10" borderId="14" applyNumberFormat="0" applyAlignment="0" applyProtection="0">
      <alignment vertical="center"/>
    </xf>
    <xf numFmtId="0" fontId="15" fillId="11" borderId="15" applyNumberFormat="0" applyAlignment="0" applyProtection="0">
      <alignment vertical="center"/>
    </xf>
    <xf numFmtId="0" fontId="16" fillId="11" borderId="14" applyNumberFormat="0" applyAlignment="0" applyProtection="0">
      <alignment vertical="center"/>
    </xf>
    <xf numFmtId="0" fontId="17" fillId="12" borderId="16" applyNumberFormat="0" applyAlignment="0" applyProtection="0">
      <alignment vertical="center"/>
    </xf>
    <xf numFmtId="0" fontId="18" fillId="0" borderId="17" applyNumberFormat="0" applyFill="0" applyAlignment="0" applyProtection="0">
      <alignment vertical="center"/>
    </xf>
    <xf numFmtId="0" fontId="19" fillId="0" borderId="18" applyNumberFormat="0" applyFill="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3"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23" fillId="6" borderId="0" applyNumberFormat="0" applyBorder="0" applyAlignment="0" applyProtection="0">
      <alignment vertical="center"/>
    </xf>
    <xf numFmtId="0" fontId="24" fillId="35" borderId="0" applyNumberFormat="0" applyBorder="0" applyAlignment="0" applyProtection="0">
      <alignment vertical="center"/>
    </xf>
    <xf numFmtId="0" fontId="24" fillId="36" borderId="0" applyNumberFormat="0" applyBorder="0" applyAlignment="0" applyProtection="0">
      <alignment vertical="center"/>
    </xf>
    <xf numFmtId="0" fontId="23" fillId="37" borderId="0" applyNumberFormat="0" applyBorder="0" applyAlignment="0" applyProtection="0">
      <alignment vertical="center"/>
    </xf>
  </cellStyleXfs>
  <cellXfs count="100">
    <xf numFmtId="0" fontId="0" fillId="0" borderId="0" xfId="0">
      <alignment vertical="center"/>
    </xf>
    <xf numFmtId="0" fontId="1" fillId="0" borderId="0" xfId="0" applyFont="1" applyBorder="1" applyAlignment="1" applyProtection="1">
      <alignment horizontal="center" vertical="center"/>
      <protection locked="0"/>
    </xf>
    <xf numFmtId="0" fontId="1" fillId="0" borderId="0" xfId="0" applyFont="1" applyFill="1" applyBorder="1" applyAlignment="1" applyProtection="1">
      <alignment horizontal="center" vertical="center"/>
      <protection locked="0"/>
    </xf>
    <xf numFmtId="176" fontId="1" fillId="0" borderId="1" xfId="0" applyNumberFormat="1" applyFont="1" applyBorder="1" applyAlignment="1" applyProtection="1">
      <alignment horizontal="center" vertical="center"/>
      <protection locked="0"/>
    </xf>
    <xf numFmtId="0" fontId="1" fillId="0" borderId="1" xfId="0" applyNumberFormat="1" applyFont="1" applyFill="1" applyBorder="1" applyAlignment="1" applyProtection="1">
      <alignment horizontal="center" vertical="center"/>
    </xf>
    <xf numFmtId="0" fontId="1" fillId="0" borderId="1" xfId="0" applyFont="1" applyBorder="1" applyAlignment="1" applyProtection="1">
      <alignment horizontal="center" vertical="center"/>
      <protection locked="0"/>
    </xf>
    <xf numFmtId="177" fontId="1" fillId="0" borderId="2" xfId="0" applyNumberFormat="1" applyFont="1" applyBorder="1" applyAlignment="1" applyProtection="1">
      <alignment horizontal="center" vertical="center"/>
      <protection locked="0"/>
    </xf>
    <xf numFmtId="177" fontId="1" fillId="0" borderId="1" xfId="0" applyNumberFormat="1" applyFont="1" applyBorder="1" applyAlignment="1" applyProtection="1">
      <alignment horizontal="center" vertical="center"/>
      <protection locked="0"/>
    </xf>
    <xf numFmtId="0" fontId="1" fillId="0" borderId="1" xfId="0" applyFont="1" applyBorder="1" applyAlignment="1" applyProtection="1">
      <alignment horizontal="center" vertical="center" wrapText="1"/>
      <protection locked="0"/>
    </xf>
    <xf numFmtId="0" fontId="1" fillId="0" borderId="1" xfId="0" applyNumberFormat="1" applyFont="1" applyBorder="1" applyAlignment="1" applyProtection="1">
      <alignment horizontal="center" vertical="center" wrapText="1"/>
      <protection locked="0"/>
    </xf>
    <xf numFmtId="0" fontId="1" fillId="0" borderId="1"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center" vertical="center"/>
      <protection locked="0"/>
    </xf>
    <xf numFmtId="178" fontId="1" fillId="0" borderId="1" xfId="0" applyNumberFormat="1" applyFont="1" applyFill="1" applyBorder="1" applyAlignment="1" applyProtection="1">
      <alignment horizontal="center" vertical="center"/>
      <protection locked="0"/>
    </xf>
    <xf numFmtId="0" fontId="1" fillId="0" borderId="1" xfId="0" applyFont="1" applyBorder="1" applyAlignment="1" applyProtection="1">
      <alignment horizontal="left" vertical="center" wrapText="1"/>
      <protection locked="0"/>
    </xf>
    <xf numFmtId="0" fontId="1" fillId="0" borderId="0" xfId="0" applyFont="1" applyProtection="1">
      <alignment vertical="center"/>
      <protection locked="0"/>
    </xf>
    <xf numFmtId="179" fontId="2" fillId="2" borderId="3" xfId="0" applyNumberFormat="1" applyFont="1" applyFill="1" applyBorder="1" applyAlignment="1" applyProtection="1">
      <alignment horizontal="center" vertical="center" wrapText="1"/>
      <protection locked="0"/>
    </xf>
    <xf numFmtId="179" fontId="2" fillId="2" borderId="4" xfId="0" applyNumberFormat="1" applyFont="1" applyFill="1" applyBorder="1" applyAlignment="1" applyProtection="1">
      <alignment horizontal="center" vertical="center" wrapText="1"/>
      <protection locked="0"/>
    </xf>
    <xf numFmtId="176" fontId="2" fillId="2" borderId="4" xfId="0" applyNumberFormat="1" applyFont="1" applyFill="1" applyBorder="1" applyAlignment="1" applyProtection="1">
      <alignment horizontal="center" vertical="center" wrapText="1"/>
      <protection locked="0"/>
    </xf>
    <xf numFmtId="58" fontId="2" fillId="3" borderId="1" xfId="0" applyNumberFormat="1" applyFont="1" applyFill="1" applyBorder="1" applyAlignment="1" applyProtection="1">
      <alignment horizontal="center" vertical="center" wrapText="1"/>
      <protection locked="0"/>
    </xf>
    <xf numFmtId="58" fontId="2" fillId="3" borderId="0" xfId="0" applyNumberFormat="1" applyFont="1" applyFill="1" applyBorder="1" applyAlignment="1" applyProtection="1">
      <alignment horizontal="center" vertical="center" wrapText="1"/>
      <protection locked="0"/>
    </xf>
    <xf numFmtId="0" fontId="2" fillId="3" borderId="1" xfId="0" applyNumberFormat="1" applyFont="1" applyFill="1" applyBorder="1" applyAlignment="1" applyProtection="1">
      <alignment horizontal="center" vertical="center" wrapText="1"/>
      <protection locked="0"/>
    </xf>
    <xf numFmtId="0" fontId="2" fillId="3" borderId="1" xfId="0" applyNumberFormat="1" applyFont="1" applyFill="1" applyBorder="1" applyAlignment="1" applyProtection="1">
      <alignment horizontal="center" vertical="center" wrapText="1"/>
    </xf>
    <xf numFmtId="0" fontId="1" fillId="0" borderId="1" xfId="0" applyFont="1" applyBorder="1" applyAlignment="1">
      <alignment horizontal="center" vertical="center"/>
    </xf>
    <xf numFmtId="0" fontId="1" fillId="4" borderId="1" xfId="0" applyFont="1" applyFill="1" applyBorder="1" applyAlignment="1">
      <alignment horizontal="center" vertical="center"/>
    </xf>
    <xf numFmtId="176" fontId="1" fillId="0" borderId="1" xfId="0" applyNumberFormat="1" applyFont="1" applyBorder="1" applyAlignment="1">
      <alignment horizontal="center" vertical="center"/>
    </xf>
    <xf numFmtId="0" fontId="2" fillId="3" borderId="1" xfId="0" applyFont="1" applyFill="1" applyBorder="1" applyAlignment="1" applyProtection="1">
      <alignment horizontal="center" vertical="center" wrapText="1"/>
      <protection locked="0"/>
    </xf>
    <xf numFmtId="177" fontId="2" fillId="3" borderId="1" xfId="0" applyNumberFormat="1" applyFont="1" applyFill="1" applyBorder="1" applyAlignment="1" applyProtection="1">
      <alignment horizontal="center" vertical="center" wrapText="1"/>
      <protection locked="0"/>
    </xf>
    <xf numFmtId="0" fontId="1" fillId="0" borderId="1" xfId="0" applyFont="1" applyBorder="1" applyAlignment="1">
      <alignment horizontal="center" vertical="center" wrapText="1"/>
    </xf>
    <xf numFmtId="0" fontId="2" fillId="2" borderId="4" xfId="0" applyNumberFormat="1" applyFont="1" applyFill="1" applyBorder="1" applyAlignment="1" applyProtection="1">
      <alignment horizontal="center" vertical="center" wrapText="1"/>
      <protection locked="0"/>
    </xf>
    <xf numFmtId="10" fontId="2" fillId="3" borderId="1" xfId="0" applyNumberFormat="1" applyFont="1" applyFill="1" applyBorder="1" applyAlignment="1" applyProtection="1">
      <alignment horizontal="center" vertical="center" wrapText="1"/>
      <protection locked="0"/>
    </xf>
    <xf numFmtId="0" fontId="1" fillId="5" borderId="1" xfId="0" applyNumberFormat="1" applyFont="1" applyFill="1" applyBorder="1" applyAlignment="1" applyProtection="1">
      <alignment horizontal="center" vertical="center" wrapText="1"/>
      <protection locked="0"/>
    </xf>
    <xf numFmtId="0" fontId="1" fillId="6" borderId="1" xfId="0" applyFont="1" applyFill="1" applyBorder="1" applyAlignment="1">
      <alignment horizontal="center" vertical="center"/>
    </xf>
    <xf numFmtId="0" fontId="1" fillId="0" borderId="1" xfId="0" applyNumberFormat="1" applyFont="1" applyFill="1" applyBorder="1" applyAlignment="1" applyProtection="1">
      <alignment horizontal="center" vertical="center" wrapText="1"/>
      <protection locked="0"/>
    </xf>
    <xf numFmtId="178" fontId="2" fillId="3" borderId="1" xfId="0" applyNumberFormat="1" applyFont="1" applyFill="1" applyBorder="1" applyAlignment="1" applyProtection="1">
      <alignment horizontal="center" vertical="center" wrapText="1"/>
      <protection locked="0"/>
    </xf>
    <xf numFmtId="179" fontId="2" fillId="2" borderId="4" xfId="0" applyNumberFormat="1" applyFont="1" applyFill="1" applyBorder="1" applyAlignment="1" applyProtection="1">
      <alignment horizontal="left" vertical="center" wrapText="1"/>
      <protection locked="0"/>
    </xf>
    <xf numFmtId="0" fontId="2" fillId="3" borderId="5" xfId="0" applyFont="1" applyFill="1" applyBorder="1" applyAlignment="1" applyProtection="1">
      <alignment horizontal="center" vertical="center" wrapText="1"/>
      <protection locked="0"/>
    </xf>
    <xf numFmtId="0" fontId="1" fillId="0" borderId="1" xfId="0" applyFont="1" applyFill="1" applyBorder="1" applyAlignment="1" applyProtection="1">
      <alignment horizontal="left" vertical="center" wrapText="1"/>
      <protection locked="0"/>
    </xf>
    <xf numFmtId="0" fontId="1" fillId="0" borderId="1" xfId="0" applyFont="1" applyFill="1" applyBorder="1" applyProtection="1">
      <alignment vertical="center"/>
      <protection locked="0"/>
    </xf>
    <xf numFmtId="0" fontId="1" fillId="0" borderId="1" xfId="0" applyFont="1" applyFill="1" applyBorder="1" applyAlignment="1">
      <alignment horizontal="center" vertical="center" wrapText="1"/>
    </xf>
    <xf numFmtId="0" fontId="1" fillId="0" borderId="1" xfId="0" applyFont="1" applyFill="1" applyBorder="1" applyAlignment="1">
      <alignment horizontal="center" wrapText="1"/>
    </xf>
    <xf numFmtId="176" fontId="1" fillId="0" borderId="1" xfId="0" applyNumberFormat="1" applyFont="1" applyFill="1" applyBorder="1" applyAlignment="1" applyProtection="1">
      <alignment horizontal="center" vertical="center" wrapText="1"/>
      <protection locked="0"/>
    </xf>
    <xf numFmtId="58"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0" fontId="1" fillId="4" borderId="1" xfId="0" applyFont="1" applyFill="1" applyBorder="1" applyAlignment="1" applyProtection="1">
      <alignment horizontal="center" vertical="center"/>
      <protection locked="0"/>
    </xf>
    <xf numFmtId="177" fontId="1" fillId="0" borderId="1" xfId="0" applyNumberFormat="1" applyFont="1" applyFill="1" applyBorder="1" applyAlignment="1" applyProtection="1">
      <alignment horizontal="center" vertical="center" wrapText="1"/>
      <protection locked="0"/>
    </xf>
    <xf numFmtId="177" fontId="3" fillId="0" borderId="1" xfId="0" applyNumberFormat="1" applyFont="1" applyFill="1" applyBorder="1" applyAlignment="1">
      <alignment horizontal="center" vertical="center" wrapText="1"/>
    </xf>
    <xf numFmtId="177" fontId="1" fillId="0" borderId="1" xfId="0" applyNumberFormat="1" applyFont="1" applyFill="1" applyBorder="1" applyAlignment="1">
      <alignment horizontal="center" vertical="center" wrapText="1"/>
    </xf>
    <xf numFmtId="0" fontId="1" fillId="0" borderId="0" xfId="0" applyFont="1" applyBorder="1" applyAlignment="1" applyProtection="1">
      <alignment horizontal="center" vertical="center" wrapText="1"/>
      <protection locked="0"/>
    </xf>
    <xf numFmtId="0" fontId="1" fillId="0" borderId="6" xfId="0" applyFont="1" applyFill="1" applyBorder="1" applyAlignment="1" applyProtection="1">
      <alignment horizontal="center" vertical="center" wrapText="1"/>
      <protection locked="0"/>
    </xf>
    <xf numFmtId="0" fontId="4" fillId="0" borderId="1" xfId="0" applyFont="1" applyFill="1" applyBorder="1" applyAlignment="1" applyProtection="1">
      <alignment horizontal="center" vertical="center" wrapText="1"/>
      <protection locked="0"/>
    </xf>
    <xf numFmtId="0" fontId="1" fillId="0" borderId="1" xfId="0" applyNumberFormat="1" applyFont="1" applyFill="1" applyBorder="1" applyAlignment="1">
      <alignment horizontal="center" vertical="center" wrapText="1"/>
    </xf>
    <xf numFmtId="178" fontId="1" fillId="0" borderId="1" xfId="0" applyNumberFormat="1" applyFont="1" applyFill="1" applyBorder="1" applyAlignment="1" applyProtection="1">
      <alignment horizontal="center" vertical="center" wrapText="1"/>
      <protection locked="0"/>
    </xf>
    <xf numFmtId="178" fontId="1" fillId="0" borderId="1" xfId="0" applyNumberFormat="1" applyFont="1" applyFill="1" applyBorder="1" applyAlignment="1">
      <alignment horizontal="center" vertical="center"/>
    </xf>
    <xf numFmtId="176" fontId="1" fillId="0" borderId="1" xfId="0" applyNumberFormat="1" applyFont="1" applyBorder="1" applyAlignment="1" applyProtection="1">
      <alignment horizontal="center" vertical="center" wrapText="1"/>
      <protection locked="0"/>
    </xf>
    <xf numFmtId="58" fontId="1" fillId="0" borderId="1" xfId="0" applyNumberFormat="1" applyFont="1" applyBorder="1" applyAlignment="1">
      <alignment horizontal="center" vertical="center" wrapText="1"/>
    </xf>
    <xf numFmtId="0" fontId="1" fillId="7" borderId="1" xfId="0" applyFont="1" applyFill="1" applyBorder="1" applyAlignment="1" applyProtection="1">
      <alignment horizontal="center" vertical="center"/>
      <protection locked="0"/>
    </xf>
    <xf numFmtId="176" fontId="1" fillId="7" borderId="1" xfId="0" applyNumberFormat="1" applyFont="1" applyFill="1" applyBorder="1" applyAlignment="1" applyProtection="1">
      <alignment horizontal="center" vertical="center" wrapText="1"/>
      <protection locked="0"/>
    </xf>
    <xf numFmtId="58" fontId="1" fillId="7" borderId="1" xfId="0" applyNumberFormat="1" applyFont="1" applyFill="1" applyBorder="1" applyAlignment="1">
      <alignment horizontal="center" vertical="center" wrapText="1"/>
    </xf>
    <xf numFmtId="0" fontId="1" fillId="8" borderId="1" xfId="0" applyFont="1" applyFill="1" applyBorder="1" applyAlignment="1">
      <alignment horizontal="center" vertical="center"/>
    </xf>
    <xf numFmtId="0" fontId="1" fillId="7" borderId="1" xfId="0" applyNumberFormat="1" applyFont="1" applyFill="1" applyBorder="1" applyAlignment="1" applyProtection="1">
      <alignment horizontal="center" vertical="center" wrapText="1"/>
      <protection locked="0"/>
    </xf>
    <xf numFmtId="0" fontId="4" fillId="0" borderId="1" xfId="0" applyNumberFormat="1" applyFont="1" applyFill="1" applyBorder="1" applyAlignment="1" applyProtection="1">
      <alignment horizontal="center" vertical="center" wrapText="1"/>
      <protection locked="0"/>
    </xf>
    <xf numFmtId="0" fontId="1" fillId="0" borderId="1" xfId="0" applyNumberFormat="1" applyFont="1" applyBorder="1" applyAlignment="1">
      <alignment horizontal="center" vertical="center"/>
    </xf>
    <xf numFmtId="177" fontId="1" fillId="0" borderId="1" xfId="0" applyNumberFormat="1" applyFont="1" applyBorder="1" applyAlignment="1" applyProtection="1">
      <alignment horizontal="center" vertical="center" wrapText="1"/>
      <protection locked="0"/>
    </xf>
    <xf numFmtId="177" fontId="1" fillId="0" borderId="1" xfId="0" applyNumberFormat="1" applyFont="1" applyBorder="1" applyAlignment="1">
      <alignment horizontal="center" vertical="center" wrapText="1"/>
    </xf>
    <xf numFmtId="177" fontId="1" fillId="7" borderId="1" xfId="0" applyNumberFormat="1" applyFont="1" applyFill="1" applyBorder="1" applyAlignment="1" applyProtection="1">
      <alignment horizontal="center" vertical="center" wrapText="1"/>
      <protection locked="0"/>
    </xf>
    <xf numFmtId="177" fontId="1" fillId="7" borderId="1" xfId="0" applyNumberFormat="1" applyFont="1" applyFill="1" applyBorder="1" applyAlignment="1">
      <alignment horizontal="center" vertical="center" wrapText="1"/>
    </xf>
    <xf numFmtId="0" fontId="1" fillId="7" borderId="1" xfId="0" applyFont="1" applyFill="1" applyBorder="1" applyAlignment="1" applyProtection="1">
      <alignment horizontal="center" vertical="center" wrapText="1"/>
      <protection locked="0"/>
    </xf>
    <xf numFmtId="0" fontId="4" fillId="0" borderId="1" xfId="0" applyNumberFormat="1" applyFont="1" applyBorder="1" applyAlignment="1" applyProtection="1">
      <alignment horizontal="center" vertical="center" wrapText="1"/>
      <protection locked="0"/>
    </xf>
    <xf numFmtId="0" fontId="1" fillId="0" borderId="1" xfId="0" applyFont="1" applyFill="1" applyBorder="1" applyAlignment="1" applyProtection="1">
      <alignment vertical="center" wrapText="1"/>
      <protection locked="0"/>
    </xf>
    <xf numFmtId="0" fontId="1" fillId="0" borderId="7" xfId="0" applyFont="1" applyBorder="1" applyAlignment="1" applyProtection="1">
      <alignment horizontal="center" vertical="center" wrapText="1"/>
      <protection locked="0"/>
    </xf>
    <xf numFmtId="0" fontId="1" fillId="0" borderId="1" xfId="0" applyNumberFormat="1" applyFont="1" applyBorder="1" applyAlignment="1">
      <alignment horizontal="center" vertical="center" wrapText="1"/>
    </xf>
    <xf numFmtId="0" fontId="1" fillId="7" borderId="1" xfId="0" applyNumberFormat="1" applyFont="1" applyFill="1" applyBorder="1" applyAlignment="1">
      <alignment horizontal="center" vertical="center" wrapText="1"/>
    </xf>
    <xf numFmtId="0" fontId="4" fillId="7" borderId="1" xfId="0" applyNumberFormat="1" applyFont="1" applyFill="1" applyBorder="1" applyAlignment="1" applyProtection="1">
      <alignment horizontal="center" vertical="center" wrapText="1"/>
      <protection locked="0"/>
    </xf>
    <xf numFmtId="0" fontId="1" fillId="7" borderId="8" xfId="0" applyFont="1" applyFill="1" applyBorder="1" applyAlignment="1" applyProtection="1">
      <alignment horizontal="center" vertical="center" wrapText="1"/>
      <protection locked="0"/>
    </xf>
    <xf numFmtId="0" fontId="1" fillId="7" borderId="9" xfId="0" applyFont="1" applyFill="1" applyBorder="1" applyAlignment="1" applyProtection="1">
      <alignment horizontal="center" vertical="center" wrapText="1"/>
      <protection locked="0"/>
    </xf>
    <xf numFmtId="0" fontId="1" fillId="0" borderId="10" xfId="0" applyFont="1" applyBorder="1" applyAlignment="1" applyProtection="1">
      <alignment horizontal="center" vertical="center" wrapText="1"/>
      <protection locked="0"/>
    </xf>
    <xf numFmtId="0" fontId="1" fillId="0" borderId="7" xfId="0" applyNumberFormat="1" applyFont="1" applyBorder="1" applyAlignment="1">
      <alignment horizontal="center" vertical="center" wrapText="1"/>
    </xf>
    <xf numFmtId="0" fontId="1" fillId="0" borderId="6" xfId="0" applyNumberFormat="1" applyFont="1" applyFill="1" applyBorder="1" applyAlignment="1">
      <alignment horizontal="center" vertical="center" wrapText="1"/>
    </xf>
    <xf numFmtId="0" fontId="1" fillId="7" borderId="6" xfId="0" applyFont="1" applyFill="1" applyBorder="1" applyAlignment="1" applyProtection="1">
      <alignment horizontal="center" vertical="center" wrapText="1"/>
      <protection locked="0"/>
    </xf>
    <xf numFmtId="0" fontId="1" fillId="0" borderId="1" xfId="0" applyNumberFormat="1" applyFont="1" applyFill="1" applyBorder="1" applyAlignment="1" applyProtection="1">
      <alignment vertical="center" wrapText="1"/>
      <protection locked="0"/>
    </xf>
    <xf numFmtId="0" fontId="1" fillId="5" borderId="7" xfId="0" applyFont="1" applyFill="1" applyBorder="1" applyAlignment="1" applyProtection="1">
      <alignment horizontal="center" vertical="center"/>
      <protection locked="0"/>
    </xf>
    <xf numFmtId="0" fontId="1" fillId="5" borderId="1" xfId="0" applyFont="1" applyFill="1" applyBorder="1" applyAlignment="1" applyProtection="1">
      <alignment horizontal="center" vertical="center"/>
      <protection locked="0"/>
    </xf>
    <xf numFmtId="178" fontId="1" fillId="0" borderId="1" xfId="0" applyNumberFormat="1" applyFont="1" applyBorder="1" applyAlignment="1" applyProtection="1">
      <alignment horizontal="center" vertical="center" wrapText="1"/>
      <protection locked="0"/>
    </xf>
    <xf numFmtId="178" fontId="1" fillId="7" borderId="1" xfId="0" applyNumberFormat="1" applyFont="1" applyFill="1" applyBorder="1" applyAlignment="1" applyProtection="1">
      <alignment horizontal="center" vertical="center" wrapText="1"/>
      <protection locked="0"/>
    </xf>
    <xf numFmtId="178" fontId="4" fillId="7" borderId="1" xfId="0" applyNumberFormat="1" applyFont="1" applyFill="1" applyBorder="1" applyAlignment="1" applyProtection="1">
      <alignment horizontal="center" vertical="center" wrapText="1"/>
      <protection locked="0"/>
    </xf>
    <xf numFmtId="178" fontId="4" fillId="0" borderId="1" xfId="0" applyNumberFormat="1" applyFont="1" applyBorder="1" applyAlignment="1" applyProtection="1">
      <alignment horizontal="center" vertical="center" wrapText="1"/>
      <protection locked="0"/>
    </xf>
    <xf numFmtId="178" fontId="4" fillId="0" borderId="1" xfId="0" applyNumberFormat="1" applyFont="1" applyFill="1" applyBorder="1" applyAlignment="1" applyProtection="1">
      <alignment horizontal="center" vertical="center" wrapText="1"/>
      <protection locked="0"/>
    </xf>
    <xf numFmtId="178" fontId="1" fillId="0" borderId="1" xfId="0" applyNumberFormat="1" applyFont="1" applyFill="1" applyBorder="1" applyAlignment="1">
      <alignment horizontal="center" vertical="center" wrapText="1"/>
    </xf>
    <xf numFmtId="178" fontId="1" fillId="0" borderId="1" xfId="0" applyNumberFormat="1" applyFont="1" applyBorder="1" applyAlignment="1">
      <alignment horizontal="center" vertical="center"/>
    </xf>
    <xf numFmtId="178" fontId="1" fillId="7" borderId="1" xfId="0" applyNumberFormat="1" applyFont="1" applyFill="1" applyBorder="1" applyAlignment="1">
      <alignment horizontal="center" vertical="center"/>
    </xf>
    <xf numFmtId="0" fontId="1" fillId="7" borderId="1" xfId="0" applyFont="1" applyFill="1" applyBorder="1" applyAlignment="1" applyProtection="1">
      <alignment horizontal="left" vertical="center" wrapText="1"/>
      <protection locked="0"/>
    </xf>
    <xf numFmtId="0" fontId="5" fillId="0" borderId="1" xfId="0" applyFont="1" applyFill="1" applyBorder="1" applyAlignment="1" applyProtection="1">
      <alignment horizontal="left" vertical="center" wrapText="1"/>
      <protection locked="0"/>
    </xf>
    <xf numFmtId="0" fontId="1" fillId="0" borderId="0" xfId="0" applyFont="1" applyFill="1" applyBorder="1" applyProtection="1">
      <alignment vertical="center"/>
      <protection locked="0"/>
    </xf>
    <xf numFmtId="0" fontId="1" fillId="0" borderId="1" xfId="0" applyNumberFormat="1" applyFont="1" applyFill="1" applyBorder="1" applyAlignment="1">
      <alignment horizontal="center" vertical="center"/>
    </xf>
    <xf numFmtId="0" fontId="1" fillId="0" borderId="0" xfId="0" applyFont="1" applyFill="1" applyBorder="1" applyAlignment="1" applyProtection="1">
      <alignment horizontal="center" vertical="center" wrapText="1"/>
      <protection locked="0"/>
    </xf>
    <xf numFmtId="0" fontId="1" fillId="0" borderId="1" xfId="0" applyFont="1" applyFill="1" applyBorder="1">
      <alignment vertical="center"/>
    </xf>
    <xf numFmtId="0" fontId="1" fillId="0" borderId="3" xfId="0" applyFont="1" applyFill="1" applyBorder="1" applyAlignment="1" applyProtection="1">
      <alignment horizontal="center" vertical="center"/>
      <protection locked="0"/>
    </xf>
    <xf numFmtId="0" fontId="1" fillId="0" borderId="1" xfId="0" applyFont="1" applyBorder="1">
      <alignment vertical="center"/>
    </xf>
    <xf numFmtId="0" fontId="1" fillId="0" borderId="1" xfId="0" applyFont="1" applyBorder="1" applyProtection="1">
      <alignment vertical="center"/>
      <protection locked="0"/>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22">
    <dxf>
      <font>
        <b val="0"/>
        <i val="0"/>
        <color theme="1"/>
      </font>
      <fill>
        <patternFill patternType="solid">
          <bgColor theme="5" tint="0.6"/>
        </patternFill>
      </fill>
    </dxf>
    <dxf>
      <font>
        <b val="0"/>
        <i val="0"/>
        <color theme="1"/>
      </font>
      <fill>
        <patternFill patternType="solid">
          <bgColor theme="7"/>
        </patternFill>
      </fill>
    </dxf>
    <dxf>
      <font>
        <color theme="1"/>
      </font>
      <fill>
        <gradientFill degree="90">
          <stop position="0">
            <color theme="0"/>
          </stop>
          <stop position="1">
            <color rgb="FF00B050"/>
          </stop>
        </gradientFill>
      </fill>
    </dxf>
    <dxf>
      <fill>
        <patternFill patternType="solid">
          <bgColor theme="9" tint="0.8"/>
        </patternFill>
      </fill>
    </dxf>
    <dxf>
      <fill>
        <patternFill patternType="solid">
          <bgColor rgb="FF92D050"/>
        </patternFill>
      </fill>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1"/>
      <tableStyleElement type="headerRow" dxfId="10"/>
      <tableStyleElement type="totalRow" dxfId="9"/>
      <tableStyleElement type="firstColumn" dxfId="8"/>
      <tableStyleElement type="lastColumn" dxfId="7"/>
      <tableStyleElement type="firstRowStripe" dxfId="6"/>
      <tableStyleElement type="firstColumnStripe" dxfId="5"/>
    </tableStyle>
    <tableStyle name="PivotStylePreset2_Accent1" table="0" count="10" xr9:uid="{267968C8-6FFD-4C36-ACC1-9EA1FD1885CA}">
      <tableStyleElement type="headerRow" dxfId="21"/>
      <tableStyleElement type="totalRow" dxfId="20"/>
      <tableStyleElement type="firstRowStripe" dxfId="19"/>
      <tableStyleElement type="firstColumnStripe" dxfId="18"/>
      <tableStyleElement type="firstSubtotalRow" dxfId="17"/>
      <tableStyleElement type="secondSubtotalRow" dxfId="16"/>
      <tableStyleElement type="firstRowSubheading" dxfId="15"/>
      <tableStyleElement type="secondRowSubheading" dxfId="14"/>
      <tableStyleElement type="pageFieldLabels" dxfId="13"/>
      <tableStyleElement type="pageFieldValues" dxfId="1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thon_to_charts2023&#24180;&#25104;&#21697;&#20986;&#36135;&#36136;&#37327;&#20998;&#26512;&#34920;%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olumes/&#21697;&#36136;&#37096;/OQC/2024&#24180;/&#26816;&#39564;&#21488;&#36134;/2024&#24180;&#25104;&#21697;&#20986;&#36135;&#36136;&#37327;&#20998;&#26512;&#3492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零售电商-成品日质量状况"/>
      <sheetName val="司内成品整体"/>
      <sheetName val="外O整体"/>
      <sheetName val="工程发货抽检情况"/>
      <sheetName val="市返维修抽检情况 "/>
      <sheetName val="成品日报表"/>
      <sheetName val="检验日报表"/>
      <sheetName val="日报辅助表"/>
      <sheetName val="OQC抽检状况"/>
      <sheetName val="工程项目状况"/>
      <sheetName val="成品日状况"/>
      <sheetName val="成品周状况"/>
      <sheetName val="成品月状况"/>
      <sheetName val="成品年度报表"/>
      <sheetName val="年度批次合格率"/>
      <sheetName val="成品不良问题分析"/>
      <sheetName val="外O不良问题分析"/>
      <sheetName val="下拉列表源数据"/>
      <sheetName val="Sheet1"/>
      <sheetName val="异常闭环情况"/>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外O整体"/>
      <sheetName val="司内成品整体"/>
      <sheetName val="外O飞行检验"/>
      <sheetName val="外O细分型号"/>
      <sheetName val="工程发货抽检情况"/>
      <sheetName val="成品日报表"/>
      <sheetName val="检验日报表"/>
      <sheetName val="市返维修抽检情况 "/>
      <sheetName val="OQC抽检状况"/>
      <sheetName val="成品日状况"/>
      <sheetName val="成品周状况"/>
      <sheetName val="成品月状况"/>
      <sheetName val="成品年度报表"/>
      <sheetName val="年度批次合格率"/>
      <sheetName val="成品不良问题分析"/>
      <sheetName val="外O不良问题分析"/>
      <sheetName val="下拉列表源数据"/>
      <sheetName val="其他入库"/>
    </sheetNames>
    <sheetDataSet>
      <sheetData sheetId="0"/>
      <sheetData sheetId="1"/>
      <sheetData sheetId="2"/>
      <sheetData sheetId="3">
        <row r="1">
          <cell r="A1" t="str">
            <v>细分型号</v>
          </cell>
        </row>
        <row r="2">
          <cell r="A2" t="str">
            <v>D60-L</v>
          </cell>
          <cell r="B2" t="str">
            <v>D60-L</v>
          </cell>
        </row>
        <row r="3">
          <cell r="A3" t="str">
            <v>E10</v>
          </cell>
          <cell r="B3" t="str">
            <v>E10</v>
          </cell>
        </row>
        <row r="4">
          <cell r="A4" t="str">
            <v>E10-ZC</v>
          </cell>
          <cell r="B4" t="str">
            <v>E10</v>
          </cell>
        </row>
        <row r="5">
          <cell r="A5" t="str">
            <v>E10假锁</v>
          </cell>
          <cell r="B5" t="str">
            <v>E10</v>
          </cell>
        </row>
        <row r="6">
          <cell r="A6" t="str">
            <v>E16</v>
          </cell>
          <cell r="B6" t="str">
            <v>E16</v>
          </cell>
        </row>
        <row r="7">
          <cell r="A7" t="str">
            <v>E16-ZC</v>
          </cell>
          <cell r="B7" t="str">
            <v>E16</v>
          </cell>
        </row>
        <row r="8">
          <cell r="A8" t="str">
            <v>E180</v>
          </cell>
          <cell r="B8" t="str">
            <v>E180</v>
          </cell>
        </row>
        <row r="9">
          <cell r="A9" t="str">
            <v>E180-3</v>
          </cell>
          <cell r="B9" t="str">
            <v>E180</v>
          </cell>
        </row>
        <row r="10">
          <cell r="A10" t="str">
            <v>E26</v>
          </cell>
          <cell r="B10" t="str">
            <v>E26</v>
          </cell>
        </row>
        <row r="11">
          <cell r="A11" t="str">
            <v>G00</v>
          </cell>
          <cell r="B11" t="str">
            <v>G100</v>
          </cell>
        </row>
        <row r="12">
          <cell r="A12" t="str">
            <v>G100</v>
          </cell>
          <cell r="B12" t="str">
            <v>G100</v>
          </cell>
        </row>
        <row r="13">
          <cell r="A13" t="str">
            <v>G100-2</v>
          </cell>
          <cell r="B13" t="str">
            <v>G100</v>
          </cell>
        </row>
        <row r="14">
          <cell r="A14" t="str">
            <v>G100-DZ</v>
          </cell>
          <cell r="B14" t="str">
            <v>G100</v>
          </cell>
        </row>
        <row r="15">
          <cell r="A15" t="str">
            <v>G100-ZC</v>
          </cell>
          <cell r="B15" t="str">
            <v>G100</v>
          </cell>
        </row>
        <row r="16">
          <cell r="A16" t="str">
            <v>G101</v>
          </cell>
          <cell r="B16" t="str">
            <v>G101</v>
          </cell>
        </row>
        <row r="17">
          <cell r="A17" t="str">
            <v>G105-ST-09</v>
          </cell>
          <cell r="B17" t="str">
            <v>G105</v>
          </cell>
        </row>
        <row r="18">
          <cell r="A18" t="str">
            <v>G111</v>
          </cell>
          <cell r="B18" t="str">
            <v>G111</v>
          </cell>
        </row>
        <row r="19">
          <cell r="A19" t="str">
            <v>G111-C</v>
          </cell>
          <cell r="B19" t="str">
            <v>G111</v>
          </cell>
        </row>
        <row r="20">
          <cell r="A20" t="str">
            <v>G111（假）</v>
          </cell>
          <cell r="B20" t="str">
            <v>G111</v>
          </cell>
        </row>
        <row r="21">
          <cell r="A21" t="str">
            <v>G111-ST-08</v>
          </cell>
          <cell r="B21" t="str">
            <v>G111</v>
          </cell>
        </row>
        <row r="22">
          <cell r="A22" t="str">
            <v>G111-W-2</v>
          </cell>
          <cell r="B22" t="str">
            <v>G111</v>
          </cell>
        </row>
        <row r="23">
          <cell r="A23" t="str">
            <v>G111-W-PF</v>
          </cell>
          <cell r="B23" t="str">
            <v>G111</v>
          </cell>
        </row>
        <row r="24">
          <cell r="A24" t="str">
            <v>G112-2</v>
          </cell>
          <cell r="B24" t="str">
            <v>G112</v>
          </cell>
        </row>
        <row r="25">
          <cell r="A25" t="str">
            <v>G301</v>
          </cell>
          <cell r="B25" t="str">
            <v>G302</v>
          </cell>
        </row>
        <row r="26">
          <cell r="A26" t="str">
            <v>G302</v>
          </cell>
          <cell r="B26" t="str">
            <v>G302</v>
          </cell>
        </row>
        <row r="27">
          <cell r="A27" t="str">
            <v>G302假锁</v>
          </cell>
          <cell r="B27" t="str">
            <v>G302</v>
          </cell>
        </row>
        <row r="28">
          <cell r="A28" t="str">
            <v>G5</v>
          </cell>
          <cell r="B28" t="str">
            <v>G5</v>
          </cell>
        </row>
        <row r="29">
          <cell r="A29" t="str">
            <v>G5-1</v>
          </cell>
          <cell r="B29" t="str">
            <v>G5</v>
          </cell>
        </row>
        <row r="30">
          <cell r="A30" t="str">
            <v>G5-TY</v>
          </cell>
          <cell r="B30" t="str">
            <v>G5</v>
          </cell>
        </row>
        <row r="31">
          <cell r="A31" t="str">
            <v>G500</v>
          </cell>
          <cell r="B31" t="str">
            <v>G500</v>
          </cell>
        </row>
        <row r="32">
          <cell r="A32" t="str">
            <v>G5C</v>
          </cell>
          <cell r="B32" t="str">
            <v>G5C</v>
          </cell>
        </row>
        <row r="33">
          <cell r="A33" t="str">
            <v>P1-CM</v>
          </cell>
          <cell r="B33" t="str">
            <v>P1-CM</v>
          </cell>
        </row>
        <row r="34">
          <cell r="A34" t="str">
            <v>P1-CM-3</v>
          </cell>
          <cell r="B34" t="str">
            <v>P1-CM</v>
          </cell>
        </row>
        <row r="35">
          <cell r="A35" t="str">
            <v>P1-CM-PF</v>
          </cell>
          <cell r="B35" t="str">
            <v>P1-CM</v>
          </cell>
        </row>
        <row r="36">
          <cell r="A36" t="str">
            <v>P1-CT</v>
          </cell>
          <cell r="B36" t="str">
            <v>P1-CT</v>
          </cell>
        </row>
        <row r="37">
          <cell r="A37" t="str">
            <v>P1-CT(魔方）</v>
          </cell>
          <cell r="B37" t="str">
            <v>P1-CT</v>
          </cell>
        </row>
        <row r="38">
          <cell r="A38" t="str">
            <v>P1-CT-3</v>
          </cell>
          <cell r="B38" t="str">
            <v>P1-CT</v>
          </cell>
        </row>
        <row r="39">
          <cell r="A39" t="str">
            <v>P1-CT-MF</v>
          </cell>
          <cell r="B39" t="str">
            <v>P1-CT</v>
          </cell>
        </row>
        <row r="40">
          <cell r="A40" t="str">
            <v>P1-CT-PF</v>
          </cell>
          <cell r="B40" t="str">
            <v>P1-CT</v>
          </cell>
        </row>
        <row r="41">
          <cell r="A41" t="str">
            <v>P1-CT-ZC</v>
          </cell>
          <cell r="B41" t="str">
            <v>P1-CT</v>
          </cell>
        </row>
        <row r="42">
          <cell r="A42" t="str">
            <v>PI-CT-MF</v>
          </cell>
          <cell r="B42" t="str">
            <v>P1-CT</v>
          </cell>
        </row>
        <row r="43">
          <cell r="A43" t="str">
            <v>P1-CT-ST</v>
          </cell>
          <cell r="B43" t="str">
            <v>P1-CT</v>
          </cell>
        </row>
        <row r="44">
          <cell r="A44" t="str">
            <v>P1-CT-ZC-ST</v>
          </cell>
          <cell r="B44" t="str">
            <v>P1-CT</v>
          </cell>
        </row>
        <row r="45">
          <cell r="A45" t="str">
            <v>Q3MPRO</v>
          </cell>
          <cell r="B45" t="str">
            <v>Q3MPRO</v>
          </cell>
        </row>
        <row r="46">
          <cell r="A46" t="str">
            <v>Q3MPRO假锁</v>
          </cell>
          <cell r="B46" t="str">
            <v>Q3MPRO</v>
          </cell>
        </row>
        <row r="47">
          <cell r="A47" t="str">
            <v>Q5-TY</v>
          </cell>
          <cell r="B47" t="str">
            <v>Q5-TY</v>
          </cell>
        </row>
        <row r="48">
          <cell r="A48" t="str">
            <v>S5</v>
          </cell>
          <cell r="B48" t="str">
            <v>S5</v>
          </cell>
        </row>
        <row r="49">
          <cell r="A49" t="str">
            <v>S5-1</v>
          </cell>
          <cell r="B49" t="str">
            <v>S5</v>
          </cell>
        </row>
        <row r="50">
          <cell r="A50" t="str">
            <v>V1</v>
          </cell>
          <cell r="B50" t="str">
            <v>V1</v>
          </cell>
        </row>
        <row r="51">
          <cell r="A51" t="str">
            <v>V5P-1</v>
          </cell>
          <cell r="B51" t="str">
            <v>V5P</v>
          </cell>
        </row>
        <row r="52">
          <cell r="A52" t="str">
            <v>V6</v>
          </cell>
          <cell r="B52" t="str">
            <v>V6</v>
          </cell>
        </row>
        <row r="53">
          <cell r="A53" t="str">
            <v>V7</v>
          </cell>
          <cell r="B53" t="str">
            <v>V7</v>
          </cell>
        </row>
        <row r="54">
          <cell r="A54" t="str">
            <v>V7-3</v>
          </cell>
          <cell r="B54" t="str">
            <v>V7</v>
          </cell>
        </row>
        <row r="55">
          <cell r="A55" t="str">
            <v>V7-ZC</v>
          </cell>
          <cell r="B55" t="str">
            <v>V7</v>
          </cell>
        </row>
        <row r="56">
          <cell r="A56" t="str">
            <v>V7PLUS</v>
          </cell>
          <cell r="B56" t="str">
            <v>V7</v>
          </cell>
        </row>
        <row r="57">
          <cell r="A57" t="str">
            <v>V7假锁</v>
          </cell>
          <cell r="B57" t="str">
            <v>V7</v>
          </cell>
        </row>
        <row r="58">
          <cell r="A58" t="str">
            <v>新V7</v>
          </cell>
          <cell r="B58" t="str">
            <v>V7</v>
          </cell>
        </row>
        <row r="59">
          <cell r="A59" t="str">
            <v>P7-CT</v>
          </cell>
          <cell r="B59" t="str">
            <v>P7-CT</v>
          </cell>
        </row>
        <row r="60">
          <cell r="A60" t="str">
            <v>G100-J</v>
          </cell>
          <cell r="B60" t="str">
            <v>G100</v>
          </cell>
        </row>
        <row r="61">
          <cell r="A61" t="str">
            <v>G100-W</v>
          </cell>
          <cell r="B61" t="str">
            <v>G100</v>
          </cell>
        </row>
        <row r="62">
          <cell r="A62" t="str">
            <v>G102</v>
          </cell>
          <cell r="B62" t="str">
            <v>G102</v>
          </cell>
        </row>
        <row r="63">
          <cell r="A63" t="str">
            <v>G109</v>
          </cell>
          <cell r="B63" t="str">
            <v>G109</v>
          </cell>
        </row>
        <row r="64">
          <cell r="A64" t="str">
            <v>G111假锁</v>
          </cell>
          <cell r="B64" t="str">
            <v>G111</v>
          </cell>
        </row>
        <row r="65">
          <cell r="A65" t="str">
            <v>G302-1</v>
          </cell>
          <cell r="B65" t="str">
            <v>G302</v>
          </cell>
        </row>
        <row r="66">
          <cell r="A66" t="str">
            <v>P1-CM-ZC</v>
          </cell>
          <cell r="B66" t="str">
            <v>P1-CM</v>
          </cell>
        </row>
        <row r="67">
          <cell r="A67" t="str">
            <v>P1-CM-ZC-ST</v>
          </cell>
          <cell r="B67" t="str">
            <v>P1-CM</v>
          </cell>
        </row>
        <row r="68">
          <cell r="A68" t="str">
            <v>P1-CT-ST-ZC</v>
          </cell>
          <cell r="B68" t="str">
            <v>P1-CT</v>
          </cell>
        </row>
        <row r="69">
          <cell r="A69" t="str">
            <v>P1-CT-ZC--ST</v>
          </cell>
          <cell r="B69" t="str">
            <v>P1-CT</v>
          </cell>
        </row>
        <row r="70">
          <cell r="A70" t="str">
            <v>P8</v>
          </cell>
          <cell r="B70" t="str">
            <v>P8</v>
          </cell>
        </row>
        <row r="71">
          <cell r="A71" t="str">
            <v>Q3EMP</v>
          </cell>
          <cell r="B71" t="str">
            <v>Q3MPRO</v>
          </cell>
        </row>
        <row r="72">
          <cell r="A72" t="str">
            <v>Q3MPRO2.0</v>
          </cell>
          <cell r="B72" t="str">
            <v>Q3MPRO</v>
          </cell>
        </row>
        <row r="73">
          <cell r="A73" t="str">
            <v>Q3MPRO尊享版</v>
          </cell>
          <cell r="B73" t="str">
            <v>Q3MPRO</v>
          </cell>
        </row>
        <row r="74">
          <cell r="A74" t="str">
            <v>Q3MVPRO</v>
          </cell>
          <cell r="B74" t="str">
            <v>Q3MVPRO</v>
          </cell>
        </row>
        <row r="75">
          <cell r="A75" t="str">
            <v>Q3MVPRO2.0</v>
          </cell>
          <cell r="B75" t="str">
            <v>Q3MVPRO</v>
          </cell>
        </row>
        <row r="76">
          <cell r="A76" t="str">
            <v>V7PLUS-ZC</v>
          </cell>
          <cell r="B76" t="str">
            <v>V7</v>
          </cell>
        </row>
        <row r="77">
          <cell r="A77" t="str">
            <v>V7-ZC假锁</v>
          </cell>
          <cell r="B77" t="str">
            <v>V7</v>
          </cell>
        </row>
        <row r="78">
          <cell r="A78" t="str">
            <v>E16-J</v>
          </cell>
          <cell r="B78" t="str">
            <v>E16</v>
          </cell>
        </row>
        <row r="79">
          <cell r="A79" t="str">
            <v>Q3FPRO</v>
          </cell>
          <cell r="B79" t="str">
            <v>Q3FPRO</v>
          </cell>
        </row>
        <row r="80">
          <cell r="A80" t="str">
            <v>Q3EFPRO</v>
          </cell>
          <cell r="B80" t="str">
            <v>Q3EFPRO</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ables/table1.xml><?xml version="1.0" encoding="utf-8"?>
<table xmlns="http://schemas.openxmlformats.org/spreadsheetml/2006/main" id="1" name="外O整体" displayName="外O整体" ref="A2:AE360" totalsRowShown="0">
  <autoFilter ref="A2:AE360"/>
  <sortState ref="A3:AE360">
    <sortCondition ref="C2"/>
  </sortState>
  <tableColumns count="31">
    <tableColumn id="1" name="序号"/>
    <tableColumn id="2" name="管理NO"/>
    <tableColumn id="3" name="日期"/>
    <tableColumn id="4" name="月"/>
    <tableColumn id="5" name="周"/>
    <tableColumn id="6" name="供应商"/>
    <tableColumn id="7" name="工单号"/>
    <tableColumn id="33" name="型号"/>
    <tableColumn id="8" name="细分型号"/>
    <tableColumn id="9" name="颜色"/>
    <tableColumn id="10" name="批次数量"/>
    <tableColumn id="11" name="抽样数"/>
    <tableColumn id="12" name="不良数"/>
    <tableColumn id="13" name="判定"/>
    <tableColumn id="14" name="外观"/>
    <tableColumn id="15" name="装配"/>
    <tableColumn id="16" name="性能"/>
    <tableColumn id="17" name="低错"/>
    <tableColumn id="18" name="包装"/>
    <tableColumn id="19" name="小计"/>
    <tableColumn id="20" name="不良描述"/>
    <tableColumn id="21" name="问题归属"/>
    <tableColumn id="22" name="问题分类"/>
    <tableColumn id="23" name="问题细分"/>
    <tableColumn id="24" name="问题等级"/>
    <tableColumn id="25" name="退货批次"/>
    <tableColumn id="26" name="原因"/>
    <tableColumn id="27" name="对策"/>
    <tableColumn id="28" name="备注"/>
    <tableColumn id="29" name="列1"/>
    <tableColumn id="30" name="列2"/>
  </tableColumns>
  <tableStyleInfo name="TableStyleMedium4" showFirstColumn="0" showLastColumn="0" showRowStripes="1" showColumnStripes="0"/>
</tabl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AE360"/>
  <sheetViews>
    <sheetView tabSelected="1" zoomScale="78" zoomScaleNormal="78" workbookViewId="0">
      <pane ySplit="2" topLeftCell="A178" activePane="bottomLeft" state="frozen"/>
      <selection/>
      <selection pane="bottomLeft" activeCell="F190" sqref="F190"/>
    </sheetView>
  </sheetViews>
  <sheetFormatPr defaultColWidth="9" defaultRowHeight="30" customHeight="1"/>
  <cols>
    <col min="1" max="1" width="7.07692307692308" style="1" customWidth="1"/>
    <col min="2" max="2" width="16.8461538461538" style="1" customWidth="1"/>
    <col min="3" max="3" width="12.5288461538462" style="3" customWidth="1"/>
    <col min="4" max="5" width="8.42307692307692" style="4" customWidth="1"/>
    <col min="6" max="6" width="10.0673076923077" style="5" customWidth="1"/>
    <col min="7" max="7" width="15.6057692307692" style="6" customWidth="1"/>
    <col min="8" max="8" width="12.9423076923077" style="6" customWidth="1"/>
    <col min="9" max="9" width="17.6634615384615" style="7" customWidth="1"/>
    <col min="10" max="10" width="10.2788461538462" style="7" customWidth="1"/>
    <col min="11" max="12" width="6.625" style="8" customWidth="1"/>
    <col min="13" max="13" width="6.625" style="9" customWidth="1"/>
    <col min="14" max="14" width="6.75961538461539" style="10" customWidth="1"/>
    <col min="15" max="18" width="5.125" style="11" customWidth="1"/>
    <col min="19" max="20" width="5.125" style="12" customWidth="1"/>
    <col min="21" max="21" width="34.7115384615385" style="11" customWidth="1"/>
    <col min="22" max="22" width="27.875" style="13" customWidth="1"/>
    <col min="23" max="23" width="8.875" style="8" customWidth="1"/>
    <col min="24" max="24" width="10.125" style="11" customWidth="1"/>
    <col min="25" max="25" width="14.1346153846154" style="11" customWidth="1"/>
    <col min="26" max="26" width="13.3461538461538" style="11" customWidth="1"/>
    <col min="27" max="27" width="17.8653846153846" style="8" customWidth="1"/>
    <col min="28" max="28" width="15.2019230769231" style="8" customWidth="1"/>
    <col min="29" max="29" width="39.0288461538462" style="8" customWidth="1"/>
    <col min="30" max="31" width="9" style="14"/>
    <col min="32" max="16384" width="9" style="1"/>
  </cols>
  <sheetData>
    <row r="1" s="1" customFormat="1" ht="42" customHeight="1" spans="1:31">
      <c r="A1" s="15" t="s">
        <v>0</v>
      </c>
      <c r="B1" s="16"/>
      <c r="C1" s="17"/>
      <c r="D1" s="16"/>
      <c r="E1" s="16"/>
      <c r="F1" s="16"/>
      <c r="G1" s="16"/>
      <c r="H1" s="16"/>
      <c r="I1" s="16"/>
      <c r="J1" s="16"/>
      <c r="K1" s="16"/>
      <c r="L1" s="16"/>
      <c r="M1" s="28"/>
      <c r="N1" s="16"/>
      <c r="O1" s="16"/>
      <c r="P1" s="16"/>
      <c r="Q1" s="16"/>
      <c r="R1" s="16"/>
      <c r="S1" s="16"/>
      <c r="T1" s="16"/>
      <c r="U1" s="16"/>
      <c r="V1" s="34"/>
      <c r="W1" s="16"/>
      <c r="X1" s="16"/>
      <c r="Y1" s="16"/>
      <c r="Z1" s="16"/>
      <c r="AA1" s="16"/>
      <c r="AB1" s="16"/>
      <c r="AC1" s="16"/>
      <c r="AD1" s="14"/>
      <c r="AE1" s="14"/>
    </row>
    <row r="2" s="1" customFormat="1" customHeight="1" spans="1:31">
      <c r="A2" s="18" t="s">
        <v>1</v>
      </c>
      <c r="B2" s="19" t="s">
        <v>2</v>
      </c>
      <c r="C2" s="20" t="s">
        <v>3</v>
      </c>
      <c r="D2" s="21" t="s">
        <v>4</v>
      </c>
      <c r="E2" s="21" t="s">
        <v>5</v>
      </c>
      <c r="F2" s="25" t="s">
        <v>6</v>
      </c>
      <c r="G2" s="26" t="s">
        <v>7</v>
      </c>
      <c r="H2" s="26" t="s">
        <v>8</v>
      </c>
      <c r="I2" s="26" t="s">
        <v>9</v>
      </c>
      <c r="J2" s="26" t="s">
        <v>10</v>
      </c>
      <c r="K2" s="25" t="s">
        <v>11</v>
      </c>
      <c r="L2" s="25" t="s">
        <v>12</v>
      </c>
      <c r="M2" s="20" t="s">
        <v>13</v>
      </c>
      <c r="N2" s="29" t="s">
        <v>14</v>
      </c>
      <c r="O2" s="25" t="s">
        <v>15</v>
      </c>
      <c r="P2" s="25" t="s">
        <v>16</v>
      </c>
      <c r="Q2" s="25" t="s">
        <v>17</v>
      </c>
      <c r="R2" s="25" t="s">
        <v>18</v>
      </c>
      <c r="S2" s="33" t="s">
        <v>19</v>
      </c>
      <c r="T2" s="33" t="s">
        <v>20</v>
      </c>
      <c r="U2" s="35" t="s">
        <v>21</v>
      </c>
      <c r="V2" s="35" t="s">
        <v>22</v>
      </c>
      <c r="W2" s="35" t="s">
        <v>23</v>
      </c>
      <c r="X2" s="35" t="s">
        <v>24</v>
      </c>
      <c r="Y2" s="35" t="s">
        <v>25</v>
      </c>
      <c r="Z2" s="35" t="s">
        <v>26</v>
      </c>
      <c r="AA2" s="35" t="s">
        <v>27</v>
      </c>
      <c r="AB2" s="35" t="s">
        <v>28</v>
      </c>
      <c r="AC2" s="35" t="s">
        <v>29</v>
      </c>
      <c r="AD2" s="14" t="s">
        <v>30</v>
      </c>
      <c r="AE2" s="14" t="s">
        <v>31</v>
      </c>
    </row>
    <row r="3" s="1" customFormat="1" customHeight="1" spans="1:31">
      <c r="A3" s="22">
        <v>1</v>
      </c>
      <c r="B3" s="23">
        <v>240104001</v>
      </c>
      <c r="C3" s="24">
        <v>45295</v>
      </c>
      <c r="D3" s="22" t="s">
        <v>32</v>
      </c>
      <c r="E3" s="22">
        <f>WEEKNUM(C3,1)</f>
        <v>1</v>
      </c>
      <c r="F3" s="22" t="s">
        <v>33</v>
      </c>
      <c r="G3" s="22" t="s">
        <v>34</v>
      </c>
      <c r="H3" s="22" t="s">
        <v>35</v>
      </c>
      <c r="I3" s="22" t="s">
        <v>35</v>
      </c>
      <c r="J3" s="22" t="s">
        <v>36</v>
      </c>
      <c r="K3" s="22">
        <v>1</v>
      </c>
      <c r="L3" s="22">
        <v>1</v>
      </c>
      <c r="M3" s="22"/>
      <c r="N3" s="30" t="s">
        <v>37</v>
      </c>
      <c r="O3" s="11"/>
      <c r="P3" s="11"/>
      <c r="Q3" s="11"/>
      <c r="R3" s="11"/>
      <c r="S3" s="12"/>
      <c r="T3" s="11">
        <f>SUM(O3:S3)</f>
        <v>0</v>
      </c>
      <c r="U3" s="36"/>
      <c r="V3" s="10"/>
      <c r="W3" s="11"/>
      <c r="X3" s="11"/>
      <c r="Y3" s="11"/>
      <c r="Z3" s="11"/>
      <c r="AA3" s="10"/>
      <c r="AB3" s="10"/>
      <c r="AC3" s="37"/>
      <c r="AD3" s="14"/>
      <c r="AE3" s="14"/>
    </row>
    <row r="4" s="1" customFormat="1" customHeight="1" spans="1:31">
      <c r="A4" s="22">
        <v>2</v>
      </c>
      <c r="B4" s="22">
        <v>240104002</v>
      </c>
      <c r="C4" s="24">
        <v>45295</v>
      </c>
      <c r="D4" s="22" t="s">
        <v>32</v>
      </c>
      <c r="E4" s="22">
        <f>WEEKNUM(C4,1)</f>
        <v>1</v>
      </c>
      <c r="F4" s="22" t="s">
        <v>33</v>
      </c>
      <c r="G4" s="22" t="s">
        <v>38</v>
      </c>
      <c r="H4" s="22" t="s">
        <v>39</v>
      </c>
      <c r="I4" s="22" t="s">
        <v>39</v>
      </c>
      <c r="J4" s="22" t="s">
        <v>36</v>
      </c>
      <c r="K4" s="22">
        <v>720</v>
      </c>
      <c r="L4" s="22">
        <v>32</v>
      </c>
      <c r="M4" s="22"/>
      <c r="N4" s="30" t="s">
        <v>37</v>
      </c>
      <c r="O4" s="11"/>
      <c r="P4" s="11"/>
      <c r="Q4" s="11"/>
      <c r="R4" s="11"/>
      <c r="S4" s="12"/>
      <c r="T4" s="11">
        <f>SUM(O4:S4)</f>
        <v>0</v>
      </c>
      <c r="U4" s="36"/>
      <c r="V4" s="10"/>
      <c r="W4" s="11"/>
      <c r="X4" s="11"/>
      <c r="Y4" s="11"/>
      <c r="Z4" s="11"/>
      <c r="AA4" s="10"/>
      <c r="AB4" s="10"/>
      <c r="AC4" s="37"/>
      <c r="AD4" s="14"/>
      <c r="AE4" s="14"/>
    </row>
    <row r="5" s="1" customFormat="1" customHeight="1" spans="1:31">
      <c r="A5" s="22">
        <v>3</v>
      </c>
      <c r="B5" s="22">
        <v>240104003</v>
      </c>
      <c r="C5" s="24">
        <v>45295</v>
      </c>
      <c r="D5" s="22" t="s">
        <v>32</v>
      </c>
      <c r="E5" s="22">
        <f>WEEKNUM(C5,1)</f>
        <v>1</v>
      </c>
      <c r="F5" s="22" t="s">
        <v>40</v>
      </c>
      <c r="G5" s="22" t="s">
        <v>41</v>
      </c>
      <c r="H5" s="22" t="s">
        <v>42</v>
      </c>
      <c r="I5" s="22" t="s">
        <v>43</v>
      </c>
      <c r="J5" s="22" t="s">
        <v>36</v>
      </c>
      <c r="K5" s="22">
        <v>212</v>
      </c>
      <c r="L5" s="22">
        <v>8</v>
      </c>
      <c r="M5" s="22"/>
      <c r="N5" s="30" t="s">
        <v>37</v>
      </c>
      <c r="O5" s="11"/>
      <c r="P5" s="11"/>
      <c r="Q5" s="11"/>
      <c r="R5" s="11"/>
      <c r="S5" s="12"/>
      <c r="T5" s="11">
        <f>SUM(O5:S5)</f>
        <v>0</v>
      </c>
      <c r="U5" s="36"/>
      <c r="V5" s="10"/>
      <c r="W5" s="11"/>
      <c r="X5" s="11"/>
      <c r="Y5" s="11"/>
      <c r="Z5" s="11"/>
      <c r="AA5" s="10"/>
      <c r="AB5" s="10"/>
      <c r="AC5" s="37"/>
      <c r="AD5" s="14"/>
      <c r="AE5" s="14"/>
    </row>
    <row r="6" s="1" customFormat="1" customHeight="1" spans="1:31">
      <c r="A6" s="22">
        <v>4</v>
      </c>
      <c r="B6" s="23">
        <v>240105001</v>
      </c>
      <c r="C6" s="24">
        <v>45296</v>
      </c>
      <c r="D6" s="22" t="s">
        <v>32</v>
      </c>
      <c r="E6" s="22">
        <f>WEEKNUM(C6,1)</f>
        <v>1</v>
      </c>
      <c r="F6" s="22" t="s">
        <v>33</v>
      </c>
      <c r="G6" s="22" t="s">
        <v>44</v>
      </c>
      <c r="H6" s="22" t="s">
        <v>39</v>
      </c>
      <c r="I6" s="22" t="s">
        <v>39</v>
      </c>
      <c r="J6" s="22" t="s">
        <v>36</v>
      </c>
      <c r="K6" s="22">
        <v>432</v>
      </c>
      <c r="L6" s="22">
        <v>32</v>
      </c>
      <c r="M6" s="22"/>
      <c r="N6" s="30" t="s">
        <v>37</v>
      </c>
      <c r="O6" s="11"/>
      <c r="P6" s="11"/>
      <c r="Q6" s="11"/>
      <c r="R6" s="11"/>
      <c r="S6" s="12"/>
      <c r="T6" s="11">
        <f>SUM(O6:S6)</f>
        <v>0</v>
      </c>
      <c r="U6" s="36"/>
      <c r="V6" s="10"/>
      <c r="W6" s="11"/>
      <c r="X6" s="11"/>
      <c r="Y6" s="11"/>
      <c r="Z6" s="11"/>
      <c r="AA6" s="10"/>
      <c r="AB6" s="10"/>
      <c r="AC6" s="37"/>
      <c r="AD6" s="14"/>
      <c r="AE6" s="14"/>
    </row>
    <row r="7" s="1" customFormat="1" ht="42" customHeight="1" spans="1:31">
      <c r="A7" s="22">
        <v>5</v>
      </c>
      <c r="B7" s="22">
        <v>240105002</v>
      </c>
      <c r="C7" s="24">
        <v>45296</v>
      </c>
      <c r="D7" s="22" t="s">
        <v>32</v>
      </c>
      <c r="E7" s="22">
        <f>WEEKNUM(C7,1)</f>
        <v>1</v>
      </c>
      <c r="F7" s="22" t="s">
        <v>40</v>
      </c>
      <c r="G7" s="22" t="s">
        <v>45</v>
      </c>
      <c r="H7" s="22" t="s">
        <v>46</v>
      </c>
      <c r="I7" s="22" t="s">
        <v>47</v>
      </c>
      <c r="J7" s="22" t="s">
        <v>36</v>
      </c>
      <c r="K7" s="22">
        <v>1800</v>
      </c>
      <c r="L7" s="22">
        <v>50</v>
      </c>
      <c r="M7" s="22">
        <v>3</v>
      </c>
      <c r="N7" s="31" t="s">
        <v>48</v>
      </c>
      <c r="O7" s="11"/>
      <c r="P7" s="11">
        <v>2</v>
      </c>
      <c r="Q7" s="11"/>
      <c r="R7" s="11"/>
      <c r="S7" s="12"/>
      <c r="T7" s="11">
        <f>SUM(O7:S7)</f>
        <v>2</v>
      </c>
      <c r="U7" s="36" t="s">
        <v>49</v>
      </c>
      <c r="V7" s="10" t="s">
        <v>50</v>
      </c>
      <c r="W7" s="11" t="s">
        <v>16</v>
      </c>
      <c r="X7" s="11" t="s">
        <v>51</v>
      </c>
      <c r="Y7" s="11" t="s">
        <v>52</v>
      </c>
      <c r="Z7" s="11" t="s">
        <v>53</v>
      </c>
      <c r="AA7" s="10"/>
      <c r="AB7" s="10"/>
      <c r="AC7" s="37"/>
      <c r="AD7" s="14"/>
      <c r="AE7" s="14"/>
    </row>
    <row r="8" s="1" customFormat="1" customHeight="1" spans="1:31">
      <c r="A8" s="22">
        <v>6</v>
      </c>
      <c r="B8" s="22">
        <v>240105002</v>
      </c>
      <c r="C8" s="24">
        <v>45296</v>
      </c>
      <c r="D8" s="22" t="s">
        <v>32</v>
      </c>
      <c r="E8" s="22">
        <f>WEEKNUM(C8,1)</f>
        <v>1</v>
      </c>
      <c r="F8" s="22" t="s">
        <v>40</v>
      </c>
      <c r="G8" s="22" t="s">
        <v>45</v>
      </c>
      <c r="H8" s="22" t="s">
        <v>46</v>
      </c>
      <c r="I8" s="22" t="s">
        <v>47</v>
      </c>
      <c r="J8" s="22" t="s">
        <v>36</v>
      </c>
      <c r="K8" s="22"/>
      <c r="L8" s="22"/>
      <c r="M8" s="22"/>
      <c r="N8" s="10"/>
      <c r="O8" s="11">
        <v>1</v>
      </c>
      <c r="P8" s="11"/>
      <c r="Q8" s="11"/>
      <c r="R8" s="11"/>
      <c r="S8" s="12"/>
      <c r="T8" s="11">
        <f>SUM(O8:S8)</f>
        <v>1</v>
      </c>
      <c r="U8" s="36" t="s">
        <v>54</v>
      </c>
      <c r="V8" s="10" t="s">
        <v>50</v>
      </c>
      <c r="W8" s="11" t="s">
        <v>55</v>
      </c>
      <c r="X8" s="11" t="s">
        <v>56</v>
      </c>
      <c r="Y8" s="11" t="s">
        <v>57</v>
      </c>
      <c r="Z8" s="11" t="s">
        <v>53</v>
      </c>
      <c r="AA8" s="10"/>
      <c r="AB8" s="10"/>
      <c r="AC8" s="37"/>
      <c r="AD8" s="14"/>
      <c r="AE8" s="14"/>
    </row>
    <row r="9" s="1" customFormat="1" customHeight="1" spans="1:31">
      <c r="A9" s="22">
        <v>7</v>
      </c>
      <c r="B9" s="23">
        <v>240108001</v>
      </c>
      <c r="C9" s="24">
        <v>45299</v>
      </c>
      <c r="D9" s="22" t="s">
        <v>32</v>
      </c>
      <c r="E9" s="22">
        <f>WEEKNUM(C9,1)</f>
        <v>2</v>
      </c>
      <c r="F9" s="22" t="s">
        <v>58</v>
      </c>
      <c r="G9" s="22" t="s">
        <v>59</v>
      </c>
      <c r="H9" s="22" t="s">
        <v>60</v>
      </c>
      <c r="I9" s="22" t="s">
        <v>61</v>
      </c>
      <c r="J9" s="22" t="s">
        <v>62</v>
      </c>
      <c r="K9" s="22">
        <v>84</v>
      </c>
      <c r="L9" s="22">
        <v>8</v>
      </c>
      <c r="M9" s="22"/>
      <c r="N9" s="30" t="s">
        <v>37</v>
      </c>
      <c r="O9" s="22"/>
      <c r="P9" s="22"/>
      <c r="Q9" s="22"/>
      <c r="R9" s="22"/>
      <c r="S9" s="22"/>
      <c r="T9" s="11">
        <f>SUM(O9:S9)</f>
        <v>0</v>
      </c>
      <c r="U9" s="36"/>
      <c r="V9" s="10"/>
      <c r="W9" s="11"/>
      <c r="X9" s="11"/>
      <c r="Y9" s="11"/>
      <c r="Z9" s="11"/>
      <c r="AA9" s="10"/>
      <c r="AB9" s="10"/>
      <c r="AC9" s="37"/>
      <c r="AD9" s="14"/>
      <c r="AE9" s="14"/>
    </row>
    <row r="10" s="1" customFormat="1" customHeight="1" spans="1:31">
      <c r="A10" s="22">
        <v>8</v>
      </c>
      <c r="B10" s="22">
        <v>240108002</v>
      </c>
      <c r="C10" s="24">
        <v>45299</v>
      </c>
      <c r="D10" s="22" t="s">
        <v>32</v>
      </c>
      <c r="E10" s="22">
        <f>WEEKNUM(C10,1)</f>
        <v>2</v>
      </c>
      <c r="F10" s="22" t="s">
        <v>58</v>
      </c>
      <c r="G10" s="22" t="s">
        <v>63</v>
      </c>
      <c r="H10" s="22" t="s">
        <v>64</v>
      </c>
      <c r="I10" s="22" t="s">
        <v>64</v>
      </c>
      <c r="J10" s="22" t="s">
        <v>62</v>
      </c>
      <c r="K10" s="22">
        <v>544</v>
      </c>
      <c r="L10" s="22">
        <v>52</v>
      </c>
      <c r="M10" s="22">
        <v>1</v>
      </c>
      <c r="N10" s="31" t="s">
        <v>48</v>
      </c>
      <c r="O10" s="22"/>
      <c r="P10" s="22"/>
      <c r="Q10" s="22">
        <v>1</v>
      </c>
      <c r="R10" s="22"/>
      <c r="S10" s="22"/>
      <c r="T10" s="11">
        <f>SUM(O10:S10)</f>
        <v>1</v>
      </c>
      <c r="U10" s="27" t="s">
        <v>65</v>
      </c>
      <c r="V10" s="10" t="s">
        <v>50</v>
      </c>
      <c r="W10" s="11" t="s">
        <v>55</v>
      </c>
      <c r="X10" s="11" t="s">
        <v>66</v>
      </c>
      <c r="Y10" s="11" t="s">
        <v>57</v>
      </c>
      <c r="Z10" s="11" t="s">
        <v>67</v>
      </c>
      <c r="AA10" s="10"/>
      <c r="AB10" s="10"/>
      <c r="AC10" s="37" t="s">
        <v>68</v>
      </c>
      <c r="AD10" s="14"/>
      <c r="AE10" s="14"/>
    </row>
    <row r="11" s="1" customFormat="1" customHeight="1" spans="1:31">
      <c r="A11" s="22">
        <v>9</v>
      </c>
      <c r="B11" s="22">
        <v>240108003</v>
      </c>
      <c r="C11" s="24">
        <v>45299</v>
      </c>
      <c r="D11" s="22" t="s">
        <v>32</v>
      </c>
      <c r="E11" s="22">
        <f>WEEKNUM(C11,1)</f>
        <v>2</v>
      </c>
      <c r="F11" s="22" t="s">
        <v>58</v>
      </c>
      <c r="G11" s="22" t="s">
        <v>69</v>
      </c>
      <c r="H11" s="22" t="s">
        <v>46</v>
      </c>
      <c r="I11" s="22" t="s">
        <v>70</v>
      </c>
      <c r="J11" s="22" t="s">
        <v>36</v>
      </c>
      <c r="K11" s="22">
        <v>182</v>
      </c>
      <c r="L11" s="22">
        <v>8</v>
      </c>
      <c r="M11" s="22"/>
      <c r="N11" s="30" t="s">
        <v>37</v>
      </c>
      <c r="O11" s="22"/>
      <c r="P11" s="22"/>
      <c r="Q11" s="22"/>
      <c r="R11" s="22"/>
      <c r="S11" s="22"/>
      <c r="T11" s="11">
        <f>SUM(O11:S11)</f>
        <v>0</v>
      </c>
      <c r="U11" s="13"/>
      <c r="V11" s="10"/>
      <c r="W11" s="11"/>
      <c r="X11" s="11"/>
      <c r="Y11" s="11"/>
      <c r="Z11" s="11"/>
      <c r="AA11" s="10"/>
      <c r="AB11" s="10"/>
      <c r="AC11" s="37"/>
      <c r="AD11" s="14"/>
      <c r="AE11" s="14"/>
    </row>
    <row r="12" s="1" customFormat="1" customHeight="1" spans="1:31">
      <c r="A12" s="22">
        <v>10</v>
      </c>
      <c r="B12" s="22">
        <v>240108004</v>
      </c>
      <c r="C12" s="24">
        <v>45299</v>
      </c>
      <c r="D12" s="22" t="s">
        <v>32</v>
      </c>
      <c r="E12" s="22">
        <f>WEEKNUM(C12,1)</f>
        <v>2</v>
      </c>
      <c r="F12" s="22" t="s">
        <v>58</v>
      </c>
      <c r="G12" s="22" t="s">
        <v>63</v>
      </c>
      <c r="H12" s="22" t="s">
        <v>64</v>
      </c>
      <c r="I12" s="22" t="s">
        <v>64</v>
      </c>
      <c r="J12" s="22" t="s">
        <v>62</v>
      </c>
      <c r="K12" s="22">
        <v>131</v>
      </c>
      <c r="L12" s="22">
        <v>8</v>
      </c>
      <c r="M12" s="22"/>
      <c r="N12" s="30" t="s">
        <v>37</v>
      </c>
      <c r="O12" s="22"/>
      <c r="P12" s="22"/>
      <c r="Q12" s="22"/>
      <c r="R12" s="22"/>
      <c r="S12" s="22"/>
      <c r="T12" s="11">
        <f>SUM(O12:S12)</f>
        <v>0</v>
      </c>
      <c r="U12" s="13"/>
      <c r="V12" s="10"/>
      <c r="W12" s="11"/>
      <c r="X12" s="11"/>
      <c r="Y12" s="11"/>
      <c r="Z12" s="11"/>
      <c r="AA12" s="10"/>
      <c r="AB12" s="10"/>
      <c r="AC12" s="37"/>
      <c r="AD12" s="14"/>
      <c r="AE12" s="14"/>
    </row>
    <row r="13" s="1" customFormat="1" customHeight="1" spans="1:31">
      <c r="A13" s="22">
        <v>11</v>
      </c>
      <c r="B13" s="22">
        <v>240108005</v>
      </c>
      <c r="C13" s="24">
        <v>45299</v>
      </c>
      <c r="D13" s="22" t="s">
        <v>32</v>
      </c>
      <c r="E13" s="22">
        <f>WEEKNUM(C13,1)</f>
        <v>2</v>
      </c>
      <c r="F13" s="22" t="s">
        <v>40</v>
      </c>
      <c r="G13" s="22" t="s">
        <v>71</v>
      </c>
      <c r="H13" s="22" t="s">
        <v>64</v>
      </c>
      <c r="I13" s="22" t="s">
        <v>72</v>
      </c>
      <c r="J13" s="22" t="s">
        <v>62</v>
      </c>
      <c r="K13" s="22">
        <v>21</v>
      </c>
      <c r="L13" s="22">
        <v>8</v>
      </c>
      <c r="M13" s="22"/>
      <c r="N13" s="30" t="s">
        <v>37</v>
      </c>
      <c r="O13" s="22"/>
      <c r="P13" s="22"/>
      <c r="Q13" s="22"/>
      <c r="R13" s="22"/>
      <c r="S13" s="22"/>
      <c r="T13" s="11">
        <f>SUM(O13:S13)</f>
        <v>0</v>
      </c>
      <c r="U13" s="22"/>
      <c r="V13" s="10"/>
      <c r="W13" s="11"/>
      <c r="X13" s="11"/>
      <c r="Y13" s="11"/>
      <c r="Z13" s="11"/>
      <c r="AA13" s="10"/>
      <c r="AB13" s="10"/>
      <c r="AC13" s="37"/>
      <c r="AD13" s="14"/>
      <c r="AE13" s="14"/>
    </row>
    <row r="14" s="1" customFormat="1" customHeight="1" spans="1:31">
      <c r="A14" s="22">
        <v>12</v>
      </c>
      <c r="B14" s="22">
        <v>240108006</v>
      </c>
      <c r="C14" s="24">
        <v>45299</v>
      </c>
      <c r="D14" s="22" t="s">
        <v>32</v>
      </c>
      <c r="E14" s="22">
        <f>WEEKNUM(C14,1)</f>
        <v>2</v>
      </c>
      <c r="F14" s="22" t="s">
        <v>40</v>
      </c>
      <c r="G14" s="22" t="s">
        <v>73</v>
      </c>
      <c r="H14" s="22" t="s">
        <v>74</v>
      </c>
      <c r="I14" s="22" t="s">
        <v>75</v>
      </c>
      <c r="J14" s="22" t="s">
        <v>36</v>
      </c>
      <c r="K14" s="22">
        <v>2858</v>
      </c>
      <c r="L14" s="22">
        <v>50</v>
      </c>
      <c r="M14" s="22">
        <v>2</v>
      </c>
      <c r="N14" s="30" t="s">
        <v>37</v>
      </c>
      <c r="O14" s="22"/>
      <c r="P14" s="22">
        <v>1</v>
      </c>
      <c r="Q14" s="22"/>
      <c r="R14" s="22"/>
      <c r="S14" s="22"/>
      <c r="T14" s="11">
        <f>SUM(O14:S14)</f>
        <v>1</v>
      </c>
      <c r="U14" s="27" t="s">
        <v>76</v>
      </c>
      <c r="V14" s="10" t="s">
        <v>77</v>
      </c>
      <c r="W14" s="11" t="s">
        <v>16</v>
      </c>
      <c r="X14" s="11" t="s">
        <v>51</v>
      </c>
      <c r="Y14" s="11" t="s">
        <v>52</v>
      </c>
      <c r="Z14" s="11" t="s">
        <v>67</v>
      </c>
      <c r="AA14" s="10"/>
      <c r="AB14" s="10"/>
      <c r="AC14" s="37" t="s">
        <v>78</v>
      </c>
      <c r="AD14" s="14"/>
      <c r="AE14" s="14"/>
    </row>
    <row r="15" s="1" customFormat="1" customHeight="1" spans="1:31">
      <c r="A15" s="22">
        <v>13</v>
      </c>
      <c r="B15" s="22">
        <v>240108006</v>
      </c>
      <c r="C15" s="24">
        <v>45299</v>
      </c>
      <c r="D15" s="22" t="s">
        <v>32</v>
      </c>
      <c r="E15" s="22">
        <f>WEEKNUM(C15,1)</f>
        <v>2</v>
      </c>
      <c r="F15" s="22" t="s">
        <v>40</v>
      </c>
      <c r="G15" s="22" t="s">
        <v>73</v>
      </c>
      <c r="H15" s="22" t="s">
        <v>74</v>
      </c>
      <c r="I15" s="22" t="s">
        <v>75</v>
      </c>
      <c r="J15" s="22" t="s">
        <v>36</v>
      </c>
      <c r="K15" s="22"/>
      <c r="L15" s="22"/>
      <c r="M15" s="22"/>
      <c r="N15" s="22"/>
      <c r="O15" s="22"/>
      <c r="P15" s="22">
        <v>1</v>
      </c>
      <c r="Q15" s="22"/>
      <c r="R15" s="22"/>
      <c r="S15" s="22"/>
      <c r="T15" s="11">
        <f>SUM(O15:S15)</f>
        <v>1</v>
      </c>
      <c r="U15" s="27" t="s">
        <v>79</v>
      </c>
      <c r="V15" s="10" t="s">
        <v>77</v>
      </c>
      <c r="W15" s="11" t="s">
        <v>16</v>
      </c>
      <c r="X15" s="11" t="s">
        <v>80</v>
      </c>
      <c r="Y15" s="11" t="s">
        <v>52</v>
      </c>
      <c r="Z15" s="11" t="s">
        <v>67</v>
      </c>
      <c r="AA15" s="10"/>
      <c r="AB15" s="10"/>
      <c r="AC15" s="37"/>
      <c r="AD15" s="14"/>
      <c r="AE15" s="14"/>
    </row>
    <row r="16" s="1" customFormat="1" customHeight="1" spans="1:31">
      <c r="A16" s="22">
        <v>14</v>
      </c>
      <c r="B16" s="23">
        <v>240109001</v>
      </c>
      <c r="C16" s="24">
        <v>45300</v>
      </c>
      <c r="D16" s="22" t="s">
        <v>32</v>
      </c>
      <c r="E16" s="22">
        <f>WEEKNUM(C16,1)</f>
        <v>2</v>
      </c>
      <c r="F16" s="22" t="s">
        <v>33</v>
      </c>
      <c r="G16" s="22" t="s">
        <v>81</v>
      </c>
      <c r="H16" s="22" t="s">
        <v>39</v>
      </c>
      <c r="I16" s="22" t="s">
        <v>39</v>
      </c>
      <c r="J16" s="22" t="s">
        <v>36</v>
      </c>
      <c r="K16" s="22">
        <v>432</v>
      </c>
      <c r="L16" s="22">
        <v>32</v>
      </c>
      <c r="M16" s="22">
        <v>2</v>
      </c>
      <c r="N16" s="30" t="s">
        <v>37</v>
      </c>
      <c r="O16" s="22"/>
      <c r="P16" s="22">
        <v>1</v>
      </c>
      <c r="Q16" s="22"/>
      <c r="R16" s="22"/>
      <c r="S16" s="22"/>
      <c r="T16" s="11">
        <f>SUM(O16:S16)</f>
        <v>1</v>
      </c>
      <c r="U16" s="22" t="s">
        <v>82</v>
      </c>
      <c r="V16" s="10" t="s">
        <v>77</v>
      </c>
      <c r="W16" s="11" t="s">
        <v>16</v>
      </c>
      <c r="X16" s="11" t="s">
        <v>83</v>
      </c>
      <c r="Y16" s="11" t="s">
        <v>57</v>
      </c>
      <c r="Z16" s="11" t="s">
        <v>67</v>
      </c>
      <c r="AA16" s="10"/>
      <c r="AB16" s="10"/>
      <c r="AC16" s="37"/>
      <c r="AD16" s="14"/>
      <c r="AE16" s="14"/>
    </row>
    <row r="17" s="1" customFormat="1" customHeight="1" spans="1:31">
      <c r="A17" s="22">
        <v>15</v>
      </c>
      <c r="B17" s="22">
        <v>240109001</v>
      </c>
      <c r="C17" s="24">
        <v>45300</v>
      </c>
      <c r="D17" s="22" t="s">
        <v>32</v>
      </c>
      <c r="E17" s="22">
        <f>WEEKNUM(C17,1)</f>
        <v>2</v>
      </c>
      <c r="F17" s="22" t="s">
        <v>33</v>
      </c>
      <c r="G17" s="22" t="s">
        <v>81</v>
      </c>
      <c r="H17" s="22" t="s">
        <v>39</v>
      </c>
      <c r="I17" s="22" t="s">
        <v>39</v>
      </c>
      <c r="J17" s="22" t="s">
        <v>36</v>
      </c>
      <c r="K17" s="22"/>
      <c r="L17" s="22"/>
      <c r="M17" s="22"/>
      <c r="N17" s="22"/>
      <c r="O17" s="22">
        <v>1</v>
      </c>
      <c r="P17" s="22"/>
      <c r="Q17" s="22"/>
      <c r="R17" s="22"/>
      <c r="S17" s="22"/>
      <c r="T17" s="11">
        <f>SUM(O17:S17)</f>
        <v>1</v>
      </c>
      <c r="U17" s="22" t="s">
        <v>84</v>
      </c>
      <c r="V17" s="10" t="s">
        <v>77</v>
      </c>
      <c r="W17" s="11" t="s">
        <v>15</v>
      </c>
      <c r="X17" s="11" t="s">
        <v>85</v>
      </c>
      <c r="Y17" s="11" t="s">
        <v>52</v>
      </c>
      <c r="Z17" s="11" t="s">
        <v>67</v>
      </c>
      <c r="AA17" s="10"/>
      <c r="AB17" s="10"/>
      <c r="AC17" s="37"/>
      <c r="AD17" s="14"/>
      <c r="AE17" s="14"/>
    </row>
    <row r="18" s="1" customFormat="1" ht="25" customHeight="1" spans="1:31">
      <c r="A18" s="22">
        <v>16</v>
      </c>
      <c r="B18" s="22">
        <v>240109002</v>
      </c>
      <c r="C18" s="24">
        <v>45300</v>
      </c>
      <c r="D18" s="22" t="s">
        <v>32</v>
      </c>
      <c r="E18" s="22">
        <f>WEEKNUM(C18,1)</f>
        <v>2</v>
      </c>
      <c r="F18" s="22" t="s">
        <v>33</v>
      </c>
      <c r="G18" s="22" t="s">
        <v>44</v>
      </c>
      <c r="H18" s="22" t="s">
        <v>39</v>
      </c>
      <c r="I18" s="22" t="s">
        <v>39</v>
      </c>
      <c r="J18" s="22" t="s">
        <v>36</v>
      </c>
      <c r="K18" s="22">
        <v>432</v>
      </c>
      <c r="L18" s="22">
        <v>32</v>
      </c>
      <c r="M18" s="22">
        <v>2</v>
      </c>
      <c r="N18" s="22" t="s">
        <v>48</v>
      </c>
      <c r="O18" s="22"/>
      <c r="P18" s="22"/>
      <c r="Q18" s="22"/>
      <c r="R18" s="22">
        <v>1</v>
      </c>
      <c r="S18" s="22"/>
      <c r="T18" s="11">
        <f>SUM(O18:S18)</f>
        <v>1</v>
      </c>
      <c r="U18" s="27" t="s">
        <v>86</v>
      </c>
      <c r="V18" s="10" t="s">
        <v>50</v>
      </c>
      <c r="W18" s="11" t="s">
        <v>18</v>
      </c>
      <c r="X18" s="11" t="s">
        <v>87</v>
      </c>
      <c r="Y18" s="11" t="s">
        <v>57</v>
      </c>
      <c r="Z18" s="11" t="s">
        <v>53</v>
      </c>
      <c r="AA18" s="10"/>
      <c r="AB18" s="10"/>
      <c r="AC18" s="37"/>
      <c r="AD18" s="14"/>
      <c r="AE18" s="14"/>
    </row>
    <row r="19" s="1" customFormat="1" customHeight="1" spans="1:31">
      <c r="A19" s="22">
        <v>17</v>
      </c>
      <c r="B19" s="22">
        <v>240109002</v>
      </c>
      <c r="C19" s="24">
        <v>45300</v>
      </c>
      <c r="D19" s="22" t="s">
        <v>32</v>
      </c>
      <c r="E19" s="22">
        <f>WEEKNUM(C19,1)</f>
        <v>2</v>
      </c>
      <c r="F19" s="22" t="s">
        <v>33</v>
      </c>
      <c r="G19" s="22" t="s">
        <v>44</v>
      </c>
      <c r="H19" s="22" t="s">
        <v>39</v>
      </c>
      <c r="I19" s="22" t="s">
        <v>39</v>
      </c>
      <c r="J19" s="22" t="s">
        <v>36</v>
      </c>
      <c r="K19" s="8"/>
      <c r="L19" s="8"/>
      <c r="M19" s="9"/>
      <c r="N19" s="10"/>
      <c r="O19" s="22"/>
      <c r="P19" s="22"/>
      <c r="Q19" s="22"/>
      <c r="R19" s="22">
        <v>1</v>
      </c>
      <c r="S19" s="22"/>
      <c r="T19" s="11">
        <f>SUM(O19:S19)</f>
        <v>1</v>
      </c>
      <c r="U19" s="27" t="s">
        <v>88</v>
      </c>
      <c r="V19" s="10" t="s">
        <v>50</v>
      </c>
      <c r="W19" s="11" t="s">
        <v>18</v>
      </c>
      <c r="X19" s="11" t="s">
        <v>89</v>
      </c>
      <c r="Y19" s="11" t="s">
        <v>57</v>
      </c>
      <c r="Z19" s="11" t="s">
        <v>53</v>
      </c>
      <c r="AA19" s="10"/>
      <c r="AB19" s="10"/>
      <c r="AC19" s="37"/>
      <c r="AD19" s="14"/>
      <c r="AE19" s="14"/>
    </row>
    <row r="20" s="1" customFormat="1" customHeight="1" spans="1:31">
      <c r="A20" s="22">
        <v>18</v>
      </c>
      <c r="B20" s="22">
        <v>240109003</v>
      </c>
      <c r="C20" s="24">
        <v>45300</v>
      </c>
      <c r="D20" s="22" t="s">
        <v>32</v>
      </c>
      <c r="E20" s="22">
        <f>WEEKNUM(C20,1)</f>
        <v>2</v>
      </c>
      <c r="F20" s="22" t="s">
        <v>33</v>
      </c>
      <c r="G20" s="22" t="s">
        <v>90</v>
      </c>
      <c r="H20" s="22" t="s">
        <v>91</v>
      </c>
      <c r="I20" s="22" t="s">
        <v>91</v>
      </c>
      <c r="J20" s="22" t="s">
        <v>36</v>
      </c>
      <c r="K20" s="22">
        <v>144</v>
      </c>
      <c r="L20" s="22">
        <v>8</v>
      </c>
      <c r="M20" s="22"/>
      <c r="N20" s="30" t="s">
        <v>37</v>
      </c>
      <c r="O20" s="11"/>
      <c r="P20" s="11"/>
      <c r="Q20" s="11"/>
      <c r="R20" s="11"/>
      <c r="S20" s="12"/>
      <c r="T20" s="11">
        <f>SUM(O20:S20)</f>
        <v>0</v>
      </c>
      <c r="U20" s="36"/>
      <c r="V20" s="10"/>
      <c r="W20" s="11"/>
      <c r="X20" s="11"/>
      <c r="Y20" s="11"/>
      <c r="Z20" s="11"/>
      <c r="AA20" s="10"/>
      <c r="AB20" s="10"/>
      <c r="AC20" s="37"/>
      <c r="AD20" s="14"/>
      <c r="AE20" s="14"/>
    </row>
    <row r="21" s="1" customFormat="1" customHeight="1" spans="1:31">
      <c r="A21" s="22">
        <v>19</v>
      </c>
      <c r="B21" s="22">
        <v>240109004</v>
      </c>
      <c r="C21" s="24">
        <v>45300</v>
      </c>
      <c r="D21" s="22" t="s">
        <v>32</v>
      </c>
      <c r="E21" s="22">
        <f>WEEKNUM(C21,1)</f>
        <v>2</v>
      </c>
      <c r="F21" s="22" t="s">
        <v>33</v>
      </c>
      <c r="G21" s="22" t="s">
        <v>92</v>
      </c>
      <c r="H21" s="22" t="s">
        <v>91</v>
      </c>
      <c r="I21" s="22" t="s">
        <v>91</v>
      </c>
      <c r="J21" s="22" t="s">
        <v>36</v>
      </c>
      <c r="K21" s="22">
        <v>144</v>
      </c>
      <c r="L21" s="22">
        <v>8</v>
      </c>
      <c r="M21" s="22"/>
      <c r="N21" s="30" t="s">
        <v>37</v>
      </c>
      <c r="O21" s="11"/>
      <c r="P21" s="11"/>
      <c r="Q21" s="11"/>
      <c r="R21" s="11"/>
      <c r="S21" s="12"/>
      <c r="T21" s="11">
        <f>SUM(O21:S21)</f>
        <v>0</v>
      </c>
      <c r="U21" s="36"/>
      <c r="V21" s="10"/>
      <c r="W21" s="11"/>
      <c r="X21" s="11"/>
      <c r="Y21" s="11"/>
      <c r="Z21" s="11"/>
      <c r="AA21" s="10"/>
      <c r="AB21" s="10"/>
      <c r="AC21" s="37"/>
      <c r="AD21" s="14"/>
      <c r="AE21" s="14"/>
    </row>
    <row r="22" s="1" customFormat="1" customHeight="1" spans="1:31">
      <c r="A22" s="22">
        <v>20</v>
      </c>
      <c r="B22" s="23">
        <v>240110001</v>
      </c>
      <c r="C22" s="24">
        <v>45301</v>
      </c>
      <c r="D22" s="22" t="s">
        <v>32</v>
      </c>
      <c r="E22" s="22">
        <f>WEEKNUM(C22,1)</f>
        <v>2</v>
      </c>
      <c r="F22" s="22" t="s">
        <v>93</v>
      </c>
      <c r="G22" s="22" t="s">
        <v>94</v>
      </c>
      <c r="H22" s="22" t="s">
        <v>95</v>
      </c>
      <c r="I22" s="22" t="s">
        <v>95</v>
      </c>
      <c r="J22" s="22" t="s">
        <v>36</v>
      </c>
      <c r="K22" s="22">
        <v>474</v>
      </c>
      <c r="L22" s="22">
        <v>32</v>
      </c>
      <c r="M22" s="22">
        <v>2</v>
      </c>
      <c r="N22" s="30" t="s">
        <v>37</v>
      </c>
      <c r="O22" s="22">
        <v>1</v>
      </c>
      <c r="P22" s="22"/>
      <c r="Q22" s="22"/>
      <c r="R22" s="22"/>
      <c r="S22" s="22"/>
      <c r="T22" s="22">
        <f>SUM(O22:S22)</f>
        <v>1</v>
      </c>
      <c r="U22" s="27" t="s">
        <v>96</v>
      </c>
      <c r="V22" s="10" t="s">
        <v>77</v>
      </c>
      <c r="W22" s="11" t="s">
        <v>15</v>
      </c>
      <c r="X22" s="11" t="s">
        <v>97</v>
      </c>
      <c r="Y22" s="11" t="s">
        <v>52</v>
      </c>
      <c r="Z22" s="11" t="s">
        <v>67</v>
      </c>
      <c r="AA22" s="10"/>
      <c r="AB22" s="10"/>
      <c r="AC22" s="37"/>
      <c r="AD22" s="14"/>
      <c r="AE22" s="14"/>
    </row>
    <row r="23" s="1" customFormat="1" customHeight="1" spans="1:31">
      <c r="A23" s="22">
        <v>21</v>
      </c>
      <c r="B23" s="22">
        <v>240110001</v>
      </c>
      <c r="C23" s="24">
        <v>45301</v>
      </c>
      <c r="D23" s="22" t="s">
        <v>32</v>
      </c>
      <c r="E23" s="22">
        <f>WEEKNUM(C23,1)</f>
        <v>2</v>
      </c>
      <c r="F23" s="22" t="s">
        <v>93</v>
      </c>
      <c r="G23" s="22" t="s">
        <v>94</v>
      </c>
      <c r="H23" s="22" t="s">
        <v>95</v>
      </c>
      <c r="I23" s="22" t="s">
        <v>95</v>
      </c>
      <c r="J23" s="22" t="s">
        <v>36</v>
      </c>
      <c r="K23" s="22"/>
      <c r="L23" s="22"/>
      <c r="M23" s="22"/>
      <c r="N23" s="22"/>
      <c r="O23" s="22">
        <v>1</v>
      </c>
      <c r="P23" s="22"/>
      <c r="Q23" s="22"/>
      <c r="R23" s="22"/>
      <c r="S23" s="22"/>
      <c r="T23" s="22">
        <f>SUM(O23:S23)</f>
        <v>1</v>
      </c>
      <c r="U23" s="27" t="s">
        <v>98</v>
      </c>
      <c r="V23" s="10" t="s">
        <v>77</v>
      </c>
      <c r="W23" s="11" t="s">
        <v>15</v>
      </c>
      <c r="X23" s="11" t="s">
        <v>99</v>
      </c>
      <c r="Y23" s="11" t="s">
        <v>52</v>
      </c>
      <c r="Z23" s="11" t="s">
        <v>67</v>
      </c>
      <c r="AA23" s="10"/>
      <c r="AB23" s="10"/>
      <c r="AC23" s="37"/>
      <c r="AD23" s="14"/>
      <c r="AE23" s="14"/>
    </row>
    <row r="24" s="1" customFormat="1" customHeight="1" spans="1:31">
      <c r="A24" s="22">
        <v>22</v>
      </c>
      <c r="B24" s="22">
        <v>240110002</v>
      </c>
      <c r="C24" s="24">
        <v>45301</v>
      </c>
      <c r="D24" s="22" t="s">
        <v>32</v>
      </c>
      <c r="E24" s="22">
        <f>WEEKNUM(C24,1)</f>
        <v>2</v>
      </c>
      <c r="F24" s="22" t="s">
        <v>58</v>
      </c>
      <c r="G24" s="22" t="s">
        <v>100</v>
      </c>
      <c r="H24" s="22" t="s">
        <v>64</v>
      </c>
      <c r="I24" s="22" t="s">
        <v>64</v>
      </c>
      <c r="J24" s="22" t="s">
        <v>36</v>
      </c>
      <c r="K24" s="22">
        <v>41</v>
      </c>
      <c r="L24" s="22">
        <v>8</v>
      </c>
      <c r="M24" s="22"/>
      <c r="N24" s="30" t="s">
        <v>37</v>
      </c>
      <c r="O24" s="22"/>
      <c r="P24" s="22"/>
      <c r="Q24" s="22"/>
      <c r="R24" s="22"/>
      <c r="S24" s="22"/>
      <c r="T24" s="22">
        <f>SUM(O24:S24)</f>
        <v>0</v>
      </c>
      <c r="U24" s="22"/>
      <c r="V24" s="10"/>
      <c r="W24" s="11"/>
      <c r="X24" s="11"/>
      <c r="Y24" s="11"/>
      <c r="Z24" s="11"/>
      <c r="AA24" s="10"/>
      <c r="AB24" s="10"/>
      <c r="AC24" s="37"/>
      <c r="AD24" s="14"/>
      <c r="AE24" s="14"/>
    </row>
    <row r="25" s="1" customFormat="1" customHeight="1" spans="1:31">
      <c r="A25" s="22">
        <v>23</v>
      </c>
      <c r="B25" s="22">
        <v>240110003</v>
      </c>
      <c r="C25" s="24">
        <v>45301</v>
      </c>
      <c r="D25" s="22" t="s">
        <v>32</v>
      </c>
      <c r="E25" s="22">
        <f>WEEKNUM(C25,1)</f>
        <v>2</v>
      </c>
      <c r="F25" s="22" t="s">
        <v>58</v>
      </c>
      <c r="G25" s="22" t="s">
        <v>101</v>
      </c>
      <c r="H25" s="22" t="s">
        <v>64</v>
      </c>
      <c r="I25" s="22" t="s">
        <v>64</v>
      </c>
      <c r="J25" s="22" t="s">
        <v>62</v>
      </c>
      <c r="K25" s="22">
        <v>752</v>
      </c>
      <c r="L25" s="22">
        <v>32</v>
      </c>
      <c r="M25" s="22"/>
      <c r="N25" s="30" t="s">
        <v>37</v>
      </c>
      <c r="O25" s="22"/>
      <c r="P25" s="22"/>
      <c r="Q25" s="22"/>
      <c r="R25" s="22"/>
      <c r="S25" s="22"/>
      <c r="T25" s="22">
        <f>SUM(O25:S25)</f>
        <v>0</v>
      </c>
      <c r="U25" s="22"/>
      <c r="V25" s="10"/>
      <c r="W25" s="11"/>
      <c r="X25" s="11"/>
      <c r="Y25" s="11"/>
      <c r="Z25" s="11"/>
      <c r="AA25" s="10"/>
      <c r="AB25" s="10"/>
      <c r="AC25" s="37"/>
      <c r="AD25" s="14"/>
      <c r="AE25" s="14"/>
    </row>
    <row r="26" s="1" customFormat="1" customHeight="1" spans="1:31">
      <c r="A26" s="22">
        <v>24</v>
      </c>
      <c r="B26" s="22">
        <v>240110004</v>
      </c>
      <c r="C26" s="24">
        <v>45301</v>
      </c>
      <c r="D26" s="22" t="s">
        <v>32</v>
      </c>
      <c r="E26" s="22">
        <f>WEEKNUM(C26,1)</f>
        <v>2</v>
      </c>
      <c r="F26" s="22" t="s">
        <v>58</v>
      </c>
      <c r="G26" s="22" t="s">
        <v>102</v>
      </c>
      <c r="H26" s="22" t="s">
        <v>60</v>
      </c>
      <c r="I26" s="22" t="s">
        <v>61</v>
      </c>
      <c r="J26" s="22" t="s">
        <v>62</v>
      </c>
      <c r="K26" s="22">
        <v>4</v>
      </c>
      <c r="L26" s="22">
        <v>4</v>
      </c>
      <c r="M26" s="22"/>
      <c r="N26" s="30" t="s">
        <v>37</v>
      </c>
      <c r="O26" s="22"/>
      <c r="P26" s="22"/>
      <c r="Q26" s="22"/>
      <c r="R26" s="22"/>
      <c r="S26" s="22"/>
      <c r="T26" s="22">
        <f>SUM(O26:S26)</f>
        <v>0</v>
      </c>
      <c r="U26" s="22"/>
      <c r="V26" s="10"/>
      <c r="W26" s="11"/>
      <c r="X26" s="11"/>
      <c r="Y26" s="11"/>
      <c r="Z26" s="11"/>
      <c r="AA26" s="10"/>
      <c r="AB26" s="10"/>
      <c r="AC26" s="37"/>
      <c r="AD26" s="14"/>
      <c r="AE26" s="14"/>
    </row>
    <row r="27" s="1" customFormat="1" customHeight="1" spans="1:31">
      <c r="A27" s="22">
        <v>25</v>
      </c>
      <c r="B27" s="22">
        <v>240110005</v>
      </c>
      <c r="C27" s="24">
        <v>45301</v>
      </c>
      <c r="D27" s="22" t="s">
        <v>32</v>
      </c>
      <c r="E27" s="22">
        <f>WEEKNUM(C27,1)</f>
        <v>2</v>
      </c>
      <c r="F27" s="22" t="s">
        <v>33</v>
      </c>
      <c r="G27" s="22" t="s">
        <v>92</v>
      </c>
      <c r="H27" s="22" t="s">
        <v>91</v>
      </c>
      <c r="I27" s="22" t="s">
        <v>91</v>
      </c>
      <c r="J27" s="22" t="s">
        <v>36</v>
      </c>
      <c r="K27" s="22">
        <v>144</v>
      </c>
      <c r="L27" s="22">
        <v>8</v>
      </c>
      <c r="M27" s="22"/>
      <c r="N27" s="30" t="s">
        <v>37</v>
      </c>
      <c r="O27" s="22"/>
      <c r="P27" s="22"/>
      <c r="Q27" s="22"/>
      <c r="R27" s="22"/>
      <c r="S27" s="22"/>
      <c r="T27" s="22">
        <f>SUM(O27:S27)</f>
        <v>0</v>
      </c>
      <c r="U27" s="22"/>
      <c r="V27" s="10"/>
      <c r="W27" s="11"/>
      <c r="X27" s="11"/>
      <c r="Y27" s="11"/>
      <c r="Z27" s="11"/>
      <c r="AA27" s="10"/>
      <c r="AB27" s="10"/>
      <c r="AC27" s="37"/>
      <c r="AD27" s="14"/>
      <c r="AE27" s="14"/>
    </row>
    <row r="28" s="1" customFormat="1" customHeight="1" spans="1:31">
      <c r="A28" s="22">
        <v>26</v>
      </c>
      <c r="B28" s="22">
        <v>240110006</v>
      </c>
      <c r="C28" s="24">
        <v>45301</v>
      </c>
      <c r="D28" s="22" t="s">
        <v>32</v>
      </c>
      <c r="E28" s="22">
        <f>WEEKNUM(C28,1)</f>
        <v>2</v>
      </c>
      <c r="F28" s="22" t="s">
        <v>33</v>
      </c>
      <c r="G28" s="22" t="s">
        <v>38</v>
      </c>
      <c r="H28" s="22" t="s">
        <v>39</v>
      </c>
      <c r="I28" s="22" t="s">
        <v>39</v>
      </c>
      <c r="J28" s="22" t="s">
        <v>36</v>
      </c>
      <c r="K28" s="22">
        <v>432</v>
      </c>
      <c r="L28" s="22">
        <v>32</v>
      </c>
      <c r="M28" s="22"/>
      <c r="N28" s="30" t="s">
        <v>37</v>
      </c>
      <c r="O28" s="22"/>
      <c r="P28" s="22"/>
      <c r="Q28" s="22"/>
      <c r="R28" s="22"/>
      <c r="S28" s="22"/>
      <c r="T28" s="22">
        <f>SUM(P28:S28)</f>
        <v>0</v>
      </c>
      <c r="U28" s="22"/>
      <c r="V28" s="10"/>
      <c r="W28" s="11"/>
      <c r="X28" s="11"/>
      <c r="Y28" s="11"/>
      <c r="Z28" s="11"/>
      <c r="AA28" s="10"/>
      <c r="AB28" s="10"/>
      <c r="AC28" s="37"/>
      <c r="AD28" s="14"/>
      <c r="AE28" s="14"/>
    </row>
    <row r="29" s="2" customFormat="1" customHeight="1" spans="1:31">
      <c r="A29" s="22">
        <v>27</v>
      </c>
      <c r="B29" s="23">
        <v>240111001</v>
      </c>
      <c r="C29" s="24">
        <v>45302</v>
      </c>
      <c r="D29" s="22" t="s">
        <v>32</v>
      </c>
      <c r="E29" s="22">
        <f>WEEKNUM(C29,1)</f>
        <v>2</v>
      </c>
      <c r="F29" s="22" t="s">
        <v>58</v>
      </c>
      <c r="G29" s="22" t="s">
        <v>69</v>
      </c>
      <c r="H29" s="22" t="s">
        <v>70</v>
      </c>
      <c r="I29" s="22" t="s">
        <v>70</v>
      </c>
      <c r="J29" s="22" t="s">
        <v>36</v>
      </c>
      <c r="K29" s="22">
        <v>156</v>
      </c>
      <c r="L29" s="22">
        <v>8</v>
      </c>
      <c r="M29" s="22"/>
      <c r="N29" s="30" t="s">
        <v>37</v>
      </c>
      <c r="O29" s="11"/>
      <c r="P29" s="11"/>
      <c r="Q29" s="11"/>
      <c r="R29" s="11"/>
      <c r="S29" s="12"/>
      <c r="T29" s="11">
        <f>SUM(O29:S29)</f>
        <v>0</v>
      </c>
      <c r="U29" s="36"/>
      <c r="V29" s="10"/>
      <c r="W29" s="11"/>
      <c r="X29" s="11"/>
      <c r="Y29" s="11"/>
      <c r="Z29" s="11"/>
      <c r="AA29" s="10"/>
      <c r="AB29" s="10"/>
      <c r="AC29" s="37"/>
      <c r="AD29" s="14"/>
      <c r="AE29" s="14"/>
    </row>
    <row r="30" s="1" customFormat="1" customHeight="1" spans="1:31">
      <c r="A30" s="22">
        <v>28</v>
      </c>
      <c r="B30" s="22">
        <v>240111002</v>
      </c>
      <c r="C30" s="24">
        <v>45302</v>
      </c>
      <c r="D30" s="22" t="s">
        <v>32</v>
      </c>
      <c r="E30" s="22">
        <f>WEEKNUM(C30,1)</f>
        <v>2</v>
      </c>
      <c r="F30" s="22" t="s">
        <v>40</v>
      </c>
      <c r="G30" s="22" t="s">
        <v>103</v>
      </c>
      <c r="H30" s="22" t="s">
        <v>74</v>
      </c>
      <c r="I30" s="22" t="s">
        <v>104</v>
      </c>
      <c r="J30" s="22" t="s">
        <v>36</v>
      </c>
      <c r="K30" s="22">
        <v>50</v>
      </c>
      <c r="L30" s="22">
        <v>8</v>
      </c>
      <c r="M30" s="22">
        <v>8</v>
      </c>
      <c r="N30" s="22" t="s">
        <v>48</v>
      </c>
      <c r="O30" s="22"/>
      <c r="P30" s="22"/>
      <c r="Q30" s="22"/>
      <c r="R30" s="22">
        <v>8</v>
      </c>
      <c r="S30" s="22"/>
      <c r="T30" s="22">
        <f>SUM(O30:S30)</f>
        <v>8</v>
      </c>
      <c r="U30" s="27" t="s">
        <v>105</v>
      </c>
      <c r="V30" s="10" t="s">
        <v>50</v>
      </c>
      <c r="W30" s="11" t="s">
        <v>18</v>
      </c>
      <c r="X30" s="11" t="s">
        <v>106</v>
      </c>
      <c r="Y30" s="11" t="s">
        <v>57</v>
      </c>
      <c r="Z30" s="11" t="s">
        <v>53</v>
      </c>
      <c r="AA30" s="10"/>
      <c r="AB30" s="10"/>
      <c r="AC30" s="37"/>
      <c r="AD30" s="14"/>
      <c r="AE30" s="14"/>
    </row>
    <row r="31" s="1" customFormat="1" customHeight="1" spans="1:31">
      <c r="A31" s="22">
        <v>29</v>
      </c>
      <c r="B31" s="22">
        <v>240111003</v>
      </c>
      <c r="C31" s="24">
        <v>45302</v>
      </c>
      <c r="D31" s="22" t="s">
        <v>32</v>
      </c>
      <c r="E31" s="22">
        <f>WEEKNUM(C31,1)</f>
        <v>2</v>
      </c>
      <c r="F31" s="22" t="s">
        <v>40</v>
      </c>
      <c r="G31" s="22" t="s">
        <v>107</v>
      </c>
      <c r="H31" s="22" t="s">
        <v>75</v>
      </c>
      <c r="I31" s="22" t="s">
        <v>75</v>
      </c>
      <c r="J31" s="22" t="s">
        <v>36</v>
      </c>
      <c r="K31" s="22">
        <v>2207</v>
      </c>
      <c r="L31" s="22">
        <v>50</v>
      </c>
      <c r="M31" s="22">
        <v>1</v>
      </c>
      <c r="N31" s="30" t="s">
        <v>37</v>
      </c>
      <c r="O31" s="22">
        <v>1</v>
      </c>
      <c r="P31" s="22"/>
      <c r="Q31" s="22"/>
      <c r="R31" s="22"/>
      <c r="S31" s="22"/>
      <c r="T31" s="22">
        <f>SUM(O31:S31)</f>
        <v>1</v>
      </c>
      <c r="U31" s="22" t="s">
        <v>108</v>
      </c>
      <c r="V31" s="10" t="s">
        <v>77</v>
      </c>
      <c r="W31" s="11" t="s">
        <v>15</v>
      </c>
      <c r="X31" s="11" t="s">
        <v>109</v>
      </c>
      <c r="Y31" s="11" t="s">
        <v>52</v>
      </c>
      <c r="Z31" s="11" t="s">
        <v>53</v>
      </c>
      <c r="AA31" s="10"/>
      <c r="AB31" s="10"/>
      <c r="AC31" s="37"/>
      <c r="AD31" s="14"/>
      <c r="AE31" s="14"/>
    </row>
    <row r="32" s="1" customFormat="1" customHeight="1" spans="1:31">
      <c r="A32" s="22">
        <v>30</v>
      </c>
      <c r="B32" s="23">
        <v>240112001</v>
      </c>
      <c r="C32" s="24">
        <v>45303</v>
      </c>
      <c r="D32" s="22" t="s">
        <v>32</v>
      </c>
      <c r="E32" s="22">
        <f>WEEKNUM(C32,1)</f>
        <v>2</v>
      </c>
      <c r="F32" s="22" t="s">
        <v>40</v>
      </c>
      <c r="G32" s="22" t="s">
        <v>110</v>
      </c>
      <c r="H32" s="22" t="s">
        <v>64</v>
      </c>
      <c r="I32" s="22" t="s">
        <v>72</v>
      </c>
      <c r="J32" s="22" t="s">
        <v>36</v>
      </c>
      <c r="K32" s="22">
        <v>30</v>
      </c>
      <c r="L32" s="22">
        <v>8</v>
      </c>
      <c r="M32" s="22"/>
      <c r="N32" s="30" t="s">
        <v>37</v>
      </c>
      <c r="O32" s="22"/>
      <c r="P32" s="22"/>
      <c r="Q32" s="22"/>
      <c r="R32" s="22"/>
      <c r="S32" s="22"/>
      <c r="T32" s="22">
        <f>SUM(O32:S32)</f>
        <v>0</v>
      </c>
      <c r="U32" s="22"/>
      <c r="V32" s="10"/>
      <c r="W32" s="11"/>
      <c r="X32" s="11"/>
      <c r="Y32" s="11"/>
      <c r="Z32" s="11"/>
      <c r="AA32" s="10"/>
      <c r="AB32" s="10"/>
      <c r="AC32" s="10"/>
      <c r="AD32" s="14"/>
      <c r="AE32" s="14"/>
    </row>
    <row r="33" s="1" customFormat="1" customHeight="1" spans="1:31">
      <c r="A33" s="22">
        <v>31</v>
      </c>
      <c r="B33" s="22">
        <v>240112002</v>
      </c>
      <c r="C33" s="24">
        <v>45303</v>
      </c>
      <c r="D33" s="22" t="s">
        <v>32</v>
      </c>
      <c r="E33" s="22">
        <f>WEEKNUM(C33,1)</f>
        <v>2</v>
      </c>
      <c r="F33" s="22" t="s">
        <v>40</v>
      </c>
      <c r="G33" s="22" t="s">
        <v>111</v>
      </c>
      <c r="H33" s="22" t="s">
        <v>112</v>
      </c>
      <c r="I33" s="22" t="s">
        <v>113</v>
      </c>
      <c r="J33" s="22" t="s">
        <v>36</v>
      </c>
      <c r="K33" s="22">
        <v>5</v>
      </c>
      <c r="L33" s="22">
        <v>5</v>
      </c>
      <c r="M33" s="22">
        <v>5</v>
      </c>
      <c r="N33" s="22" t="s">
        <v>48</v>
      </c>
      <c r="O33" s="22"/>
      <c r="P33" s="22"/>
      <c r="Q33" s="22"/>
      <c r="R33" s="22">
        <v>5</v>
      </c>
      <c r="S33" s="22"/>
      <c r="T33" s="22">
        <f>SUM(O33:S33)</f>
        <v>5</v>
      </c>
      <c r="U33" s="27" t="s">
        <v>114</v>
      </c>
      <c r="V33" s="10" t="s">
        <v>50</v>
      </c>
      <c r="W33" s="11" t="s">
        <v>18</v>
      </c>
      <c r="X33" s="11" t="s">
        <v>89</v>
      </c>
      <c r="Y33" s="11" t="s">
        <v>57</v>
      </c>
      <c r="Z33" s="11" t="s">
        <v>53</v>
      </c>
      <c r="AA33" s="10"/>
      <c r="AB33" s="10"/>
      <c r="AC33" s="10"/>
      <c r="AD33" s="14"/>
      <c r="AE33" s="14"/>
    </row>
    <row r="34" s="1" customFormat="1" customHeight="1" spans="1:31">
      <c r="A34" s="22">
        <v>32</v>
      </c>
      <c r="B34" s="23">
        <v>240115001</v>
      </c>
      <c r="C34" s="24">
        <v>45306</v>
      </c>
      <c r="D34" s="22" t="s">
        <v>32</v>
      </c>
      <c r="E34" s="22">
        <f>WEEKNUM(C34,1)</f>
        <v>3</v>
      </c>
      <c r="F34" s="22" t="s">
        <v>58</v>
      </c>
      <c r="G34" s="22" t="s">
        <v>63</v>
      </c>
      <c r="H34" s="22" t="s">
        <v>64</v>
      </c>
      <c r="I34" s="22" t="s">
        <v>64</v>
      </c>
      <c r="J34" s="22" t="s">
        <v>62</v>
      </c>
      <c r="K34" s="22">
        <v>745</v>
      </c>
      <c r="L34" s="22">
        <v>32</v>
      </c>
      <c r="M34" s="22"/>
      <c r="N34" s="30" t="s">
        <v>37</v>
      </c>
      <c r="O34" s="22"/>
      <c r="P34" s="22"/>
      <c r="Q34" s="22"/>
      <c r="R34" s="22"/>
      <c r="S34" s="12"/>
      <c r="T34" s="22">
        <f>SUM(N34:R34)</f>
        <v>0</v>
      </c>
      <c r="U34" s="27"/>
      <c r="V34" s="10"/>
      <c r="W34" s="11"/>
      <c r="X34" s="11"/>
      <c r="Y34" s="11"/>
      <c r="Z34" s="11"/>
      <c r="AA34" s="10"/>
      <c r="AB34" s="10"/>
      <c r="AC34" s="38"/>
      <c r="AD34" s="14"/>
      <c r="AE34" s="14"/>
    </row>
    <row r="35" s="1" customFormat="1" customHeight="1" spans="1:31">
      <c r="A35" s="22">
        <v>33</v>
      </c>
      <c r="B35" s="22">
        <v>240115002</v>
      </c>
      <c r="C35" s="24">
        <v>45306</v>
      </c>
      <c r="D35" s="22" t="s">
        <v>32</v>
      </c>
      <c r="E35" s="22">
        <f>WEEKNUM(C35,1)</f>
        <v>3</v>
      </c>
      <c r="F35" s="22" t="s">
        <v>40</v>
      </c>
      <c r="G35" s="22" t="s">
        <v>115</v>
      </c>
      <c r="H35" s="22" t="s">
        <v>42</v>
      </c>
      <c r="I35" s="22" t="s">
        <v>43</v>
      </c>
      <c r="J35" s="22" t="s">
        <v>62</v>
      </c>
      <c r="K35" s="22">
        <v>612</v>
      </c>
      <c r="L35" s="22">
        <v>32</v>
      </c>
      <c r="M35" s="22"/>
      <c r="N35" s="30" t="s">
        <v>37</v>
      </c>
      <c r="O35" s="22"/>
      <c r="P35" s="22"/>
      <c r="Q35" s="22"/>
      <c r="R35" s="22"/>
      <c r="S35" s="12"/>
      <c r="T35" s="22">
        <f>SUM(N35:R35)</f>
        <v>0</v>
      </c>
      <c r="U35" s="27"/>
      <c r="V35" s="10"/>
      <c r="W35" s="11"/>
      <c r="X35" s="11"/>
      <c r="Y35" s="11"/>
      <c r="Z35" s="11"/>
      <c r="AA35" s="10"/>
      <c r="AB35" s="10"/>
      <c r="AC35" s="38"/>
      <c r="AD35" s="14"/>
      <c r="AE35" s="14"/>
    </row>
    <row r="36" s="1" customFormat="1" customHeight="1" spans="1:31">
      <c r="A36" s="22">
        <v>34</v>
      </c>
      <c r="B36" s="22">
        <v>240115003</v>
      </c>
      <c r="C36" s="24">
        <v>45306</v>
      </c>
      <c r="D36" s="22" t="s">
        <v>32</v>
      </c>
      <c r="E36" s="22">
        <f>WEEKNUM(C36,1)</f>
        <v>3</v>
      </c>
      <c r="F36" s="22" t="s">
        <v>40</v>
      </c>
      <c r="G36" s="22" t="s">
        <v>115</v>
      </c>
      <c r="H36" s="22" t="s">
        <v>42</v>
      </c>
      <c r="I36" s="22" t="s">
        <v>43</v>
      </c>
      <c r="J36" s="22" t="s">
        <v>62</v>
      </c>
      <c r="K36" s="22">
        <v>300</v>
      </c>
      <c r="L36" s="22">
        <v>32</v>
      </c>
      <c r="M36" s="22"/>
      <c r="N36" s="30" t="s">
        <v>37</v>
      </c>
      <c r="O36" s="22"/>
      <c r="P36" s="22"/>
      <c r="Q36" s="22"/>
      <c r="R36" s="22"/>
      <c r="S36" s="12"/>
      <c r="T36" s="22">
        <f>SUM(N36:R36)</f>
        <v>0</v>
      </c>
      <c r="U36" s="27"/>
      <c r="V36" s="10"/>
      <c r="W36" s="11"/>
      <c r="X36" s="11"/>
      <c r="Y36" s="11"/>
      <c r="Z36" s="11"/>
      <c r="AA36" s="10"/>
      <c r="AB36" s="10"/>
      <c r="AC36" s="38"/>
      <c r="AD36" s="14"/>
      <c r="AE36" s="14"/>
    </row>
    <row r="37" s="1" customFormat="1" customHeight="1" spans="1:31">
      <c r="A37" s="22">
        <v>35</v>
      </c>
      <c r="B37" s="22">
        <v>240115004</v>
      </c>
      <c r="C37" s="24">
        <v>45306</v>
      </c>
      <c r="D37" s="22" t="s">
        <v>32</v>
      </c>
      <c r="E37" s="22">
        <f>WEEKNUM(C37,1)</f>
        <v>3</v>
      </c>
      <c r="F37" s="22" t="s">
        <v>40</v>
      </c>
      <c r="G37" s="22" t="s">
        <v>116</v>
      </c>
      <c r="H37" s="22" t="s">
        <v>42</v>
      </c>
      <c r="I37" s="22" t="s">
        <v>43</v>
      </c>
      <c r="J37" s="22" t="s">
        <v>36</v>
      </c>
      <c r="K37" s="22">
        <v>130</v>
      </c>
      <c r="L37" s="22">
        <v>8</v>
      </c>
      <c r="M37" s="22">
        <v>1</v>
      </c>
      <c r="N37" s="22" t="s">
        <v>48</v>
      </c>
      <c r="O37" s="22"/>
      <c r="P37" s="22"/>
      <c r="Q37" s="22">
        <v>1</v>
      </c>
      <c r="R37" s="22"/>
      <c r="S37" s="12"/>
      <c r="T37" s="22">
        <f>SUM(N37:R37)</f>
        <v>1</v>
      </c>
      <c r="U37" s="27" t="s">
        <v>117</v>
      </c>
      <c r="V37" s="10" t="s">
        <v>50</v>
      </c>
      <c r="W37" s="11" t="s">
        <v>18</v>
      </c>
      <c r="X37" s="11" t="s">
        <v>106</v>
      </c>
      <c r="Y37" s="11" t="s">
        <v>57</v>
      </c>
      <c r="Z37" s="11" t="s">
        <v>53</v>
      </c>
      <c r="AA37" s="10"/>
      <c r="AB37" s="10"/>
      <c r="AC37" s="38"/>
      <c r="AD37" s="14"/>
      <c r="AE37" s="14"/>
    </row>
    <row r="38" s="1" customFormat="1" customHeight="1" spans="1:31">
      <c r="A38" s="22">
        <v>36</v>
      </c>
      <c r="B38" s="23" t="s">
        <v>118</v>
      </c>
      <c r="C38" s="24">
        <v>45307</v>
      </c>
      <c r="D38" s="22" t="s">
        <v>32</v>
      </c>
      <c r="E38" s="22">
        <f>WEEKNUM(C38,1)</f>
        <v>3</v>
      </c>
      <c r="F38" s="22" t="s">
        <v>40</v>
      </c>
      <c r="G38" s="22" t="s">
        <v>119</v>
      </c>
      <c r="H38" s="22" t="s">
        <v>42</v>
      </c>
      <c r="I38" s="22" t="s">
        <v>43</v>
      </c>
      <c r="J38" s="22" t="s">
        <v>36</v>
      </c>
      <c r="K38" s="22">
        <v>477</v>
      </c>
      <c r="L38" s="22">
        <v>32</v>
      </c>
      <c r="M38" s="22">
        <v>1</v>
      </c>
      <c r="N38" s="30" t="s">
        <v>37</v>
      </c>
      <c r="O38" s="22">
        <v>1</v>
      </c>
      <c r="P38" s="22"/>
      <c r="Q38" s="22"/>
      <c r="R38" s="22"/>
      <c r="S38" s="12"/>
      <c r="T38" s="22">
        <f>SUM(O38:S38)</f>
        <v>1</v>
      </c>
      <c r="U38" s="27" t="s">
        <v>120</v>
      </c>
      <c r="V38" s="10" t="s">
        <v>77</v>
      </c>
      <c r="W38" s="11" t="s">
        <v>15</v>
      </c>
      <c r="X38" s="11" t="s">
        <v>99</v>
      </c>
      <c r="Y38" s="11" t="s">
        <v>52</v>
      </c>
      <c r="Z38" s="11" t="s">
        <v>67</v>
      </c>
      <c r="AA38" s="10"/>
      <c r="AB38" s="10"/>
      <c r="AC38" s="38"/>
      <c r="AD38" s="14"/>
      <c r="AE38" s="14"/>
    </row>
    <row r="39" s="1" customFormat="1" customHeight="1" spans="1:31">
      <c r="A39" s="22">
        <v>37</v>
      </c>
      <c r="B39" s="22" t="s">
        <v>121</v>
      </c>
      <c r="C39" s="24">
        <v>45307</v>
      </c>
      <c r="D39" s="22" t="s">
        <v>32</v>
      </c>
      <c r="E39" s="22">
        <f>WEEKNUM(C39,1)</f>
        <v>3</v>
      </c>
      <c r="F39" s="22" t="s">
        <v>58</v>
      </c>
      <c r="G39" s="22" t="s">
        <v>69</v>
      </c>
      <c r="H39" s="22" t="s">
        <v>46</v>
      </c>
      <c r="I39" s="22" t="s">
        <v>70</v>
      </c>
      <c r="J39" s="22" t="s">
        <v>36</v>
      </c>
      <c r="K39" s="22">
        <v>169</v>
      </c>
      <c r="L39" s="22">
        <v>8</v>
      </c>
      <c r="M39" s="22"/>
      <c r="N39" s="30" t="s">
        <v>37</v>
      </c>
      <c r="O39" s="22"/>
      <c r="P39" s="22"/>
      <c r="Q39" s="22"/>
      <c r="R39" s="22"/>
      <c r="S39" s="12"/>
      <c r="T39" s="22">
        <f>SUM(O39:S39)</f>
        <v>0</v>
      </c>
      <c r="U39" s="27"/>
      <c r="V39" s="10"/>
      <c r="W39" s="11"/>
      <c r="X39" s="11"/>
      <c r="Y39" s="11"/>
      <c r="Z39" s="11"/>
      <c r="AA39" s="10"/>
      <c r="AB39" s="10"/>
      <c r="AC39" s="38"/>
      <c r="AD39" s="14"/>
      <c r="AE39" s="14"/>
    </row>
    <row r="40" s="1" customFormat="1" customHeight="1" spans="1:31">
      <c r="A40" s="22">
        <v>38</v>
      </c>
      <c r="B40" s="23">
        <v>240119001</v>
      </c>
      <c r="C40" s="24">
        <v>45310</v>
      </c>
      <c r="D40" s="22" t="s">
        <v>32</v>
      </c>
      <c r="E40" s="22">
        <f>WEEKNUM(C40,1)</f>
        <v>3</v>
      </c>
      <c r="F40" s="22" t="s">
        <v>33</v>
      </c>
      <c r="G40" s="22" t="s">
        <v>122</v>
      </c>
      <c r="H40" s="22" t="s">
        <v>35</v>
      </c>
      <c r="I40" s="22" t="s">
        <v>35</v>
      </c>
      <c r="J40" s="22" t="s">
        <v>36</v>
      </c>
      <c r="K40" s="22">
        <v>432</v>
      </c>
      <c r="L40" s="22">
        <v>32</v>
      </c>
      <c r="M40" s="22">
        <v>2</v>
      </c>
      <c r="N40" s="30" t="s">
        <v>37</v>
      </c>
      <c r="O40" s="22"/>
      <c r="P40" s="22"/>
      <c r="Q40" s="22">
        <v>1</v>
      </c>
      <c r="R40" s="22">
        <v>1</v>
      </c>
      <c r="S40" s="22"/>
      <c r="T40" s="22">
        <f>SUM(O40:S40)</f>
        <v>2</v>
      </c>
      <c r="U40" s="27" t="s">
        <v>123</v>
      </c>
      <c r="V40" s="10" t="s">
        <v>77</v>
      </c>
      <c r="W40" s="11" t="s">
        <v>18</v>
      </c>
      <c r="X40" s="11" t="s">
        <v>87</v>
      </c>
      <c r="Y40" s="11" t="s">
        <v>57</v>
      </c>
      <c r="Z40" s="11" t="s">
        <v>67</v>
      </c>
      <c r="AA40" s="10"/>
      <c r="AB40" s="10"/>
      <c r="AC40" s="39"/>
      <c r="AD40" s="14"/>
      <c r="AE40" s="14"/>
    </row>
    <row r="41" s="1" customFormat="1" customHeight="1" spans="1:31">
      <c r="A41" s="22">
        <v>39</v>
      </c>
      <c r="B41" s="22">
        <v>240119002</v>
      </c>
      <c r="C41" s="24">
        <v>45310</v>
      </c>
      <c r="D41" s="22" t="s">
        <v>32</v>
      </c>
      <c r="E41" s="22">
        <f>WEEKNUM(C41,1)</f>
        <v>3</v>
      </c>
      <c r="F41" s="22" t="s">
        <v>33</v>
      </c>
      <c r="G41" s="22" t="s">
        <v>92</v>
      </c>
      <c r="H41" s="22" t="s">
        <v>91</v>
      </c>
      <c r="I41" s="22" t="s">
        <v>91</v>
      </c>
      <c r="J41" s="22" t="s">
        <v>36</v>
      </c>
      <c r="K41" s="22">
        <v>432</v>
      </c>
      <c r="L41" s="22">
        <v>32</v>
      </c>
      <c r="M41" s="22">
        <v>2</v>
      </c>
      <c r="N41" s="22" t="s">
        <v>48</v>
      </c>
      <c r="O41" s="22"/>
      <c r="P41" s="22">
        <v>1</v>
      </c>
      <c r="Q41" s="22"/>
      <c r="R41" s="22"/>
      <c r="S41" s="22"/>
      <c r="T41" s="22">
        <f>SUM(O41:S41)</f>
        <v>1</v>
      </c>
      <c r="U41" s="27" t="s">
        <v>124</v>
      </c>
      <c r="V41" s="10" t="s">
        <v>50</v>
      </c>
      <c r="W41" s="11" t="s">
        <v>16</v>
      </c>
      <c r="X41" s="11" t="s">
        <v>125</v>
      </c>
      <c r="Y41" s="11" t="s">
        <v>52</v>
      </c>
      <c r="Z41" s="11" t="s">
        <v>53</v>
      </c>
      <c r="AA41" s="10"/>
      <c r="AB41" s="10"/>
      <c r="AC41" s="38"/>
      <c r="AD41" s="14"/>
      <c r="AE41" s="14"/>
    </row>
    <row r="42" s="1" customFormat="1" customHeight="1" spans="1:31">
      <c r="A42" s="22">
        <v>40</v>
      </c>
      <c r="B42" s="22">
        <v>240119002</v>
      </c>
      <c r="C42" s="24">
        <v>45310</v>
      </c>
      <c r="D42" s="22" t="s">
        <v>32</v>
      </c>
      <c r="E42" s="22">
        <f>WEEKNUM(C42,1)</f>
        <v>3</v>
      </c>
      <c r="F42" s="22" t="s">
        <v>33</v>
      </c>
      <c r="G42" s="22" t="s">
        <v>92</v>
      </c>
      <c r="H42" s="22" t="s">
        <v>91</v>
      </c>
      <c r="I42" s="22" t="s">
        <v>91</v>
      </c>
      <c r="J42" s="22" t="s">
        <v>36</v>
      </c>
      <c r="K42" s="22"/>
      <c r="L42" s="22"/>
      <c r="M42" s="22"/>
      <c r="N42" s="22"/>
      <c r="O42" s="22"/>
      <c r="P42" s="22"/>
      <c r="Q42" s="22">
        <v>1</v>
      </c>
      <c r="R42" s="22"/>
      <c r="S42" s="22"/>
      <c r="T42" s="22">
        <f>SUM(O42:S42)</f>
        <v>1</v>
      </c>
      <c r="U42" s="27" t="s">
        <v>126</v>
      </c>
      <c r="V42" s="10" t="s">
        <v>50</v>
      </c>
      <c r="W42" s="11" t="s">
        <v>55</v>
      </c>
      <c r="X42" s="11" t="s">
        <v>56</v>
      </c>
      <c r="Y42" s="11" t="s">
        <v>57</v>
      </c>
      <c r="Z42" s="11" t="s">
        <v>53</v>
      </c>
      <c r="AA42" s="10"/>
      <c r="AB42" s="10"/>
      <c r="AC42" s="38"/>
      <c r="AD42" s="14"/>
      <c r="AE42" s="14"/>
    </row>
    <row r="43" s="1" customFormat="1" customHeight="1" spans="1:31">
      <c r="A43" s="22">
        <v>41</v>
      </c>
      <c r="B43" s="23">
        <v>240120001</v>
      </c>
      <c r="C43" s="24">
        <v>45311</v>
      </c>
      <c r="D43" s="22" t="s">
        <v>32</v>
      </c>
      <c r="E43" s="22">
        <f>WEEKNUM(C43,1)</f>
        <v>3</v>
      </c>
      <c r="F43" s="22" t="s">
        <v>93</v>
      </c>
      <c r="G43" s="22" t="s">
        <v>127</v>
      </c>
      <c r="H43" s="22" t="s">
        <v>128</v>
      </c>
      <c r="I43" s="22" t="s">
        <v>129</v>
      </c>
      <c r="J43" s="22" t="s">
        <v>36</v>
      </c>
      <c r="K43" s="22">
        <v>132</v>
      </c>
      <c r="L43" s="22">
        <v>8</v>
      </c>
      <c r="M43" s="22">
        <v>2</v>
      </c>
      <c r="N43" s="22" t="s">
        <v>48</v>
      </c>
      <c r="O43" s="22">
        <v>2</v>
      </c>
      <c r="P43" s="22"/>
      <c r="Q43" s="22"/>
      <c r="R43" s="22"/>
      <c r="S43" s="22"/>
      <c r="T43" s="22">
        <f>SUM(O43:S43)</f>
        <v>2</v>
      </c>
      <c r="U43" s="27" t="s">
        <v>130</v>
      </c>
      <c r="V43" s="10" t="s">
        <v>50</v>
      </c>
      <c r="W43" s="11" t="s">
        <v>15</v>
      </c>
      <c r="X43" s="11" t="s">
        <v>99</v>
      </c>
      <c r="Y43" s="11" t="s">
        <v>52</v>
      </c>
      <c r="Z43" s="11" t="s">
        <v>53</v>
      </c>
      <c r="AA43" s="10"/>
      <c r="AB43" s="10"/>
      <c r="AC43" s="38"/>
      <c r="AD43" s="14"/>
      <c r="AE43" s="14"/>
    </row>
    <row r="44" s="1" customFormat="1" customHeight="1" spans="1:31">
      <c r="A44" s="22">
        <v>42</v>
      </c>
      <c r="B44" s="23">
        <v>240122001</v>
      </c>
      <c r="C44" s="24">
        <v>45313</v>
      </c>
      <c r="D44" s="22" t="s">
        <v>32</v>
      </c>
      <c r="E44" s="22">
        <f>WEEKNUM(C44,1)</f>
        <v>4</v>
      </c>
      <c r="F44" s="22" t="s">
        <v>58</v>
      </c>
      <c r="G44" s="22" t="s">
        <v>131</v>
      </c>
      <c r="H44" s="22" t="s">
        <v>46</v>
      </c>
      <c r="I44" s="22" t="s">
        <v>132</v>
      </c>
      <c r="J44" s="22" t="s">
        <v>36</v>
      </c>
      <c r="K44" s="22">
        <v>759</v>
      </c>
      <c r="L44" s="22">
        <v>13</v>
      </c>
      <c r="M44" s="22"/>
      <c r="N44" s="30" t="s">
        <v>37</v>
      </c>
      <c r="O44" s="22"/>
      <c r="P44" s="22"/>
      <c r="Q44" s="22"/>
      <c r="R44" s="22"/>
      <c r="S44" s="22"/>
      <c r="T44" s="22">
        <f>SUM(O44:S44)</f>
        <v>0</v>
      </c>
      <c r="U44" s="22"/>
      <c r="V44" s="10"/>
      <c r="W44" s="11"/>
      <c r="X44" s="11"/>
      <c r="Y44" s="11"/>
      <c r="Z44" s="11"/>
      <c r="AA44" s="10"/>
      <c r="AB44" s="10"/>
      <c r="AC44" s="38"/>
      <c r="AD44" s="14"/>
      <c r="AE44" s="14"/>
    </row>
    <row r="45" s="1" customFormat="1" customHeight="1" spans="1:31">
      <c r="A45" s="22">
        <v>43</v>
      </c>
      <c r="B45" s="22">
        <v>240122002</v>
      </c>
      <c r="C45" s="24">
        <v>45313</v>
      </c>
      <c r="D45" s="22" t="s">
        <v>32</v>
      </c>
      <c r="E45" s="22">
        <f>WEEKNUM(C45,1)</f>
        <v>4</v>
      </c>
      <c r="F45" s="22" t="s">
        <v>58</v>
      </c>
      <c r="G45" s="22" t="s">
        <v>133</v>
      </c>
      <c r="H45" s="22" t="s">
        <v>64</v>
      </c>
      <c r="I45" s="22" t="s">
        <v>64</v>
      </c>
      <c r="J45" s="22" t="s">
        <v>62</v>
      </c>
      <c r="K45" s="22">
        <v>208</v>
      </c>
      <c r="L45" s="22">
        <v>13</v>
      </c>
      <c r="M45" s="22"/>
      <c r="N45" s="30" t="s">
        <v>37</v>
      </c>
      <c r="O45" s="22"/>
      <c r="P45" s="22"/>
      <c r="Q45" s="22"/>
      <c r="R45" s="22"/>
      <c r="S45" s="22"/>
      <c r="T45" s="22">
        <f>SUM(O45:S45)</f>
        <v>0</v>
      </c>
      <c r="U45" s="22"/>
      <c r="V45" s="10"/>
      <c r="W45" s="11"/>
      <c r="X45" s="11"/>
      <c r="Y45" s="11"/>
      <c r="Z45" s="11"/>
      <c r="AA45" s="10"/>
      <c r="AB45" s="10"/>
      <c r="AC45" s="38"/>
      <c r="AD45" s="14"/>
      <c r="AE45" s="14"/>
    </row>
    <row r="46" s="1" customFormat="1" customHeight="1" spans="1:31">
      <c r="A46" s="22">
        <v>44</v>
      </c>
      <c r="B46" s="22">
        <v>240122003</v>
      </c>
      <c r="C46" s="24">
        <v>45313</v>
      </c>
      <c r="D46" s="22" t="s">
        <v>32</v>
      </c>
      <c r="E46" s="22">
        <f>WEEKNUM(C46,1)</f>
        <v>4</v>
      </c>
      <c r="F46" s="22" t="s">
        <v>33</v>
      </c>
      <c r="G46" s="22" t="s">
        <v>92</v>
      </c>
      <c r="H46" s="22" t="s">
        <v>91</v>
      </c>
      <c r="I46" s="22" t="s">
        <v>91</v>
      </c>
      <c r="J46" s="22" t="s">
        <v>36</v>
      </c>
      <c r="K46" s="22">
        <v>288</v>
      </c>
      <c r="L46" s="22">
        <v>32</v>
      </c>
      <c r="M46" s="22"/>
      <c r="N46" s="30" t="s">
        <v>37</v>
      </c>
      <c r="O46" s="22"/>
      <c r="P46" s="22"/>
      <c r="Q46" s="22"/>
      <c r="R46" s="22"/>
      <c r="S46" s="22"/>
      <c r="T46" s="22">
        <f>SUM(O46:S46)</f>
        <v>0</v>
      </c>
      <c r="U46" s="22"/>
      <c r="V46" s="10"/>
      <c r="W46" s="11"/>
      <c r="X46" s="11"/>
      <c r="Y46" s="11"/>
      <c r="Z46" s="11"/>
      <c r="AA46" s="10"/>
      <c r="AB46" s="10"/>
      <c r="AC46" s="38"/>
      <c r="AD46" s="14"/>
      <c r="AE46" s="14"/>
    </row>
    <row r="47" s="1" customFormat="1" customHeight="1" spans="1:31">
      <c r="A47" s="22">
        <v>45</v>
      </c>
      <c r="B47" s="22">
        <v>240122004</v>
      </c>
      <c r="C47" s="24">
        <v>45313</v>
      </c>
      <c r="D47" s="22" t="s">
        <v>32</v>
      </c>
      <c r="E47" s="22">
        <f>WEEKNUM(C47,1)</f>
        <v>4</v>
      </c>
      <c r="F47" s="27" t="s">
        <v>134</v>
      </c>
      <c r="G47" s="22" t="s">
        <v>135</v>
      </c>
      <c r="H47" s="22" t="s">
        <v>136</v>
      </c>
      <c r="I47" s="22" t="s">
        <v>137</v>
      </c>
      <c r="J47" s="22" t="s">
        <v>36</v>
      </c>
      <c r="K47" s="22">
        <v>5483</v>
      </c>
      <c r="L47" s="22">
        <v>80</v>
      </c>
      <c r="M47" s="22"/>
      <c r="N47" s="30" t="s">
        <v>37</v>
      </c>
      <c r="O47" s="22"/>
      <c r="P47" s="22"/>
      <c r="Q47" s="22"/>
      <c r="R47" s="22"/>
      <c r="S47" s="22"/>
      <c r="T47" s="22">
        <f>SUM(O47:S47)</f>
        <v>0</v>
      </c>
      <c r="U47" s="22"/>
      <c r="V47" s="10"/>
      <c r="W47" s="11"/>
      <c r="X47" s="11"/>
      <c r="Y47" s="11"/>
      <c r="Z47" s="11"/>
      <c r="AA47" s="10"/>
      <c r="AB47" s="10"/>
      <c r="AC47" s="38"/>
      <c r="AD47" s="14"/>
      <c r="AE47" s="14"/>
    </row>
    <row r="48" s="1" customFormat="1" customHeight="1" spans="1:31">
      <c r="A48" s="22">
        <v>46</v>
      </c>
      <c r="B48" s="22">
        <v>240122005</v>
      </c>
      <c r="C48" s="24">
        <v>45313</v>
      </c>
      <c r="D48" s="22" t="s">
        <v>32</v>
      </c>
      <c r="E48" s="22">
        <f>WEEKNUM(C48,1)</f>
        <v>4</v>
      </c>
      <c r="F48" s="27" t="s">
        <v>134</v>
      </c>
      <c r="G48" s="22" t="s">
        <v>138</v>
      </c>
      <c r="H48" s="22" t="s">
        <v>139</v>
      </c>
      <c r="I48" s="22" t="s">
        <v>139</v>
      </c>
      <c r="J48" s="22" t="s">
        <v>140</v>
      </c>
      <c r="K48" s="22">
        <v>4</v>
      </c>
      <c r="L48" s="22">
        <v>4</v>
      </c>
      <c r="M48" s="22"/>
      <c r="N48" s="30" t="s">
        <v>37</v>
      </c>
      <c r="O48" s="22"/>
      <c r="P48" s="22"/>
      <c r="Q48" s="22"/>
      <c r="R48" s="22"/>
      <c r="S48" s="22"/>
      <c r="T48" s="22">
        <f>SUM(O48:S48)</f>
        <v>0</v>
      </c>
      <c r="U48" s="22"/>
      <c r="V48" s="10"/>
      <c r="W48" s="11"/>
      <c r="X48" s="11"/>
      <c r="Y48" s="11"/>
      <c r="Z48" s="11"/>
      <c r="AA48" s="10"/>
      <c r="AB48" s="10"/>
      <c r="AC48" s="10"/>
      <c r="AD48" s="14"/>
      <c r="AE48" s="14"/>
    </row>
    <row r="49" s="1" customFormat="1" customHeight="1" spans="1:31">
      <c r="A49" s="22">
        <v>47</v>
      </c>
      <c r="B49" s="22">
        <v>240122006</v>
      </c>
      <c r="C49" s="24">
        <v>45313</v>
      </c>
      <c r="D49" s="22" t="s">
        <v>32</v>
      </c>
      <c r="E49" s="22">
        <f>WEEKNUM(C49,1)</f>
        <v>4</v>
      </c>
      <c r="F49" s="27" t="s">
        <v>33</v>
      </c>
      <c r="G49" s="22" t="s">
        <v>122</v>
      </c>
      <c r="H49" s="22" t="s">
        <v>35</v>
      </c>
      <c r="I49" s="22" t="s">
        <v>35</v>
      </c>
      <c r="J49" s="22" t="s">
        <v>36</v>
      </c>
      <c r="K49" s="22">
        <v>28</v>
      </c>
      <c r="L49" s="22">
        <v>8</v>
      </c>
      <c r="M49" s="22"/>
      <c r="N49" s="30" t="s">
        <v>37</v>
      </c>
      <c r="O49" s="22"/>
      <c r="P49" s="22"/>
      <c r="Q49" s="22"/>
      <c r="R49" s="22"/>
      <c r="S49" s="22"/>
      <c r="T49" s="22">
        <f>SUM(O49:S49)</f>
        <v>0</v>
      </c>
      <c r="U49" s="22"/>
      <c r="V49" s="10"/>
      <c r="W49" s="11"/>
      <c r="X49" s="11"/>
      <c r="Y49" s="2"/>
      <c r="Z49" s="11"/>
      <c r="AA49" s="10"/>
      <c r="AB49" s="10"/>
      <c r="AC49" s="10"/>
      <c r="AD49" s="14"/>
      <c r="AE49" s="14"/>
    </row>
    <row r="50" s="1" customFormat="1" customHeight="1" spans="1:31">
      <c r="A50" s="22">
        <v>48</v>
      </c>
      <c r="B50" s="23">
        <v>240123001</v>
      </c>
      <c r="C50" s="24">
        <v>45314</v>
      </c>
      <c r="D50" s="22" t="s">
        <v>32</v>
      </c>
      <c r="E50" s="22">
        <f>WEEKNUM(C50,1)</f>
        <v>4</v>
      </c>
      <c r="F50" s="22" t="s">
        <v>93</v>
      </c>
      <c r="G50" s="22" t="s">
        <v>127</v>
      </c>
      <c r="H50" s="22" t="s">
        <v>128</v>
      </c>
      <c r="I50" s="22" t="s">
        <v>129</v>
      </c>
      <c r="J50" s="22" t="s">
        <v>141</v>
      </c>
      <c r="K50" s="22">
        <v>132</v>
      </c>
      <c r="L50" s="22">
        <v>8</v>
      </c>
      <c r="M50" s="22">
        <v>1</v>
      </c>
      <c r="N50" s="30" t="s">
        <v>37</v>
      </c>
      <c r="O50" s="22"/>
      <c r="P50" s="22">
        <v>1</v>
      </c>
      <c r="Q50" s="22"/>
      <c r="R50" s="22"/>
      <c r="S50" s="22"/>
      <c r="T50" s="22">
        <f>SUM(O50:S50)</f>
        <v>1</v>
      </c>
      <c r="U50" s="27" t="s">
        <v>142</v>
      </c>
      <c r="V50" s="10" t="s">
        <v>77</v>
      </c>
      <c r="W50" s="11" t="s">
        <v>16</v>
      </c>
      <c r="X50" s="11" t="s">
        <v>66</v>
      </c>
      <c r="Y50" s="11" t="s">
        <v>143</v>
      </c>
      <c r="Z50" s="11" t="s">
        <v>67</v>
      </c>
      <c r="AA50" s="10"/>
      <c r="AB50" s="10"/>
      <c r="AC50" s="10"/>
      <c r="AD50" s="14"/>
      <c r="AE50" s="14"/>
    </row>
    <row r="51" s="1" customFormat="1" customHeight="1" spans="1:31">
      <c r="A51" s="22">
        <v>49</v>
      </c>
      <c r="B51" s="22">
        <v>240123002</v>
      </c>
      <c r="C51" s="24">
        <v>45314</v>
      </c>
      <c r="D51" s="22" t="s">
        <v>32</v>
      </c>
      <c r="E51" s="22">
        <f>WEEKNUM(C51,1)</f>
        <v>4</v>
      </c>
      <c r="F51" s="22" t="s">
        <v>33</v>
      </c>
      <c r="G51" s="22" t="s">
        <v>144</v>
      </c>
      <c r="H51" s="22" t="s">
        <v>39</v>
      </c>
      <c r="I51" s="22" t="s">
        <v>39</v>
      </c>
      <c r="J51" s="22" t="s">
        <v>36</v>
      </c>
      <c r="K51" s="22">
        <v>432</v>
      </c>
      <c r="L51" s="22">
        <v>32</v>
      </c>
      <c r="M51" s="22"/>
      <c r="N51" s="30" t="s">
        <v>37</v>
      </c>
      <c r="O51" s="22"/>
      <c r="P51" s="22"/>
      <c r="Q51" s="22"/>
      <c r="R51" s="22"/>
      <c r="S51" s="22"/>
      <c r="T51" s="22">
        <f>SUM(O51:S51)</f>
        <v>0</v>
      </c>
      <c r="U51" s="27"/>
      <c r="V51" s="10"/>
      <c r="W51" s="11"/>
      <c r="X51" s="11"/>
      <c r="Y51" s="11"/>
      <c r="Z51" s="11"/>
      <c r="AA51" s="10"/>
      <c r="AB51" s="10"/>
      <c r="AC51" s="10"/>
      <c r="AD51" s="14"/>
      <c r="AE51" s="14"/>
    </row>
    <row r="52" s="1" customFormat="1" customHeight="1" spans="1:31">
      <c r="A52" s="22">
        <v>50</v>
      </c>
      <c r="B52" s="22">
        <v>240123003</v>
      </c>
      <c r="C52" s="24">
        <v>45314</v>
      </c>
      <c r="D52" s="22" t="s">
        <v>32</v>
      </c>
      <c r="E52" s="22">
        <f>WEEKNUM(C52,1)</f>
        <v>4</v>
      </c>
      <c r="F52" s="22" t="s">
        <v>93</v>
      </c>
      <c r="G52" s="22" t="s">
        <v>127</v>
      </c>
      <c r="H52" s="22" t="s">
        <v>128</v>
      </c>
      <c r="I52" s="22" t="s">
        <v>129</v>
      </c>
      <c r="J52" s="22" t="s">
        <v>36</v>
      </c>
      <c r="K52" s="22">
        <v>112</v>
      </c>
      <c r="L52" s="22">
        <v>8</v>
      </c>
      <c r="M52" s="22">
        <v>2</v>
      </c>
      <c r="N52" s="22" t="s">
        <v>48</v>
      </c>
      <c r="O52" s="22">
        <v>1</v>
      </c>
      <c r="P52" s="22"/>
      <c r="Q52" s="22"/>
      <c r="R52" s="22"/>
      <c r="S52" s="22"/>
      <c r="T52" s="22">
        <f>SUM(O52:S52)</f>
        <v>1</v>
      </c>
      <c r="U52" s="27" t="s">
        <v>145</v>
      </c>
      <c r="V52" s="10" t="s">
        <v>50</v>
      </c>
      <c r="W52" s="11" t="s">
        <v>15</v>
      </c>
      <c r="X52" s="11" t="s">
        <v>85</v>
      </c>
      <c r="Y52" s="11" t="s">
        <v>52</v>
      </c>
      <c r="Z52" s="11" t="s">
        <v>53</v>
      </c>
      <c r="AA52" s="10"/>
      <c r="AB52" s="10"/>
      <c r="AC52" s="10"/>
      <c r="AD52" s="14"/>
      <c r="AE52" s="14"/>
    </row>
    <row r="53" s="1" customFormat="1" customHeight="1" spans="1:31">
      <c r="A53" s="22">
        <v>51</v>
      </c>
      <c r="B53" s="22">
        <v>240123003</v>
      </c>
      <c r="C53" s="24">
        <v>45314</v>
      </c>
      <c r="D53" s="22" t="s">
        <v>32</v>
      </c>
      <c r="E53" s="22">
        <f>WEEKNUM(C53,1)</f>
        <v>4</v>
      </c>
      <c r="F53" s="22" t="s">
        <v>93</v>
      </c>
      <c r="G53" s="22" t="s">
        <v>127</v>
      </c>
      <c r="H53" s="22" t="s">
        <v>128</v>
      </c>
      <c r="I53" s="22" t="s">
        <v>129</v>
      </c>
      <c r="J53" s="22" t="s">
        <v>36</v>
      </c>
      <c r="K53" s="22"/>
      <c r="L53" s="22"/>
      <c r="M53" s="22"/>
      <c r="N53" s="22"/>
      <c r="O53" s="22"/>
      <c r="P53" s="22"/>
      <c r="Q53" s="22">
        <v>1</v>
      </c>
      <c r="R53" s="22"/>
      <c r="S53" s="22"/>
      <c r="T53" s="22">
        <f>SUM(O53:S53)</f>
        <v>1</v>
      </c>
      <c r="U53" s="27" t="s">
        <v>146</v>
      </c>
      <c r="V53" s="10" t="s">
        <v>50</v>
      </c>
      <c r="W53" s="11" t="s">
        <v>55</v>
      </c>
      <c r="X53" s="11" t="s">
        <v>147</v>
      </c>
      <c r="Y53" s="11" t="s">
        <v>148</v>
      </c>
      <c r="Z53" s="11" t="s">
        <v>53</v>
      </c>
      <c r="AA53" s="10"/>
      <c r="AB53" s="10"/>
      <c r="AC53" s="10"/>
      <c r="AD53" s="14"/>
      <c r="AE53" s="14"/>
    </row>
    <row r="54" s="1" customFormat="1" customHeight="1" spans="1:31">
      <c r="A54" s="22">
        <v>52</v>
      </c>
      <c r="B54" s="23">
        <v>240124001</v>
      </c>
      <c r="C54" s="24">
        <v>45315</v>
      </c>
      <c r="D54" s="22" t="s">
        <v>32</v>
      </c>
      <c r="E54" s="22">
        <f>WEEKNUM(C54,1)</f>
        <v>4</v>
      </c>
      <c r="F54" s="22" t="s">
        <v>134</v>
      </c>
      <c r="G54" s="22" t="s">
        <v>138</v>
      </c>
      <c r="H54" s="22" t="s">
        <v>139</v>
      </c>
      <c r="I54" s="22" t="s">
        <v>139</v>
      </c>
      <c r="J54" s="22" t="s">
        <v>36</v>
      </c>
      <c r="K54" s="22">
        <v>80</v>
      </c>
      <c r="L54" s="22">
        <v>16</v>
      </c>
      <c r="M54" s="22">
        <v>1</v>
      </c>
      <c r="N54" s="30" t="s">
        <v>37</v>
      </c>
      <c r="O54" s="22">
        <v>1</v>
      </c>
      <c r="P54" s="22"/>
      <c r="Q54" s="22"/>
      <c r="R54" s="22"/>
      <c r="S54" s="22"/>
      <c r="T54" s="22">
        <f>SUM(O54:S54)</f>
        <v>1</v>
      </c>
      <c r="U54" s="27" t="s">
        <v>149</v>
      </c>
      <c r="V54" s="10" t="s">
        <v>77</v>
      </c>
      <c r="W54" s="11" t="s">
        <v>15</v>
      </c>
      <c r="X54" s="11" t="s">
        <v>150</v>
      </c>
      <c r="Y54" s="11" t="s">
        <v>52</v>
      </c>
      <c r="Z54" s="11" t="s">
        <v>67</v>
      </c>
      <c r="AA54" s="10"/>
      <c r="AB54" s="10"/>
      <c r="AC54" s="10"/>
      <c r="AD54" s="14"/>
      <c r="AE54" s="14"/>
    </row>
    <row r="55" s="1" customFormat="1" customHeight="1" spans="1:31">
      <c r="A55" s="22">
        <v>53</v>
      </c>
      <c r="B55" s="22">
        <v>240124002</v>
      </c>
      <c r="C55" s="24">
        <v>45315</v>
      </c>
      <c r="D55" s="22" t="s">
        <v>32</v>
      </c>
      <c r="E55" s="22">
        <f>WEEKNUM(C55,1)</f>
        <v>4</v>
      </c>
      <c r="F55" s="22" t="s">
        <v>58</v>
      </c>
      <c r="G55" s="22" t="s">
        <v>151</v>
      </c>
      <c r="H55" s="22" t="s">
        <v>64</v>
      </c>
      <c r="I55" s="22" t="s">
        <v>64</v>
      </c>
      <c r="J55" s="22" t="s">
        <v>36</v>
      </c>
      <c r="K55" s="22">
        <v>146</v>
      </c>
      <c r="L55" s="22">
        <v>8</v>
      </c>
      <c r="M55" s="22"/>
      <c r="N55" s="30" t="s">
        <v>37</v>
      </c>
      <c r="O55" s="22"/>
      <c r="P55" s="22"/>
      <c r="Q55" s="22"/>
      <c r="R55" s="22"/>
      <c r="S55" s="22"/>
      <c r="T55" s="22">
        <f>SUM(O55:S55)</f>
        <v>0</v>
      </c>
      <c r="U55" s="27"/>
      <c r="V55" s="10"/>
      <c r="W55" s="11"/>
      <c r="X55" s="11"/>
      <c r="Y55" s="11"/>
      <c r="Z55" s="11"/>
      <c r="AA55" s="10"/>
      <c r="AB55" s="10"/>
      <c r="AC55" s="10"/>
      <c r="AD55" s="14"/>
      <c r="AE55" s="14"/>
    </row>
    <row r="56" s="1" customFormat="1" customHeight="1" spans="1:31">
      <c r="A56" s="22">
        <v>54</v>
      </c>
      <c r="B56" s="22">
        <v>240124003</v>
      </c>
      <c r="C56" s="24">
        <v>45315</v>
      </c>
      <c r="D56" s="22" t="s">
        <v>32</v>
      </c>
      <c r="E56" s="22">
        <f>WEEKNUM(C56,1)</f>
        <v>4</v>
      </c>
      <c r="F56" s="22" t="s">
        <v>93</v>
      </c>
      <c r="G56" s="22" t="s">
        <v>127</v>
      </c>
      <c r="H56" s="22" t="s">
        <v>128</v>
      </c>
      <c r="I56" s="22" t="s">
        <v>128</v>
      </c>
      <c r="J56" s="22" t="s">
        <v>36</v>
      </c>
      <c r="K56" s="22">
        <v>112</v>
      </c>
      <c r="L56" s="22">
        <v>8</v>
      </c>
      <c r="M56" s="22"/>
      <c r="N56" s="30" t="s">
        <v>37</v>
      </c>
      <c r="O56" s="22"/>
      <c r="P56" s="22"/>
      <c r="Q56" s="22"/>
      <c r="R56" s="22"/>
      <c r="S56" s="22"/>
      <c r="T56" s="22">
        <f>SUM(O56:S56)</f>
        <v>0</v>
      </c>
      <c r="U56" s="27"/>
      <c r="V56" s="10"/>
      <c r="W56" s="11"/>
      <c r="X56" s="11"/>
      <c r="Y56" s="11"/>
      <c r="Z56" s="11"/>
      <c r="AA56" s="10"/>
      <c r="AB56" s="10"/>
      <c r="AC56" s="10"/>
      <c r="AD56" s="14"/>
      <c r="AE56" s="14"/>
    </row>
    <row r="57" s="1" customFormat="1" customHeight="1" spans="1:31">
      <c r="A57" s="22">
        <v>55</v>
      </c>
      <c r="B57" s="23">
        <v>240125001</v>
      </c>
      <c r="C57" s="24">
        <v>45316</v>
      </c>
      <c r="D57" s="22" t="s">
        <v>32</v>
      </c>
      <c r="E57" s="22">
        <f>WEEKNUM(C57,1)</f>
        <v>4</v>
      </c>
      <c r="F57" s="22" t="s">
        <v>58</v>
      </c>
      <c r="G57" s="22" t="s">
        <v>152</v>
      </c>
      <c r="H57" s="22" t="s">
        <v>132</v>
      </c>
      <c r="I57" s="22" t="s">
        <v>132</v>
      </c>
      <c r="J57" s="22" t="s">
        <v>36</v>
      </c>
      <c r="K57" s="22">
        <v>793</v>
      </c>
      <c r="L57" s="22">
        <v>13</v>
      </c>
      <c r="M57" s="22"/>
      <c r="N57" s="30" t="s">
        <v>37</v>
      </c>
      <c r="O57" s="22"/>
      <c r="P57" s="22"/>
      <c r="Q57" s="22"/>
      <c r="R57" s="22"/>
      <c r="S57" s="22"/>
      <c r="T57" s="22">
        <f>SUM(O57:S57)</f>
        <v>0</v>
      </c>
      <c r="U57" s="27"/>
      <c r="V57" s="10"/>
      <c r="W57" s="11"/>
      <c r="X57" s="11"/>
      <c r="Y57" s="11"/>
      <c r="Z57" s="11"/>
      <c r="AA57" s="10"/>
      <c r="AB57" s="10"/>
      <c r="AC57" s="10"/>
      <c r="AD57" s="14"/>
      <c r="AE57" s="14"/>
    </row>
    <row r="58" s="1" customFormat="1" customHeight="1" spans="1:31">
      <c r="A58" s="22">
        <v>56</v>
      </c>
      <c r="B58" s="23">
        <v>240126001</v>
      </c>
      <c r="C58" s="24">
        <v>45317</v>
      </c>
      <c r="D58" s="22" t="s">
        <v>32</v>
      </c>
      <c r="E58" s="22">
        <f>WEEKNUM(C58,1)</f>
        <v>4</v>
      </c>
      <c r="F58" s="22" t="s">
        <v>33</v>
      </c>
      <c r="G58" s="22" t="s">
        <v>144</v>
      </c>
      <c r="H58" s="22" t="s">
        <v>39</v>
      </c>
      <c r="I58" s="22" t="s">
        <v>39</v>
      </c>
      <c r="J58" s="22" t="s">
        <v>36</v>
      </c>
      <c r="K58" s="22">
        <v>864</v>
      </c>
      <c r="L58" s="22">
        <v>32</v>
      </c>
      <c r="M58" s="22"/>
      <c r="N58" s="30" t="s">
        <v>37</v>
      </c>
      <c r="O58" s="22"/>
      <c r="P58" s="22"/>
      <c r="Q58" s="22"/>
      <c r="R58" s="22"/>
      <c r="S58" s="22"/>
      <c r="T58" s="22">
        <f>SUM(O58:S58)</f>
        <v>0</v>
      </c>
      <c r="U58" s="27"/>
      <c r="V58" s="10"/>
      <c r="W58" s="11"/>
      <c r="X58" s="11"/>
      <c r="Y58" s="11"/>
      <c r="Z58" s="11"/>
      <c r="AA58" s="10"/>
      <c r="AB58" s="10"/>
      <c r="AC58" s="10"/>
      <c r="AD58" s="14"/>
      <c r="AE58" s="14"/>
    </row>
    <row r="59" s="1" customFormat="1" customHeight="1" spans="1:31">
      <c r="A59" s="22">
        <v>57</v>
      </c>
      <c r="B59" s="22">
        <v>240126002</v>
      </c>
      <c r="C59" s="24">
        <v>45317</v>
      </c>
      <c r="D59" s="22" t="s">
        <v>32</v>
      </c>
      <c r="E59" s="22">
        <f>WEEKNUM(C59,1)</f>
        <v>4</v>
      </c>
      <c r="F59" s="22" t="s">
        <v>33</v>
      </c>
      <c r="G59" s="22" t="s">
        <v>92</v>
      </c>
      <c r="H59" s="22" t="s">
        <v>91</v>
      </c>
      <c r="I59" s="22" t="s">
        <v>91</v>
      </c>
      <c r="J59" s="22" t="s">
        <v>36</v>
      </c>
      <c r="K59" s="22">
        <v>432</v>
      </c>
      <c r="L59" s="22">
        <v>32</v>
      </c>
      <c r="M59" s="22"/>
      <c r="N59" s="30" t="s">
        <v>37</v>
      </c>
      <c r="O59" s="22"/>
      <c r="P59" s="22"/>
      <c r="Q59" s="22"/>
      <c r="R59" s="22"/>
      <c r="S59" s="22"/>
      <c r="T59" s="22">
        <f>SUM(O59:S59)</f>
        <v>0</v>
      </c>
      <c r="U59" s="27"/>
      <c r="V59" s="10"/>
      <c r="W59" s="11"/>
      <c r="X59" s="11"/>
      <c r="Y59" s="11"/>
      <c r="Z59" s="11"/>
      <c r="AA59" s="10"/>
      <c r="AB59" s="10"/>
      <c r="AC59" s="10"/>
      <c r="AD59" s="14"/>
      <c r="AE59" s="14"/>
    </row>
    <row r="60" s="1" customFormat="1" customHeight="1" spans="1:31">
      <c r="A60" s="22">
        <v>58</v>
      </c>
      <c r="B60" s="22">
        <v>240126003</v>
      </c>
      <c r="C60" s="24">
        <v>45317</v>
      </c>
      <c r="D60" s="22" t="s">
        <v>32</v>
      </c>
      <c r="E60" s="22">
        <f>WEEKNUM(C60,1)</f>
        <v>4</v>
      </c>
      <c r="F60" s="22" t="s">
        <v>33</v>
      </c>
      <c r="G60" s="22" t="s">
        <v>153</v>
      </c>
      <c r="H60" s="22" t="s">
        <v>35</v>
      </c>
      <c r="I60" s="22" t="s">
        <v>35</v>
      </c>
      <c r="J60" s="22" t="s">
        <v>36</v>
      </c>
      <c r="K60" s="22">
        <v>432</v>
      </c>
      <c r="L60" s="22">
        <v>32</v>
      </c>
      <c r="M60" s="22">
        <v>1</v>
      </c>
      <c r="N60" s="30" t="s">
        <v>37</v>
      </c>
      <c r="O60" s="22">
        <v>1</v>
      </c>
      <c r="P60" s="22"/>
      <c r="Q60" s="22"/>
      <c r="R60" s="22"/>
      <c r="S60" s="22"/>
      <c r="T60" s="22">
        <f>SUM(O60:S60)</f>
        <v>1</v>
      </c>
      <c r="U60" s="27" t="s">
        <v>154</v>
      </c>
      <c r="V60" s="10" t="s">
        <v>77</v>
      </c>
      <c r="W60" s="11" t="s">
        <v>15</v>
      </c>
      <c r="X60" s="11" t="s">
        <v>85</v>
      </c>
      <c r="Y60" s="11" t="s">
        <v>52</v>
      </c>
      <c r="Z60" s="11" t="s">
        <v>67</v>
      </c>
      <c r="AA60" s="10"/>
      <c r="AB60" s="10"/>
      <c r="AC60" s="10"/>
      <c r="AD60" s="14"/>
      <c r="AE60" s="14"/>
    </row>
    <row r="61" s="1" customFormat="1" customHeight="1" spans="1:31">
      <c r="A61" s="22">
        <v>59</v>
      </c>
      <c r="B61" s="23">
        <v>240117001</v>
      </c>
      <c r="C61" s="24">
        <v>45318</v>
      </c>
      <c r="D61" s="22" t="s">
        <v>32</v>
      </c>
      <c r="E61" s="22">
        <f>WEEKNUM(C61,1)</f>
        <v>4</v>
      </c>
      <c r="F61" s="22" t="s">
        <v>33</v>
      </c>
      <c r="G61" s="22" t="s">
        <v>155</v>
      </c>
      <c r="H61" s="22" t="s">
        <v>39</v>
      </c>
      <c r="I61" s="22" t="s">
        <v>39</v>
      </c>
      <c r="J61" s="22" t="s">
        <v>36</v>
      </c>
      <c r="K61" s="22">
        <v>432</v>
      </c>
      <c r="L61" s="22">
        <v>32</v>
      </c>
      <c r="M61" s="22"/>
      <c r="N61" s="30" t="s">
        <v>37</v>
      </c>
      <c r="O61" s="22"/>
      <c r="P61" s="22"/>
      <c r="Q61" s="22"/>
      <c r="R61" s="22"/>
      <c r="S61" s="22"/>
      <c r="T61" s="22">
        <f>SUM(O61:S61)</f>
        <v>0</v>
      </c>
      <c r="U61" s="27"/>
      <c r="V61" s="10"/>
      <c r="W61" s="11"/>
      <c r="X61" s="11"/>
      <c r="Y61" s="11"/>
      <c r="Z61" s="11"/>
      <c r="AA61" s="10"/>
      <c r="AB61" s="10"/>
      <c r="AC61" s="10"/>
      <c r="AD61" s="14"/>
      <c r="AE61" s="14"/>
    </row>
    <row r="62" s="1" customFormat="1" customHeight="1" spans="1:31">
      <c r="A62" s="22">
        <v>60</v>
      </c>
      <c r="B62" s="23">
        <v>240128001</v>
      </c>
      <c r="C62" s="24">
        <v>45319</v>
      </c>
      <c r="D62" s="22" t="s">
        <v>32</v>
      </c>
      <c r="E62" s="22">
        <f>WEEKNUM(C62,1)</f>
        <v>5</v>
      </c>
      <c r="F62" s="22" t="s">
        <v>58</v>
      </c>
      <c r="G62" s="22" t="s">
        <v>152</v>
      </c>
      <c r="H62" s="22" t="s">
        <v>132</v>
      </c>
      <c r="I62" s="22" t="s">
        <v>132</v>
      </c>
      <c r="J62" s="22" t="s">
        <v>36</v>
      </c>
      <c r="K62" s="22">
        <v>944</v>
      </c>
      <c r="L62" s="22">
        <v>13</v>
      </c>
      <c r="M62" s="22"/>
      <c r="N62" s="30" t="s">
        <v>37</v>
      </c>
      <c r="O62" s="22"/>
      <c r="P62" s="22"/>
      <c r="Q62" s="22"/>
      <c r="R62" s="22"/>
      <c r="S62" s="22"/>
      <c r="T62" s="22">
        <f>SUM(O62:S62)</f>
        <v>0</v>
      </c>
      <c r="U62" s="27"/>
      <c r="V62" s="10"/>
      <c r="W62" s="11"/>
      <c r="X62" s="11"/>
      <c r="Y62" s="11"/>
      <c r="Z62" s="11"/>
      <c r="AA62" s="10"/>
      <c r="AB62" s="10"/>
      <c r="AC62" s="10"/>
      <c r="AD62" s="14"/>
      <c r="AE62" s="14"/>
    </row>
    <row r="63" s="1" customFormat="1" customHeight="1" spans="1:31">
      <c r="A63" s="22">
        <v>61</v>
      </c>
      <c r="B63" s="22">
        <v>240128002</v>
      </c>
      <c r="C63" s="24">
        <v>45319</v>
      </c>
      <c r="D63" s="22" t="s">
        <v>32</v>
      </c>
      <c r="E63" s="22">
        <f>WEEKNUM(C63,1)</f>
        <v>5</v>
      </c>
      <c r="F63" s="22" t="s">
        <v>40</v>
      </c>
      <c r="G63" s="22" t="s">
        <v>45</v>
      </c>
      <c r="H63" s="22" t="s">
        <v>46</v>
      </c>
      <c r="I63" s="22" t="s">
        <v>156</v>
      </c>
      <c r="J63" s="22" t="s">
        <v>36</v>
      </c>
      <c r="K63" s="22">
        <v>1008</v>
      </c>
      <c r="L63" s="22">
        <v>48</v>
      </c>
      <c r="M63" s="22">
        <v>2</v>
      </c>
      <c r="N63" s="22" t="s">
        <v>48</v>
      </c>
      <c r="O63" s="22"/>
      <c r="P63" s="22">
        <v>1</v>
      </c>
      <c r="Q63" s="22"/>
      <c r="R63" s="22"/>
      <c r="S63" s="22"/>
      <c r="T63" s="22">
        <f>SUM(O63:S63)</f>
        <v>1</v>
      </c>
      <c r="U63" s="27" t="s">
        <v>157</v>
      </c>
      <c r="V63" s="10" t="s">
        <v>50</v>
      </c>
      <c r="W63" s="11" t="s">
        <v>16</v>
      </c>
      <c r="X63" s="11" t="s">
        <v>51</v>
      </c>
      <c r="Y63" s="11" t="s">
        <v>52</v>
      </c>
      <c r="Z63" s="11" t="s">
        <v>53</v>
      </c>
      <c r="AA63" s="10"/>
      <c r="AB63" s="10"/>
      <c r="AC63" s="10"/>
      <c r="AD63" s="14"/>
      <c r="AE63" s="14"/>
    </row>
    <row r="64" s="1" customFormat="1" customHeight="1" spans="1:31">
      <c r="A64" s="22">
        <v>62</v>
      </c>
      <c r="B64" s="22">
        <v>240128002</v>
      </c>
      <c r="C64" s="24">
        <v>45319</v>
      </c>
      <c r="D64" s="22" t="s">
        <v>32</v>
      </c>
      <c r="E64" s="22">
        <f>WEEKNUM(C64,1)</f>
        <v>5</v>
      </c>
      <c r="F64" s="22" t="s">
        <v>40</v>
      </c>
      <c r="G64" s="22" t="s">
        <v>45</v>
      </c>
      <c r="H64" s="22" t="s">
        <v>46</v>
      </c>
      <c r="I64" s="22" t="s">
        <v>156</v>
      </c>
      <c r="J64" s="22" t="s">
        <v>36</v>
      </c>
      <c r="K64" s="10"/>
      <c r="L64" s="10"/>
      <c r="M64" s="32"/>
      <c r="N64" s="10"/>
      <c r="O64" s="11"/>
      <c r="P64" s="11"/>
      <c r="Q64" s="11">
        <v>1</v>
      </c>
      <c r="R64" s="11"/>
      <c r="S64" s="12"/>
      <c r="T64" s="22">
        <f>SUM(O64:S64)</f>
        <v>1</v>
      </c>
      <c r="U64" s="36" t="s">
        <v>158</v>
      </c>
      <c r="V64" s="10" t="s">
        <v>50</v>
      </c>
      <c r="W64" s="11" t="s">
        <v>55</v>
      </c>
      <c r="X64" s="11" t="s">
        <v>159</v>
      </c>
      <c r="Y64" s="11" t="s">
        <v>57</v>
      </c>
      <c r="Z64" s="11" t="s">
        <v>53</v>
      </c>
      <c r="AA64" s="10"/>
      <c r="AB64" s="10"/>
      <c r="AC64" s="10"/>
      <c r="AD64" s="14"/>
      <c r="AE64" s="14"/>
    </row>
    <row r="65" s="1" customFormat="1" customHeight="1" spans="1:31">
      <c r="A65" s="22">
        <v>63</v>
      </c>
      <c r="B65" s="22">
        <v>240128003</v>
      </c>
      <c r="C65" s="24">
        <v>45319</v>
      </c>
      <c r="D65" s="22" t="s">
        <v>32</v>
      </c>
      <c r="E65" s="22">
        <f>WEEKNUM(C65,1)</f>
        <v>5</v>
      </c>
      <c r="F65" s="22" t="s">
        <v>40</v>
      </c>
      <c r="G65" s="22" t="s">
        <v>45</v>
      </c>
      <c r="H65" s="22" t="s">
        <v>46</v>
      </c>
      <c r="I65" s="22" t="s">
        <v>156</v>
      </c>
      <c r="J65" s="22" t="s">
        <v>36</v>
      </c>
      <c r="K65" s="22">
        <v>2398</v>
      </c>
      <c r="L65" s="22">
        <v>50</v>
      </c>
      <c r="M65" s="22">
        <v>2</v>
      </c>
      <c r="N65" s="30" t="s">
        <v>37</v>
      </c>
      <c r="O65" s="22">
        <v>1</v>
      </c>
      <c r="P65" s="22"/>
      <c r="Q65" s="22"/>
      <c r="R65" s="22"/>
      <c r="S65" s="22"/>
      <c r="T65" s="22">
        <f>SUM(O65:S65)</f>
        <v>1</v>
      </c>
      <c r="U65" s="27" t="s">
        <v>160</v>
      </c>
      <c r="V65" s="10" t="s">
        <v>77</v>
      </c>
      <c r="W65" s="11" t="s">
        <v>15</v>
      </c>
      <c r="X65" s="11" t="s">
        <v>99</v>
      </c>
      <c r="Y65" s="11" t="s">
        <v>52</v>
      </c>
      <c r="Z65" s="11" t="s">
        <v>67</v>
      </c>
      <c r="AA65" s="10"/>
      <c r="AB65" s="10"/>
      <c r="AC65" s="10"/>
      <c r="AD65" s="14"/>
      <c r="AE65" s="14"/>
    </row>
    <row r="66" s="1" customFormat="1" customHeight="1" spans="1:31">
      <c r="A66" s="22">
        <v>64</v>
      </c>
      <c r="B66" s="22">
        <v>240128003</v>
      </c>
      <c r="C66" s="24">
        <v>45319</v>
      </c>
      <c r="D66" s="22" t="s">
        <v>32</v>
      </c>
      <c r="E66" s="22">
        <f>WEEKNUM(C66,1)</f>
        <v>5</v>
      </c>
      <c r="F66" s="22" t="s">
        <v>40</v>
      </c>
      <c r="G66" s="22" t="s">
        <v>45</v>
      </c>
      <c r="H66" s="22" t="s">
        <v>46</v>
      </c>
      <c r="I66" s="22" t="s">
        <v>156</v>
      </c>
      <c r="J66" s="22" t="s">
        <v>36</v>
      </c>
      <c r="K66" s="22"/>
      <c r="L66" s="22"/>
      <c r="M66" s="22"/>
      <c r="N66" s="22"/>
      <c r="O66" s="22">
        <v>1</v>
      </c>
      <c r="P66" s="22"/>
      <c r="Q66" s="22"/>
      <c r="R66" s="22"/>
      <c r="S66" s="22"/>
      <c r="T66" s="22">
        <f>SUM(O66:S66)</f>
        <v>1</v>
      </c>
      <c r="U66" s="27" t="s">
        <v>161</v>
      </c>
      <c r="V66" s="10" t="s">
        <v>77</v>
      </c>
      <c r="W66" s="11" t="s">
        <v>15</v>
      </c>
      <c r="X66" s="11" t="s">
        <v>99</v>
      </c>
      <c r="Y66" s="11" t="s">
        <v>52</v>
      </c>
      <c r="Z66" s="11" t="s">
        <v>67</v>
      </c>
      <c r="AA66" s="10"/>
      <c r="AB66" s="10"/>
      <c r="AC66" s="10"/>
      <c r="AD66" s="14"/>
      <c r="AE66" s="14"/>
    </row>
    <row r="67" s="1" customFormat="1" customHeight="1" spans="1:31">
      <c r="A67" s="22">
        <v>65</v>
      </c>
      <c r="B67" s="23">
        <v>240129001</v>
      </c>
      <c r="C67" s="24">
        <v>45320</v>
      </c>
      <c r="D67" s="22" t="s">
        <v>32</v>
      </c>
      <c r="E67" s="22">
        <f>WEEKNUM(C67,1)</f>
        <v>5</v>
      </c>
      <c r="F67" s="22" t="s">
        <v>40</v>
      </c>
      <c r="G67" s="22" t="s">
        <v>162</v>
      </c>
      <c r="H67" s="22" t="s">
        <v>42</v>
      </c>
      <c r="I67" s="22" t="s">
        <v>43</v>
      </c>
      <c r="J67" s="22" t="s">
        <v>62</v>
      </c>
      <c r="K67" s="22">
        <v>2</v>
      </c>
      <c r="L67" s="22">
        <v>2</v>
      </c>
      <c r="M67" s="22">
        <v>1</v>
      </c>
      <c r="N67" s="22" t="s">
        <v>48</v>
      </c>
      <c r="O67" s="22"/>
      <c r="P67" s="22"/>
      <c r="Q67" s="22"/>
      <c r="R67" s="22">
        <v>1</v>
      </c>
      <c r="S67" s="22"/>
      <c r="T67" s="22">
        <f>SUM(O67:S67)</f>
        <v>1</v>
      </c>
      <c r="U67" s="27" t="s">
        <v>163</v>
      </c>
      <c r="V67" s="10" t="s">
        <v>50</v>
      </c>
      <c r="W67" s="11" t="s">
        <v>18</v>
      </c>
      <c r="X67" s="11" t="s">
        <v>89</v>
      </c>
      <c r="Y67" s="11" t="s">
        <v>57</v>
      </c>
      <c r="Z67" s="11" t="s">
        <v>53</v>
      </c>
      <c r="AA67" s="10"/>
      <c r="AB67" s="10"/>
      <c r="AC67" s="10"/>
      <c r="AD67" s="14"/>
      <c r="AE67" s="14"/>
    </row>
    <row r="68" s="1" customFormat="1" customHeight="1" spans="1:31">
      <c r="A68" s="22">
        <v>66</v>
      </c>
      <c r="B68" s="22">
        <v>240129002</v>
      </c>
      <c r="C68" s="24">
        <v>45320</v>
      </c>
      <c r="D68" s="22" t="s">
        <v>32</v>
      </c>
      <c r="E68" s="22">
        <f>WEEKNUM(C68,1)</f>
        <v>5</v>
      </c>
      <c r="F68" s="22" t="s">
        <v>40</v>
      </c>
      <c r="G68" s="22" t="s">
        <v>164</v>
      </c>
      <c r="H68" s="22" t="s">
        <v>74</v>
      </c>
      <c r="I68" s="22" t="s">
        <v>75</v>
      </c>
      <c r="J68" s="22" t="s">
        <v>36</v>
      </c>
      <c r="K68" s="22">
        <v>3</v>
      </c>
      <c r="L68" s="22">
        <v>3</v>
      </c>
      <c r="M68" s="22">
        <v>1</v>
      </c>
      <c r="N68" s="22" t="s">
        <v>48</v>
      </c>
      <c r="O68" s="22"/>
      <c r="P68" s="22">
        <v>1</v>
      </c>
      <c r="Q68" s="22"/>
      <c r="R68" s="22"/>
      <c r="S68" s="22"/>
      <c r="T68" s="22">
        <f>SUM(O68:S68)</f>
        <v>1</v>
      </c>
      <c r="U68" s="27" t="s">
        <v>165</v>
      </c>
      <c r="V68" s="10" t="s">
        <v>50</v>
      </c>
      <c r="W68" s="11" t="s">
        <v>16</v>
      </c>
      <c r="X68" s="11" t="s">
        <v>166</v>
      </c>
      <c r="Y68" s="11" t="s">
        <v>52</v>
      </c>
      <c r="Z68" s="11" t="s">
        <v>53</v>
      </c>
      <c r="AA68" s="10"/>
      <c r="AB68" s="10"/>
      <c r="AC68" s="10"/>
      <c r="AD68" s="14"/>
      <c r="AE68" s="14"/>
    </row>
    <row r="69" s="1" customFormat="1" customHeight="1" spans="1:31">
      <c r="A69" s="22">
        <v>67</v>
      </c>
      <c r="B69" s="22">
        <v>240129003</v>
      </c>
      <c r="C69" s="24">
        <v>45320</v>
      </c>
      <c r="D69" s="22" t="s">
        <v>32</v>
      </c>
      <c r="E69" s="22">
        <f>WEEKNUM(C69,1)</f>
        <v>5</v>
      </c>
      <c r="F69" s="22" t="s">
        <v>40</v>
      </c>
      <c r="G69" s="22" t="s">
        <v>167</v>
      </c>
      <c r="H69" s="22" t="s">
        <v>168</v>
      </c>
      <c r="I69" s="22" t="s">
        <v>168</v>
      </c>
      <c r="J69" s="22" t="s">
        <v>36</v>
      </c>
      <c r="K69" s="22">
        <v>5</v>
      </c>
      <c r="L69" s="22">
        <v>5</v>
      </c>
      <c r="M69" s="22"/>
      <c r="N69" s="30" t="s">
        <v>37</v>
      </c>
      <c r="O69" s="22"/>
      <c r="P69" s="22"/>
      <c r="Q69" s="22"/>
      <c r="R69" s="22"/>
      <c r="S69" s="22"/>
      <c r="T69" s="22">
        <f>SUM(O69:S69)</f>
        <v>0</v>
      </c>
      <c r="U69" s="27"/>
      <c r="V69" s="10"/>
      <c r="W69" s="11"/>
      <c r="X69" s="11"/>
      <c r="Y69" s="11"/>
      <c r="Z69" s="11"/>
      <c r="AA69" s="10"/>
      <c r="AB69" s="10"/>
      <c r="AC69" s="10"/>
      <c r="AD69" s="14"/>
      <c r="AE69" s="14"/>
    </row>
    <row r="70" s="1" customFormat="1" customHeight="1" spans="1:31">
      <c r="A70" s="22">
        <v>68</v>
      </c>
      <c r="B70" s="22">
        <v>240129004</v>
      </c>
      <c r="C70" s="24">
        <v>45320</v>
      </c>
      <c r="D70" s="22" t="s">
        <v>32</v>
      </c>
      <c r="E70" s="22">
        <f>WEEKNUM(C70,1)</f>
        <v>5</v>
      </c>
      <c r="F70" s="22" t="s">
        <v>40</v>
      </c>
      <c r="G70" s="22" t="s">
        <v>169</v>
      </c>
      <c r="H70" s="22" t="s">
        <v>170</v>
      </c>
      <c r="I70" s="22" t="s">
        <v>170</v>
      </c>
      <c r="J70" s="22" t="s">
        <v>36</v>
      </c>
      <c r="K70" s="22">
        <v>1</v>
      </c>
      <c r="L70" s="22">
        <v>1</v>
      </c>
      <c r="M70" s="22"/>
      <c r="N70" s="30" t="s">
        <v>37</v>
      </c>
      <c r="O70" s="22"/>
      <c r="P70" s="22"/>
      <c r="Q70" s="22"/>
      <c r="R70" s="22"/>
      <c r="S70" s="22"/>
      <c r="T70" s="22">
        <f>SUM(O70:S70)</f>
        <v>0</v>
      </c>
      <c r="U70" s="27"/>
      <c r="V70" s="10"/>
      <c r="W70" s="11"/>
      <c r="X70" s="11"/>
      <c r="Y70" s="11"/>
      <c r="Z70" s="11"/>
      <c r="AA70" s="10"/>
      <c r="AB70" s="10"/>
      <c r="AC70" s="10"/>
      <c r="AD70" s="14"/>
      <c r="AE70" s="14"/>
    </row>
    <row r="71" s="1" customFormat="1" customHeight="1" spans="1:31">
      <c r="A71" s="22">
        <v>69</v>
      </c>
      <c r="B71" s="22">
        <v>240129005</v>
      </c>
      <c r="C71" s="24">
        <v>45320</v>
      </c>
      <c r="D71" s="22" t="s">
        <v>32</v>
      </c>
      <c r="E71" s="22">
        <f>WEEKNUM(C71,1)</f>
        <v>5</v>
      </c>
      <c r="F71" s="22" t="s">
        <v>40</v>
      </c>
      <c r="G71" s="22" t="s">
        <v>119</v>
      </c>
      <c r="H71" s="22" t="s">
        <v>42</v>
      </c>
      <c r="I71" s="22" t="s">
        <v>43</v>
      </c>
      <c r="J71" s="22" t="s">
        <v>36</v>
      </c>
      <c r="K71" s="22">
        <v>74</v>
      </c>
      <c r="L71" s="22">
        <v>8</v>
      </c>
      <c r="M71" s="22"/>
      <c r="N71" s="30" t="s">
        <v>37</v>
      </c>
      <c r="O71" s="22"/>
      <c r="P71" s="22"/>
      <c r="Q71" s="22"/>
      <c r="R71" s="22"/>
      <c r="S71" s="22"/>
      <c r="T71" s="22">
        <f>SUM(O71:S71)</f>
        <v>0</v>
      </c>
      <c r="U71" s="27"/>
      <c r="V71" s="10"/>
      <c r="W71" s="11"/>
      <c r="X71" s="11"/>
      <c r="Y71" s="11"/>
      <c r="Z71" s="11"/>
      <c r="AA71" s="10"/>
      <c r="AB71" s="10"/>
      <c r="AC71" s="10"/>
      <c r="AD71" s="14"/>
      <c r="AE71" s="14"/>
    </row>
    <row r="72" s="1" customFormat="1" customHeight="1" spans="1:31">
      <c r="A72" s="22">
        <v>70</v>
      </c>
      <c r="B72" s="22">
        <v>240129006</v>
      </c>
      <c r="C72" s="24">
        <v>45320</v>
      </c>
      <c r="D72" s="22" t="s">
        <v>32</v>
      </c>
      <c r="E72" s="22">
        <f>WEEKNUM(C72,1)</f>
        <v>5</v>
      </c>
      <c r="F72" s="22" t="s">
        <v>33</v>
      </c>
      <c r="G72" s="22" t="s">
        <v>155</v>
      </c>
      <c r="H72" s="22" t="s">
        <v>39</v>
      </c>
      <c r="I72" s="22" t="s">
        <v>39</v>
      </c>
      <c r="J72" s="22" t="s">
        <v>36</v>
      </c>
      <c r="K72" s="22">
        <v>430</v>
      </c>
      <c r="L72" s="22">
        <v>32</v>
      </c>
      <c r="M72" s="22"/>
      <c r="N72" s="30" t="s">
        <v>37</v>
      </c>
      <c r="O72" s="22"/>
      <c r="P72" s="22"/>
      <c r="Q72" s="22"/>
      <c r="R72" s="22"/>
      <c r="S72" s="22"/>
      <c r="T72" s="22">
        <f>SUM(O72:S72)</f>
        <v>0</v>
      </c>
      <c r="U72" s="27"/>
      <c r="V72" s="10"/>
      <c r="W72" s="11"/>
      <c r="X72" s="11"/>
      <c r="Y72" s="11"/>
      <c r="Z72" s="11"/>
      <c r="AA72" s="10"/>
      <c r="AB72" s="10"/>
      <c r="AC72" s="10"/>
      <c r="AD72" s="14"/>
      <c r="AE72" s="14"/>
    </row>
    <row r="73" s="1" customFormat="1" customHeight="1" spans="1:31">
      <c r="A73" s="22">
        <v>71</v>
      </c>
      <c r="B73" s="22">
        <v>240129007</v>
      </c>
      <c r="C73" s="24">
        <v>45320</v>
      </c>
      <c r="D73" s="22" t="s">
        <v>32</v>
      </c>
      <c r="E73" s="22">
        <f>WEEKNUM(C73,1)</f>
        <v>5</v>
      </c>
      <c r="F73" s="22" t="s">
        <v>33</v>
      </c>
      <c r="G73" s="22" t="s">
        <v>155</v>
      </c>
      <c r="H73" s="22" t="s">
        <v>39</v>
      </c>
      <c r="I73" s="22" t="s">
        <v>39</v>
      </c>
      <c r="J73" s="22" t="s">
        <v>36</v>
      </c>
      <c r="K73" s="22">
        <v>288</v>
      </c>
      <c r="L73" s="22">
        <v>32</v>
      </c>
      <c r="M73" s="22">
        <v>1</v>
      </c>
      <c r="N73" s="30" t="s">
        <v>37</v>
      </c>
      <c r="O73" s="22">
        <v>1</v>
      </c>
      <c r="P73" s="22"/>
      <c r="Q73" s="22"/>
      <c r="R73" s="22"/>
      <c r="S73" s="22"/>
      <c r="T73" s="22">
        <f>SUM(O73:S73)</f>
        <v>1</v>
      </c>
      <c r="U73" s="27" t="s">
        <v>98</v>
      </c>
      <c r="V73" s="10" t="s">
        <v>77</v>
      </c>
      <c r="W73" s="11" t="s">
        <v>15</v>
      </c>
      <c r="X73" s="11" t="s">
        <v>99</v>
      </c>
      <c r="Y73" s="11" t="s">
        <v>52</v>
      </c>
      <c r="Z73" s="11" t="s">
        <v>67</v>
      </c>
      <c r="AA73" s="10"/>
      <c r="AB73" s="10"/>
      <c r="AC73" s="10"/>
      <c r="AD73" s="14"/>
      <c r="AE73" s="14"/>
    </row>
    <row r="74" s="1" customFormat="1" customHeight="1" spans="1:31">
      <c r="A74" s="22">
        <v>72</v>
      </c>
      <c r="B74" s="22">
        <v>240129008</v>
      </c>
      <c r="C74" s="24">
        <v>45320</v>
      </c>
      <c r="D74" s="22" t="s">
        <v>32</v>
      </c>
      <c r="E74" s="22">
        <f>WEEKNUM(C74,1)</f>
        <v>5</v>
      </c>
      <c r="F74" s="22" t="s">
        <v>33</v>
      </c>
      <c r="G74" s="22" t="s">
        <v>153</v>
      </c>
      <c r="H74" s="22" t="s">
        <v>35</v>
      </c>
      <c r="I74" s="22" t="s">
        <v>35</v>
      </c>
      <c r="J74" s="22" t="s">
        <v>36</v>
      </c>
      <c r="K74" s="22">
        <v>431</v>
      </c>
      <c r="L74" s="22">
        <v>32</v>
      </c>
      <c r="M74" s="22"/>
      <c r="N74" s="30" t="s">
        <v>37</v>
      </c>
      <c r="O74" s="22"/>
      <c r="P74" s="22"/>
      <c r="Q74" s="22"/>
      <c r="R74" s="22"/>
      <c r="S74" s="22"/>
      <c r="T74" s="22">
        <f>SUM(O74:S74)</f>
        <v>0</v>
      </c>
      <c r="U74" s="27"/>
      <c r="V74" s="10"/>
      <c r="W74" s="11"/>
      <c r="X74" s="11"/>
      <c r="Y74" s="11"/>
      <c r="Z74" s="11"/>
      <c r="AA74" s="10"/>
      <c r="AB74" s="10"/>
      <c r="AC74" s="10"/>
      <c r="AD74" s="14"/>
      <c r="AE74" s="14"/>
    </row>
    <row r="75" s="1" customFormat="1" customHeight="1" spans="1:31">
      <c r="A75" s="22">
        <v>73</v>
      </c>
      <c r="B75" s="23">
        <v>240130001</v>
      </c>
      <c r="C75" s="40">
        <v>45321</v>
      </c>
      <c r="D75" s="41" t="s">
        <v>32</v>
      </c>
      <c r="E75" s="22">
        <f>WEEKNUM(C75,1)</f>
        <v>5</v>
      </c>
      <c r="F75" s="41" t="s">
        <v>40</v>
      </c>
      <c r="G75" s="44" t="s">
        <v>171</v>
      </c>
      <c r="H75" s="45" t="s">
        <v>42</v>
      </c>
      <c r="I75" s="44" t="s">
        <v>43</v>
      </c>
      <c r="J75" s="46" t="s">
        <v>62</v>
      </c>
      <c r="K75" s="10">
        <v>4</v>
      </c>
      <c r="L75" s="10">
        <v>4</v>
      </c>
      <c r="M75" s="50">
        <v>1</v>
      </c>
      <c r="N75" s="10" t="s">
        <v>48</v>
      </c>
      <c r="O75" s="10"/>
      <c r="P75" s="10"/>
      <c r="Q75" s="10"/>
      <c r="R75" s="10">
        <v>1</v>
      </c>
      <c r="S75" s="51"/>
      <c r="T75" s="51">
        <v>1</v>
      </c>
      <c r="U75" s="52" t="s">
        <v>172</v>
      </c>
      <c r="V75" s="36" t="s">
        <v>50</v>
      </c>
      <c r="W75" s="10" t="s">
        <v>18</v>
      </c>
      <c r="X75" s="10" t="s">
        <v>106</v>
      </c>
      <c r="Y75" s="10" t="s">
        <v>57</v>
      </c>
      <c r="Z75" s="10" t="s">
        <v>53</v>
      </c>
      <c r="AA75" s="10"/>
      <c r="AB75" s="10"/>
      <c r="AC75" s="10"/>
      <c r="AD75" s="14"/>
      <c r="AE75" s="14"/>
    </row>
    <row r="76" s="1" customFormat="1" customHeight="1" spans="1:31">
      <c r="A76" s="22">
        <v>74</v>
      </c>
      <c r="B76" s="42">
        <v>240130002</v>
      </c>
      <c r="C76" s="40">
        <v>45321</v>
      </c>
      <c r="D76" s="41" t="s">
        <v>32</v>
      </c>
      <c r="E76" s="22">
        <f>WEEKNUM(C76,1)</f>
        <v>5</v>
      </c>
      <c r="F76" s="41" t="s">
        <v>93</v>
      </c>
      <c r="G76" s="44" t="s">
        <v>173</v>
      </c>
      <c r="H76" s="45" t="s">
        <v>128</v>
      </c>
      <c r="I76" s="44" t="s">
        <v>129</v>
      </c>
      <c r="J76" s="46" t="s">
        <v>36</v>
      </c>
      <c r="K76" s="10">
        <v>384</v>
      </c>
      <c r="L76" s="10">
        <v>32</v>
      </c>
      <c r="M76" s="50">
        <v>4</v>
      </c>
      <c r="N76" s="10" t="s">
        <v>48</v>
      </c>
      <c r="O76" s="10">
        <v>2</v>
      </c>
      <c r="P76" s="10"/>
      <c r="Q76" s="10"/>
      <c r="R76" s="10"/>
      <c r="S76" s="51"/>
      <c r="T76" s="51">
        <v>2</v>
      </c>
      <c r="U76" s="52" t="s">
        <v>174</v>
      </c>
      <c r="V76" s="36" t="s">
        <v>50</v>
      </c>
      <c r="W76" s="10" t="s">
        <v>15</v>
      </c>
      <c r="X76" s="10" t="s">
        <v>175</v>
      </c>
      <c r="Y76" s="10" t="s">
        <v>52</v>
      </c>
      <c r="Z76" s="10" t="s">
        <v>53</v>
      </c>
      <c r="AA76" s="10"/>
      <c r="AB76" s="10"/>
      <c r="AC76" s="10"/>
      <c r="AD76" s="14"/>
      <c r="AE76" s="14"/>
    </row>
    <row r="77" s="1" customFormat="1" customHeight="1" spans="1:31">
      <c r="A77" s="22">
        <v>75</v>
      </c>
      <c r="B77" s="42">
        <v>240130002</v>
      </c>
      <c r="C77" s="40">
        <v>45321</v>
      </c>
      <c r="D77" s="41" t="s">
        <v>32</v>
      </c>
      <c r="E77" s="22">
        <f>WEEKNUM(C77,1)</f>
        <v>5</v>
      </c>
      <c r="F77" s="41" t="s">
        <v>93</v>
      </c>
      <c r="G77" s="44" t="s">
        <v>173</v>
      </c>
      <c r="H77" s="45" t="s">
        <v>128</v>
      </c>
      <c r="I77" s="44" t="s">
        <v>129</v>
      </c>
      <c r="J77" s="46" t="s">
        <v>36</v>
      </c>
      <c r="K77" s="10"/>
      <c r="L77" s="10"/>
      <c r="M77" s="50"/>
      <c r="N77" s="10"/>
      <c r="O77" s="10"/>
      <c r="P77" s="10"/>
      <c r="Q77" s="10"/>
      <c r="R77" s="10"/>
      <c r="S77" s="51">
        <v>2</v>
      </c>
      <c r="T77" s="51">
        <v>2</v>
      </c>
      <c r="U77" s="52" t="s">
        <v>176</v>
      </c>
      <c r="V77" s="36" t="s">
        <v>50</v>
      </c>
      <c r="W77" s="10" t="s">
        <v>15</v>
      </c>
      <c r="X77" s="10" t="s">
        <v>177</v>
      </c>
      <c r="Y77" s="10" t="s">
        <v>52</v>
      </c>
      <c r="Z77" s="10" t="s">
        <v>53</v>
      </c>
      <c r="AA77" s="10"/>
      <c r="AB77" s="10"/>
      <c r="AC77" s="10"/>
      <c r="AD77" s="14"/>
      <c r="AE77" s="14"/>
    </row>
    <row r="78" s="1" customFormat="1" customHeight="1" spans="1:31">
      <c r="A78" s="22">
        <v>76</v>
      </c>
      <c r="B78" s="42">
        <v>240130003</v>
      </c>
      <c r="C78" s="40">
        <v>45321</v>
      </c>
      <c r="D78" s="41" t="s">
        <v>32</v>
      </c>
      <c r="E78" s="22">
        <f>WEEKNUM(C78,1)</f>
        <v>5</v>
      </c>
      <c r="F78" s="41" t="s">
        <v>40</v>
      </c>
      <c r="G78" s="44" t="s">
        <v>119</v>
      </c>
      <c r="H78" s="45" t="s">
        <v>42</v>
      </c>
      <c r="I78" s="44" t="s">
        <v>43</v>
      </c>
      <c r="J78" s="46" t="s">
        <v>36</v>
      </c>
      <c r="K78" s="10">
        <v>5</v>
      </c>
      <c r="L78" s="10">
        <v>5</v>
      </c>
      <c r="M78" s="50"/>
      <c r="N78" s="10" t="s">
        <v>37</v>
      </c>
      <c r="O78" s="10"/>
      <c r="P78" s="10"/>
      <c r="Q78" s="10"/>
      <c r="R78" s="10"/>
      <c r="S78" s="51"/>
      <c r="T78" s="51">
        <v>0</v>
      </c>
      <c r="U78" s="52"/>
      <c r="V78" s="36"/>
      <c r="W78" s="10"/>
      <c r="X78" s="10"/>
      <c r="Y78" s="10"/>
      <c r="Z78" s="10"/>
      <c r="AA78" s="10"/>
      <c r="AB78" s="10"/>
      <c r="AC78" s="10"/>
      <c r="AD78" s="14"/>
      <c r="AE78" s="14"/>
    </row>
    <row r="79" s="1" customFormat="1" customHeight="1" spans="1:31">
      <c r="A79" s="22">
        <v>77</v>
      </c>
      <c r="B79" s="42">
        <v>240131001</v>
      </c>
      <c r="C79" s="40">
        <v>45322</v>
      </c>
      <c r="D79" s="41" t="s">
        <v>32</v>
      </c>
      <c r="E79" s="22">
        <f>WEEKNUM(C79,1)</f>
        <v>5</v>
      </c>
      <c r="F79" s="41" t="s">
        <v>40</v>
      </c>
      <c r="G79" s="44" t="s">
        <v>178</v>
      </c>
      <c r="H79" s="45" t="s">
        <v>112</v>
      </c>
      <c r="I79" s="44" t="s">
        <v>179</v>
      </c>
      <c r="J79" s="46" t="s">
        <v>36</v>
      </c>
      <c r="K79" s="10">
        <v>720</v>
      </c>
      <c r="L79" s="10">
        <v>32</v>
      </c>
      <c r="M79" s="50"/>
      <c r="N79" s="10" t="s">
        <v>37</v>
      </c>
      <c r="O79" s="10"/>
      <c r="P79" s="10"/>
      <c r="Q79" s="10"/>
      <c r="R79" s="10"/>
      <c r="S79" s="51"/>
      <c r="T79" s="51">
        <v>0</v>
      </c>
      <c r="U79" s="52"/>
      <c r="V79" s="36"/>
      <c r="W79" s="10"/>
      <c r="X79" s="10"/>
      <c r="Y79" s="10"/>
      <c r="Z79" s="10"/>
      <c r="AA79" s="10"/>
      <c r="AB79" s="10"/>
      <c r="AC79" s="10"/>
      <c r="AD79" s="14"/>
      <c r="AE79" s="14"/>
    </row>
    <row r="80" s="1" customFormat="1" customHeight="1" spans="1:31">
      <c r="A80" s="22">
        <v>78</v>
      </c>
      <c r="B80" s="23">
        <v>240131002</v>
      </c>
      <c r="C80" s="40">
        <v>45322</v>
      </c>
      <c r="D80" s="41" t="s">
        <v>32</v>
      </c>
      <c r="E80" s="22">
        <f>WEEKNUM(C80,1)</f>
        <v>5</v>
      </c>
      <c r="F80" s="41" t="s">
        <v>58</v>
      </c>
      <c r="G80" s="44" t="s">
        <v>180</v>
      </c>
      <c r="H80" s="45" t="s">
        <v>60</v>
      </c>
      <c r="I80" s="44" t="s">
        <v>61</v>
      </c>
      <c r="J80" s="46" t="s">
        <v>36</v>
      </c>
      <c r="K80" s="10">
        <v>70</v>
      </c>
      <c r="L80" s="10">
        <v>13</v>
      </c>
      <c r="M80" s="50"/>
      <c r="N80" s="10" t="s">
        <v>37</v>
      </c>
      <c r="O80" s="10"/>
      <c r="P80" s="10"/>
      <c r="Q80" s="10"/>
      <c r="R80" s="10"/>
      <c r="S80" s="51"/>
      <c r="T80" s="51">
        <v>0</v>
      </c>
      <c r="U80" s="52"/>
      <c r="V80" s="36"/>
      <c r="W80" s="38"/>
      <c r="X80" s="10"/>
      <c r="Y80" s="10"/>
      <c r="Z80" s="10"/>
      <c r="AA80" s="10"/>
      <c r="AB80" s="10"/>
      <c r="AC80" s="10"/>
      <c r="AD80" s="14"/>
      <c r="AE80" s="14"/>
    </row>
    <row r="81" s="1" customFormat="1" customHeight="1" spans="1:31">
      <c r="A81" s="22">
        <v>79</v>
      </c>
      <c r="B81" s="42">
        <v>240131003</v>
      </c>
      <c r="C81" s="40">
        <v>45322</v>
      </c>
      <c r="D81" s="41" t="s">
        <v>32</v>
      </c>
      <c r="E81" s="22">
        <f>WEEKNUM(C81,1)</f>
        <v>5</v>
      </c>
      <c r="F81" s="41" t="s">
        <v>58</v>
      </c>
      <c r="G81" s="44" t="s">
        <v>181</v>
      </c>
      <c r="H81" s="45" t="s">
        <v>60</v>
      </c>
      <c r="I81" s="44" t="s">
        <v>61</v>
      </c>
      <c r="J81" s="46" t="s">
        <v>62</v>
      </c>
      <c r="K81" s="10">
        <v>260</v>
      </c>
      <c r="L81" s="10">
        <v>13</v>
      </c>
      <c r="M81" s="50"/>
      <c r="N81" s="10" t="s">
        <v>37</v>
      </c>
      <c r="O81" s="10"/>
      <c r="P81" s="10"/>
      <c r="Q81" s="10"/>
      <c r="R81" s="10"/>
      <c r="S81" s="51"/>
      <c r="T81" s="51">
        <v>0</v>
      </c>
      <c r="U81" s="52"/>
      <c r="V81" s="36"/>
      <c r="W81" s="38"/>
      <c r="X81" s="10"/>
      <c r="Y81" s="10"/>
      <c r="Z81" s="10"/>
      <c r="AA81" s="10"/>
      <c r="AB81" s="10"/>
      <c r="AC81" s="10"/>
      <c r="AD81" s="14"/>
      <c r="AE81" s="14"/>
    </row>
    <row r="82" s="1" customFormat="1" customHeight="1" spans="1:31">
      <c r="A82" s="22">
        <v>80</v>
      </c>
      <c r="B82" s="42">
        <v>240131004</v>
      </c>
      <c r="C82" s="40">
        <v>45322</v>
      </c>
      <c r="D82" s="41" t="s">
        <v>32</v>
      </c>
      <c r="E82" s="22">
        <f>WEEKNUM(C82,1)</f>
        <v>5</v>
      </c>
      <c r="F82" s="41" t="s">
        <v>58</v>
      </c>
      <c r="G82" s="44" t="s">
        <v>181</v>
      </c>
      <c r="H82" s="45" t="s">
        <v>60</v>
      </c>
      <c r="I82" s="44" t="s">
        <v>61</v>
      </c>
      <c r="J82" s="46" t="s">
        <v>62</v>
      </c>
      <c r="K82" s="10">
        <v>277</v>
      </c>
      <c r="L82" s="10">
        <v>13</v>
      </c>
      <c r="M82" s="50"/>
      <c r="N82" s="10" t="s">
        <v>37</v>
      </c>
      <c r="O82" s="10"/>
      <c r="P82" s="10"/>
      <c r="Q82" s="10"/>
      <c r="R82" s="10"/>
      <c r="S82" s="51"/>
      <c r="T82" s="51">
        <v>0</v>
      </c>
      <c r="U82" s="52"/>
      <c r="V82" s="36"/>
      <c r="W82" s="10"/>
      <c r="X82" s="10"/>
      <c r="Y82" s="10"/>
      <c r="Z82" s="10"/>
      <c r="AA82" s="10"/>
      <c r="AB82" s="10"/>
      <c r="AC82" s="10"/>
      <c r="AD82" s="14"/>
      <c r="AE82" s="14"/>
    </row>
    <row r="83" s="1" customFormat="1" customHeight="1" spans="1:31">
      <c r="A83" s="22">
        <v>81</v>
      </c>
      <c r="B83" s="42">
        <v>240131005</v>
      </c>
      <c r="C83" s="40">
        <v>45322</v>
      </c>
      <c r="D83" s="41" t="s">
        <v>32</v>
      </c>
      <c r="E83" s="22">
        <f>WEEKNUM(C83,1)</f>
        <v>5</v>
      </c>
      <c r="F83" s="41" t="s">
        <v>58</v>
      </c>
      <c r="G83" s="44" t="s">
        <v>182</v>
      </c>
      <c r="H83" s="45" t="s">
        <v>132</v>
      </c>
      <c r="I83" s="44" t="s">
        <v>132</v>
      </c>
      <c r="J83" s="46" t="s">
        <v>36</v>
      </c>
      <c r="K83" s="47">
        <v>687</v>
      </c>
      <c r="L83" s="47">
        <v>13</v>
      </c>
      <c r="M83" s="50"/>
      <c r="N83" s="47" t="s">
        <v>37</v>
      </c>
      <c r="O83" s="10"/>
      <c r="P83" s="10"/>
      <c r="Q83" s="10"/>
      <c r="R83" s="10"/>
      <c r="S83" s="51"/>
      <c r="T83" s="51">
        <v>0</v>
      </c>
      <c r="U83" s="52"/>
      <c r="V83" s="36"/>
      <c r="W83" s="10"/>
      <c r="X83" s="10"/>
      <c r="Y83" s="10"/>
      <c r="Z83" s="10"/>
      <c r="AA83" s="10"/>
      <c r="AB83" s="10"/>
      <c r="AC83" s="10"/>
      <c r="AD83" s="14"/>
      <c r="AE83" s="14"/>
    </row>
    <row r="84" s="1" customFormat="1" customHeight="1" spans="1:31">
      <c r="A84" s="22">
        <v>82</v>
      </c>
      <c r="B84" s="42">
        <v>240131006</v>
      </c>
      <c r="C84" s="40">
        <v>45322</v>
      </c>
      <c r="D84" s="41" t="s">
        <v>32</v>
      </c>
      <c r="E84" s="22">
        <f>WEEKNUM(C84,1)</f>
        <v>5</v>
      </c>
      <c r="F84" s="41" t="s">
        <v>40</v>
      </c>
      <c r="G84" s="44" t="s">
        <v>183</v>
      </c>
      <c r="H84" s="45" t="s">
        <v>184</v>
      </c>
      <c r="I84" s="44" t="s">
        <v>184</v>
      </c>
      <c r="J84" s="46" t="s">
        <v>36</v>
      </c>
      <c r="K84" s="10">
        <v>20</v>
      </c>
      <c r="L84" s="10">
        <v>8</v>
      </c>
      <c r="M84" s="50">
        <v>1</v>
      </c>
      <c r="N84" s="10" t="s">
        <v>37</v>
      </c>
      <c r="O84" s="10">
        <v>1</v>
      </c>
      <c r="P84" s="10"/>
      <c r="Q84" s="10"/>
      <c r="R84" s="10"/>
      <c r="S84" s="51"/>
      <c r="T84" s="51">
        <v>1</v>
      </c>
      <c r="U84" s="52" t="s">
        <v>98</v>
      </c>
      <c r="V84" s="36" t="s">
        <v>77</v>
      </c>
      <c r="W84" s="10" t="s">
        <v>15</v>
      </c>
      <c r="X84" s="10" t="s">
        <v>99</v>
      </c>
      <c r="Y84" s="10" t="s">
        <v>52</v>
      </c>
      <c r="Z84" s="10" t="s">
        <v>67</v>
      </c>
      <c r="AA84" s="10"/>
      <c r="AB84" s="10"/>
      <c r="AC84" s="10"/>
      <c r="AD84" s="14"/>
      <c r="AE84" s="14"/>
    </row>
    <row r="85" s="1" customFormat="1" customHeight="1" spans="1:31">
      <c r="A85" s="22">
        <v>83</v>
      </c>
      <c r="B85" s="42">
        <v>240131007</v>
      </c>
      <c r="C85" s="40">
        <v>45322</v>
      </c>
      <c r="D85" s="41" t="s">
        <v>32</v>
      </c>
      <c r="E85" s="22">
        <f>WEEKNUM(C85,1)</f>
        <v>5</v>
      </c>
      <c r="F85" s="41" t="s">
        <v>93</v>
      </c>
      <c r="G85" s="44" t="s">
        <v>173</v>
      </c>
      <c r="H85" s="45" t="s">
        <v>129</v>
      </c>
      <c r="I85" s="44" t="s">
        <v>129</v>
      </c>
      <c r="J85" s="46" t="s">
        <v>36</v>
      </c>
      <c r="K85" s="10">
        <v>192</v>
      </c>
      <c r="L85" s="10">
        <v>8</v>
      </c>
      <c r="M85" s="50"/>
      <c r="N85" s="10" t="s">
        <v>37</v>
      </c>
      <c r="O85" s="10"/>
      <c r="P85" s="10"/>
      <c r="Q85" s="10"/>
      <c r="R85" s="10"/>
      <c r="S85" s="51"/>
      <c r="T85" s="51">
        <v>0</v>
      </c>
      <c r="U85" s="52"/>
      <c r="V85" s="36"/>
      <c r="W85" s="10"/>
      <c r="X85" s="10"/>
      <c r="Y85" s="10"/>
      <c r="Z85" s="10"/>
      <c r="AA85" s="10"/>
      <c r="AB85" s="10"/>
      <c r="AC85" s="10"/>
      <c r="AD85" s="14"/>
      <c r="AE85" s="14"/>
    </row>
    <row r="86" s="1" customFormat="1" customHeight="1" spans="1:31">
      <c r="A86" s="22">
        <v>84</v>
      </c>
      <c r="B86" s="42">
        <v>240201001</v>
      </c>
      <c r="C86" s="40">
        <v>45323</v>
      </c>
      <c r="D86" s="41" t="s">
        <v>185</v>
      </c>
      <c r="E86" s="22">
        <f>WEEKNUM(C86,1)</f>
        <v>5</v>
      </c>
      <c r="F86" s="41" t="s">
        <v>40</v>
      </c>
      <c r="G86" s="44" t="s">
        <v>186</v>
      </c>
      <c r="H86" s="45" t="s">
        <v>112</v>
      </c>
      <c r="I86" s="44" t="s">
        <v>179</v>
      </c>
      <c r="J86" s="46" t="s">
        <v>36</v>
      </c>
      <c r="K86" s="10">
        <v>18</v>
      </c>
      <c r="L86" s="10">
        <v>8</v>
      </c>
      <c r="M86" s="50"/>
      <c r="N86" s="10" t="s">
        <v>37</v>
      </c>
      <c r="O86" s="10"/>
      <c r="P86" s="10"/>
      <c r="Q86" s="10"/>
      <c r="R86" s="10"/>
      <c r="S86" s="51"/>
      <c r="T86" s="51">
        <v>0</v>
      </c>
      <c r="U86" s="52"/>
      <c r="V86" s="36"/>
      <c r="W86" s="10"/>
      <c r="X86" s="10"/>
      <c r="Y86" s="10"/>
      <c r="Z86" s="10"/>
      <c r="AA86" s="10"/>
      <c r="AB86" s="10"/>
      <c r="AC86" s="10"/>
      <c r="AD86" s="14"/>
      <c r="AE86" s="14"/>
    </row>
    <row r="87" s="1" customFormat="1" customHeight="1" spans="1:31">
      <c r="A87" s="22">
        <v>85</v>
      </c>
      <c r="B87" s="42">
        <v>240201002</v>
      </c>
      <c r="C87" s="40">
        <v>45323</v>
      </c>
      <c r="D87" s="41" t="s">
        <v>185</v>
      </c>
      <c r="E87" s="22">
        <f>WEEKNUM(C87,1)</f>
        <v>5</v>
      </c>
      <c r="F87" s="41" t="s">
        <v>40</v>
      </c>
      <c r="G87" s="44" t="s">
        <v>45</v>
      </c>
      <c r="H87" s="45" t="s">
        <v>46</v>
      </c>
      <c r="I87" s="44" t="s">
        <v>47</v>
      </c>
      <c r="J87" s="46" t="s">
        <v>36</v>
      </c>
      <c r="K87" s="10">
        <v>40</v>
      </c>
      <c r="L87" s="10">
        <v>8</v>
      </c>
      <c r="M87" s="50"/>
      <c r="N87" s="10" t="s">
        <v>37</v>
      </c>
      <c r="O87" s="10"/>
      <c r="P87" s="10"/>
      <c r="Q87" s="10"/>
      <c r="R87" s="10"/>
      <c r="S87" s="51"/>
      <c r="T87" s="51">
        <v>0</v>
      </c>
      <c r="U87" s="52"/>
      <c r="V87" s="36"/>
      <c r="W87" s="10"/>
      <c r="X87" s="10"/>
      <c r="Y87" s="10"/>
      <c r="Z87" s="10"/>
      <c r="AA87" s="10"/>
      <c r="AB87" s="10"/>
      <c r="AC87" s="10"/>
      <c r="AD87" s="14"/>
      <c r="AE87" s="14"/>
    </row>
    <row r="88" s="1" customFormat="1" customHeight="1" spans="1:31">
      <c r="A88" s="22">
        <v>86</v>
      </c>
      <c r="B88" s="42">
        <v>240201003</v>
      </c>
      <c r="C88" s="40">
        <v>45323</v>
      </c>
      <c r="D88" s="41" t="s">
        <v>185</v>
      </c>
      <c r="E88" s="22">
        <f>WEEKNUM(C88,1)</f>
        <v>5</v>
      </c>
      <c r="F88" s="41" t="s">
        <v>134</v>
      </c>
      <c r="G88" s="44" t="s">
        <v>138</v>
      </c>
      <c r="H88" s="45" t="s">
        <v>139</v>
      </c>
      <c r="I88" s="44" t="s">
        <v>139</v>
      </c>
      <c r="J88" s="46" t="s">
        <v>36</v>
      </c>
      <c r="K88" s="10">
        <v>900</v>
      </c>
      <c r="L88" s="10">
        <v>32</v>
      </c>
      <c r="M88" s="50"/>
      <c r="N88" s="10" t="s">
        <v>37</v>
      </c>
      <c r="O88" s="10"/>
      <c r="P88" s="10"/>
      <c r="Q88" s="10"/>
      <c r="R88" s="10"/>
      <c r="S88" s="51"/>
      <c r="T88" s="51">
        <v>0</v>
      </c>
      <c r="U88" s="52"/>
      <c r="V88" s="36"/>
      <c r="W88" s="10"/>
      <c r="X88" s="10"/>
      <c r="Y88" s="10"/>
      <c r="Z88" s="10"/>
      <c r="AA88" s="10"/>
      <c r="AB88" s="10"/>
      <c r="AC88" s="10"/>
      <c r="AD88" s="14"/>
      <c r="AE88" s="14"/>
    </row>
    <row r="89" s="1" customFormat="1" customHeight="1" spans="1:31">
      <c r="A89" s="22">
        <v>87</v>
      </c>
      <c r="B89" s="42">
        <v>240201004</v>
      </c>
      <c r="C89" s="40">
        <v>45323</v>
      </c>
      <c r="D89" s="41" t="s">
        <v>185</v>
      </c>
      <c r="E89" s="22">
        <f>WEEKNUM(C89,1)</f>
        <v>5</v>
      </c>
      <c r="F89" s="41" t="s">
        <v>40</v>
      </c>
      <c r="G89" s="44" t="s">
        <v>187</v>
      </c>
      <c r="H89" s="45" t="s">
        <v>42</v>
      </c>
      <c r="I89" s="44" t="s">
        <v>43</v>
      </c>
      <c r="J89" s="46" t="s">
        <v>36</v>
      </c>
      <c r="K89" s="10">
        <v>70</v>
      </c>
      <c r="L89" s="10">
        <v>8</v>
      </c>
      <c r="M89" s="50"/>
      <c r="N89" s="10" t="s">
        <v>37</v>
      </c>
      <c r="O89" s="10"/>
      <c r="P89" s="10"/>
      <c r="Q89" s="10"/>
      <c r="R89" s="10"/>
      <c r="S89" s="51"/>
      <c r="T89" s="51">
        <v>0</v>
      </c>
      <c r="U89" s="52"/>
      <c r="V89" s="36"/>
      <c r="W89" s="10"/>
      <c r="X89" s="10"/>
      <c r="Y89" s="10"/>
      <c r="Z89" s="10"/>
      <c r="AA89" s="10"/>
      <c r="AB89" s="10"/>
      <c r="AC89" s="10"/>
      <c r="AD89" s="14"/>
      <c r="AE89" s="14"/>
    </row>
    <row r="90" s="1" customFormat="1" customHeight="1" spans="1:31">
      <c r="A90" s="22">
        <v>88</v>
      </c>
      <c r="B90" s="42">
        <v>240202001</v>
      </c>
      <c r="C90" s="40">
        <v>45324</v>
      </c>
      <c r="D90" s="41" t="s">
        <v>185</v>
      </c>
      <c r="E90" s="22">
        <f>WEEKNUM(C90,1)</f>
        <v>5</v>
      </c>
      <c r="F90" s="41" t="s">
        <v>93</v>
      </c>
      <c r="G90" s="44" t="s">
        <v>188</v>
      </c>
      <c r="H90" s="45" t="s">
        <v>189</v>
      </c>
      <c r="I90" s="44" t="s">
        <v>190</v>
      </c>
      <c r="J90" s="46" t="s">
        <v>36</v>
      </c>
      <c r="K90" s="10">
        <v>2</v>
      </c>
      <c r="L90" s="10">
        <v>2</v>
      </c>
      <c r="M90" s="50">
        <v>2</v>
      </c>
      <c r="N90" s="10" t="s">
        <v>48</v>
      </c>
      <c r="O90" s="10">
        <v>2</v>
      </c>
      <c r="P90" s="10"/>
      <c r="Q90" s="10"/>
      <c r="R90" s="10"/>
      <c r="S90" s="51"/>
      <c r="T90" s="51">
        <v>2</v>
      </c>
      <c r="U90" s="52" t="s">
        <v>191</v>
      </c>
      <c r="V90" s="36" t="s">
        <v>50</v>
      </c>
      <c r="W90" s="10" t="s">
        <v>15</v>
      </c>
      <c r="X90" s="10" t="s">
        <v>85</v>
      </c>
      <c r="Y90" s="10" t="s">
        <v>52</v>
      </c>
      <c r="Z90" s="10" t="s">
        <v>53</v>
      </c>
      <c r="AA90" s="10"/>
      <c r="AB90" s="10"/>
      <c r="AC90" s="10"/>
      <c r="AD90" s="14"/>
      <c r="AE90" s="14"/>
    </row>
    <row r="91" s="1" customFormat="1" customHeight="1" spans="1:31">
      <c r="A91" s="22">
        <v>89</v>
      </c>
      <c r="B91" s="42">
        <v>240202002</v>
      </c>
      <c r="C91" s="40">
        <v>45324</v>
      </c>
      <c r="D91" s="41" t="s">
        <v>185</v>
      </c>
      <c r="E91" s="22">
        <f>WEEKNUM(C91,1)</f>
        <v>5</v>
      </c>
      <c r="F91" s="41" t="s">
        <v>40</v>
      </c>
      <c r="G91" s="44" t="s">
        <v>192</v>
      </c>
      <c r="H91" s="45" t="s">
        <v>193</v>
      </c>
      <c r="I91" s="44" t="s">
        <v>193</v>
      </c>
      <c r="J91" s="46" t="s">
        <v>36</v>
      </c>
      <c r="K91" s="10">
        <v>300</v>
      </c>
      <c r="L91" s="10">
        <v>32</v>
      </c>
      <c r="M91" s="50">
        <v>4</v>
      </c>
      <c r="N91" s="10" t="s">
        <v>48</v>
      </c>
      <c r="O91" s="10">
        <v>4</v>
      </c>
      <c r="P91" s="10"/>
      <c r="Q91" s="10"/>
      <c r="R91" s="10"/>
      <c r="S91" s="51"/>
      <c r="T91" s="51">
        <v>4</v>
      </c>
      <c r="U91" s="52" t="s">
        <v>194</v>
      </c>
      <c r="V91" s="36" t="s">
        <v>50</v>
      </c>
      <c r="W91" s="10" t="s">
        <v>15</v>
      </c>
      <c r="X91" s="10" t="s">
        <v>175</v>
      </c>
      <c r="Y91" s="10" t="s">
        <v>52</v>
      </c>
      <c r="Z91" s="10" t="s">
        <v>53</v>
      </c>
      <c r="AA91" s="10"/>
      <c r="AB91" s="10"/>
      <c r="AC91" s="10"/>
      <c r="AD91" s="14"/>
      <c r="AE91" s="14"/>
    </row>
    <row r="92" s="1" customFormat="1" customHeight="1" spans="1:31">
      <c r="A92" s="22">
        <v>90</v>
      </c>
      <c r="B92" s="42">
        <v>240202003</v>
      </c>
      <c r="C92" s="40">
        <v>45324</v>
      </c>
      <c r="D92" s="41" t="s">
        <v>185</v>
      </c>
      <c r="E92" s="22">
        <f>WEEKNUM(C92,1)</f>
        <v>5</v>
      </c>
      <c r="F92" s="41" t="s">
        <v>40</v>
      </c>
      <c r="G92" s="44" t="s">
        <v>195</v>
      </c>
      <c r="H92" s="45" t="s">
        <v>42</v>
      </c>
      <c r="I92" s="44" t="s">
        <v>43</v>
      </c>
      <c r="J92" s="46" t="s">
        <v>36</v>
      </c>
      <c r="K92" s="10">
        <v>7</v>
      </c>
      <c r="L92" s="10">
        <v>7</v>
      </c>
      <c r="M92" s="50">
        <v>7</v>
      </c>
      <c r="N92" s="10" t="s">
        <v>48</v>
      </c>
      <c r="O92" s="10"/>
      <c r="P92" s="10"/>
      <c r="Q92" s="10"/>
      <c r="R92" s="10">
        <v>7</v>
      </c>
      <c r="S92" s="51"/>
      <c r="T92" s="51">
        <v>7</v>
      </c>
      <c r="U92" s="52" t="s">
        <v>196</v>
      </c>
      <c r="V92" s="36" t="s">
        <v>50</v>
      </c>
      <c r="W92" s="38" t="s">
        <v>18</v>
      </c>
      <c r="X92" s="10" t="s">
        <v>106</v>
      </c>
      <c r="Y92" s="10" t="s">
        <v>57</v>
      </c>
      <c r="Z92" s="10" t="s">
        <v>53</v>
      </c>
      <c r="AA92" s="10"/>
      <c r="AB92" s="10"/>
      <c r="AC92" s="10"/>
      <c r="AD92" s="14"/>
      <c r="AE92" s="14"/>
    </row>
    <row r="93" s="1" customFormat="1" customHeight="1" spans="1:31">
      <c r="A93" s="22">
        <v>91</v>
      </c>
      <c r="B93" s="23">
        <v>240202004</v>
      </c>
      <c r="C93" s="40">
        <v>45324</v>
      </c>
      <c r="D93" s="41" t="s">
        <v>185</v>
      </c>
      <c r="E93" s="22">
        <f>WEEKNUM(C93,1)</f>
        <v>5</v>
      </c>
      <c r="F93" s="41" t="s">
        <v>93</v>
      </c>
      <c r="G93" s="44" t="s">
        <v>173</v>
      </c>
      <c r="H93" s="45" t="s">
        <v>128</v>
      </c>
      <c r="I93" s="44" t="s">
        <v>129</v>
      </c>
      <c r="J93" s="46" t="s">
        <v>36</v>
      </c>
      <c r="K93" s="10">
        <v>372</v>
      </c>
      <c r="L93" s="10">
        <v>32</v>
      </c>
      <c r="M93" s="50"/>
      <c r="N93" s="10" t="s">
        <v>37</v>
      </c>
      <c r="O93" s="10"/>
      <c r="P93" s="10"/>
      <c r="Q93" s="10"/>
      <c r="R93" s="10"/>
      <c r="S93" s="51"/>
      <c r="T93" s="51">
        <v>0</v>
      </c>
      <c r="U93" s="52"/>
      <c r="V93" s="36"/>
      <c r="W93" s="38"/>
      <c r="X93" s="10"/>
      <c r="Y93" s="10"/>
      <c r="Z93" s="10"/>
      <c r="AA93" s="10"/>
      <c r="AB93" s="10"/>
      <c r="AC93" s="10"/>
      <c r="AD93" s="14"/>
      <c r="AE93" s="14"/>
    </row>
    <row r="94" s="2" customFormat="1" customHeight="1" spans="1:31">
      <c r="A94" s="22">
        <v>92</v>
      </c>
      <c r="B94" s="42">
        <v>240202005</v>
      </c>
      <c r="C94" s="40">
        <v>45324</v>
      </c>
      <c r="D94" s="41" t="s">
        <v>185</v>
      </c>
      <c r="E94" s="22">
        <f>WEEKNUM(C94,1)</f>
        <v>5</v>
      </c>
      <c r="F94" s="41" t="s">
        <v>33</v>
      </c>
      <c r="G94" s="44" t="s">
        <v>197</v>
      </c>
      <c r="H94" s="45" t="s">
        <v>39</v>
      </c>
      <c r="I94" s="44" t="s">
        <v>39</v>
      </c>
      <c r="J94" s="46" t="s">
        <v>36</v>
      </c>
      <c r="K94" s="10">
        <v>160</v>
      </c>
      <c r="L94" s="10">
        <v>8</v>
      </c>
      <c r="M94" s="50"/>
      <c r="N94" s="10" t="s">
        <v>37</v>
      </c>
      <c r="O94" s="10"/>
      <c r="P94" s="10"/>
      <c r="Q94" s="10"/>
      <c r="R94" s="10"/>
      <c r="S94" s="51"/>
      <c r="T94" s="51">
        <v>0</v>
      </c>
      <c r="U94" s="52"/>
      <c r="V94" s="36"/>
      <c r="W94" s="38"/>
      <c r="X94" s="10"/>
      <c r="Y94" s="10"/>
      <c r="Z94" s="10"/>
      <c r="AA94" s="10"/>
      <c r="AB94" s="10"/>
      <c r="AC94" s="10"/>
      <c r="AD94" s="14"/>
      <c r="AE94" s="14"/>
    </row>
    <row r="95" s="1" customFormat="1" customHeight="1" spans="1:31">
      <c r="A95" s="22">
        <v>93</v>
      </c>
      <c r="B95" s="42">
        <v>240202006</v>
      </c>
      <c r="C95" s="40">
        <v>45324</v>
      </c>
      <c r="D95" s="41" t="s">
        <v>185</v>
      </c>
      <c r="E95" s="22">
        <f>WEEKNUM(C95,1)</f>
        <v>5</v>
      </c>
      <c r="F95" s="41" t="s">
        <v>33</v>
      </c>
      <c r="G95" s="44" t="s">
        <v>198</v>
      </c>
      <c r="H95" s="45" t="s">
        <v>199</v>
      </c>
      <c r="I95" s="44" t="s">
        <v>199</v>
      </c>
      <c r="J95" s="46" t="s">
        <v>36</v>
      </c>
      <c r="K95" s="10">
        <v>50</v>
      </c>
      <c r="L95" s="10">
        <v>8</v>
      </c>
      <c r="M95" s="50"/>
      <c r="N95" s="10" t="s">
        <v>37</v>
      </c>
      <c r="O95" s="10"/>
      <c r="P95" s="10"/>
      <c r="Q95" s="10"/>
      <c r="R95" s="10"/>
      <c r="S95" s="51"/>
      <c r="T95" s="51">
        <v>0</v>
      </c>
      <c r="U95" s="52"/>
      <c r="V95" s="36"/>
      <c r="W95" s="10"/>
      <c r="X95" s="10"/>
      <c r="Y95" s="10"/>
      <c r="Z95" s="10"/>
      <c r="AA95" s="10"/>
      <c r="AB95" s="10"/>
      <c r="AC95" s="10"/>
      <c r="AD95" s="14"/>
      <c r="AE95" s="14"/>
    </row>
    <row r="96" s="1" customFormat="1" customHeight="1" spans="1:31">
      <c r="A96" s="22">
        <v>94</v>
      </c>
      <c r="B96" s="42">
        <v>240202007</v>
      </c>
      <c r="C96" s="40">
        <v>45324</v>
      </c>
      <c r="D96" s="41" t="s">
        <v>185</v>
      </c>
      <c r="E96" s="22">
        <f>WEEKNUM(C96,1)</f>
        <v>5</v>
      </c>
      <c r="F96" s="41" t="s">
        <v>40</v>
      </c>
      <c r="G96" s="44" t="s">
        <v>200</v>
      </c>
      <c r="H96" s="45" t="s">
        <v>74</v>
      </c>
      <c r="I96" s="44" t="s">
        <v>75</v>
      </c>
      <c r="J96" s="46" t="s">
        <v>36</v>
      </c>
      <c r="K96" s="10">
        <v>3010</v>
      </c>
      <c r="L96" s="10">
        <v>50</v>
      </c>
      <c r="M96" s="50">
        <v>1</v>
      </c>
      <c r="N96" s="10" t="s">
        <v>37</v>
      </c>
      <c r="O96" s="10"/>
      <c r="P96" s="10">
        <v>1</v>
      </c>
      <c r="Q96" s="10"/>
      <c r="R96" s="10"/>
      <c r="S96" s="51"/>
      <c r="T96" s="51">
        <v>1</v>
      </c>
      <c r="U96" s="52" t="s">
        <v>201</v>
      </c>
      <c r="V96" s="36" t="s">
        <v>77</v>
      </c>
      <c r="W96" s="10" t="s">
        <v>16</v>
      </c>
      <c r="X96" s="10" t="s">
        <v>51</v>
      </c>
      <c r="Y96" s="10" t="s">
        <v>52</v>
      </c>
      <c r="Z96" s="10" t="s">
        <v>53</v>
      </c>
      <c r="AA96" s="10"/>
      <c r="AB96" s="10"/>
      <c r="AC96" s="10"/>
      <c r="AD96" s="14"/>
      <c r="AE96" s="14"/>
    </row>
    <row r="97" s="1" customFormat="1" customHeight="1" spans="1:31">
      <c r="A97" s="22">
        <v>95</v>
      </c>
      <c r="B97" s="42">
        <v>240203001</v>
      </c>
      <c r="C97" s="40">
        <v>45325</v>
      </c>
      <c r="D97" s="41" t="s">
        <v>185</v>
      </c>
      <c r="E97" s="22">
        <f>WEEKNUM(C97,1)</f>
        <v>5</v>
      </c>
      <c r="F97" s="41" t="s">
        <v>33</v>
      </c>
      <c r="G97" s="44" t="s">
        <v>202</v>
      </c>
      <c r="H97" s="45" t="s">
        <v>39</v>
      </c>
      <c r="I97" s="44" t="s">
        <v>39</v>
      </c>
      <c r="J97" s="46" t="s">
        <v>36</v>
      </c>
      <c r="K97" s="10">
        <v>100</v>
      </c>
      <c r="L97" s="10">
        <v>8</v>
      </c>
      <c r="M97" s="50"/>
      <c r="N97" s="10" t="s">
        <v>37</v>
      </c>
      <c r="O97" s="10"/>
      <c r="P97" s="10"/>
      <c r="Q97" s="10"/>
      <c r="R97" s="10"/>
      <c r="S97" s="51"/>
      <c r="T97" s="51">
        <v>0</v>
      </c>
      <c r="U97" s="52"/>
      <c r="V97" s="36"/>
      <c r="W97" s="10"/>
      <c r="X97" s="10"/>
      <c r="Y97" s="10"/>
      <c r="Z97" s="10"/>
      <c r="AA97" s="10"/>
      <c r="AB97" s="10"/>
      <c r="AC97" s="10"/>
      <c r="AD97" s="14"/>
      <c r="AE97" s="14"/>
    </row>
    <row r="98" s="1" customFormat="1" customHeight="1" spans="1:31">
      <c r="A98" s="22">
        <v>96</v>
      </c>
      <c r="B98" s="42">
        <v>240203002</v>
      </c>
      <c r="C98" s="40">
        <v>45325</v>
      </c>
      <c r="D98" s="41" t="s">
        <v>185</v>
      </c>
      <c r="E98" s="22">
        <f>WEEKNUM(C98,1)</f>
        <v>5</v>
      </c>
      <c r="F98" s="41" t="s">
        <v>33</v>
      </c>
      <c r="G98" s="44" t="s">
        <v>197</v>
      </c>
      <c r="H98" s="45" t="s">
        <v>91</v>
      </c>
      <c r="I98" s="44" t="s">
        <v>91</v>
      </c>
      <c r="J98" s="46" t="s">
        <v>36</v>
      </c>
      <c r="K98" s="10">
        <v>100</v>
      </c>
      <c r="L98" s="10">
        <v>8</v>
      </c>
      <c r="M98" s="50"/>
      <c r="N98" s="10" t="s">
        <v>37</v>
      </c>
      <c r="O98" s="10"/>
      <c r="P98" s="10"/>
      <c r="Q98" s="10"/>
      <c r="R98" s="10"/>
      <c r="S98" s="51"/>
      <c r="T98" s="51">
        <v>0</v>
      </c>
      <c r="U98" s="52"/>
      <c r="V98" s="36"/>
      <c r="W98" s="10"/>
      <c r="X98" s="10"/>
      <c r="Y98" s="10"/>
      <c r="Z98" s="10"/>
      <c r="AA98" s="10"/>
      <c r="AB98" s="10"/>
      <c r="AC98" s="10"/>
      <c r="AD98" s="14"/>
      <c r="AE98" s="14"/>
    </row>
    <row r="99" s="1" customFormat="1" customHeight="1" spans="1:31">
      <c r="A99" s="22">
        <v>97</v>
      </c>
      <c r="B99" s="42">
        <v>240204001</v>
      </c>
      <c r="C99" s="40">
        <v>45326</v>
      </c>
      <c r="D99" s="41" t="s">
        <v>185</v>
      </c>
      <c r="E99" s="22">
        <f>WEEKNUM(C99,1)</f>
        <v>6</v>
      </c>
      <c r="F99" s="41" t="s">
        <v>93</v>
      </c>
      <c r="G99" s="44" t="s">
        <v>203</v>
      </c>
      <c r="H99" s="45" t="s">
        <v>128</v>
      </c>
      <c r="I99" s="44" t="s">
        <v>128</v>
      </c>
      <c r="J99" s="46" t="s">
        <v>36</v>
      </c>
      <c r="K99" s="10">
        <v>197</v>
      </c>
      <c r="L99" s="10">
        <v>8</v>
      </c>
      <c r="M99" s="50"/>
      <c r="N99" s="10" t="s">
        <v>37</v>
      </c>
      <c r="O99" s="10"/>
      <c r="P99" s="10"/>
      <c r="Q99" s="10"/>
      <c r="R99" s="10"/>
      <c r="S99" s="51"/>
      <c r="T99" s="51">
        <v>0</v>
      </c>
      <c r="U99" s="52"/>
      <c r="V99" s="36"/>
      <c r="W99" s="10"/>
      <c r="X99" s="10"/>
      <c r="Y99" s="10"/>
      <c r="Z99" s="10"/>
      <c r="AA99" s="10"/>
      <c r="AB99" s="10"/>
      <c r="AC99" s="10"/>
      <c r="AD99" s="14"/>
      <c r="AE99" s="14"/>
    </row>
    <row r="100" s="1" customFormat="1" customHeight="1" spans="1:31">
      <c r="A100" s="22">
        <v>98</v>
      </c>
      <c r="B100" s="42">
        <v>240204002</v>
      </c>
      <c r="C100" s="40">
        <v>45326</v>
      </c>
      <c r="D100" s="41" t="s">
        <v>185</v>
      </c>
      <c r="E100" s="22">
        <f>WEEKNUM(C100,1)</f>
        <v>6</v>
      </c>
      <c r="F100" s="41" t="s">
        <v>134</v>
      </c>
      <c r="G100" s="44" t="s">
        <v>138</v>
      </c>
      <c r="H100" s="45" t="s">
        <v>139</v>
      </c>
      <c r="I100" s="44" t="s">
        <v>139</v>
      </c>
      <c r="J100" s="46" t="s">
        <v>140</v>
      </c>
      <c r="K100" s="10">
        <v>561</v>
      </c>
      <c r="L100" s="10">
        <v>32</v>
      </c>
      <c r="M100" s="50">
        <v>1</v>
      </c>
      <c r="N100" s="10" t="s">
        <v>37</v>
      </c>
      <c r="O100" s="10"/>
      <c r="P100" s="10"/>
      <c r="Q100" s="10"/>
      <c r="R100" s="10"/>
      <c r="S100" s="51"/>
      <c r="T100" s="51">
        <v>0</v>
      </c>
      <c r="U100" s="52" t="s">
        <v>98</v>
      </c>
      <c r="V100" s="36" t="s">
        <v>77</v>
      </c>
      <c r="W100" s="10" t="s">
        <v>15</v>
      </c>
      <c r="X100" s="10" t="s">
        <v>99</v>
      </c>
      <c r="Y100" s="10" t="s">
        <v>52</v>
      </c>
      <c r="Z100" s="10" t="s">
        <v>67</v>
      </c>
      <c r="AA100" s="10"/>
      <c r="AB100" s="10"/>
      <c r="AC100" s="10"/>
      <c r="AD100" s="14"/>
      <c r="AE100" s="14"/>
    </row>
    <row r="101" s="1" customFormat="1" customHeight="1" spans="1:31">
      <c r="A101" s="22">
        <v>99</v>
      </c>
      <c r="B101" s="42">
        <v>240222001</v>
      </c>
      <c r="C101" s="40">
        <v>45344</v>
      </c>
      <c r="D101" s="41" t="s">
        <v>185</v>
      </c>
      <c r="E101" s="22">
        <f>WEEKNUM(C101,1)</f>
        <v>8</v>
      </c>
      <c r="F101" s="41" t="s">
        <v>40</v>
      </c>
      <c r="G101" s="44" t="s">
        <v>178</v>
      </c>
      <c r="H101" s="45" t="s">
        <v>112</v>
      </c>
      <c r="I101" s="44" t="s">
        <v>179</v>
      </c>
      <c r="J101" s="46" t="s">
        <v>36</v>
      </c>
      <c r="K101" s="10">
        <v>72</v>
      </c>
      <c r="L101" s="10">
        <v>8</v>
      </c>
      <c r="M101" s="50"/>
      <c r="N101" s="10" t="s">
        <v>37</v>
      </c>
      <c r="O101" s="10"/>
      <c r="P101" s="10"/>
      <c r="Q101" s="10"/>
      <c r="R101" s="10"/>
      <c r="S101" s="51"/>
      <c r="T101" s="51">
        <v>0</v>
      </c>
      <c r="U101" s="52"/>
      <c r="V101" s="36"/>
      <c r="W101" s="10"/>
      <c r="X101" s="10"/>
      <c r="Y101" s="10"/>
      <c r="Z101" s="10"/>
      <c r="AA101" s="10"/>
      <c r="AB101" s="10"/>
      <c r="AC101" s="10"/>
      <c r="AD101" s="14"/>
      <c r="AE101" s="14"/>
    </row>
    <row r="102" s="1" customFormat="1" customHeight="1" spans="1:31">
      <c r="A102" s="22">
        <v>100</v>
      </c>
      <c r="B102" s="42">
        <v>240223001</v>
      </c>
      <c r="C102" s="40">
        <v>45345</v>
      </c>
      <c r="D102" s="41" t="s">
        <v>185</v>
      </c>
      <c r="E102" s="22">
        <f>WEEKNUM(C102,1)</f>
        <v>8</v>
      </c>
      <c r="F102" s="41" t="s">
        <v>33</v>
      </c>
      <c r="G102" s="44" t="s">
        <v>204</v>
      </c>
      <c r="H102" s="45" t="s">
        <v>39</v>
      </c>
      <c r="I102" s="44" t="s">
        <v>39</v>
      </c>
      <c r="J102" s="46" t="s">
        <v>36</v>
      </c>
      <c r="K102" s="10">
        <v>460</v>
      </c>
      <c r="L102" s="10">
        <v>32</v>
      </c>
      <c r="M102" s="50">
        <v>1</v>
      </c>
      <c r="N102" s="10" t="s">
        <v>37</v>
      </c>
      <c r="O102" s="10"/>
      <c r="P102" s="10"/>
      <c r="Q102" s="10">
        <v>1</v>
      </c>
      <c r="R102" s="10"/>
      <c r="S102" s="51"/>
      <c r="T102" s="51">
        <v>1</v>
      </c>
      <c r="U102" s="52" t="s">
        <v>205</v>
      </c>
      <c r="V102" s="36" t="s">
        <v>77</v>
      </c>
      <c r="W102" s="10" t="s">
        <v>55</v>
      </c>
      <c r="X102" s="10" t="s">
        <v>206</v>
      </c>
      <c r="Y102" s="10" t="s">
        <v>57</v>
      </c>
      <c r="Z102" s="10" t="s">
        <v>67</v>
      </c>
      <c r="AA102" s="10"/>
      <c r="AB102" s="10"/>
      <c r="AC102" s="10"/>
      <c r="AD102" s="14"/>
      <c r="AE102" s="14"/>
    </row>
    <row r="103" s="1" customFormat="1" customHeight="1" spans="1:31">
      <c r="A103" s="22">
        <v>101</v>
      </c>
      <c r="B103" s="42">
        <v>240223002</v>
      </c>
      <c r="C103" s="40">
        <v>45345</v>
      </c>
      <c r="D103" s="41" t="s">
        <v>185</v>
      </c>
      <c r="E103" s="22">
        <f>WEEKNUM(C103,1)</f>
        <v>8</v>
      </c>
      <c r="F103" s="41" t="s">
        <v>33</v>
      </c>
      <c r="G103" s="44" t="s">
        <v>207</v>
      </c>
      <c r="H103" s="45" t="s">
        <v>91</v>
      </c>
      <c r="I103" s="44" t="s">
        <v>91</v>
      </c>
      <c r="J103" s="46" t="s">
        <v>36</v>
      </c>
      <c r="K103" s="10">
        <v>144</v>
      </c>
      <c r="L103" s="10">
        <v>8</v>
      </c>
      <c r="M103" s="50"/>
      <c r="N103" s="10" t="s">
        <v>37</v>
      </c>
      <c r="O103" s="10"/>
      <c r="P103" s="10"/>
      <c r="Q103" s="10"/>
      <c r="R103" s="10"/>
      <c r="S103" s="51"/>
      <c r="T103" s="51">
        <v>0</v>
      </c>
      <c r="U103" s="52"/>
      <c r="V103" s="36"/>
      <c r="W103" s="10"/>
      <c r="X103" s="10"/>
      <c r="Y103" s="10"/>
      <c r="Z103" s="10"/>
      <c r="AA103" s="10"/>
      <c r="AB103" s="10"/>
      <c r="AC103" s="10"/>
      <c r="AD103" s="14"/>
      <c r="AE103" s="14"/>
    </row>
    <row r="104" s="1" customFormat="1" customHeight="1" spans="1:31">
      <c r="A104" s="22">
        <v>102</v>
      </c>
      <c r="B104" s="42">
        <v>240224001</v>
      </c>
      <c r="C104" s="40">
        <v>45346</v>
      </c>
      <c r="D104" s="41" t="s">
        <v>185</v>
      </c>
      <c r="E104" s="22">
        <f>WEEKNUM(C104,1)</f>
        <v>8</v>
      </c>
      <c r="F104" s="41" t="s">
        <v>93</v>
      </c>
      <c r="G104" s="44" t="s">
        <v>208</v>
      </c>
      <c r="H104" s="45" t="s">
        <v>209</v>
      </c>
      <c r="I104" s="44" t="s">
        <v>209</v>
      </c>
      <c r="J104" s="46" t="s">
        <v>141</v>
      </c>
      <c r="K104" s="10">
        <v>512</v>
      </c>
      <c r="L104" s="10">
        <v>32</v>
      </c>
      <c r="M104" s="50"/>
      <c r="N104" s="10" t="s">
        <v>37</v>
      </c>
      <c r="O104" s="10"/>
      <c r="P104" s="10"/>
      <c r="Q104" s="10"/>
      <c r="R104" s="10"/>
      <c r="S104" s="51"/>
      <c r="T104" s="51">
        <v>0</v>
      </c>
      <c r="U104" s="52"/>
      <c r="V104" s="36"/>
      <c r="W104" s="10"/>
      <c r="X104" s="10"/>
      <c r="Y104" s="10"/>
      <c r="Z104" s="10"/>
      <c r="AA104" s="10"/>
      <c r="AB104" s="10"/>
      <c r="AC104" s="10"/>
      <c r="AD104" s="14"/>
      <c r="AE104" s="14"/>
    </row>
    <row r="105" s="1" customFormat="1" customHeight="1" spans="1:31">
      <c r="A105" s="22">
        <v>103</v>
      </c>
      <c r="B105" s="42">
        <v>240224002</v>
      </c>
      <c r="C105" s="40">
        <v>45346</v>
      </c>
      <c r="D105" s="41" t="s">
        <v>185</v>
      </c>
      <c r="E105" s="22">
        <f>WEEKNUM(C105,1)</f>
        <v>8</v>
      </c>
      <c r="F105" s="41" t="s">
        <v>93</v>
      </c>
      <c r="G105" s="44" t="s">
        <v>210</v>
      </c>
      <c r="H105" s="45" t="s">
        <v>95</v>
      </c>
      <c r="I105" s="44" t="s">
        <v>95</v>
      </c>
      <c r="J105" s="46" t="s">
        <v>141</v>
      </c>
      <c r="K105" s="10">
        <v>505</v>
      </c>
      <c r="L105" s="10">
        <v>32</v>
      </c>
      <c r="M105" s="50"/>
      <c r="N105" s="10" t="s">
        <v>37</v>
      </c>
      <c r="O105" s="10"/>
      <c r="P105" s="10"/>
      <c r="Q105" s="10"/>
      <c r="R105" s="10"/>
      <c r="S105" s="51"/>
      <c r="T105" s="51">
        <v>0</v>
      </c>
      <c r="U105" s="52"/>
      <c r="V105" s="36"/>
      <c r="W105" s="38"/>
      <c r="X105" s="10"/>
      <c r="Y105" s="10"/>
      <c r="Z105" s="10"/>
      <c r="AA105" s="10"/>
      <c r="AB105" s="10"/>
      <c r="AC105" s="10"/>
      <c r="AD105" s="14"/>
      <c r="AE105" s="14"/>
    </row>
    <row r="106" s="1" customFormat="1" customHeight="1" spans="1:31">
      <c r="A106" s="22">
        <v>104</v>
      </c>
      <c r="B106" s="42">
        <v>240225001</v>
      </c>
      <c r="C106" s="40">
        <v>45347</v>
      </c>
      <c r="D106" s="41" t="s">
        <v>185</v>
      </c>
      <c r="E106" s="22">
        <f>WEEKNUM(C106,1)</f>
        <v>9</v>
      </c>
      <c r="F106" s="41" t="s">
        <v>40</v>
      </c>
      <c r="G106" s="44" t="s">
        <v>211</v>
      </c>
      <c r="H106" s="45" t="s">
        <v>42</v>
      </c>
      <c r="I106" s="44" t="s">
        <v>43</v>
      </c>
      <c r="J106" s="46" t="s">
        <v>36</v>
      </c>
      <c r="K106" s="10">
        <v>840</v>
      </c>
      <c r="L106" s="10">
        <v>32</v>
      </c>
      <c r="M106" s="50">
        <v>1</v>
      </c>
      <c r="N106" s="10" t="s">
        <v>48</v>
      </c>
      <c r="O106" s="10"/>
      <c r="P106" s="10"/>
      <c r="Q106" s="10">
        <v>1</v>
      </c>
      <c r="R106" s="10"/>
      <c r="S106" s="51"/>
      <c r="T106" s="51">
        <v>1</v>
      </c>
      <c r="U106" s="52" t="s">
        <v>212</v>
      </c>
      <c r="V106" s="36" t="s">
        <v>50</v>
      </c>
      <c r="W106" s="10" t="s">
        <v>55</v>
      </c>
      <c r="X106" s="10" t="s">
        <v>213</v>
      </c>
      <c r="Y106" s="10" t="s">
        <v>57</v>
      </c>
      <c r="Z106" s="10" t="s">
        <v>53</v>
      </c>
      <c r="AA106" s="10"/>
      <c r="AB106" s="10"/>
      <c r="AC106" s="10"/>
      <c r="AD106" s="14"/>
      <c r="AE106" s="14"/>
    </row>
    <row r="107" s="1" customFormat="1" customHeight="1" spans="1:31">
      <c r="A107" s="22">
        <v>105</v>
      </c>
      <c r="B107" s="42">
        <v>240225002</v>
      </c>
      <c r="C107" s="40">
        <v>45347</v>
      </c>
      <c r="D107" s="41" t="s">
        <v>185</v>
      </c>
      <c r="E107" s="22">
        <f>WEEKNUM(C107,1)</f>
        <v>9</v>
      </c>
      <c r="F107" s="41" t="s">
        <v>40</v>
      </c>
      <c r="G107" s="44" t="s">
        <v>45</v>
      </c>
      <c r="H107" s="45" t="s">
        <v>46</v>
      </c>
      <c r="I107" s="44" t="s">
        <v>47</v>
      </c>
      <c r="J107" s="46" t="s">
        <v>36</v>
      </c>
      <c r="K107" s="48">
        <v>72</v>
      </c>
      <c r="L107" s="10">
        <v>8</v>
      </c>
      <c r="M107" s="50">
        <v>2</v>
      </c>
      <c r="N107" s="10" t="s">
        <v>48</v>
      </c>
      <c r="O107" s="10"/>
      <c r="P107" s="10">
        <v>1</v>
      </c>
      <c r="Q107" s="10"/>
      <c r="R107" s="10"/>
      <c r="S107" s="51"/>
      <c r="T107" s="51">
        <v>1</v>
      </c>
      <c r="U107" s="52" t="s">
        <v>214</v>
      </c>
      <c r="V107" s="36" t="s">
        <v>50</v>
      </c>
      <c r="W107" s="10" t="s">
        <v>16</v>
      </c>
      <c r="X107" s="10" t="s">
        <v>51</v>
      </c>
      <c r="Y107" s="10" t="s">
        <v>52</v>
      </c>
      <c r="Z107" s="10" t="s">
        <v>53</v>
      </c>
      <c r="AA107" s="10"/>
      <c r="AB107" s="10"/>
      <c r="AC107" s="10"/>
      <c r="AD107" s="14"/>
      <c r="AE107" s="14"/>
    </row>
    <row r="108" s="1" customFormat="1" customHeight="1" spans="1:31">
      <c r="A108" s="22">
        <v>106</v>
      </c>
      <c r="B108" s="42">
        <v>240225002</v>
      </c>
      <c r="C108" s="40">
        <v>45347</v>
      </c>
      <c r="D108" s="41" t="s">
        <v>185</v>
      </c>
      <c r="E108" s="22">
        <f>WEEKNUM(C108,1)</f>
        <v>9</v>
      </c>
      <c r="F108" s="41" t="s">
        <v>40</v>
      </c>
      <c r="G108" s="44" t="s">
        <v>45</v>
      </c>
      <c r="H108" s="45" t="s">
        <v>46</v>
      </c>
      <c r="I108" s="44" t="s">
        <v>47</v>
      </c>
      <c r="J108" s="46"/>
      <c r="K108" s="48"/>
      <c r="L108" s="10"/>
      <c r="M108" s="50"/>
      <c r="N108" s="10"/>
      <c r="O108" s="10">
        <v>1</v>
      </c>
      <c r="P108" s="10"/>
      <c r="Q108" s="10"/>
      <c r="R108" s="10"/>
      <c r="S108" s="51"/>
      <c r="T108" s="51">
        <v>1</v>
      </c>
      <c r="U108" s="52" t="s">
        <v>215</v>
      </c>
      <c r="V108" s="36" t="s">
        <v>50</v>
      </c>
      <c r="W108" s="10" t="s">
        <v>15</v>
      </c>
      <c r="X108" s="10" t="s">
        <v>99</v>
      </c>
      <c r="Y108" s="10" t="s">
        <v>52</v>
      </c>
      <c r="Z108" s="10" t="s">
        <v>53</v>
      </c>
      <c r="AA108" s="10"/>
      <c r="AB108" s="10"/>
      <c r="AC108" s="10"/>
      <c r="AD108" s="14"/>
      <c r="AE108" s="14"/>
    </row>
    <row r="109" s="1" customFormat="1" customHeight="1" spans="1:31">
      <c r="A109" s="22">
        <v>107</v>
      </c>
      <c r="B109" s="42">
        <v>240225003</v>
      </c>
      <c r="C109" s="40">
        <v>45347</v>
      </c>
      <c r="D109" s="41" t="s">
        <v>185</v>
      </c>
      <c r="E109" s="22">
        <f>WEEKNUM(C109,1)</f>
        <v>9</v>
      </c>
      <c r="F109" s="41" t="s">
        <v>33</v>
      </c>
      <c r="G109" s="44" t="s">
        <v>204</v>
      </c>
      <c r="H109" s="45" t="s">
        <v>39</v>
      </c>
      <c r="I109" s="44" t="s">
        <v>39</v>
      </c>
      <c r="J109" s="46" t="s">
        <v>36</v>
      </c>
      <c r="K109" s="10">
        <v>480</v>
      </c>
      <c r="L109" s="10">
        <v>32</v>
      </c>
      <c r="M109" s="50"/>
      <c r="N109" s="10" t="s">
        <v>37</v>
      </c>
      <c r="O109" s="10"/>
      <c r="P109" s="10"/>
      <c r="Q109" s="10"/>
      <c r="R109" s="10"/>
      <c r="S109" s="51"/>
      <c r="T109" s="51">
        <v>0</v>
      </c>
      <c r="U109" s="52"/>
      <c r="V109" s="36"/>
      <c r="W109" s="10"/>
      <c r="X109" s="10"/>
      <c r="Y109" s="10"/>
      <c r="Z109" s="10"/>
      <c r="AA109" s="10"/>
      <c r="AB109" s="10"/>
      <c r="AC109" s="10"/>
      <c r="AD109" s="14"/>
      <c r="AE109" s="14"/>
    </row>
    <row r="110" s="1" customFormat="1" customHeight="1" spans="1:31">
      <c r="A110" s="22">
        <v>108</v>
      </c>
      <c r="B110" s="42">
        <v>240225004</v>
      </c>
      <c r="C110" s="40">
        <v>45347</v>
      </c>
      <c r="D110" s="41" t="s">
        <v>185</v>
      </c>
      <c r="E110" s="22">
        <f>WEEKNUM(C110,1)</f>
        <v>9</v>
      </c>
      <c r="F110" s="41" t="s">
        <v>40</v>
      </c>
      <c r="G110" s="44" t="s">
        <v>216</v>
      </c>
      <c r="H110" s="45" t="s">
        <v>42</v>
      </c>
      <c r="I110" s="44" t="s">
        <v>43</v>
      </c>
      <c r="J110" s="46" t="s">
        <v>62</v>
      </c>
      <c r="K110" s="10">
        <v>100</v>
      </c>
      <c r="L110" s="10">
        <v>8</v>
      </c>
      <c r="M110" s="50"/>
      <c r="N110" s="10" t="s">
        <v>37</v>
      </c>
      <c r="O110" s="10"/>
      <c r="P110" s="10"/>
      <c r="Q110" s="10"/>
      <c r="R110" s="10"/>
      <c r="S110" s="51"/>
      <c r="T110" s="51">
        <v>0</v>
      </c>
      <c r="U110" s="52"/>
      <c r="V110" s="36"/>
      <c r="W110" s="10"/>
      <c r="X110" s="10"/>
      <c r="Y110" s="10"/>
      <c r="Z110" s="10"/>
      <c r="AA110" s="10"/>
      <c r="AB110" s="10"/>
      <c r="AC110" s="10"/>
      <c r="AD110" s="14"/>
      <c r="AE110" s="14"/>
    </row>
    <row r="111" s="1" customFormat="1" customHeight="1" spans="1:31">
      <c r="A111" s="22">
        <v>109</v>
      </c>
      <c r="B111" s="42">
        <v>240226001</v>
      </c>
      <c r="C111" s="40">
        <v>45348</v>
      </c>
      <c r="D111" s="41" t="s">
        <v>185</v>
      </c>
      <c r="E111" s="22">
        <f>WEEKNUM(C111,1)</f>
        <v>9</v>
      </c>
      <c r="F111" s="41" t="s">
        <v>33</v>
      </c>
      <c r="G111" s="44" t="s">
        <v>204</v>
      </c>
      <c r="H111" s="45" t="s">
        <v>39</v>
      </c>
      <c r="I111" s="44" t="s">
        <v>39</v>
      </c>
      <c r="J111" s="46" t="s">
        <v>36</v>
      </c>
      <c r="K111" s="10">
        <v>576</v>
      </c>
      <c r="L111" s="10">
        <v>32</v>
      </c>
      <c r="M111" s="50"/>
      <c r="N111" s="10" t="s">
        <v>37</v>
      </c>
      <c r="O111" s="10"/>
      <c r="P111" s="10"/>
      <c r="Q111" s="10"/>
      <c r="R111" s="10"/>
      <c r="S111" s="51"/>
      <c r="T111" s="51">
        <v>0</v>
      </c>
      <c r="U111" s="52"/>
      <c r="V111" s="36"/>
      <c r="W111" s="10"/>
      <c r="X111" s="10"/>
      <c r="Y111" s="10"/>
      <c r="Z111" s="10"/>
      <c r="AA111" s="10"/>
      <c r="AB111" s="10"/>
      <c r="AC111" s="10"/>
      <c r="AD111" s="14"/>
      <c r="AE111" s="14"/>
    </row>
    <row r="112" s="1" customFormat="1" customHeight="1" spans="1:31">
      <c r="A112" s="22">
        <v>110</v>
      </c>
      <c r="B112" s="42">
        <v>240226002</v>
      </c>
      <c r="C112" s="40">
        <v>45348</v>
      </c>
      <c r="D112" s="41" t="s">
        <v>185</v>
      </c>
      <c r="E112" s="22">
        <f>WEEKNUM(C112,1)</f>
        <v>9</v>
      </c>
      <c r="F112" s="41" t="s">
        <v>40</v>
      </c>
      <c r="G112" s="44" t="s">
        <v>217</v>
      </c>
      <c r="H112" s="45" t="s">
        <v>74</v>
      </c>
      <c r="I112" s="44" t="s">
        <v>75</v>
      </c>
      <c r="J112" s="46" t="s">
        <v>36</v>
      </c>
      <c r="K112" s="10">
        <v>2014</v>
      </c>
      <c r="L112" s="10">
        <v>50</v>
      </c>
      <c r="M112" s="50">
        <v>4</v>
      </c>
      <c r="N112" s="10" t="s">
        <v>48</v>
      </c>
      <c r="O112" s="10"/>
      <c r="P112" s="10">
        <v>3</v>
      </c>
      <c r="Q112" s="10"/>
      <c r="R112" s="10"/>
      <c r="S112" s="51"/>
      <c r="T112" s="51">
        <v>3</v>
      </c>
      <c r="U112" s="52" t="s">
        <v>218</v>
      </c>
      <c r="V112" s="36" t="s">
        <v>50</v>
      </c>
      <c r="W112" s="10" t="s">
        <v>16</v>
      </c>
      <c r="X112" s="10" t="s">
        <v>51</v>
      </c>
      <c r="Y112" s="10" t="s">
        <v>52</v>
      </c>
      <c r="Z112" s="10" t="s">
        <v>53</v>
      </c>
      <c r="AA112" s="10"/>
      <c r="AB112" s="10"/>
      <c r="AC112" s="10"/>
      <c r="AD112" s="14"/>
      <c r="AE112" s="14"/>
    </row>
    <row r="113" s="1" customFormat="1" customHeight="1" spans="1:31">
      <c r="A113" s="22">
        <v>111</v>
      </c>
      <c r="B113" s="42">
        <v>240226002</v>
      </c>
      <c r="C113" s="40">
        <v>45348</v>
      </c>
      <c r="D113" s="41" t="s">
        <v>185</v>
      </c>
      <c r="E113" s="22">
        <f>WEEKNUM(C113,1)</f>
        <v>9</v>
      </c>
      <c r="F113" s="41" t="s">
        <v>40</v>
      </c>
      <c r="G113" s="44" t="s">
        <v>217</v>
      </c>
      <c r="H113" s="45" t="s">
        <v>74</v>
      </c>
      <c r="I113" s="44" t="s">
        <v>75</v>
      </c>
      <c r="J113" s="46" t="s">
        <v>36</v>
      </c>
      <c r="K113" s="10"/>
      <c r="L113" s="10"/>
      <c r="M113" s="50"/>
      <c r="N113" s="10"/>
      <c r="O113" s="10"/>
      <c r="P113" s="10"/>
      <c r="Q113" s="10"/>
      <c r="R113" s="10">
        <v>1</v>
      </c>
      <c r="S113" s="51"/>
      <c r="T113" s="51">
        <v>1</v>
      </c>
      <c r="U113" s="52" t="s">
        <v>219</v>
      </c>
      <c r="V113" s="36" t="s">
        <v>50</v>
      </c>
      <c r="W113" s="10" t="s">
        <v>18</v>
      </c>
      <c r="X113" s="10" t="s">
        <v>220</v>
      </c>
      <c r="Y113" s="10" t="s">
        <v>57</v>
      </c>
      <c r="Z113" s="10" t="s">
        <v>53</v>
      </c>
      <c r="AA113" s="10"/>
      <c r="AB113" s="10"/>
      <c r="AC113" s="10"/>
      <c r="AD113" s="14"/>
      <c r="AE113" s="14"/>
    </row>
    <row r="114" s="1" customFormat="1" customHeight="1" spans="1:31">
      <c r="A114" s="22">
        <v>112</v>
      </c>
      <c r="B114" s="42">
        <v>240227001</v>
      </c>
      <c r="C114" s="40">
        <v>45349</v>
      </c>
      <c r="D114" s="41" t="s">
        <v>185</v>
      </c>
      <c r="E114" s="22">
        <f>WEEKNUM(C114,1)</f>
        <v>9</v>
      </c>
      <c r="F114" s="41" t="s">
        <v>33</v>
      </c>
      <c r="G114" s="44" t="s">
        <v>204</v>
      </c>
      <c r="H114" s="45" t="s">
        <v>39</v>
      </c>
      <c r="I114" s="44" t="s">
        <v>39</v>
      </c>
      <c r="J114" s="46" t="s">
        <v>36</v>
      </c>
      <c r="K114" s="10">
        <v>432</v>
      </c>
      <c r="L114" s="10">
        <v>32</v>
      </c>
      <c r="M114" s="50"/>
      <c r="N114" s="10" t="s">
        <v>37</v>
      </c>
      <c r="O114" s="10"/>
      <c r="P114" s="10"/>
      <c r="Q114" s="10"/>
      <c r="R114" s="10"/>
      <c r="S114" s="51"/>
      <c r="T114" s="51">
        <v>0</v>
      </c>
      <c r="U114" s="52"/>
      <c r="V114" s="36"/>
      <c r="W114" s="10"/>
      <c r="X114" s="10"/>
      <c r="Y114" s="10"/>
      <c r="Z114" s="10"/>
      <c r="AA114" s="10"/>
      <c r="AB114" s="10"/>
      <c r="AC114" s="10"/>
      <c r="AD114" s="14"/>
      <c r="AE114" s="14"/>
    </row>
    <row r="115" s="1" customFormat="1" customHeight="1" spans="1:31">
      <c r="A115" s="22">
        <v>113</v>
      </c>
      <c r="B115" s="42">
        <v>240227002</v>
      </c>
      <c r="C115" s="40">
        <v>45349</v>
      </c>
      <c r="D115" s="41" t="s">
        <v>185</v>
      </c>
      <c r="E115" s="22">
        <f>WEEKNUM(C115,1)</f>
        <v>9</v>
      </c>
      <c r="F115" s="41" t="s">
        <v>93</v>
      </c>
      <c r="G115" s="44" t="s">
        <v>221</v>
      </c>
      <c r="H115" s="45" t="s">
        <v>95</v>
      </c>
      <c r="I115" s="44" t="s">
        <v>95</v>
      </c>
      <c r="J115" s="46" t="s">
        <v>141</v>
      </c>
      <c r="K115" s="10">
        <v>23</v>
      </c>
      <c r="L115" s="10">
        <v>8</v>
      </c>
      <c r="M115" s="50"/>
      <c r="N115" s="10" t="s">
        <v>37</v>
      </c>
      <c r="O115" s="10"/>
      <c r="P115" s="10"/>
      <c r="Q115" s="10"/>
      <c r="R115" s="10"/>
      <c r="S115" s="51"/>
      <c r="T115" s="51">
        <v>0</v>
      </c>
      <c r="U115" s="52"/>
      <c r="V115" s="36"/>
      <c r="W115" s="10"/>
      <c r="X115" s="10"/>
      <c r="Y115" s="10"/>
      <c r="Z115" s="10"/>
      <c r="AA115" s="10"/>
      <c r="AB115" s="10"/>
      <c r="AC115" s="10"/>
      <c r="AD115" s="14"/>
      <c r="AE115" s="14"/>
    </row>
    <row r="116" s="1" customFormat="1" customHeight="1" spans="1:31">
      <c r="A116" s="22">
        <v>114</v>
      </c>
      <c r="B116" s="42">
        <v>240227003</v>
      </c>
      <c r="C116" s="40">
        <v>45349</v>
      </c>
      <c r="D116" s="41" t="s">
        <v>185</v>
      </c>
      <c r="E116" s="22">
        <f>WEEKNUM(C116,1)</f>
        <v>9</v>
      </c>
      <c r="F116" s="41" t="s">
        <v>93</v>
      </c>
      <c r="G116" s="44" t="s">
        <v>188</v>
      </c>
      <c r="H116" s="45" t="s">
        <v>189</v>
      </c>
      <c r="I116" s="44" t="s">
        <v>190</v>
      </c>
      <c r="J116" s="46" t="s">
        <v>141</v>
      </c>
      <c r="K116" s="10">
        <v>651</v>
      </c>
      <c r="L116" s="10">
        <v>32</v>
      </c>
      <c r="M116" s="50">
        <v>1</v>
      </c>
      <c r="N116" s="10" t="s">
        <v>48</v>
      </c>
      <c r="O116" s="10"/>
      <c r="P116" s="10"/>
      <c r="Q116" s="10">
        <v>1</v>
      </c>
      <c r="R116" s="10"/>
      <c r="S116" s="51"/>
      <c r="T116" s="51">
        <v>1</v>
      </c>
      <c r="U116" s="52" t="s">
        <v>222</v>
      </c>
      <c r="V116" s="36" t="s">
        <v>50</v>
      </c>
      <c r="W116" s="10" t="s">
        <v>55</v>
      </c>
      <c r="X116" s="10" t="s">
        <v>213</v>
      </c>
      <c r="Y116" s="10" t="s">
        <v>57</v>
      </c>
      <c r="Z116" s="10" t="s">
        <v>53</v>
      </c>
      <c r="AA116" s="10"/>
      <c r="AB116" s="10"/>
      <c r="AC116" s="10"/>
      <c r="AD116" s="14"/>
      <c r="AE116" s="14"/>
    </row>
    <row r="117" s="1" customFormat="1" customHeight="1" spans="1:31">
      <c r="A117" s="22">
        <v>115</v>
      </c>
      <c r="B117" s="42">
        <v>240228001</v>
      </c>
      <c r="C117" s="40">
        <v>45350</v>
      </c>
      <c r="D117" s="41" t="s">
        <v>185</v>
      </c>
      <c r="E117" s="22">
        <f>WEEKNUM(C117,1)</f>
        <v>9</v>
      </c>
      <c r="F117" s="41" t="s">
        <v>93</v>
      </c>
      <c r="G117" s="44" t="s">
        <v>223</v>
      </c>
      <c r="H117" s="45" t="s">
        <v>128</v>
      </c>
      <c r="I117" s="44" t="s">
        <v>209</v>
      </c>
      <c r="J117" s="46" t="s">
        <v>36</v>
      </c>
      <c r="K117" s="10">
        <v>402</v>
      </c>
      <c r="L117" s="10">
        <v>32</v>
      </c>
      <c r="M117" s="50">
        <v>1</v>
      </c>
      <c r="N117" s="10" t="s">
        <v>37</v>
      </c>
      <c r="O117" s="10"/>
      <c r="P117" s="10">
        <v>1</v>
      </c>
      <c r="Q117" s="10"/>
      <c r="R117" s="10"/>
      <c r="S117" s="51"/>
      <c r="T117" s="51">
        <v>1</v>
      </c>
      <c r="U117" s="52" t="s">
        <v>224</v>
      </c>
      <c r="V117" s="36" t="s">
        <v>77</v>
      </c>
      <c r="W117" s="10" t="s">
        <v>16</v>
      </c>
      <c r="X117" s="10" t="s">
        <v>125</v>
      </c>
      <c r="Y117" s="10" t="s">
        <v>57</v>
      </c>
      <c r="Z117" s="10" t="s">
        <v>67</v>
      </c>
      <c r="AA117" s="10"/>
      <c r="AB117" s="10"/>
      <c r="AC117" s="10"/>
      <c r="AD117" s="14"/>
      <c r="AE117" s="14"/>
    </row>
    <row r="118" s="1" customFormat="1" customHeight="1" spans="1:31">
      <c r="A118" s="22">
        <v>116</v>
      </c>
      <c r="B118" s="42">
        <v>240228002</v>
      </c>
      <c r="C118" s="40">
        <v>45350</v>
      </c>
      <c r="D118" s="41" t="s">
        <v>185</v>
      </c>
      <c r="E118" s="22">
        <f>WEEKNUM(C118,1)</f>
        <v>9</v>
      </c>
      <c r="F118" s="41" t="s">
        <v>33</v>
      </c>
      <c r="G118" s="44" t="s">
        <v>204</v>
      </c>
      <c r="H118" s="45" t="s">
        <v>39</v>
      </c>
      <c r="I118" s="44" t="s">
        <v>39</v>
      </c>
      <c r="J118" s="46" t="s">
        <v>36</v>
      </c>
      <c r="K118" s="10">
        <v>576</v>
      </c>
      <c r="L118" s="10">
        <v>32</v>
      </c>
      <c r="M118" s="50">
        <v>1</v>
      </c>
      <c r="N118" s="10" t="s">
        <v>48</v>
      </c>
      <c r="O118" s="10"/>
      <c r="P118" s="10"/>
      <c r="Q118" s="10">
        <v>1</v>
      </c>
      <c r="R118" s="10"/>
      <c r="S118" s="51"/>
      <c r="T118" s="51">
        <v>1</v>
      </c>
      <c r="U118" s="52" t="s">
        <v>225</v>
      </c>
      <c r="V118" s="36" t="s">
        <v>50</v>
      </c>
      <c r="W118" s="38" t="s">
        <v>55</v>
      </c>
      <c r="X118" s="10" t="s">
        <v>226</v>
      </c>
      <c r="Y118" s="10" t="s">
        <v>57</v>
      </c>
      <c r="Z118" s="10" t="s">
        <v>53</v>
      </c>
      <c r="AA118" s="10"/>
      <c r="AB118" s="10"/>
      <c r="AC118" s="10"/>
      <c r="AD118" s="14"/>
      <c r="AE118" s="14"/>
    </row>
    <row r="119" s="1" customFormat="1" customHeight="1" spans="1:31">
      <c r="A119" s="22">
        <v>117</v>
      </c>
      <c r="B119" s="43">
        <v>240228003</v>
      </c>
      <c r="C119" s="40">
        <v>45350</v>
      </c>
      <c r="D119" s="41" t="s">
        <v>185</v>
      </c>
      <c r="E119" s="22">
        <f>WEEKNUM(C119,1)</f>
        <v>9</v>
      </c>
      <c r="F119" s="41" t="s">
        <v>33</v>
      </c>
      <c r="G119" s="44" t="s">
        <v>207</v>
      </c>
      <c r="H119" s="45" t="s">
        <v>91</v>
      </c>
      <c r="I119" s="44" t="s">
        <v>91</v>
      </c>
      <c r="J119" s="46" t="s">
        <v>36</v>
      </c>
      <c r="K119" s="10">
        <v>432</v>
      </c>
      <c r="L119" s="10">
        <v>32</v>
      </c>
      <c r="M119" s="50">
        <v>1</v>
      </c>
      <c r="N119" s="10" t="s">
        <v>37</v>
      </c>
      <c r="O119" s="10"/>
      <c r="P119" s="10"/>
      <c r="Q119" s="10">
        <v>1</v>
      </c>
      <c r="R119" s="10"/>
      <c r="S119" s="51"/>
      <c r="T119" s="51">
        <v>1</v>
      </c>
      <c r="U119" s="52" t="s">
        <v>227</v>
      </c>
      <c r="V119" s="36" t="s">
        <v>77</v>
      </c>
      <c r="W119" s="38" t="s">
        <v>16</v>
      </c>
      <c r="X119" s="10" t="s">
        <v>80</v>
      </c>
      <c r="Y119" s="10" t="s">
        <v>57</v>
      </c>
      <c r="Z119" s="10" t="s">
        <v>67</v>
      </c>
      <c r="AA119" s="10"/>
      <c r="AB119" s="10"/>
      <c r="AC119" s="10"/>
      <c r="AD119" s="14"/>
      <c r="AE119" s="14"/>
    </row>
    <row r="120" s="1" customFormat="1" customHeight="1" spans="1:31">
      <c r="A120" s="22">
        <v>118</v>
      </c>
      <c r="B120" s="11">
        <v>240229001</v>
      </c>
      <c r="C120" s="40">
        <v>45351</v>
      </c>
      <c r="D120" s="41" t="s">
        <v>185</v>
      </c>
      <c r="E120" s="22">
        <f>WEEKNUM(C120,1)</f>
        <v>9</v>
      </c>
      <c r="F120" s="41" t="s">
        <v>33</v>
      </c>
      <c r="G120" s="44" t="s">
        <v>204</v>
      </c>
      <c r="H120" s="45" t="s">
        <v>39</v>
      </c>
      <c r="I120" s="44" t="s">
        <v>39</v>
      </c>
      <c r="J120" s="46" t="s">
        <v>36</v>
      </c>
      <c r="K120" s="10">
        <v>288</v>
      </c>
      <c r="L120" s="10">
        <v>32</v>
      </c>
      <c r="M120" s="50"/>
      <c r="N120" s="10" t="s">
        <v>37</v>
      </c>
      <c r="O120" s="10"/>
      <c r="P120" s="10"/>
      <c r="Q120" s="10"/>
      <c r="R120" s="10"/>
      <c r="S120" s="51"/>
      <c r="T120" s="51">
        <v>0</v>
      </c>
      <c r="U120" s="52"/>
      <c r="V120" s="36"/>
      <c r="W120" s="38"/>
      <c r="X120" s="10"/>
      <c r="Y120" s="10"/>
      <c r="Z120" s="10"/>
      <c r="AA120" s="10"/>
      <c r="AB120" s="10"/>
      <c r="AC120" s="10"/>
      <c r="AD120" s="14"/>
      <c r="AE120" s="14"/>
    </row>
    <row r="121" s="1" customFormat="1" customHeight="1" spans="1:31">
      <c r="A121" s="22">
        <v>119</v>
      </c>
      <c r="B121" s="11">
        <v>240229002</v>
      </c>
      <c r="C121" s="40">
        <v>45351</v>
      </c>
      <c r="D121" s="41" t="s">
        <v>185</v>
      </c>
      <c r="E121" s="22">
        <f>WEEKNUM(C121,1)</f>
        <v>9</v>
      </c>
      <c r="F121" s="41" t="s">
        <v>33</v>
      </c>
      <c r="G121" s="44" t="s">
        <v>197</v>
      </c>
      <c r="H121" s="45" t="s">
        <v>91</v>
      </c>
      <c r="I121" s="44" t="s">
        <v>91</v>
      </c>
      <c r="J121" s="46" t="s">
        <v>36</v>
      </c>
      <c r="K121" s="10">
        <v>576</v>
      </c>
      <c r="L121" s="10">
        <v>32</v>
      </c>
      <c r="M121" s="50">
        <v>1</v>
      </c>
      <c r="N121" s="10" t="s">
        <v>37</v>
      </c>
      <c r="O121" s="10"/>
      <c r="P121" s="10">
        <v>1</v>
      </c>
      <c r="Q121" s="10"/>
      <c r="R121" s="10"/>
      <c r="S121" s="51"/>
      <c r="T121" s="51">
        <v>1</v>
      </c>
      <c r="U121" s="52" t="s">
        <v>228</v>
      </c>
      <c r="V121" s="36" t="s">
        <v>77</v>
      </c>
      <c r="W121" s="10" t="s">
        <v>16</v>
      </c>
      <c r="X121" s="10" t="s">
        <v>166</v>
      </c>
      <c r="Y121" s="10" t="s">
        <v>52</v>
      </c>
      <c r="Z121" s="10" t="s">
        <v>67</v>
      </c>
      <c r="AA121" s="10"/>
      <c r="AB121" s="10"/>
      <c r="AC121" s="10"/>
      <c r="AD121" s="14"/>
      <c r="AE121" s="14"/>
    </row>
    <row r="122" s="1" customFormat="1" customHeight="1" spans="1:31">
      <c r="A122" s="22">
        <v>120</v>
      </c>
      <c r="B122" s="11">
        <v>240229003</v>
      </c>
      <c r="C122" s="40">
        <v>45351</v>
      </c>
      <c r="D122" s="41" t="s">
        <v>185</v>
      </c>
      <c r="E122" s="22">
        <f>WEEKNUM(C122,1)</f>
        <v>9</v>
      </c>
      <c r="F122" s="41" t="s">
        <v>40</v>
      </c>
      <c r="G122" s="44" t="s">
        <v>229</v>
      </c>
      <c r="H122" s="45" t="s">
        <v>74</v>
      </c>
      <c r="I122" s="44" t="s">
        <v>75</v>
      </c>
      <c r="J122" s="46" t="s">
        <v>36</v>
      </c>
      <c r="K122" s="10">
        <v>800</v>
      </c>
      <c r="L122" s="10">
        <v>32</v>
      </c>
      <c r="M122" s="50"/>
      <c r="N122" s="10" t="s">
        <v>37</v>
      </c>
      <c r="O122" s="10"/>
      <c r="P122" s="10"/>
      <c r="Q122" s="10"/>
      <c r="R122" s="10"/>
      <c r="S122" s="51"/>
      <c r="T122" s="51">
        <v>0</v>
      </c>
      <c r="U122" s="52"/>
      <c r="V122" s="36"/>
      <c r="W122" s="10"/>
      <c r="X122" s="10"/>
      <c r="Y122" s="10"/>
      <c r="Z122" s="10"/>
      <c r="AA122" s="10"/>
      <c r="AB122" s="10"/>
      <c r="AC122" s="10"/>
      <c r="AD122" s="14"/>
      <c r="AE122" s="14"/>
    </row>
    <row r="123" s="1" customFormat="1" customHeight="1" spans="1:31">
      <c r="A123" s="22">
        <v>121</v>
      </c>
      <c r="B123" s="11">
        <v>240301001</v>
      </c>
      <c r="C123" s="40">
        <v>45352</v>
      </c>
      <c r="D123" s="41" t="s">
        <v>230</v>
      </c>
      <c r="E123" s="22">
        <f>WEEKNUM(C123,1)</f>
        <v>9</v>
      </c>
      <c r="F123" s="41" t="s">
        <v>58</v>
      </c>
      <c r="G123" s="44" t="s">
        <v>231</v>
      </c>
      <c r="H123" s="45" t="s">
        <v>46</v>
      </c>
      <c r="I123" s="44" t="s">
        <v>132</v>
      </c>
      <c r="J123" s="46" t="s">
        <v>36</v>
      </c>
      <c r="K123" s="10">
        <v>897</v>
      </c>
      <c r="L123" s="10">
        <v>32</v>
      </c>
      <c r="M123" s="50"/>
      <c r="N123" s="10" t="s">
        <v>37</v>
      </c>
      <c r="O123" s="10"/>
      <c r="P123" s="10"/>
      <c r="Q123" s="10"/>
      <c r="R123" s="10"/>
      <c r="S123" s="51"/>
      <c r="T123" s="51">
        <v>0</v>
      </c>
      <c r="U123" s="52"/>
      <c r="V123" s="36"/>
      <c r="W123" s="10"/>
      <c r="X123" s="10"/>
      <c r="Y123" s="10"/>
      <c r="Z123" s="10"/>
      <c r="AA123" s="10"/>
      <c r="AB123" s="10"/>
      <c r="AC123" s="10"/>
      <c r="AD123" s="14"/>
      <c r="AE123" s="14"/>
    </row>
    <row r="124" s="1" customFormat="1" customHeight="1" spans="1:31">
      <c r="A124" s="22">
        <v>122</v>
      </c>
      <c r="B124" s="11">
        <v>240301002</v>
      </c>
      <c r="C124" s="40">
        <v>45352</v>
      </c>
      <c r="D124" s="41" t="s">
        <v>230</v>
      </c>
      <c r="E124" s="22">
        <f>WEEKNUM(C124,1)</f>
        <v>9</v>
      </c>
      <c r="F124" s="41" t="s">
        <v>33</v>
      </c>
      <c r="G124" s="44" t="s">
        <v>204</v>
      </c>
      <c r="H124" s="45" t="s">
        <v>39</v>
      </c>
      <c r="I124" s="44" t="s">
        <v>39</v>
      </c>
      <c r="J124" s="46" t="s">
        <v>36</v>
      </c>
      <c r="K124" s="10">
        <v>864</v>
      </c>
      <c r="L124" s="10">
        <v>32</v>
      </c>
      <c r="M124" s="50">
        <v>1</v>
      </c>
      <c r="N124" s="10" t="s">
        <v>37</v>
      </c>
      <c r="O124" s="10">
        <v>1</v>
      </c>
      <c r="P124" s="10"/>
      <c r="Q124" s="10"/>
      <c r="R124" s="10"/>
      <c r="S124" s="51"/>
      <c r="T124" s="51">
        <v>1</v>
      </c>
      <c r="U124" s="52" t="s">
        <v>232</v>
      </c>
      <c r="V124" s="36" t="s">
        <v>77</v>
      </c>
      <c r="W124" s="10" t="s">
        <v>15</v>
      </c>
      <c r="X124" s="10" t="s">
        <v>109</v>
      </c>
      <c r="Y124" s="10" t="s">
        <v>52</v>
      </c>
      <c r="Z124" s="10" t="s">
        <v>67</v>
      </c>
      <c r="AA124" s="10"/>
      <c r="AB124" s="10"/>
      <c r="AC124" s="10"/>
      <c r="AD124" s="14"/>
      <c r="AE124" s="14"/>
    </row>
    <row r="125" s="1" customFormat="1" customHeight="1" spans="1:31">
      <c r="A125" s="22">
        <v>123</v>
      </c>
      <c r="B125" s="11">
        <v>240302001</v>
      </c>
      <c r="C125" s="40">
        <v>45353</v>
      </c>
      <c r="D125" s="41" t="s">
        <v>230</v>
      </c>
      <c r="E125" s="22">
        <f>WEEKNUM(C125,1)</f>
        <v>9</v>
      </c>
      <c r="F125" s="41" t="s">
        <v>40</v>
      </c>
      <c r="G125" s="44" t="s">
        <v>217</v>
      </c>
      <c r="H125" s="45" t="s">
        <v>233</v>
      </c>
      <c r="I125" s="44" t="s">
        <v>75</v>
      </c>
      <c r="J125" s="46" t="s">
        <v>36</v>
      </c>
      <c r="K125" s="10">
        <v>1214</v>
      </c>
      <c r="L125" s="10">
        <v>50</v>
      </c>
      <c r="M125" s="50"/>
      <c r="N125" s="10" t="s">
        <v>37</v>
      </c>
      <c r="O125" s="10"/>
      <c r="P125" s="10"/>
      <c r="Q125" s="10"/>
      <c r="R125" s="10"/>
      <c r="S125" s="51"/>
      <c r="T125" s="51"/>
      <c r="U125" s="52"/>
      <c r="V125" s="36"/>
      <c r="W125" s="10"/>
      <c r="X125" s="10"/>
      <c r="Y125" s="10"/>
      <c r="Z125" s="10"/>
      <c r="AA125" s="10"/>
      <c r="AB125" s="10"/>
      <c r="AC125" s="10"/>
      <c r="AD125" s="14"/>
      <c r="AE125" s="14"/>
    </row>
    <row r="126" s="1" customFormat="1" customHeight="1" spans="1:31">
      <c r="A126" s="22">
        <v>124</v>
      </c>
      <c r="B126" s="11">
        <v>240302002</v>
      </c>
      <c r="C126" s="40">
        <v>45353</v>
      </c>
      <c r="D126" s="41" t="s">
        <v>230</v>
      </c>
      <c r="E126" s="22">
        <f>WEEKNUM(C126,1)</f>
        <v>9</v>
      </c>
      <c r="F126" s="41" t="s">
        <v>33</v>
      </c>
      <c r="G126" s="44" t="s">
        <v>204</v>
      </c>
      <c r="H126" s="45" t="s">
        <v>39</v>
      </c>
      <c r="I126" s="44" t="s">
        <v>39</v>
      </c>
      <c r="J126" s="46" t="s">
        <v>36</v>
      </c>
      <c r="K126" s="10">
        <v>222</v>
      </c>
      <c r="L126" s="10">
        <v>8</v>
      </c>
      <c r="M126" s="50"/>
      <c r="N126" s="10" t="s">
        <v>37</v>
      </c>
      <c r="O126" s="10"/>
      <c r="P126" s="10"/>
      <c r="Q126" s="10"/>
      <c r="R126" s="10"/>
      <c r="S126" s="51"/>
      <c r="T126" s="51"/>
      <c r="U126" s="52"/>
      <c r="V126" s="36"/>
      <c r="W126" s="10"/>
      <c r="X126" s="10"/>
      <c r="Y126" s="10"/>
      <c r="Z126" s="10"/>
      <c r="AA126" s="10"/>
      <c r="AB126" s="10"/>
      <c r="AC126" s="10"/>
      <c r="AD126" s="14"/>
      <c r="AE126" s="14"/>
    </row>
    <row r="127" s="1" customFormat="1" customHeight="1" spans="1:31">
      <c r="A127" s="22">
        <v>125</v>
      </c>
      <c r="B127" s="11">
        <v>240304001</v>
      </c>
      <c r="C127" s="40">
        <v>45355</v>
      </c>
      <c r="D127" s="41" t="s">
        <v>230</v>
      </c>
      <c r="E127" s="22">
        <f>WEEKNUM(C127,1)</f>
        <v>10</v>
      </c>
      <c r="F127" s="41" t="s">
        <v>40</v>
      </c>
      <c r="G127" s="44" t="s">
        <v>234</v>
      </c>
      <c r="H127" s="45" t="s">
        <v>42</v>
      </c>
      <c r="I127" s="44" t="s">
        <v>43</v>
      </c>
      <c r="J127" s="46" t="s">
        <v>36</v>
      </c>
      <c r="K127" s="49">
        <v>7</v>
      </c>
      <c r="L127" s="49">
        <v>7</v>
      </c>
      <c r="M127" s="50"/>
      <c r="N127" s="10" t="s">
        <v>37</v>
      </c>
      <c r="O127" s="10"/>
      <c r="P127" s="10"/>
      <c r="Q127" s="10"/>
      <c r="R127" s="10"/>
      <c r="S127" s="51"/>
      <c r="T127" s="51"/>
      <c r="U127" s="52"/>
      <c r="V127" s="36"/>
      <c r="W127" s="10"/>
      <c r="X127" s="10"/>
      <c r="Y127" s="10"/>
      <c r="Z127" s="10"/>
      <c r="AA127" s="10"/>
      <c r="AB127" s="10"/>
      <c r="AC127" s="10"/>
      <c r="AD127" s="14"/>
      <c r="AE127" s="14"/>
    </row>
    <row r="128" s="1" customFormat="1" customHeight="1" spans="1:31">
      <c r="A128" s="22">
        <v>126</v>
      </c>
      <c r="B128" s="11">
        <v>240304002</v>
      </c>
      <c r="C128" s="40">
        <v>45355</v>
      </c>
      <c r="D128" s="41" t="s">
        <v>230</v>
      </c>
      <c r="E128" s="22">
        <f>WEEKNUM(C128,1)</f>
        <v>10</v>
      </c>
      <c r="F128" s="41" t="s">
        <v>40</v>
      </c>
      <c r="G128" s="44" t="s">
        <v>45</v>
      </c>
      <c r="H128" s="45" t="s">
        <v>46</v>
      </c>
      <c r="I128" s="44" t="s">
        <v>235</v>
      </c>
      <c r="J128" s="46" t="s">
        <v>36</v>
      </c>
      <c r="K128" s="10">
        <v>70</v>
      </c>
      <c r="L128" s="10">
        <v>8</v>
      </c>
      <c r="M128" s="50"/>
      <c r="N128" s="10" t="s">
        <v>37</v>
      </c>
      <c r="O128" s="10"/>
      <c r="P128" s="10"/>
      <c r="Q128" s="10"/>
      <c r="R128" s="10"/>
      <c r="S128" s="51"/>
      <c r="T128" s="51"/>
      <c r="U128" s="52"/>
      <c r="V128" s="36"/>
      <c r="W128" s="10"/>
      <c r="X128" s="10"/>
      <c r="Y128" s="10"/>
      <c r="Z128" s="10"/>
      <c r="AA128" s="10"/>
      <c r="AB128" s="10"/>
      <c r="AC128" s="10"/>
      <c r="AD128" s="14"/>
      <c r="AE128" s="14"/>
    </row>
    <row r="129" s="1" customFormat="1" customHeight="1" spans="1:31">
      <c r="A129" s="22">
        <v>127</v>
      </c>
      <c r="B129" s="11">
        <v>240304003</v>
      </c>
      <c r="C129" s="40">
        <v>45355</v>
      </c>
      <c r="D129" s="41" t="s">
        <v>230</v>
      </c>
      <c r="E129" s="22">
        <f>WEEKNUM(C129,1)</f>
        <v>10</v>
      </c>
      <c r="F129" s="41" t="s">
        <v>40</v>
      </c>
      <c r="G129" s="44" t="s">
        <v>216</v>
      </c>
      <c r="H129" s="45" t="s">
        <v>43</v>
      </c>
      <c r="I129" s="44" t="s">
        <v>43</v>
      </c>
      <c r="J129" s="46" t="s">
        <v>36</v>
      </c>
      <c r="K129" s="10">
        <v>61</v>
      </c>
      <c r="L129" s="10">
        <v>8</v>
      </c>
      <c r="M129" s="50"/>
      <c r="N129" s="10" t="s">
        <v>37</v>
      </c>
      <c r="O129" s="10"/>
      <c r="P129" s="10"/>
      <c r="Q129" s="10"/>
      <c r="R129" s="10"/>
      <c r="S129" s="51"/>
      <c r="T129" s="51"/>
      <c r="U129" s="52"/>
      <c r="V129" s="36"/>
      <c r="W129" s="10"/>
      <c r="X129" s="10"/>
      <c r="Y129" s="10"/>
      <c r="Z129" s="10"/>
      <c r="AA129" s="10"/>
      <c r="AB129" s="10"/>
      <c r="AC129" s="10"/>
      <c r="AD129" s="14"/>
      <c r="AE129" s="14"/>
    </row>
    <row r="130" s="1" customFormat="1" customHeight="1" spans="1:31">
      <c r="A130" s="22">
        <v>128</v>
      </c>
      <c r="B130" s="11">
        <v>240304004</v>
      </c>
      <c r="C130" s="40">
        <v>45355</v>
      </c>
      <c r="D130" s="41" t="s">
        <v>230</v>
      </c>
      <c r="E130" s="22">
        <f>WEEKNUM(C130,1)</f>
        <v>10</v>
      </c>
      <c r="F130" s="41" t="s">
        <v>33</v>
      </c>
      <c r="G130" s="44" t="s">
        <v>204</v>
      </c>
      <c r="H130" s="45" t="s">
        <v>39</v>
      </c>
      <c r="I130" s="44" t="s">
        <v>39</v>
      </c>
      <c r="J130" s="46" t="s">
        <v>36</v>
      </c>
      <c r="K130" s="10">
        <v>432</v>
      </c>
      <c r="L130" s="10">
        <v>32</v>
      </c>
      <c r="M130" s="50"/>
      <c r="N130" s="10" t="s">
        <v>37</v>
      </c>
      <c r="O130" s="10"/>
      <c r="P130" s="10"/>
      <c r="Q130" s="10"/>
      <c r="R130" s="10"/>
      <c r="S130" s="51"/>
      <c r="T130" s="51"/>
      <c r="U130" s="52"/>
      <c r="V130" s="36"/>
      <c r="W130" s="10"/>
      <c r="X130" s="10"/>
      <c r="Y130" s="10"/>
      <c r="Z130" s="10"/>
      <c r="AA130" s="10"/>
      <c r="AB130" s="10"/>
      <c r="AC130" s="10"/>
      <c r="AD130" s="14"/>
      <c r="AE130" s="14"/>
    </row>
    <row r="131" s="1" customFormat="1" customHeight="1" spans="1:31">
      <c r="A131" s="22">
        <v>129</v>
      </c>
      <c r="B131" s="11">
        <v>240304005</v>
      </c>
      <c r="C131" s="40">
        <v>45355</v>
      </c>
      <c r="D131" s="41" t="s">
        <v>230</v>
      </c>
      <c r="E131" s="22">
        <f>WEEKNUM(C131,1)</f>
        <v>10</v>
      </c>
      <c r="F131" s="41" t="s">
        <v>33</v>
      </c>
      <c r="G131" s="44" t="s">
        <v>236</v>
      </c>
      <c r="H131" s="45" t="s">
        <v>39</v>
      </c>
      <c r="I131" s="44" t="s">
        <v>39</v>
      </c>
      <c r="J131" s="46" t="s">
        <v>36</v>
      </c>
      <c r="K131" s="10">
        <v>576</v>
      </c>
      <c r="L131" s="10">
        <v>32</v>
      </c>
      <c r="M131" s="50"/>
      <c r="N131" s="10" t="s">
        <v>37</v>
      </c>
      <c r="O131" s="10"/>
      <c r="P131" s="10"/>
      <c r="Q131" s="10"/>
      <c r="R131" s="10"/>
      <c r="S131" s="51"/>
      <c r="T131" s="51"/>
      <c r="U131" s="52"/>
      <c r="V131" s="36"/>
      <c r="W131" s="10"/>
      <c r="X131" s="10"/>
      <c r="Y131" s="10"/>
      <c r="Z131" s="10"/>
      <c r="AA131" s="10"/>
      <c r="AB131" s="10"/>
      <c r="AC131" s="10"/>
      <c r="AD131" s="14"/>
      <c r="AE131" s="14"/>
    </row>
    <row r="132" s="1" customFormat="1" customHeight="1" spans="1:31">
      <c r="A132" s="22">
        <v>130</v>
      </c>
      <c r="B132" s="11">
        <v>240305001</v>
      </c>
      <c r="C132" s="40">
        <v>45356</v>
      </c>
      <c r="D132" s="41" t="s">
        <v>230</v>
      </c>
      <c r="E132" s="22">
        <f>WEEKNUM(C132,1)</f>
        <v>10</v>
      </c>
      <c r="F132" s="41" t="s">
        <v>40</v>
      </c>
      <c r="G132" s="44" t="s">
        <v>237</v>
      </c>
      <c r="H132" s="45" t="s">
        <v>42</v>
      </c>
      <c r="I132" s="44" t="s">
        <v>43</v>
      </c>
      <c r="J132" s="46" t="s">
        <v>36</v>
      </c>
      <c r="K132" s="10">
        <v>798</v>
      </c>
      <c r="L132" s="10">
        <v>32</v>
      </c>
      <c r="M132" s="50"/>
      <c r="N132" s="10" t="s">
        <v>37</v>
      </c>
      <c r="O132" s="10"/>
      <c r="P132" s="10"/>
      <c r="Q132" s="10"/>
      <c r="R132" s="10"/>
      <c r="S132" s="51"/>
      <c r="T132" s="51"/>
      <c r="U132" s="52"/>
      <c r="V132" s="36"/>
      <c r="W132" s="10"/>
      <c r="X132" s="10"/>
      <c r="Y132" s="10"/>
      <c r="Z132" s="10"/>
      <c r="AA132" s="10"/>
      <c r="AB132" s="10"/>
      <c r="AC132" s="10"/>
      <c r="AD132" s="14"/>
      <c r="AE132" s="14"/>
    </row>
    <row r="133" s="1" customFormat="1" customHeight="1" spans="1:31">
      <c r="A133" s="22">
        <v>131</v>
      </c>
      <c r="B133" s="11">
        <v>240305002</v>
      </c>
      <c r="C133" s="40">
        <v>45356</v>
      </c>
      <c r="D133" s="41" t="s">
        <v>230</v>
      </c>
      <c r="E133" s="22">
        <f>WEEKNUM(C133,1)</f>
        <v>10</v>
      </c>
      <c r="F133" s="41" t="s">
        <v>40</v>
      </c>
      <c r="G133" s="44" t="s">
        <v>167</v>
      </c>
      <c r="H133" s="45" t="s">
        <v>168</v>
      </c>
      <c r="I133" s="44" t="s">
        <v>168</v>
      </c>
      <c r="J133" s="46" t="s">
        <v>36</v>
      </c>
      <c r="K133" s="10">
        <v>569</v>
      </c>
      <c r="L133" s="10">
        <v>32</v>
      </c>
      <c r="M133" s="50"/>
      <c r="N133" s="10" t="s">
        <v>37</v>
      </c>
      <c r="O133" s="10"/>
      <c r="P133" s="10"/>
      <c r="Q133" s="10"/>
      <c r="R133" s="10"/>
      <c r="S133" s="51"/>
      <c r="T133" s="51"/>
      <c r="U133" s="52"/>
      <c r="V133" s="36"/>
      <c r="W133" s="10"/>
      <c r="X133" s="10"/>
      <c r="Y133" s="10"/>
      <c r="Z133" s="10"/>
      <c r="AA133" s="10"/>
      <c r="AB133" s="10"/>
      <c r="AC133" s="10"/>
      <c r="AD133" s="14"/>
      <c r="AE133" s="14"/>
    </row>
    <row r="134" s="1" customFormat="1" customHeight="1" spans="1:31">
      <c r="A134" s="22">
        <v>132</v>
      </c>
      <c r="B134" s="11">
        <v>240305003</v>
      </c>
      <c r="C134" s="40">
        <v>45356</v>
      </c>
      <c r="D134" s="41" t="s">
        <v>230</v>
      </c>
      <c r="E134" s="22">
        <f>WEEKNUM(C134,1)</f>
        <v>10</v>
      </c>
      <c r="F134" s="41" t="s">
        <v>40</v>
      </c>
      <c r="G134" s="44" t="s">
        <v>110</v>
      </c>
      <c r="H134" s="45" t="s">
        <v>64</v>
      </c>
      <c r="I134" s="44" t="s">
        <v>72</v>
      </c>
      <c r="J134" s="46" t="s">
        <v>36</v>
      </c>
      <c r="K134" s="10">
        <v>20</v>
      </c>
      <c r="L134" s="10">
        <v>8</v>
      </c>
      <c r="M134" s="50"/>
      <c r="N134" s="10" t="s">
        <v>37</v>
      </c>
      <c r="O134" s="10"/>
      <c r="P134" s="10"/>
      <c r="Q134" s="10"/>
      <c r="R134" s="10"/>
      <c r="S134" s="51"/>
      <c r="T134" s="51"/>
      <c r="U134" s="52"/>
      <c r="V134" s="36"/>
      <c r="W134" s="10"/>
      <c r="X134" s="10"/>
      <c r="Y134" s="10"/>
      <c r="Z134" s="10"/>
      <c r="AA134" s="10"/>
      <c r="AB134" s="10"/>
      <c r="AC134" s="10"/>
      <c r="AD134" s="14"/>
      <c r="AE134" s="14"/>
    </row>
    <row r="135" s="1" customFormat="1" customHeight="1" spans="1:31">
      <c r="A135" s="22">
        <v>133</v>
      </c>
      <c r="B135" s="11">
        <v>240305004</v>
      </c>
      <c r="C135" s="40">
        <v>45356</v>
      </c>
      <c r="D135" s="41" t="s">
        <v>230</v>
      </c>
      <c r="E135" s="22">
        <f>WEEKNUM(C135,1)</f>
        <v>10</v>
      </c>
      <c r="F135" s="41" t="s">
        <v>40</v>
      </c>
      <c r="G135" s="44" t="s">
        <v>238</v>
      </c>
      <c r="H135" s="45" t="s">
        <v>239</v>
      </c>
      <c r="I135" s="44" t="s">
        <v>240</v>
      </c>
      <c r="J135" s="46" t="s">
        <v>36</v>
      </c>
      <c r="K135" s="10">
        <v>640</v>
      </c>
      <c r="L135" s="10">
        <v>32</v>
      </c>
      <c r="M135" s="50">
        <v>1</v>
      </c>
      <c r="N135" s="10" t="s">
        <v>37</v>
      </c>
      <c r="O135" s="10"/>
      <c r="P135" s="10">
        <v>1</v>
      </c>
      <c r="Q135" s="10"/>
      <c r="R135" s="10"/>
      <c r="S135" s="51"/>
      <c r="T135" s="51">
        <v>1</v>
      </c>
      <c r="U135" s="52" t="s">
        <v>241</v>
      </c>
      <c r="V135" s="36" t="s">
        <v>77</v>
      </c>
      <c r="W135" s="10" t="s">
        <v>16</v>
      </c>
      <c r="X135" s="10" t="s">
        <v>51</v>
      </c>
      <c r="Y135" s="10" t="s">
        <v>52</v>
      </c>
      <c r="Z135" s="10" t="s">
        <v>67</v>
      </c>
      <c r="AA135" s="10"/>
      <c r="AB135" s="10"/>
      <c r="AC135" s="10"/>
      <c r="AD135" s="14"/>
      <c r="AE135" s="14"/>
    </row>
    <row r="136" s="1" customFormat="1" customHeight="1" spans="1:31">
      <c r="A136" s="22">
        <v>134</v>
      </c>
      <c r="B136" s="11">
        <v>240306001</v>
      </c>
      <c r="C136" s="40">
        <v>45357</v>
      </c>
      <c r="D136" s="41" t="s">
        <v>230</v>
      </c>
      <c r="E136" s="22">
        <f>WEEKNUM(C136,1)</f>
        <v>10</v>
      </c>
      <c r="F136" s="41" t="s">
        <v>40</v>
      </c>
      <c r="G136" s="44" t="s">
        <v>115</v>
      </c>
      <c r="H136" s="45" t="s">
        <v>242</v>
      </c>
      <c r="I136" s="44" t="s">
        <v>242</v>
      </c>
      <c r="J136" s="46" t="s">
        <v>62</v>
      </c>
      <c r="K136" s="10">
        <v>192</v>
      </c>
      <c r="L136" s="10">
        <v>8</v>
      </c>
      <c r="M136" s="50"/>
      <c r="N136" s="10" t="s">
        <v>37</v>
      </c>
      <c r="O136" s="10"/>
      <c r="P136" s="10"/>
      <c r="Q136" s="10"/>
      <c r="R136" s="10"/>
      <c r="S136" s="51"/>
      <c r="T136" s="51">
        <v>0</v>
      </c>
      <c r="U136" s="52"/>
      <c r="V136" s="36"/>
      <c r="W136" s="10"/>
      <c r="X136" s="10"/>
      <c r="Y136" s="10"/>
      <c r="Z136" s="10"/>
      <c r="AA136" s="10"/>
      <c r="AB136" s="10"/>
      <c r="AC136" s="10"/>
      <c r="AD136" s="14"/>
      <c r="AE136" s="14"/>
    </row>
    <row r="137" s="1" customFormat="1" customHeight="1" spans="1:31">
      <c r="A137" s="22">
        <v>135</v>
      </c>
      <c r="B137" s="11">
        <v>240306002</v>
      </c>
      <c r="C137" s="40">
        <v>45357</v>
      </c>
      <c r="D137" s="41" t="s">
        <v>230</v>
      </c>
      <c r="E137" s="22">
        <f>WEEKNUM(C137,1)</f>
        <v>10</v>
      </c>
      <c r="F137" s="41" t="s">
        <v>40</v>
      </c>
      <c r="G137" s="44" t="s">
        <v>119</v>
      </c>
      <c r="H137" s="45" t="s">
        <v>242</v>
      </c>
      <c r="I137" s="44" t="s">
        <v>242</v>
      </c>
      <c r="J137" s="46" t="s">
        <v>36</v>
      </c>
      <c r="K137" s="10">
        <v>672</v>
      </c>
      <c r="L137" s="10">
        <v>32</v>
      </c>
      <c r="M137" s="50"/>
      <c r="N137" s="10" t="s">
        <v>37</v>
      </c>
      <c r="O137" s="10"/>
      <c r="P137" s="10"/>
      <c r="Q137" s="10"/>
      <c r="R137" s="10"/>
      <c r="S137" s="51"/>
      <c r="T137" s="51">
        <v>0</v>
      </c>
      <c r="U137" s="52"/>
      <c r="V137" s="36"/>
      <c r="W137" s="10"/>
      <c r="X137" s="10"/>
      <c r="Y137" s="10"/>
      <c r="Z137" s="10"/>
      <c r="AA137" s="10"/>
      <c r="AB137" s="10"/>
      <c r="AC137" s="10"/>
      <c r="AD137" s="14"/>
      <c r="AE137" s="14"/>
    </row>
    <row r="138" s="1" customFormat="1" customHeight="1" spans="1:31">
      <c r="A138" s="22">
        <v>136</v>
      </c>
      <c r="B138" s="11">
        <v>240306003</v>
      </c>
      <c r="C138" s="40">
        <v>45357</v>
      </c>
      <c r="D138" s="41" t="s">
        <v>230</v>
      </c>
      <c r="E138" s="22">
        <f>WEEKNUM(C138,1)</f>
        <v>10</v>
      </c>
      <c r="F138" s="41" t="s">
        <v>40</v>
      </c>
      <c r="G138" s="44" t="s">
        <v>217</v>
      </c>
      <c r="H138" s="45" t="s">
        <v>75</v>
      </c>
      <c r="I138" s="44" t="s">
        <v>75</v>
      </c>
      <c r="J138" s="46" t="s">
        <v>36</v>
      </c>
      <c r="K138" s="10">
        <v>793</v>
      </c>
      <c r="L138" s="10">
        <v>32</v>
      </c>
      <c r="M138" s="50">
        <v>2</v>
      </c>
      <c r="N138" s="10" t="s">
        <v>48</v>
      </c>
      <c r="O138" s="10"/>
      <c r="P138" s="10"/>
      <c r="Q138" s="10"/>
      <c r="R138" s="10">
        <v>2</v>
      </c>
      <c r="S138" s="51"/>
      <c r="T138" s="51">
        <v>2</v>
      </c>
      <c r="U138" s="52" t="s">
        <v>243</v>
      </c>
      <c r="V138" s="36" t="s">
        <v>50</v>
      </c>
      <c r="W138" s="10" t="s">
        <v>18</v>
      </c>
      <c r="X138" s="10" t="s">
        <v>89</v>
      </c>
      <c r="Y138" s="10" t="s">
        <v>57</v>
      </c>
      <c r="Z138" s="10" t="s">
        <v>53</v>
      </c>
      <c r="AA138" s="10"/>
      <c r="AB138" s="10"/>
      <c r="AC138" s="10"/>
      <c r="AD138" s="14"/>
      <c r="AE138" s="14"/>
    </row>
    <row r="139" s="1" customFormat="1" customHeight="1" spans="1:31">
      <c r="A139" s="22">
        <v>137</v>
      </c>
      <c r="B139" s="11">
        <v>240307001</v>
      </c>
      <c r="C139" s="40">
        <v>45358</v>
      </c>
      <c r="D139" s="41" t="s">
        <v>230</v>
      </c>
      <c r="E139" s="22">
        <f>WEEKNUM(C139,1)</f>
        <v>10</v>
      </c>
      <c r="F139" s="41" t="s">
        <v>40</v>
      </c>
      <c r="G139" s="44" t="s">
        <v>244</v>
      </c>
      <c r="H139" s="45" t="s">
        <v>170</v>
      </c>
      <c r="I139" s="44" t="s">
        <v>245</v>
      </c>
      <c r="J139" s="46" t="s">
        <v>36</v>
      </c>
      <c r="K139" s="10">
        <v>3920</v>
      </c>
      <c r="L139" s="10">
        <v>80</v>
      </c>
      <c r="M139" s="50">
        <v>2</v>
      </c>
      <c r="N139" s="10" t="s">
        <v>37</v>
      </c>
      <c r="O139" s="10">
        <v>1</v>
      </c>
      <c r="P139" s="10"/>
      <c r="Q139" s="10"/>
      <c r="R139" s="10"/>
      <c r="S139" s="51"/>
      <c r="T139" s="51">
        <v>1</v>
      </c>
      <c r="U139" s="87" t="s">
        <v>246</v>
      </c>
      <c r="V139" s="36" t="s">
        <v>77</v>
      </c>
      <c r="W139" s="10" t="s">
        <v>15</v>
      </c>
      <c r="X139" s="10" t="s">
        <v>99</v>
      </c>
      <c r="Y139" s="10" t="s">
        <v>52</v>
      </c>
      <c r="Z139" s="10" t="s">
        <v>67</v>
      </c>
      <c r="AA139" s="10"/>
      <c r="AB139" s="10"/>
      <c r="AC139" s="10"/>
      <c r="AD139" s="14"/>
      <c r="AE139" s="14"/>
    </row>
    <row r="140" s="1" customFormat="1" customHeight="1" spans="1:31">
      <c r="A140" s="22">
        <v>138</v>
      </c>
      <c r="B140" s="43">
        <v>240307001</v>
      </c>
      <c r="C140" s="53">
        <v>45358</v>
      </c>
      <c r="D140" s="54" t="s">
        <v>230</v>
      </c>
      <c r="E140" s="22">
        <f>WEEKNUM(C140,1)</f>
        <v>10</v>
      </c>
      <c r="F140" s="54" t="s">
        <v>40</v>
      </c>
      <c r="G140" s="9" t="s">
        <v>244</v>
      </c>
      <c r="H140" s="45" t="s">
        <v>170</v>
      </c>
      <c r="I140" s="62" t="s">
        <v>245</v>
      </c>
      <c r="J140" s="63" t="s">
        <v>36</v>
      </c>
      <c r="K140" s="8"/>
      <c r="L140" s="8"/>
      <c r="M140" s="70"/>
      <c r="N140" s="8"/>
      <c r="O140" s="8">
        <v>1</v>
      </c>
      <c r="P140" s="8"/>
      <c r="Q140" s="8"/>
      <c r="R140" s="8"/>
      <c r="S140" s="82"/>
      <c r="T140" s="82">
        <v>1</v>
      </c>
      <c r="U140" s="88" t="s">
        <v>247</v>
      </c>
      <c r="V140" s="13" t="s">
        <v>77</v>
      </c>
      <c r="W140" s="10" t="s">
        <v>15</v>
      </c>
      <c r="X140" s="10" t="s">
        <v>99</v>
      </c>
      <c r="Y140" s="8" t="s">
        <v>52</v>
      </c>
      <c r="Z140" s="8" t="s">
        <v>67</v>
      </c>
      <c r="AA140" s="8"/>
      <c r="AB140" s="8"/>
      <c r="AC140" s="8"/>
      <c r="AD140" s="14"/>
      <c r="AE140" s="14"/>
    </row>
    <row r="141" s="1" customFormat="1" customHeight="1" spans="1:31">
      <c r="A141" s="22">
        <v>139</v>
      </c>
      <c r="B141" s="55">
        <v>240307002</v>
      </c>
      <c r="C141" s="56">
        <v>45358</v>
      </c>
      <c r="D141" s="57" t="s">
        <v>230</v>
      </c>
      <c r="E141" s="22">
        <f>WEEKNUM(C141,1)</f>
        <v>10</v>
      </c>
      <c r="F141" s="57" t="s">
        <v>40</v>
      </c>
      <c r="G141" s="59" t="s">
        <v>115</v>
      </c>
      <c r="H141" s="45" t="s">
        <v>42</v>
      </c>
      <c r="I141" s="64" t="s">
        <v>242</v>
      </c>
      <c r="J141" s="65" t="s">
        <v>248</v>
      </c>
      <c r="K141" s="66">
        <v>1072</v>
      </c>
      <c r="L141" s="66">
        <v>32</v>
      </c>
      <c r="M141" s="71"/>
      <c r="N141" s="66" t="s">
        <v>37</v>
      </c>
      <c r="O141" s="66"/>
      <c r="P141" s="66"/>
      <c r="Q141" s="66"/>
      <c r="R141" s="66"/>
      <c r="S141" s="83"/>
      <c r="T141" s="83">
        <v>0</v>
      </c>
      <c r="U141" s="89"/>
      <c r="V141" s="90"/>
      <c r="W141" s="10"/>
      <c r="X141" s="10"/>
      <c r="Y141" s="66"/>
      <c r="Z141" s="66"/>
      <c r="AA141" s="66"/>
      <c r="AB141" s="66"/>
      <c r="AC141" s="66"/>
      <c r="AD141" s="14"/>
      <c r="AE141" s="14"/>
    </row>
    <row r="142" s="1" customFormat="1" customHeight="1" spans="1:31">
      <c r="A142" s="22">
        <v>140</v>
      </c>
      <c r="B142" s="5">
        <v>240307003</v>
      </c>
      <c r="C142" s="53">
        <v>45358</v>
      </c>
      <c r="D142" s="54" t="s">
        <v>230</v>
      </c>
      <c r="E142" s="22">
        <f>WEEKNUM(C142,1)</f>
        <v>10</v>
      </c>
      <c r="F142" s="54" t="s">
        <v>40</v>
      </c>
      <c r="G142" s="9" t="s">
        <v>217</v>
      </c>
      <c r="H142" s="45" t="s">
        <v>74</v>
      </c>
      <c r="I142" s="62" t="s">
        <v>75</v>
      </c>
      <c r="J142" s="63" t="s">
        <v>36</v>
      </c>
      <c r="K142" s="8">
        <v>743</v>
      </c>
      <c r="L142" s="8">
        <v>40</v>
      </c>
      <c r="M142" s="70"/>
      <c r="N142" s="8" t="s">
        <v>37</v>
      </c>
      <c r="O142" s="8"/>
      <c r="P142" s="8"/>
      <c r="Q142" s="8"/>
      <c r="R142" s="8"/>
      <c r="S142" s="82"/>
      <c r="T142" s="82">
        <v>0</v>
      </c>
      <c r="U142" s="88"/>
      <c r="V142" s="13"/>
      <c r="W142" s="10"/>
      <c r="X142" s="10"/>
      <c r="Y142" s="8"/>
      <c r="Z142" s="8"/>
      <c r="AA142" s="8"/>
      <c r="AB142" s="8"/>
      <c r="AC142" s="8"/>
      <c r="AD142" s="14"/>
      <c r="AE142" s="14"/>
    </row>
    <row r="143" s="1" customFormat="1" customHeight="1" spans="1:31">
      <c r="A143" s="22">
        <v>141</v>
      </c>
      <c r="B143" s="55">
        <v>240308001</v>
      </c>
      <c r="C143" s="56">
        <v>45359</v>
      </c>
      <c r="D143" s="57" t="s">
        <v>230</v>
      </c>
      <c r="E143" s="22">
        <f>WEEKNUM(C143,1)</f>
        <v>10</v>
      </c>
      <c r="F143" s="57" t="s">
        <v>40</v>
      </c>
      <c r="G143" s="59" t="s">
        <v>249</v>
      </c>
      <c r="H143" s="45" t="s">
        <v>74</v>
      </c>
      <c r="I143" s="64" t="s">
        <v>75</v>
      </c>
      <c r="J143" s="65" t="s">
        <v>36</v>
      </c>
      <c r="K143" s="66">
        <v>572</v>
      </c>
      <c r="L143" s="66">
        <v>52</v>
      </c>
      <c r="M143" s="71">
        <v>2</v>
      </c>
      <c r="N143" s="66" t="s">
        <v>48</v>
      </c>
      <c r="O143" s="66">
        <v>1</v>
      </c>
      <c r="P143" s="66"/>
      <c r="Q143" s="66"/>
      <c r="R143" s="66"/>
      <c r="S143" s="83"/>
      <c r="T143" s="83">
        <v>1</v>
      </c>
      <c r="U143" s="89" t="s">
        <v>250</v>
      </c>
      <c r="V143" s="90" t="s">
        <v>50</v>
      </c>
      <c r="W143" s="10" t="s">
        <v>15</v>
      </c>
      <c r="X143" s="10" t="s">
        <v>99</v>
      </c>
      <c r="Y143" s="66" t="s">
        <v>52</v>
      </c>
      <c r="Z143" s="66" t="s">
        <v>53</v>
      </c>
      <c r="AA143" s="66"/>
      <c r="AB143" s="66"/>
      <c r="AC143" s="66"/>
      <c r="AD143" s="14"/>
      <c r="AE143" s="14"/>
    </row>
    <row r="144" s="1" customFormat="1" customHeight="1" spans="1:31">
      <c r="A144" s="22">
        <v>142</v>
      </c>
      <c r="B144" s="5">
        <v>240308001</v>
      </c>
      <c r="C144" s="53">
        <v>45359</v>
      </c>
      <c r="D144" s="54" t="s">
        <v>230</v>
      </c>
      <c r="E144" s="22">
        <f>WEEKNUM(C144,1)</f>
        <v>10</v>
      </c>
      <c r="F144" s="54" t="s">
        <v>40</v>
      </c>
      <c r="G144" s="9" t="s">
        <v>249</v>
      </c>
      <c r="H144" s="45" t="s">
        <v>74</v>
      </c>
      <c r="I144" s="62" t="s">
        <v>75</v>
      </c>
      <c r="J144" s="63" t="s">
        <v>36</v>
      </c>
      <c r="K144" s="8"/>
      <c r="L144" s="8"/>
      <c r="M144" s="70"/>
      <c r="N144" s="8"/>
      <c r="O144" s="8">
        <v>1</v>
      </c>
      <c r="P144" s="8"/>
      <c r="Q144" s="8"/>
      <c r="R144" s="8"/>
      <c r="S144" s="82"/>
      <c r="T144" s="82">
        <v>1</v>
      </c>
      <c r="U144" s="88" t="s">
        <v>251</v>
      </c>
      <c r="V144" s="13" t="s">
        <v>50</v>
      </c>
      <c r="W144" s="10" t="s">
        <v>15</v>
      </c>
      <c r="X144" s="10" t="s">
        <v>99</v>
      </c>
      <c r="Y144" s="8" t="s">
        <v>52</v>
      </c>
      <c r="Z144" s="8" t="s">
        <v>53</v>
      </c>
      <c r="AA144" s="8"/>
      <c r="AB144" s="8"/>
      <c r="AC144" s="8"/>
      <c r="AD144" s="14"/>
      <c r="AE144" s="14"/>
    </row>
    <row r="145" s="1" customFormat="1" customHeight="1" spans="1:31">
      <c r="A145" s="22">
        <v>143</v>
      </c>
      <c r="B145" s="55">
        <v>240308002</v>
      </c>
      <c r="C145" s="56">
        <v>45359</v>
      </c>
      <c r="D145" s="57" t="s">
        <v>230</v>
      </c>
      <c r="E145" s="22">
        <f>WEEKNUM(C145,1)</f>
        <v>10</v>
      </c>
      <c r="F145" s="57" t="s">
        <v>33</v>
      </c>
      <c r="G145" s="59" t="s">
        <v>236</v>
      </c>
      <c r="H145" s="45" t="s">
        <v>39</v>
      </c>
      <c r="I145" s="64" t="s">
        <v>39</v>
      </c>
      <c r="J145" s="65" t="s">
        <v>36</v>
      </c>
      <c r="K145" s="66">
        <v>432</v>
      </c>
      <c r="L145" s="66">
        <v>32</v>
      </c>
      <c r="M145" s="71"/>
      <c r="N145" s="66" t="s">
        <v>37</v>
      </c>
      <c r="O145" s="72"/>
      <c r="P145" s="72"/>
      <c r="Q145" s="72"/>
      <c r="R145" s="72"/>
      <c r="S145" s="84"/>
      <c r="T145" s="84">
        <v>0</v>
      </c>
      <c r="U145" s="89"/>
      <c r="V145" s="90"/>
      <c r="W145" s="10"/>
      <c r="X145" s="10"/>
      <c r="Y145" s="66"/>
      <c r="Z145" s="66"/>
      <c r="AA145" s="66"/>
      <c r="AB145" s="66"/>
      <c r="AC145" s="66"/>
      <c r="AD145" s="14"/>
      <c r="AE145" s="14"/>
    </row>
    <row r="146" s="1" customFormat="1" customHeight="1" spans="1:31">
      <c r="A146" s="22">
        <v>144</v>
      </c>
      <c r="B146" s="5">
        <v>240308003</v>
      </c>
      <c r="C146" s="53">
        <v>45359</v>
      </c>
      <c r="D146" s="54" t="s">
        <v>230</v>
      </c>
      <c r="E146" s="22">
        <f>WEEKNUM(C146,1)</f>
        <v>10</v>
      </c>
      <c r="F146" s="54" t="s">
        <v>33</v>
      </c>
      <c r="G146" s="9" t="s">
        <v>207</v>
      </c>
      <c r="H146" s="45" t="s">
        <v>91</v>
      </c>
      <c r="I146" s="62" t="s">
        <v>91</v>
      </c>
      <c r="J146" s="63" t="s">
        <v>36</v>
      </c>
      <c r="K146" s="67">
        <v>432</v>
      </c>
      <c r="L146" s="67">
        <v>32</v>
      </c>
      <c r="M146" s="70"/>
      <c r="N146" s="8" t="s">
        <v>37</v>
      </c>
      <c r="O146" s="67"/>
      <c r="P146" s="67"/>
      <c r="Q146" s="67"/>
      <c r="R146" s="67"/>
      <c r="S146" s="85"/>
      <c r="T146" s="85">
        <v>0</v>
      </c>
      <c r="U146" s="88"/>
      <c r="V146" s="13"/>
      <c r="W146" s="10"/>
      <c r="X146" s="10"/>
      <c r="Y146" s="8"/>
      <c r="Z146" s="8"/>
      <c r="AA146" s="8"/>
      <c r="AB146" s="8"/>
      <c r="AC146" s="8"/>
      <c r="AD146" s="14"/>
      <c r="AE146" s="14"/>
    </row>
    <row r="147" s="1" customFormat="1" customHeight="1" spans="1:31">
      <c r="A147" s="22">
        <v>145</v>
      </c>
      <c r="B147" s="55">
        <v>240309001</v>
      </c>
      <c r="C147" s="56">
        <v>45360</v>
      </c>
      <c r="D147" s="57" t="s">
        <v>230</v>
      </c>
      <c r="E147" s="22">
        <f>WEEKNUM(C147,1)</f>
        <v>10</v>
      </c>
      <c r="F147" s="57" t="s">
        <v>33</v>
      </c>
      <c r="G147" s="59" t="s">
        <v>236</v>
      </c>
      <c r="H147" s="45" t="s">
        <v>39</v>
      </c>
      <c r="I147" s="64" t="s">
        <v>39</v>
      </c>
      <c r="J147" s="65" t="s">
        <v>36</v>
      </c>
      <c r="K147" s="66">
        <v>720</v>
      </c>
      <c r="L147" s="66">
        <v>32</v>
      </c>
      <c r="M147" s="71"/>
      <c r="N147" s="66" t="s">
        <v>37</v>
      </c>
      <c r="O147" s="72"/>
      <c r="P147" s="72"/>
      <c r="Q147" s="72"/>
      <c r="R147" s="72"/>
      <c r="S147" s="84"/>
      <c r="T147" s="84">
        <v>0</v>
      </c>
      <c r="U147" s="89"/>
      <c r="V147" s="90"/>
      <c r="W147" s="10"/>
      <c r="X147" s="10"/>
      <c r="Y147" s="66"/>
      <c r="Z147" s="66"/>
      <c r="AA147" s="66"/>
      <c r="AB147" s="66"/>
      <c r="AC147" s="66"/>
      <c r="AD147" s="14"/>
      <c r="AE147" s="14"/>
    </row>
    <row r="148" s="1" customFormat="1" customHeight="1" spans="1:31">
      <c r="A148" s="22">
        <v>146</v>
      </c>
      <c r="B148" s="5">
        <v>240309002</v>
      </c>
      <c r="C148" s="53">
        <v>45360</v>
      </c>
      <c r="D148" s="54" t="s">
        <v>230</v>
      </c>
      <c r="E148" s="22">
        <f>WEEKNUM(C148,1)</f>
        <v>10</v>
      </c>
      <c r="F148" s="54" t="s">
        <v>33</v>
      </c>
      <c r="G148" s="9" t="s">
        <v>236</v>
      </c>
      <c r="H148" s="45" t="s">
        <v>39</v>
      </c>
      <c r="I148" s="62" t="s">
        <v>39</v>
      </c>
      <c r="J148" s="63" t="s">
        <v>36</v>
      </c>
      <c r="K148" s="8">
        <v>576</v>
      </c>
      <c r="L148" s="8">
        <v>32</v>
      </c>
      <c r="M148" s="70"/>
      <c r="N148" s="8" t="s">
        <v>37</v>
      </c>
      <c r="O148" s="67"/>
      <c r="P148" s="67"/>
      <c r="Q148" s="67"/>
      <c r="R148" s="67"/>
      <c r="S148" s="85"/>
      <c r="T148" s="85">
        <v>0</v>
      </c>
      <c r="U148" s="88"/>
      <c r="V148" s="13"/>
      <c r="W148" s="10"/>
      <c r="X148" s="10"/>
      <c r="Y148" s="8"/>
      <c r="Z148" s="8"/>
      <c r="AA148" s="8"/>
      <c r="AB148" s="8"/>
      <c r="AC148" s="8"/>
      <c r="AD148" s="14"/>
      <c r="AE148" s="14"/>
    </row>
    <row r="149" s="1" customFormat="1" customHeight="1" spans="1:31">
      <c r="A149" s="22">
        <v>147</v>
      </c>
      <c r="B149" s="55">
        <v>240309003</v>
      </c>
      <c r="C149" s="56">
        <v>45360</v>
      </c>
      <c r="D149" s="57" t="s">
        <v>230</v>
      </c>
      <c r="E149" s="22">
        <f>WEEKNUM(C149,1)</f>
        <v>10</v>
      </c>
      <c r="F149" s="57" t="s">
        <v>40</v>
      </c>
      <c r="G149" s="59" t="s">
        <v>249</v>
      </c>
      <c r="H149" s="45" t="s">
        <v>74</v>
      </c>
      <c r="I149" s="64" t="s">
        <v>75</v>
      </c>
      <c r="J149" s="65" t="s">
        <v>36</v>
      </c>
      <c r="K149" s="66">
        <v>48</v>
      </c>
      <c r="L149" s="66">
        <v>8</v>
      </c>
      <c r="M149" s="71"/>
      <c r="N149" s="66" t="s">
        <v>37</v>
      </c>
      <c r="O149" s="72"/>
      <c r="P149" s="72"/>
      <c r="Q149" s="72"/>
      <c r="R149" s="72"/>
      <c r="S149" s="84"/>
      <c r="T149" s="84">
        <v>0</v>
      </c>
      <c r="U149" s="89"/>
      <c r="V149" s="90"/>
      <c r="W149" s="10"/>
      <c r="X149" s="10"/>
      <c r="Y149" s="66"/>
      <c r="Z149" s="66"/>
      <c r="AA149" s="66"/>
      <c r="AB149" s="66"/>
      <c r="AC149" s="66"/>
      <c r="AD149" s="14"/>
      <c r="AE149" s="14"/>
    </row>
    <row r="150" s="1" customFormat="1" customHeight="1" spans="1:31">
      <c r="A150" s="22">
        <v>148</v>
      </c>
      <c r="B150" s="5">
        <v>240309004</v>
      </c>
      <c r="C150" s="53">
        <v>45360</v>
      </c>
      <c r="D150" s="54" t="s">
        <v>230</v>
      </c>
      <c r="E150" s="22">
        <f>WEEKNUM(C150,1)</f>
        <v>10</v>
      </c>
      <c r="F150" s="54" t="s">
        <v>40</v>
      </c>
      <c r="G150" s="9" t="s">
        <v>252</v>
      </c>
      <c r="H150" s="45" t="s">
        <v>42</v>
      </c>
      <c r="I150" s="62" t="s">
        <v>43</v>
      </c>
      <c r="J150" s="63" t="s">
        <v>36</v>
      </c>
      <c r="K150" s="8">
        <v>1152</v>
      </c>
      <c r="L150" s="8">
        <v>52</v>
      </c>
      <c r="M150" s="70">
        <v>3</v>
      </c>
      <c r="N150" s="8" t="s">
        <v>48</v>
      </c>
      <c r="O150" s="67">
        <v>2</v>
      </c>
      <c r="P150" s="67"/>
      <c r="Q150" s="67"/>
      <c r="R150" s="67"/>
      <c r="S150" s="85"/>
      <c r="T150" s="85">
        <v>2</v>
      </c>
      <c r="U150" s="88" t="s">
        <v>253</v>
      </c>
      <c r="V150" s="13" t="s">
        <v>50</v>
      </c>
      <c r="W150" s="10" t="s">
        <v>15</v>
      </c>
      <c r="X150" s="10" t="s">
        <v>99</v>
      </c>
      <c r="Y150" s="8" t="s">
        <v>52</v>
      </c>
      <c r="Z150" s="8" t="s">
        <v>53</v>
      </c>
      <c r="AA150" s="8"/>
      <c r="AB150" s="8"/>
      <c r="AC150" s="8"/>
      <c r="AD150" s="14"/>
      <c r="AE150" s="14"/>
    </row>
    <row r="151" s="1" customFormat="1" ht="22" customHeight="1" spans="1:31">
      <c r="A151" s="22">
        <v>149</v>
      </c>
      <c r="B151" s="55">
        <v>240309004</v>
      </c>
      <c r="C151" s="56">
        <v>45360</v>
      </c>
      <c r="D151" s="57" t="s">
        <v>230</v>
      </c>
      <c r="E151" s="22">
        <f>WEEKNUM(C151,1)</f>
        <v>10</v>
      </c>
      <c r="F151" s="57" t="s">
        <v>40</v>
      </c>
      <c r="G151" s="59" t="s">
        <v>252</v>
      </c>
      <c r="H151" s="45" t="s">
        <v>42</v>
      </c>
      <c r="I151" s="64" t="s">
        <v>43</v>
      </c>
      <c r="J151" s="65" t="s">
        <v>36</v>
      </c>
      <c r="K151" s="66"/>
      <c r="L151" s="66"/>
      <c r="M151" s="71"/>
      <c r="N151" s="73"/>
      <c r="O151" s="72">
        <v>1</v>
      </c>
      <c r="P151" s="72"/>
      <c r="Q151" s="72"/>
      <c r="R151" s="72"/>
      <c r="S151" s="84"/>
      <c r="T151" s="84">
        <v>1</v>
      </c>
      <c r="U151" s="89" t="s">
        <v>160</v>
      </c>
      <c r="V151" s="90" t="s">
        <v>50</v>
      </c>
      <c r="W151" s="10" t="s">
        <v>15</v>
      </c>
      <c r="X151" s="10" t="s">
        <v>99</v>
      </c>
      <c r="Y151" s="66" t="s">
        <v>52</v>
      </c>
      <c r="Z151" s="66" t="s">
        <v>53</v>
      </c>
      <c r="AA151" s="66"/>
      <c r="AB151" s="66"/>
      <c r="AC151" s="66"/>
      <c r="AD151" s="14"/>
      <c r="AE151" s="14"/>
    </row>
    <row r="152" s="1" customFormat="1" ht="22" customHeight="1" spans="1:31">
      <c r="A152" s="22">
        <v>150</v>
      </c>
      <c r="B152" s="5">
        <v>240309005</v>
      </c>
      <c r="C152" s="53">
        <v>45360</v>
      </c>
      <c r="D152" s="54" t="s">
        <v>230</v>
      </c>
      <c r="E152" s="22">
        <f>WEEKNUM(C152,1)</f>
        <v>10</v>
      </c>
      <c r="F152" s="54" t="s">
        <v>33</v>
      </c>
      <c r="G152" s="9" t="s">
        <v>207</v>
      </c>
      <c r="H152" s="45" t="s">
        <v>91</v>
      </c>
      <c r="I152" s="62" t="s">
        <v>91</v>
      </c>
      <c r="J152" s="63" t="s">
        <v>36</v>
      </c>
      <c r="K152" s="8">
        <v>432</v>
      </c>
      <c r="L152" s="8">
        <v>32</v>
      </c>
      <c r="M152" s="70">
        <v>25</v>
      </c>
      <c r="N152" s="8" t="s">
        <v>48</v>
      </c>
      <c r="O152" s="67"/>
      <c r="P152" s="67"/>
      <c r="Q152" s="67"/>
      <c r="R152" s="67">
        <v>1</v>
      </c>
      <c r="S152" s="85"/>
      <c r="T152" s="85">
        <v>1</v>
      </c>
      <c r="U152" s="88" t="s">
        <v>254</v>
      </c>
      <c r="V152" s="13" t="s">
        <v>50</v>
      </c>
      <c r="W152" s="10" t="s">
        <v>18</v>
      </c>
      <c r="X152" s="10" t="s">
        <v>220</v>
      </c>
      <c r="Y152" s="8" t="s">
        <v>57</v>
      </c>
      <c r="Z152" s="8" t="s">
        <v>53</v>
      </c>
      <c r="AA152" s="8"/>
      <c r="AB152" s="8"/>
      <c r="AC152" s="8"/>
      <c r="AD152" s="14"/>
      <c r="AE152" s="14"/>
    </row>
    <row r="153" s="1" customFormat="1" ht="22" customHeight="1" spans="1:31">
      <c r="A153" s="22">
        <v>151</v>
      </c>
      <c r="B153" s="55">
        <v>240309005</v>
      </c>
      <c r="C153" s="56">
        <v>45360</v>
      </c>
      <c r="D153" s="57" t="s">
        <v>230</v>
      </c>
      <c r="E153" s="22">
        <f>WEEKNUM(C153,1)</f>
        <v>10</v>
      </c>
      <c r="F153" s="57" t="s">
        <v>33</v>
      </c>
      <c r="G153" s="59" t="s">
        <v>207</v>
      </c>
      <c r="H153" s="45" t="s">
        <v>91</v>
      </c>
      <c r="I153" s="64" t="s">
        <v>91</v>
      </c>
      <c r="J153" s="65" t="s">
        <v>36</v>
      </c>
      <c r="K153" s="66"/>
      <c r="L153" s="66"/>
      <c r="M153" s="71"/>
      <c r="N153" s="74"/>
      <c r="O153" s="72">
        <v>24</v>
      </c>
      <c r="P153" s="72"/>
      <c r="Q153" s="72"/>
      <c r="R153" s="72"/>
      <c r="S153" s="84"/>
      <c r="T153" s="84">
        <v>24</v>
      </c>
      <c r="U153" s="89" t="s">
        <v>255</v>
      </c>
      <c r="V153" s="90" t="s">
        <v>50</v>
      </c>
      <c r="W153" s="10" t="s">
        <v>15</v>
      </c>
      <c r="X153" s="10" t="s">
        <v>150</v>
      </c>
      <c r="Y153" s="66" t="s">
        <v>52</v>
      </c>
      <c r="Z153" s="66" t="s">
        <v>53</v>
      </c>
      <c r="AA153" s="66"/>
      <c r="AB153" s="66"/>
      <c r="AC153" s="66"/>
      <c r="AD153" s="14"/>
      <c r="AE153" s="14"/>
    </row>
    <row r="154" s="1" customFormat="1" ht="22" customHeight="1" spans="1:31">
      <c r="A154" s="22">
        <v>152</v>
      </c>
      <c r="B154" s="5">
        <v>240310001</v>
      </c>
      <c r="C154" s="53">
        <v>45361</v>
      </c>
      <c r="D154" s="54" t="s">
        <v>230</v>
      </c>
      <c r="E154" s="22">
        <f>WEEKNUM(C154,1)</f>
        <v>11</v>
      </c>
      <c r="F154" s="54" t="s">
        <v>33</v>
      </c>
      <c r="G154" s="9" t="s">
        <v>256</v>
      </c>
      <c r="H154" s="45" t="s">
        <v>39</v>
      </c>
      <c r="I154" s="62" t="s">
        <v>39</v>
      </c>
      <c r="J154" s="63" t="s">
        <v>36</v>
      </c>
      <c r="K154" s="8">
        <v>576</v>
      </c>
      <c r="L154" s="8">
        <v>32</v>
      </c>
      <c r="M154" s="70"/>
      <c r="N154" s="75" t="s">
        <v>37</v>
      </c>
      <c r="O154" s="67"/>
      <c r="P154" s="67"/>
      <c r="Q154" s="67"/>
      <c r="R154" s="67"/>
      <c r="S154" s="85"/>
      <c r="T154" s="85">
        <v>0</v>
      </c>
      <c r="U154" s="88"/>
      <c r="V154" s="13"/>
      <c r="W154" s="10"/>
      <c r="X154" s="10"/>
      <c r="Y154" s="8"/>
      <c r="Z154" s="8"/>
      <c r="AA154" s="8"/>
      <c r="AB154" s="8"/>
      <c r="AC154" s="8"/>
      <c r="AD154" s="14"/>
      <c r="AE154" s="14"/>
    </row>
    <row r="155" s="1" customFormat="1" customHeight="1" spans="1:31">
      <c r="A155" s="22">
        <v>153</v>
      </c>
      <c r="B155" s="43">
        <v>240310002</v>
      </c>
      <c r="C155" s="40">
        <v>45361</v>
      </c>
      <c r="D155" s="54" t="s">
        <v>230</v>
      </c>
      <c r="E155" s="22">
        <f>WEEKNUM(C155,1)</f>
        <v>11</v>
      </c>
      <c r="F155" s="54" t="s">
        <v>33</v>
      </c>
      <c r="G155" s="60" t="s">
        <v>207</v>
      </c>
      <c r="H155" s="45" t="s">
        <v>91</v>
      </c>
      <c r="I155" s="62" t="s">
        <v>91</v>
      </c>
      <c r="J155" s="63" t="s">
        <v>36</v>
      </c>
      <c r="K155" s="8">
        <v>432</v>
      </c>
      <c r="L155" s="8">
        <v>32</v>
      </c>
      <c r="M155" s="70">
        <v>32</v>
      </c>
      <c r="N155" s="75" t="s">
        <v>48</v>
      </c>
      <c r="O155" s="60">
        <v>32</v>
      </c>
      <c r="P155" s="60"/>
      <c r="Q155" s="60"/>
      <c r="R155" s="60"/>
      <c r="S155" s="86"/>
      <c r="T155" s="86">
        <v>32</v>
      </c>
      <c r="U155" s="88" t="s">
        <v>257</v>
      </c>
      <c r="V155" s="36" t="s">
        <v>50</v>
      </c>
      <c r="W155" s="10" t="s">
        <v>15</v>
      </c>
      <c r="X155" s="10" t="s">
        <v>150</v>
      </c>
      <c r="Y155" s="10" t="s">
        <v>52</v>
      </c>
      <c r="Z155" s="10" t="s">
        <v>53</v>
      </c>
      <c r="AA155" s="8"/>
      <c r="AB155" s="8"/>
      <c r="AC155" s="8"/>
      <c r="AD155" s="14"/>
      <c r="AE155" s="14"/>
    </row>
    <row r="156" s="1" customFormat="1" customHeight="1" spans="1:31">
      <c r="A156" s="22">
        <v>154</v>
      </c>
      <c r="B156" s="5">
        <v>240311001</v>
      </c>
      <c r="C156" s="40">
        <v>45362</v>
      </c>
      <c r="D156" s="54" t="s">
        <v>230</v>
      </c>
      <c r="E156" s="22">
        <f>WEEKNUM(C156,1)</f>
        <v>11</v>
      </c>
      <c r="F156" s="54" t="s">
        <v>40</v>
      </c>
      <c r="G156" s="60" t="s">
        <v>238</v>
      </c>
      <c r="H156" s="45" t="s">
        <v>240</v>
      </c>
      <c r="I156" s="44" t="s">
        <v>239</v>
      </c>
      <c r="J156" s="63" t="s">
        <v>36</v>
      </c>
      <c r="K156" s="60">
        <v>895</v>
      </c>
      <c r="L156" s="60">
        <v>32</v>
      </c>
      <c r="M156" s="60"/>
      <c r="N156" s="10" t="s">
        <v>37</v>
      </c>
      <c r="O156" s="60"/>
      <c r="P156" s="60"/>
      <c r="Q156" s="60"/>
      <c r="R156" s="60"/>
      <c r="S156" s="86"/>
      <c r="T156" s="86">
        <v>0</v>
      </c>
      <c r="U156" s="88"/>
      <c r="V156" s="36"/>
      <c r="W156" s="10"/>
      <c r="X156" s="10"/>
      <c r="Y156" s="10"/>
      <c r="Z156" s="10"/>
      <c r="AA156" s="8"/>
      <c r="AB156" s="8"/>
      <c r="AC156" s="8"/>
      <c r="AD156" s="14"/>
      <c r="AE156" s="14"/>
    </row>
    <row r="157" s="1" customFormat="1" customHeight="1" spans="1:31">
      <c r="A157" s="22">
        <v>155</v>
      </c>
      <c r="B157" s="5">
        <v>240311002</v>
      </c>
      <c r="C157" s="40">
        <v>45362</v>
      </c>
      <c r="D157" s="54" t="s">
        <v>230</v>
      </c>
      <c r="E157" s="22">
        <f>WEEKNUM(C157,1)</f>
        <v>11</v>
      </c>
      <c r="F157" s="54" t="s">
        <v>58</v>
      </c>
      <c r="G157" s="60" t="s">
        <v>258</v>
      </c>
      <c r="H157" s="45" t="s">
        <v>42</v>
      </c>
      <c r="I157" s="44" t="s">
        <v>42</v>
      </c>
      <c r="J157" s="63" t="s">
        <v>248</v>
      </c>
      <c r="K157" s="60">
        <v>70</v>
      </c>
      <c r="L157" s="60">
        <v>8</v>
      </c>
      <c r="M157" s="60"/>
      <c r="N157" s="10" t="s">
        <v>37</v>
      </c>
      <c r="O157" s="60"/>
      <c r="P157" s="60"/>
      <c r="Q157" s="60"/>
      <c r="R157" s="60"/>
      <c r="S157" s="86"/>
      <c r="T157" s="86">
        <v>0</v>
      </c>
      <c r="U157" s="88"/>
      <c r="V157" s="36"/>
      <c r="W157" s="10"/>
      <c r="X157" s="10"/>
      <c r="Y157" s="10"/>
      <c r="Z157" s="10"/>
      <c r="AA157" s="8"/>
      <c r="AB157" s="8"/>
      <c r="AC157" s="8"/>
      <c r="AD157" s="14"/>
      <c r="AE157" s="14"/>
    </row>
    <row r="158" s="1" customFormat="1" customHeight="1" spans="1:31">
      <c r="A158" s="22">
        <v>156</v>
      </c>
      <c r="B158" s="5">
        <v>240311003</v>
      </c>
      <c r="C158" s="40">
        <v>45362</v>
      </c>
      <c r="D158" s="54" t="s">
        <v>230</v>
      </c>
      <c r="E158" s="22">
        <f>WEEKNUM(C158,1)</f>
        <v>11</v>
      </c>
      <c r="F158" s="54" t="s">
        <v>58</v>
      </c>
      <c r="G158" s="60" t="s">
        <v>259</v>
      </c>
      <c r="H158" s="45" t="s">
        <v>46</v>
      </c>
      <c r="I158" s="44" t="s">
        <v>46</v>
      </c>
      <c r="J158" s="63" t="s">
        <v>36</v>
      </c>
      <c r="K158" s="68">
        <v>54</v>
      </c>
      <c r="L158" s="10">
        <v>16</v>
      </c>
      <c r="M158" s="32"/>
      <c r="N158" s="10" t="s">
        <v>37</v>
      </c>
      <c r="O158" s="60"/>
      <c r="P158" s="60"/>
      <c r="Q158" s="60"/>
      <c r="R158" s="60"/>
      <c r="S158" s="86"/>
      <c r="T158" s="86">
        <v>0</v>
      </c>
      <c r="U158" s="88"/>
      <c r="V158" s="36"/>
      <c r="W158" s="10"/>
      <c r="X158" s="10"/>
      <c r="Y158" s="10"/>
      <c r="Z158" s="10"/>
      <c r="AA158" s="8"/>
      <c r="AB158" s="8"/>
      <c r="AC158" s="8"/>
      <c r="AD158" s="14"/>
      <c r="AE158" s="14"/>
    </row>
    <row r="159" s="1" customFormat="1" customHeight="1" spans="1:31">
      <c r="A159" s="22">
        <v>157</v>
      </c>
      <c r="B159" s="5">
        <v>240311004</v>
      </c>
      <c r="C159" s="40">
        <v>45362</v>
      </c>
      <c r="D159" s="54" t="s">
        <v>230</v>
      </c>
      <c r="E159" s="22">
        <f>WEEKNUM(C159,1)</f>
        <v>11</v>
      </c>
      <c r="F159" s="54" t="s">
        <v>58</v>
      </c>
      <c r="G159" s="60" t="s">
        <v>260</v>
      </c>
      <c r="H159" s="45" t="s">
        <v>42</v>
      </c>
      <c r="I159" s="44" t="s">
        <v>42</v>
      </c>
      <c r="J159" s="63" t="s">
        <v>36</v>
      </c>
      <c r="K159" s="68">
        <v>2</v>
      </c>
      <c r="L159" s="10">
        <v>2</v>
      </c>
      <c r="M159" s="32"/>
      <c r="N159" s="10" t="s">
        <v>37</v>
      </c>
      <c r="O159" s="60"/>
      <c r="P159" s="60"/>
      <c r="Q159" s="60"/>
      <c r="R159" s="60"/>
      <c r="S159" s="86"/>
      <c r="T159" s="86">
        <v>0</v>
      </c>
      <c r="U159" s="88"/>
      <c r="V159" s="36"/>
      <c r="W159" s="10"/>
      <c r="X159" s="10"/>
      <c r="Y159" s="10"/>
      <c r="Z159" s="10"/>
      <c r="AA159" s="8"/>
      <c r="AB159" s="8"/>
      <c r="AC159" s="8"/>
      <c r="AD159" s="14"/>
      <c r="AE159" s="14"/>
    </row>
    <row r="160" s="1" customFormat="1" customHeight="1" spans="1:31">
      <c r="A160" s="22">
        <v>158</v>
      </c>
      <c r="B160" s="5">
        <v>240311005</v>
      </c>
      <c r="C160" s="40">
        <v>45362</v>
      </c>
      <c r="D160" s="54" t="s">
        <v>230</v>
      </c>
      <c r="E160" s="22">
        <f>WEEKNUM(C160,1)</f>
        <v>11</v>
      </c>
      <c r="F160" s="54" t="s">
        <v>58</v>
      </c>
      <c r="G160" s="60" t="s">
        <v>261</v>
      </c>
      <c r="H160" s="45" t="s">
        <v>262</v>
      </c>
      <c r="I160" s="44" t="s">
        <v>42</v>
      </c>
      <c r="J160" s="63" t="s">
        <v>36</v>
      </c>
      <c r="K160" s="60">
        <v>440</v>
      </c>
      <c r="L160" s="60">
        <v>32</v>
      </c>
      <c r="M160" s="60"/>
      <c r="N160" s="10" t="s">
        <v>37</v>
      </c>
      <c r="O160" s="60"/>
      <c r="P160" s="60"/>
      <c r="Q160" s="60"/>
      <c r="R160" s="60"/>
      <c r="S160" s="86"/>
      <c r="T160" s="86">
        <v>0</v>
      </c>
      <c r="U160" s="88"/>
      <c r="V160" s="36"/>
      <c r="W160" s="10"/>
      <c r="X160" s="10"/>
      <c r="Y160" s="10"/>
      <c r="Z160" s="10"/>
      <c r="AA160" s="8"/>
      <c r="AB160" s="8"/>
      <c r="AC160" s="8"/>
      <c r="AD160" s="14"/>
      <c r="AE160" s="14"/>
    </row>
    <row r="161" s="1" customFormat="1" customHeight="1" spans="1:31">
      <c r="A161" s="22">
        <v>159</v>
      </c>
      <c r="B161" s="5">
        <v>240311006</v>
      </c>
      <c r="C161" s="40">
        <v>45362</v>
      </c>
      <c r="D161" s="54" t="s">
        <v>230</v>
      </c>
      <c r="E161" s="22">
        <f>WEEKNUM(C161,1)</f>
        <v>11</v>
      </c>
      <c r="F161" s="54" t="s">
        <v>58</v>
      </c>
      <c r="G161" s="60" t="s">
        <v>258</v>
      </c>
      <c r="H161" s="45" t="s">
        <v>61</v>
      </c>
      <c r="I161" s="44" t="s">
        <v>61</v>
      </c>
      <c r="J161" s="63" t="s">
        <v>36</v>
      </c>
      <c r="K161" s="60">
        <v>61</v>
      </c>
      <c r="L161" s="60">
        <v>8</v>
      </c>
      <c r="M161" s="60"/>
      <c r="N161" s="10" t="s">
        <v>37</v>
      </c>
      <c r="O161" s="60"/>
      <c r="P161" s="60"/>
      <c r="Q161" s="60"/>
      <c r="R161" s="60"/>
      <c r="S161" s="86"/>
      <c r="T161" s="86">
        <v>0</v>
      </c>
      <c r="U161" s="88"/>
      <c r="V161" s="36"/>
      <c r="W161" s="10"/>
      <c r="X161" s="10"/>
      <c r="Y161" s="10"/>
      <c r="Z161" s="10"/>
      <c r="AA161" s="8"/>
      <c r="AB161" s="8"/>
      <c r="AC161" s="8"/>
      <c r="AD161" s="14"/>
      <c r="AE161" s="14"/>
    </row>
    <row r="162" s="1" customFormat="1" customHeight="1" spans="1:31">
      <c r="A162" s="22">
        <v>160</v>
      </c>
      <c r="B162" s="5">
        <v>240311007</v>
      </c>
      <c r="C162" s="40">
        <v>45362</v>
      </c>
      <c r="D162" s="54" t="s">
        <v>230</v>
      </c>
      <c r="E162" s="22">
        <f>WEEKNUM(C162,1)</f>
        <v>11</v>
      </c>
      <c r="F162" s="54" t="s">
        <v>58</v>
      </c>
      <c r="G162" s="60" t="s">
        <v>263</v>
      </c>
      <c r="H162" s="45" t="s">
        <v>42</v>
      </c>
      <c r="I162" s="62" t="s">
        <v>42</v>
      </c>
      <c r="J162" s="63" t="s">
        <v>62</v>
      </c>
      <c r="K162" s="69">
        <v>220</v>
      </c>
      <c r="L162" s="69">
        <v>8</v>
      </c>
      <c r="M162" s="76"/>
      <c r="N162" s="69" t="s">
        <v>37</v>
      </c>
      <c r="O162" s="60"/>
      <c r="P162" s="60"/>
      <c r="Q162" s="60"/>
      <c r="R162" s="60"/>
      <c r="S162" s="86"/>
      <c r="T162" s="86">
        <v>0</v>
      </c>
      <c r="U162" s="88"/>
      <c r="V162" s="36"/>
      <c r="W162" s="10"/>
      <c r="X162" s="10"/>
      <c r="Y162" s="10"/>
      <c r="Z162" s="10"/>
      <c r="AA162" s="8"/>
      <c r="AB162" s="8"/>
      <c r="AC162" s="8"/>
      <c r="AD162" s="14"/>
      <c r="AE162" s="14"/>
    </row>
    <row r="163" s="1" customFormat="1" customHeight="1" spans="1:31">
      <c r="A163" s="22">
        <v>161</v>
      </c>
      <c r="B163" s="5">
        <v>240311008</v>
      </c>
      <c r="C163" s="40">
        <v>45362</v>
      </c>
      <c r="D163" s="54" t="s">
        <v>230</v>
      </c>
      <c r="E163" s="22">
        <f>WEEKNUM(C163,1)</f>
        <v>11</v>
      </c>
      <c r="F163" s="54" t="s">
        <v>58</v>
      </c>
      <c r="G163" s="60" t="s">
        <v>264</v>
      </c>
      <c r="H163" s="45" t="s">
        <v>42</v>
      </c>
      <c r="I163" s="62" t="s">
        <v>42</v>
      </c>
      <c r="J163" s="63" t="s">
        <v>36</v>
      </c>
      <c r="K163" s="8">
        <v>9</v>
      </c>
      <c r="L163" s="8">
        <v>8</v>
      </c>
      <c r="M163" s="9"/>
      <c r="N163" s="8" t="s">
        <v>37</v>
      </c>
      <c r="O163" s="60"/>
      <c r="P163" s="60"/>
      <c r="Q163" s="60"/>
      <c r="R163" s="60"/>
      <c r="S163" s="86"/>
      <c r="T163" s="86">
        <v>0</v>
      </c>
      <c r="U163" s="88"/>
      <c r="V163" s="36"/>
      <c r="W163" s="10"/>
      <c r="X163" s="10"/>
      <c r="Y163" s="10"/>
      <c r="Z163" s="10"/>
      <c r="AA163" s="8"/>
      <c r="AB163" s="8"/>
      <c r="AC163" s="8"/>
      <c r="AD163" s="14"/>
      <c r="AE163" s="14"/>
    </row>
    <row r="164" s="1" customFormat="1" customHeight="1" spans="1:31">
      <c r="A164" s="22">
        <v>162</v>
      </c>
      <c r="B164" s="5">
        <v>240311009</v>
      </c>
      <c r="C164" s="40">
        <v>45362</v>
      </c>
      <c r="D164" s="54" t="s">
        <v>230</v>
      </c>
      <c r="E164" s="22">
        <f>WEEKNUM(C164,1)</f>
        <v>11</v>
      </c>
      <c r="F164" s="54" t="s">
        <v>58</v>
      </c>
      <c r="G164" s="60" t="s">
        <v>265</v>
      </c>
      <c r="H164" s="45" t="s">
        <v>266</v>
      </c>
      <c r="I164" s="62" t="s">
        <v>266</v>
      </c>
      <c r="J164" s="63" t="s">
        <v>36</v>
      </c>
      <c r="K164" s="60">
        <v>3</v>
      </c>
      <c r="L164" s="60">
        <v>3</v>
      </c>
      <c r="M164" s="60"/>
      <c r="N164" s="10" t="s">
        <v>37</v>
      </c>
      <c r="O164" s="60"/>
      <c r="P164" s="60"/>
      <c r="Q164" s="60"/>
      <c r="R164" s="60"/>
      <c r="S164" s="86"/>
      <c r="T164" s="86">
        <v>0</v>
      </c>
      <c r="U164" s="88"/>
      <c r="V164" s="36"/>
      <c r="W164" s="10"/>
      <c r="X164" s="10"/>
      <c r="Y164" s="10"/>
      <c r="Z164" s="10"/>
      <c r="AA164" s="8"/>
      <c r="AB164" s="8"/>
      <c r="AC164" s="8"/>
      <c r="AD164" s="14"/>
      <c r="AE164" s="14"/>
    </row>
    <row r="165" s="1" customFormat="1" customHeight="1" spans="1:31">
      <c r="A165" s="22">
        <v>163</v>
      </c>
      <c r="B165" s="5">
        <v>240311010</v>
      </c>
      <c r="C165" s="40">
        <v>45362</v>
      </c>
      <c r="D165" s="54" t="s">
        <v>230</v>
      </c>
      <c r="E165" s="22">
        <f>WEEKNUM(C165,1)</f>
        <v>11</v>
      </c>
      <c r="F165" s="54" t="s">
        <v>58</v>
      </c>
      <c r="G165" s="32" t="s">
        <v>152</v>
      </c>
      <c r="H165" s="45" t="s">
        <v>132</v>
      </c>
      <c r="I165" s="44" t="s">
        <v>132</v>
      </c>
      <c r="J165" s="46" t="s">
        <v>36</v>
      </c>
      <c r="K165" s="48">
        <v>1</v>
      </c>
      <c r="L165" s="48">
        <v>1</v>
      </c>
      <c r="M165" s="77"/>
      <c r="N165" s="78" t="s">
        <v>37</v>
      </c>
      <c r="O165" s="60"/>
      <c r="P165" s="60"/>
      <c r="Q165" s="60"/>
      <c r="R165" s="60"/>
      <c r="S165" s="86"/>
      <c r="T165" s="86">
        <v>0</v>
      </c>
      <c r="U165" s="88"/>
      <c r="V165" s="36"/>
      <c r="W165" s="10"/>
      <c r="X165" s="10"/>
      <c r="Y165" s="10"/>
      <c r="Z165" s="10"/>
      <c r="AA165" s="8"/>
      <c r="AB165" s="8"/>
      <c r="AC165" s="8"/>
      <c r="AD165" s="14"/>
      <c r="AE165" s="14"/>
    </row>
    <row r="166" s="1" customFormat="1" customHeight="1" spans="1:31">
      <c r="A166" s="22">
        <v>164</v>
      </c>
      <c r="B166" s="5">
        <v>240311011</v>
      </c>
      <c r="C166" s="40">
        <v>45362</v>
      </c>
      <c r="D166" s="54" t="s">
        <v>230</v>
      </c>
      <c r="E166" s="22">
        <f>WEEKNUM(C166,1)</f>
        <v>11</v>
      </c>
      <c r="F166" s="54" t="s">
        <v>58</v>
      </c>
      <c r="G166" s="32" t="s">
        <v>267</v>
      </c>
      <c r="H166" s="45" t="s">
        <v>112</v>
      </c>
      <c r="I166" s="44" t="s">
        <v>112</v>
      </c>
      <c r="J166" s="46" t="s">
        <v>36</v>
      </c>
      <c r="K166" s="10">
        <v>1</v>
      </c>
      <c r="L166" s="10">
        <v>1</v>
      </c>
      <c r="M166" s="32"/>
      <c r="N166" s="8" t="s">
        <v>37</v>
      </c>
      <c r="O166" s="60"/>
      <c r="P166" s="60"/>
      <c r="Q166" s="60"/>
      <c r="R166" s="60"/>
      <c r="S166" s="86"/>
      <c r="T166" s="86">
        <v>0</v>
      </c>
      <c r="U166" s="88"/>
      <c r="V166" s="36"/>
      <c r="W166" s="10"/>
      <c r="X166" s="10"/>
      <c r="Y166" s="10"/>
      <c r="Z166" s="10"/>
      <c r="AA166" s="8"/>
      <c r="AB166" s="8"/>
      <c r="AC166" s="8"/>
      <c r="AD166" s="14"/>
      <c r="AE166" s="14"/>
    </row>
    <row r="167" s="1" customFormat="1" customHeight="1" spans="1:31">
      <c r="A167" s="22">
        <v>165</v>
      </c>
      <c r="B167" s="5">
        <v>240311012</v>
      </c>
      <c r="C167" s="40">
        <v>45362</v>
      </c>
      <c r="D167" s="54" t="s">
        <v>230</v>
      </c>
      <c r="E167" s="22">
        <f>WEEKNUM(C167,1)</f>
        <v>11</v>
      </c>
      <c r="F167" s="54" t="s">
        <v>58</v>
      </c>
      <c r="G167" s="32" t="s">
        <v>258</v>
      </c>
      <c r="H167" s="45" t="s">
        <v>61</v>
      </c>
      <c r="I167" s="44" t="s">
        <v>61</v>
      </c>
      <c r="J167" s="46" t="s">
        <v>62</v>
      </c>
      <c r="K167" s="10">
        <v>84</v>
      </c>
      <c r="L167" s="10">
        <v>8</v>
      </c>
      <c r="M167" s="50"/>
      <c r="N167" s="73" t="s">
        <v>37</v>
      </c>
      <c r="O167" s="60"/>
      <c r="P167" s="60"/>
      <c r="Q167" s="60"/>
      <c r="R167" s="60"/>
      <c r="S167" s="86"/>
      <c r="T167" s="86">
        <v>0</v>
      </c>
      <c r="U167" s="88"/>
      <c r="V167" s="36"/>
      <c r="W167" s="10"/>
      <c r="X167" s="10"/>
      <c r="Y167" s="10"/>
      <c r="Z167" s="10"/>
      <c r="AA167" s="8"/>
      <c r="AB167" s="8"/>
      <c r="AC167" s="8"/>
      <c r="AD167" s="14"/>
      <c r="AE167" s="14"/>
    </row>
    <row r="168" s="1" customFormat="1" customHeight="1" spans="1:31">
      <c r="A168" s="22">
        <v>166</v>
      </c>
      <c r="B168" s="5">
        <v>240311013</v>
      </c>
      <c r="C168" s="40">
        <v>45362</v>
      </c>
      <c r="D168" s="54" t="s">
        <v>230</v>
      </c>
      <c r="E168" s="22">
        <f>WEEKNUM(C168,1)</f>
        <v>11</v>
      </c>
      <c r="F168" s="54" t="s">
        <v>58</v>
      </c>
      <c r="G168" s="32" t="s">
        <v>268</v>
      </c>
      <c r="H168" s="45" t="s">
        <v>170</v>
      </c>
      <c r="I168" s="44" t="s">
        <v>170</v>
      </c>
      <c r="J168" s="46" t="s">
        <v>36</v>
      </c>
      <c r="K168" s="60">
        <v>4</v>
      </c>
      <c r="L168" s="60">
        <v>4</v>
      </c>
      <c r="M168" s="60"/>
      <c r="N168" s="10" t="s">
        <v>37</v>
      </c>
      <c r="O168" s="60"/>
      <c r="P168" s="60"/>
      <c r="Q168" s="60"/>
      <c r="R168" s="60"/>
      <c r="S168" s="86"/>
      <c r="T168" s="86">
        <v>0</v>
      </c>
      <c r="U168" s="88"/>
      <c r="V168" s="36"/>
      <c r="W168" s="10"/>
      <c r="X168" s="10"/>
      <c r="Y168" s="10"/>
      <c r="Z168" s="10"/>
      <c r="AA168" s="8"/>
      <c r="AB168" s="8"/>
      <c r="AC168" s="8"/>
      <c r="AD168" s="14"/>
      <c r="AE168" s="14"/>
    </row>
    <row r="169" s="1" customFormat="1" customHeight="1" spans="1:31">
      <c r="A169" s="22">
        <v>167</v>
      </c>
      <c r="B169" s="5">
        <v>240311014</v>
      </c>
      <c r="C169" s="40">
        <v>45362</v>
      </c>
      <c r="D169" s="54" t="s">
        <v>230</v>
      </c>
      <c r="E169" s="22">
        <f>WEEKNUM(C169,1)</f>
        <v>11</v>
      </c>
      <c r="F169" s="54" t="s">
        <v>58</v>
      </c>
      <c r="G169" s="60" t="s">
        <v>151</v>
      </c>
      <c r="H169" s="45" t="s">
        <v>64</v>
      </c>
      <c r="I169" s="44" t="s">
        <v>64</v>
      </c>
      <c r="J169" s="46" t="s">
        <v>36</v>
      </c>
      <c r="K169" s="10">
        <v>1</v>
      </c>
      <c r="L169" s="10">
        <v>1</v>
      </c>
      <c r="M169" s="50"/>
      <c r="N169" s="73" t="s">
        <v>37</v>
      </c>
      <c r="O169" s="60"/>
      <c r="P169" s="60"/>
      <c r="Q169" s="60"/>
      <c r="R169" s="60"/>
      <c r="S169" s="86"/>
      <c r="T169" s="86">
        <v>0</v>
      </c>
      <c r="U169" s="88"/>
      <c r="V169" s="36"/>
      <c r="W169" s="10"/>
      <c r="X169" s="10"/>
      <c r="Y169" s="10"/>
      <c r="Z169" s="10"/>
      <c r="AA169" s="8"/>
      <c r="AB169" s="8"/>
      <c r="AC169" s="8"/>
      <c r="AD169" s="14"/>
      <c r="AE169" s="14"/>
    </row>
    <row r="170" s="1" customFormat="1" customHeight="1" spans="1:31">
      <c r="A170" s="22">
        <v>168</v>
      </c>
      <c r="B170" s="5">
        <v>240311015</v>
      </c>
      <c r="C170" s="40">
        <v>45362</v>
      </c>
      <c r="D170" s="54" t="s">
        <v>230</v>
      </c>
      <c r="E170" s="22">
        <f>WEEKNUM(C170,1)</f>
        <v>11</v>
      </c>
      <c r="F170" s="54" t="s">
        <v>58</v>
      </c>
      <c r="G170" s="60" t="s">
        <v>269</v>
      </c>
      <c r="H170" s="45" t="s">
        <v>270</v>
      </c>
      <c r="I170" s="44" t="s">
        <v>270</v>
      </c>
      <c r="J170" s="46" t="s">
        <v>62</v>
      </c>
      <c r="K170" s="48">
        <v>1</v>
      </c>
      <c r="L170" s="48">
        <v>1</v>
      </c>
      <c r="M170" s="77">
        <v>1</v>
      </c>
      <c r="N170" s="78" t="s">
        <v>48</v>
      </c>
      <c r="O170" s="60"/>
      <c r="P170" s="60"/>
      <c r="Q170" s="60"/>
      <c r="R170" s="60">
        <v>1</v>
      </c>
      <c r="S170" s="86"/>
      <c r="T170" s="86">
        <v>1</v>
      </c>
      <c r="U170" s="88" t="s">
        <v>271</v>
      </c>
      <c r="V170" s="91" t="s">
        <v>50</v>
      </c>
      <c r="W170" s="10" t="s">
        <v>18</v>
      </c>
      <c r="X170" s="10" t="s">
        <v>89</v>
      </c>
      <c r="Y170" s="10" t="s">
        <v>57</v>
      </c>
      <c r="Z170" s="10" t="s">
        <v>53</v>
      </c>
      <c r="AA170" s="8"/>
      <c r="AB170" s="8"/>
      <c r="AC170" s="8"/>
      <c r="AD170" s="14"/>
      <c r="AE170" s="14"/>
    </row>
    <row r="171" s="1" customFormat="1" customHeight="1" spans="1:31">
      <c r="A171" s="22">
        <v>169</v>
      </c>
      <c r="B171" s="5">
        <v>240311016</v>
      </c>
      <c r="C171" s="40">
        <v>45362</v>
      </c>
      <c r="D171" s="54" t="s">
        <v>230</v>
      </c>
      <c r="E171" s="22">
        <f>WEEKNUM(C171,1)</f>
        <v>11</v>
      </c>
      <c r="F171" s="54" t="s">
        <v>58</v>
      </c>
      <c r="G171" s="60" t="s">
        <v>272</v>
      </c>
      <c r="H171" s="45" t="s">
        <v>64</v>
      </c>
      <c r="I171" s="44" t="s">
        <v>64</v>
      </c>
      <c r="J171" s="46" t="s">
        <v>62</v>
      </c>
      <c r="K171" s="8">
        <v>1</v>
      </c>
      <c r="L171" s="8">
        <v>1</v>
      </c>
      <c r="M171" s="9"/>
      <c r="N171" s="8" t="s">
        <v>37</v>
      </c>
      <c r="O171" s="60"/>
      <c r="P171" s="60"/>
      <c r="Q171" s="60"/>
      <c r="R171" s="60"/>
      <c r="S171" s="86"/>
      <c r="T171" s="86">
        <v>0</v>
      </c>
      <c r="U171" s="88"/>
      <c r="V171" s="91"/>
      <c r="W171" s="10"/>
      <c r="X171" s="10"/>
      <c r="Y171" s="10"/>
      <c r="Z171" s="10"/>
      <c r="AA171" s="8"/>
      <c r="AB171" s="8"/>
      <c r="AC171" s="8"/>
      <c r="AD171" s="14"/>
      <c r="AE171" s="14"/>
    </row>
    <row r="172" s="1" customFormat="1" customHeight="1" spans="1:31">
      <c r="A172" s="22">
        <v>170</v>
      </c>
      <c r="B172" s="5">
        <v>240311017</v>
      </c>
      <c r="C172" s="40">
        <v>45362</v>
      </c>
      <c r="D172" s="54" t="s">
        <v>230</v>
      </c>
      <c r="E172" s="22">
        <f>WEEKNUM(C172,1)</f>
        <v>11</v>
      </c>
      <c r="F172" s="54" t="s">
        <v>58</v>
      </c>
      <c r="G172" s="60" t="s">
        <v>273</v>
      </c>
      <c r="H172" s="45" t="s">
        <v>42</v>
      </c>
      <c r="I172" s="44" t="s">
        <v>42</v>
      </c>
      <c r="J172" s="46" t="s">
        <v>36</v>
      </c>
      <c r="K172" s="68">
        <v>1</v>
      </c>
      <c r="L172" s="68">
        <v>1</v>
      </c>
      <c r="M172" s="79"/>
      <c r="N172" s="68" t="s">
        <v>37</v>
      </c>
      <c r="O172" s="10"/>
      <c r="P172" s="10"/>
      <c r="Q172" s="10"/>
      <c r="R172" s="10"/>
      <c r="S172" s="51"/>
      <c r="T172" s="51">
        <v>0</v>
      </c>
      <c r="U172" s="88"/>
      <c r="V172" s="36"/>
      <c r="W172" s="10"/>
      <c r="X172" s="10"/>
      <c r="Y172" s="10"/>
      <c r="Z172" s="10"/>
      <c r="AA172" s="8"/>
      <c r="AB172" s="8"/>
      <c r="AC172" s="8"/>
      <c r="AD172" s="14"/>
      <c r="AE172" s="14"/>
    </row>
    <row r="173" s="1" customFormat="1" customHeight="1" spans="1:31">
      <c r="A173" s="22">
        <v>171</v>
      </c>
      <c r="B173" s="5">
        <v>240311018</v>
      </c>
      <c r="C173" s="40">
        <v>45362</v>
      </c>
      <c r="D173" s="54" t="s">
        <v>230</v>
      </c>
      <c r="E173" s="22">
        <f>WEEKNUM(C173,1)</f>
        <v>11</v>
      </c>
      <c r="F173" s="54" t="s">
        <v>58</v>
      </c>
      <c r="G173" s="60" t="s">
        <v>273</v>
      </c>
      <c r="H173" s="45" t="s">
        <v>42</v>
      </c>
      <c r="I173" s="44" t="s">
        <v>42</v>
      </c>
      <c r="J173" s="46" t="s">
        <v>248</v>
      </c>
      <c r="K173" s="68">
        <v>1</v>
      </c>
      <c r="L173" s="68">
        <v>1</v>
      </c>
      <c r="M173" s="79"/>
      <c r="N173" s="68" t="s">
        <v>37</v>
      </c>
      <c r="O173" s="10"/>
      <c r="P173" s="10"/>
      <c r="Q173" s="10"/>
      <c r="R173" s="10"/>
      <c r="S173" s="51"/>
      <c r="T173" s="51">
        <v>0</v>
      </c>
      <c r="U173" s="88"/>
      <c r="V173" s="36"/>
      <c r="W173" s="10"/>
      <c r="X173" s="10"/>
      <c r="Y173" s="10"/>
      <c r="Z173" s="10"/>
      <c r="AA173" s="8"/>
      <c r="AB173" s="8"/>
      <c r="AC173" s="8"/>
      <c r="AD173" s="14"/>
      <c r="AE173" s="14"/>
    </row>
    <row r="174" s="1" customFormat="1" customHeight="1" spans="1:31">
      <c r="A174" s="22">
        <v>172</v>
      </c>
      <c r="B174" s="5">
        <v>240311019</v>
      </c>
      <c r="C174" s="40">
        <v>45362</v>
      </c>
      <c r="D174" s="54" t="s">
        <v>230</v>
      </c>
      <c r="E174" s="22">
        <f>WEEKNUM(C174,1)</f>
        <v>11</v>
      </c>
      <c r="F174" s="54" t="s">
        <v>58</v>
      </c>
      <c r="G174" s="60" t="s">
        <v>274</v>
      </c>
      <c r="H174" s="45" t="s">
        <v>61</v>
      </c>
      <c r="I174" s="44" t="s">
        <v>61</v>
      </c>
      <c r="J174" s="46" t="s">
        <v>141</v>
      </c>
      <c r="K174" s="49">
        <v>1</v>
      </c>
      <c r="L174" s="49">
        <v>1</v>
      </c>
      <c r="M174" s="32"/>
      <c r="N174" s="10" t="s">
        <v>37</v>
      </c>
      <c r="O174" s="10"/>
      <c r="P174" s="10"/>
      <c r="Q174" s="10"/>
      <c r="R174" s="10"/>
      <c r="S174" s="51"/>
      <c r="T174" s="51">
        <v>0</v>
      </c>
      <c r="U174" s="88"/>
      <c r="V174" s="36"/>
      <c r="W174" s="10"/>
      <c r="X174" s="10"/>
      <c r="Y174" s="10"/>
      <c r="Z174" s="10"/>
      <c r="AA174" s="8"/>
      <c r="AB174" s="8"/>
      <c r="AC174" s="8"/>
      <c r="AD174" s="14"/>
      <c r="AE174" s="14"/>
    </row>
    <row r="175" s="1" customFormat="1" customHeight="1" spans="1:31">
      <c r="A175" s="22">
        <v>173</v>
      </c>
      <c r="B175" s="5">
        <v>240312001</v>
      </c>
      <c r="C175" s="40">
        <v>45363</v>
      </c>
      <c r="D175" s="54" t="s">
        <v>230</v>
      </c>
      <c r="E175" s="22">
        <f>WEEKNUM(C175,1)</f>
        <v>11</v>
      </c>
      <c r="F175" s="54" t="s">
        <v>40</v>
      </c>
      <c r="G175" s="10" t="s">
        <v>275</v>
      </c>
      <c r="H175" s="45" t="s">
        <v>240</v>
      </c>
      <c r="I175" s="44" t="s">
        <v>240</v>
      </c>
      <c r="J175" s="46" t="s">
        <v>36</v>
      </c>
      <c r="K175" s="10">
        <v>240</v>
      </c>
      <c r="L175" s="10">
        <v>8</v>
      </c>
      <c r="M175" s="50"/>
      <c r="N175" s="10" t="s">
        <v>37</v>
      </c>
      <c r="O175" s="10"/>
      <c r="P175" s="10"/>
      <c r="Q175" s="10"/>
      <c r="R175" s="10"/>
      <c r="S175" s="51"/>
      <c r="T175" s="51">
        <v>0</v>
      </c>
      <c r="U175" s="88"/>
      <c r="V175" s="36"/>
      <c r="W175" s="10"/>
      <c r="X175" s="10"/>
      <c r="Y175" s="10"/>
      <c r="Z175" s="10"/>
      <c r="AA175" s="8"/>
      <c r="AB175" s="8"/>
      <c r="AC175" s="8"/>
      <c r="AD175" s="14"/>
      <c r="AE175" s="14"/>
    </row>
    <row r="176" s="1" customFormat="1" customHeight="1" spans="1:31">
      <c r="A176" s="22">
        <v>174</v>
      </c>
      <c r="B176" s="22">
        <v>240312002</v>
      </c>
      <c r="C176" s="40">
        <v>45363</v>
      </c>
      <c r="D176" s="22" t="s">
        <v>230</v>
      </c>
      <c r="E176" s="61">
        <v>11</v>
      </c>
      <c r="F176" s="22" t="s">
        <v>33</v>
      </c>
      <c r="G176" s="22" t="s">
        <v>256</v>
      </c>
      <c r="H176" s="22" t="s">
        <v>39</v>
      </c>
      <c r="I176" s="22" t="s">
        <v>39</v>
      </c>
      <c r="J176" s="22" t="s">
        <v>36</v>
      </c>
      <c r="K176" s="22">
        <v>144</v>
      </c>
      <c r="L176" s="22">
        <v>8</v>
      </c>
      <c r="M176" s="22"/>
      <c r="N176" s="80" t="s">
        <v>37</v>
      </c>
      <c r="O176" s="22"/>
      <c r="P176" s="22"/>
      <c r="Q176" s="22"/>
      <c r="R176" s="22"/>
      <c r="S176" s="22"/>
      <c r="T176" s="22">
        <v>0</v>
      </c>
      <c r="U176" s="11"/>
      <c r="V176" s="10"/>
      <c r="W176" s="11"/>
      <c r="X176" s="11"/>
      <c r="Y176" s="11"/>
      <c r="Z176" s="11"/>
      <c r="AA176" s="10"/>
      <c r="AB176" s="10"/>
      <c r="AC176" s="37"/>
      <c r="AD176" s="92"/>
      <c r="AE176" s="92"/>
    </row>
    <row r="177" s="1" customFormat="1" customHeight="1" spans="1:31">
      <c r="A177" s="22">
        <v>175</v>
      </c>
      <c r="B177" s="22">
        <v>240312003</v>
      </c>
      <c r="C177" s="40">
        <v>45363</v>
      </c>
      <c r="D177" s="22" t="s">
        <v>230</v>
      </c>
      <c r="E177" s="61">
        <v>11</v>
      </c>
      <c r="F177" s="22" t="s">
        <v>33</v>
      </c>
      <c r="G177" s="22" t="s">
        <v>276</v>
      </c>
      <c r="H177" s="22" t="s">
        <v>91</v>
      </c>
      <c r="I177" s="22" t="s">
        <v>91</v>
      </c>
      <c r="J177" s="22" t="s">
        <v>36</v>
      </c>
      <c r="K177" s="22">
        <v>432</v>
      </c>
      <c r="L177" s="22">
        <v>48</v>
      </c>
      <c r="M177" s="22">
        <v>1</v>
      </c>
      <c r="N177" s="80" t="s">
        <v>37</v>
      </c>
      <c r="O177" s="22"/>
      <c r="P177" s="22">
        <v>1</v>
      </c>
      <c r="Q177" s="22"/>
      <c r="R177" s="22"/>
      <c r="S177" s="22"/>
      <c r="T177" s="22">
        <v>1</v>
      </c>
      <c r="U177" s="11" t="s">
        <v>277</v>
      </c>
      <c r="V177" s="10" t="s">
        <v>77</v>
      </c>
      <c r="W177" s="11" t="s">
        <v>16</v>
      </c>
      <c r="X177" s="11" t="s">
        <v>125</v>
      </c>
      <c r="Y177" s="11" t="s">
        <v>52</v>
      </c>
      <c r="Z177" s="11" t="s">
        <v>67</v>
      </c>
      <c r="AA177" s="10"/>
      <c r="AB177" s="10"/>
      <c r="AC177" s="37"/>
      <c r="AD177" s="92"/>
      <c r="AE177" s="92"/>
    </row>
    <row r="178" s="1" customFormat="1" customHeight="1" spans="1:31">
      <c r="A178" s="22">
        <v>176</v>
      </c>
      <c r="B178" s="23">
        <v>240313001</v>
      </c>
      <c r="C178" s="40">
        <v>45364</v>
      </c>
      <c r="D178" s="22" t="s">
        <v>230</v>
      </c>
      <c r="E178" s="61">
        <f t="shared" ref="E178:E241" si="0">IF(C178="","",WEEKNUM(C178,1))</f>
        <v>11</v>
      </c>
      <c r="F178" s="22" t="s">
        <v>33</v>
      </c>
      <c r="G178" s="22" t="s">
        <v>276</v>
      </c>
      <c r="H178" s="22" t="s">
        <v>91</v>
      </c>
      <c r="I178" s="22" t="str">
        <f>VLOOKUP(H178,[2]外O细分型号!A:B,2,0)</f>
        <v>Q3MVPRO</v>
      </c>
      <c r="J178" s="22" t="s">
        <v>36</v>
      </c>
      <c r="K178" s="22">
        <v>144</v>
      </c>
      <c r="L178" s="22">
        <v>8</v>
      </c>
      <c r="M178" s="22"/>
      <c r="N178" s="81" t="s">
        <v>37</v>
      </c>
      <c r="O178" s="22"/>
      <c r="P178" s="22"/>
      <c r="Q178" s="22"/>
      <c r="R178" s="22"/>
      <c r="S178" s="22"/>
      <c r="T178" s="22">
        <f t="shared" ref="T178:T197" si="1">SUM(O178:S178)</f>
        <v>0</v>
      </c>
      <c r="U178" s="11"/>
      <c r="V178" s="10"/>
      <c r="W178" s="11"/>
      <c r="X178" s="11"/>
      <c r="Y178" s="11"/>
      <c r="Z178" s="11"/>
      <c r="AA178" s="10"/>
      <c r="AB178" s="10"/>
      <c r="AC178" s="37"/>
      <c r="AD178" s="37"/>
      <c r="AE178" s="37"/>
    </row>
    <row r="179" s="1" customFormat="1" customHeight="1" spans="1:31">
      <c r="A179" s="22">
        <v>177</v>
      </c>
      <c r="B179" s="22">
        <v>240313002</v>
      </c>
      <c r="C179" s="40">
        <v>45364</v>
      </c>
      <c r="D179" s="22" t="s">
        <v>230</v>
      </c>
      <c r="E179" s="61">
        <f t="shared" si="0"/>
        <v>11</v>
      </c>
      <c r="F179" s="22" t="s">
        <v>58</v>
      </c>
      <c r="G179" s="22" t="s">
        <v>278</v>
      </c>
      <c r="H179" s="22" t="s">
        <v>279</v>
      </c>
      <c r="I179" s="22" t="str">
        <f>VLOOKUP(H179,[2]外O细分型号!A:B,2,0)</f>
        <v>V7</v>
      </c>
      <c r="J179" s="22" t="s">
        <v>36</v>
      </c>
      <c r="K179" s="22">
        <v>50</v>
      </c>
      <c r="L179" s="22">
        <v>8</v>
      </c>
      <c r="M179" s="22"/>
      <c r="N179" s="81" t="s">
        <v>37</v>
      </c>
      <c r="O179" s="22"/>
      <c r="P179" s="22"/>
      <c r="Q179" s="22"/>
      <c r="R179" s="22"/>
      <c r="S179" s="22"/>
      <c r="T179" s="22">
        <f t="shared" si="1"/>
        <v>0</v>
      </c>
      <c r="U179" s="11"/>
      <c r="V179" s="10"/>
      <c r="W179" s="11"/>
      <c r="X179" s="11"/>
      <c r="Y179" s="11"/>
      <c r="Z179" s="11"/>
      <c r="AA179" s="10"/>
      <c r="AB179" s="10"/>
      <c r="AC179" s="37"/>
      <c r="AD179" s="37"/>
      <c r="AE179" s="37"/>
    </row>
    <row r="180" s="1" customFormat="1" customHeight="1" spans="1:31">
      <c r="A180" s="22">
        <v>178</v>
      </c>
      <c r="B180" s="23">
        <v>240314001</v>
      </c>
      <c r="C180" s="40">
        <v>45365</v>
      </c>
      <c r="D180" s="22" t="s">
        <v>230</v>
      </c>
      <c r="E180" s="61">
        <f t="shared" si="0"/>
        <v>11</v>
      </c>
      <c r="F180" s="22" t="s">
        <v>33</v>
      </c>
      <c r="G180" s="22" t="s">
        <v>280</v>
      </c>
      <c r="H180" s="22" t="s">
        <v>35</v>
      </c>
      <c r="I180" s="22" t="str">
        <f>VLOOKUP(H180,[2]外O细分型号!A:B,2,0)</f>
        <v>G500</v>
      </c>
      <c r="J180" s="22" t="s">
        <v>36</v>
      </c>
      <c r="K180" s="22">
        <v>144</v>
      </c>
      <c r="L180" s="22">
        <v>8</v>
      </c>
      <c r="M180" s="22"/>
      <c r="N180" s="81" t="s">
        <v>37</v>
      </c>
      <c r="O180" s="22"/>
      <c r="P180" s="22"/>
      <c r="Q180" s="22"/>
      <c r="R180" s="22"/>
      <c r="S180" s="22"/>
      <c r="T180" s="22">
        <f t="shared" si="1"/>
        <v>0</v>
      </c>
      <c r="U180" s="11"/>
      <c r="V180" s="10"/>
      <c r="W180" s="11"/>
      <c r="X180" s="11"/>
      <c r="Y180" s="11"/>
      <c r="Z180" s="11"/>
      <c r="AA180" s="10"/>
      <c r="AB180" s="10"/>
      <c r="AC180" s="37"/>
      <c r="AD180" s="37"/>
      <c r="AE180" s="37"/>
    </row>
    <row r="181" s="1" customFormat="1" customHeight="1" spans="1:31">
      <c r="A181" s="22">
        <v>179</v>
      </c>
      <c r="B181" s="22">
        <v>240314002</v>
      </c>
      <c r="C181" s="40">
        <v>45365</v>
      </c>
      <c r="D181" s="22" t="s">
        <v>230</v>
      </c>
      <c r="E181" s="61">
        <f t="shared" si="0"/>
        <v>11</v>
      </c>
      <c r="F181" s="22" t="s">
        <v>58</v>
      </c>
      <c r="G181" s="22" t="s">
        <v>182</v>
      </c>
      <c r="H181" s="22" t="s">
        <v>132</v>
      </c>
      <c r="I181" s="22" t="str">
        <f>VLOOKUP(H181,[2]外O细分型号!A:B,2,0)</f>
        <v>P1-CT</v>
      </c>
      <c r="J181" s="22" t="s">
        <v>36</v>
      </c>
      <c r="K181" s="22">
        <v>100</v>
      </c>
      <c r="L181" s="22">
        <v>8</v>
      </c>
      <c r="M181" s="22"/>
      <c r="N181" s="81" t="s">
        <v>37</v>
      </c>
      <c r="O181" s="22"/>
      <c r="P181" s="22"/>
      <c r="Q181" s="22"/>
      <c r="R181" s="22"/>
      <c r="S181" s="22"/>
      <c r="T181" s="22">
        <f t="shared" si="1"/>
        <v>0</v>
      </c>
      <c r="U181" s="11"/>
      <c r="V181" s="10"/>
      <c r="W181" s="11"/>
      <c r="X181" s="11"/>
      <c r="Y181" s="11"/>
      <c r="Z181" s="11"/>
      <c r="AA181" s="10"/>
      <c r="AB181" s="10"/>
      <c r="AC181" s="37"/>
      <c r="AD181" s="37"/>
      <c r="AE181" s="37"/>
    </row>
    <row r="182" s="1" customFormat="1" customHeight="1" spans="1:31">
      <c r="A182" s="22">
        <v>180</v>
      </c>
      <c r="B182" s="58">
        <v>240314003</v>
      </c>
      <c r="C182" s="40">
        <v>45365</v>
      </c>
      <c r="D182" s="22" t="s">
        <v>230</v>
      </c>
      <c r="E182" s="61">
        <f t="shared" si="0"/>
        <v>11</v>
      </c>
      <c r="F182" s="22" t="s">
        <v>33</v>
      </c>
      <c r="G182" s="22" t="s">
        <v>276</v>
      </c>
      <c r="H182" s="22" t="s">
        <v>91</v>
      </c>
      <c r="I182" s="22" t="str">
        <f>VLOOKUP(H182,[2]外O细分型号!A:B,2,0)</f>
        <v>Q3MVPRO</v>
      </c>
      <c r="J182" s="22" t="s">
        <v>36</v>
      </c>
      <c r="K182" s="22">
        <v>632</v>
      </c>
      <c r="L182" s="22">
        <v>32</v>
      </c>
      <c r="M182" s="22"/>
      <c r="N182" s="81" t="s">
        <v>37</v>
      </c>
      <c r="O182" s="22"/>
      <c r="P182" s="22"/>
      <c r="Q182" s="22"/>
      <c r="R182" s="22"/>
      <c r="S182" s="22"/>
      <c r="T182" s="22">
        <f t="shared" si="1"/>
        <v>0</v>
      </c>
      <c r="U182" s="11"/>
      <c r="V182" s="10"/>
      <c r="W182" s="11"/>
      <c r="X182" s="11"/>
      <c r="Y182" s="11"/>
      <c r="Z182" s="11"/>
      <c r="AA182" s="10"/>
      <c r="AB182" s="10"/>
      <c r="AC182" s="37"/>
      <c r="AD182" s="37"/>
      <c r="AE182" s="37"/>
    </row>
    <row r="183" s="1" customFormat="1" customHeight="1" spans="1:31">
      <c r="A183" s="22">
        <v>181</v>
      </c>
      <c r="B183" s="58">
        <v>240314004</v>
      </c>
      <c r="C183" s="40">
        <v>45365</v>
      </c>
      <c r="D183" s="22" t="s">
        <v>230</v>
      </c>
      <c r="E183" s="61">
        <f t="shared" si="0"/>
        <v>11</v>
      </c>
      <c r="F183" s="22" t="s">
        <v>40</v>
      </c>
      <c r="G183" s="22" t="s">
        <v>281</v>
      </c>
      <c r="H183" s="22" t="s">
        <v>168</v>
      </c>
      <c r="I183" s="22" t="str">
        <f>VLOOKUP(H183,[2]外O细分型号!A:B,2,0)</f>
        <v>V7</v>
      </c>
      <c r="J183" s="22" t="s">
        <v>36</v>
      </c>
      <c r="K183" s="22">
        <v>1055</v>
      </c>
      <c r="L183" s="22">
        <v>52</v>
      </c>
      <c r="M183" s="22">
        <v>2</v>
      </c>
      <c r="N183" s="22" t="s">
        <v>48</v>
      </c>
      <c r="O183" s="22">
        <v>1</v>
      </c>
      <c r="P183" s="22"/>
      <c r="Q183" s="22"/>
      <c r="R183" s="22"/>
      <c r="S183" s="22"/>
      <c r="T183" s="22">
        <f t="shared" si="1"/>
        <v>1</v>
      </c>
      <c r="U183" s="11" t="s">
        <v>282</v>
      </c>
      <c r="V183" s="10" t="s">
        <v>50</v>
      </c>
      <c r="W183" s="11" t="s">
        <v>15</v>
      </c>
      <c r="X183" s="11" t="s">
        <v>283</v>
      </c>
      <c r="Y183" s="11" t="s">
        <v>52</v>
      </c>
      <c r="Z183" s="11" t="s">
        <v>53</v>
      </c>
      <c r="AA183" s="10"/>
      <c r="AB183" s="10"/>
      <c r="AC183" s="68" t="s">
        <v>284</v>
      </c>
      <c r="AD183" s="37"/>
      <c r="AE183" s="37"/>
    </row>
    <row r="184" s="1" customFormat="1" customHeight="1" spans="1:31">
      <c r="A184" s="22">
        <v>182</v>
      </c>
      <c r="B184" s="58">
        <v>240314004</v>
      </c>
      <c r="C184" s="40">
        <v>45365</v>
      </c>
      <c r="D184" s="22" t="s">
        <v>230</v>
      </c>
      <c r="E184" s="61">
        <f t="shared" si="0"/>
        <v>11</v>
      </c>
      <c r="F184" s="22" t="s">
        <v>40</v>
      </c>
      <c r="G184" s="22" t="s">
        <v>281</v>
      </c>
      <c r="H184" s="22" t="s">
        <v>168</v>
      </c>
      <c r="I184" s="22" t="str">
        <f>VLOOKUP(H184,[2]外O细分型号!A:B,2,0)</f>
        <v>V7</v>
      </c>
      <c r="J184" s="22" t="s">
        <v>36</v>
      </c>
      <c r="K184" s="22"/>
      <c r="L184" s="22"/>
      <c r="M184" s="22"/>
      <c r="N184" s="42"/>
      <c r="O184" s="22">
        <v>1</v>
      </c>
      <c r="P184" s="22"/>
      <c r="Q184" s="22"/>
      <c r="R184" s="22"/>
      <c r="S184" s="22"/>
      <c r="T184" s="22">
        <f t="shared" si="1"/>
        <v>1</v>
      </c>
      <c r="U184" s="11" t="s">
        <v>98</v>
      </c>
      <c r="V184" s="10" t="s">
        <v>50</v>
      </c>
      <c r="W184" s="11" t="s">
        <v>15</v>
      </c>
      <c r="X184" s="11" t="s">
        <v>99</v>
      </c>
      <c r="Y184" s="11" t="s">
        <v>52</v>
      </c>
      <c r="Z184" s="11" t="s">
        <v>53</v>
      </c>
      <c r="AA184" s="10"/>
      <c r="AB184" s="10"/>
      <c r="AC184" s="37"/>
      <c r="AD184" s="37"/>
      <c r="AE184" s="37"/>
    </row>
    <row r="185" s="1" customFormat="1" customHeight="1" spans="1:31">
      <c r="A185" s="22">
        <v>183</v>
      </c>
      <c r="B185" s="23">
        <v>240315001</v>
      </c>
      <c r="C185" s="40">
        <v>45366</v>
      </c>
      <c r="D185" s="22" t="s">
        <v>230</v>
      </c>
      <c r="E185" s="61">
        <f t="shared" si="0"/>
        <v>11</v>
      </c>
      <c r="F185" s="22" t="s">
        <v>58</v>
      </c>
      <c r="G185" s="22" t="s">
        <v>285</v>
      </c>
      <c r="H185" s="22" t="s">
        <v>42</v>
      </c>
      <c r="I185" s="22" t="str">
        <f>VLOOKUP(H185,[2]外O细分型号!A:B,2,0)</f>
        <v>G100</v>
      </c>
      <c r="J185" s="22" t="s">
        <v>248</v>
      </c>
      <c r="K185" s="22">
        <v>87</v>
      </c>
      <c r="L185" s="22">
        <v>8</v>
      </c>
      <c r="M185" s="22"/>
      <c r="N185" s="81" t="s">
        <v>37</v>
      </c>
      <c r="O185" s="22"/>
      <c r="P185" s="22"/>
      <c r="Q185" s="22"/>
      <c r="R185" s="22"/>
      <c r="S185" s="22"/>
      <c r="T185" s="22">
        <f t="shared" si="1"/>
        <v>0</v>
      </c>
      <c r="U185" s="11"/>
      <c r="V185" s="10"/>
      <c r="W185" s="11"/>
      <c r="X185" s="11"/>
      <c r="Y185" s="11"/>
      <c r="Z185" s="11"/>
      <c r="AA185" s="10"/>
      <c r="AB185" s="10"/>
      <c r="AC185" s="37"/>
      <c r="AD185" s="37"/>
      <c r="AE185" s="37"/>
    </row>
    <row r="186" s="1" customFormat="1" customHeight="1" spans="1:31">
      <c r="A186" s="22">
        <v>184</v>
      </c>
      <c r="B186" s="22">
        <v>240315002</v>
      </c>
      <c r="C186" s="40">
        <v>45366</v>
      </c>
      <c r="D186" s="22" t="s">
        <v>230</v>
      </c>
      <c r="E186" s="61">
        <f t="shared" si="0"/>
        <v>11</v>
      </c>
      <c r="F186" s="22" t="s">
        <v>58</v>
      </c>
      <c r="G186" s="22" t="s">
        <v>286</v>
      </c>
      <c r="H186" s="22" t="s">
        <v>64</v>
      </c>
      <c r="I186" s="22" t="str">
        <f>VLOOKUP(H186,[2]外O细分型号!A:B,2,0)</f>
        <v>G111</v>
      </c>
      <c r="J186" s="22" t="s">
        <v>36</v>
      </c>
      <c r="K186" s="22">
        <v>446</v>
      </c>
      <c r="L186" s="22">
        <v>32</v>
      </c>
      <c r="M186" s="22">
        <v>1</v>
      </c>
      <c r="N186" s="81" t="s">
        <v>37</v>
      </c>
      <c r="O186" s="22">
        <v>1</v>
      </c>
      <c r="P186" s="22"/>
      <c r="Q186" s="22"/>
      <c r="R186" s="22"/>
      <c r="S186" s="22"/>
      <c r="T186" s="22">
        <f t="shared" si="1"/>
        <v>1</v>
      </c>
      <c r="U186" s="11" t="s">
        <v>98</v>
      </c>
      <c r="V186" s="10" t="s">
        <v>77</v>
      </c>
      <c r="W186" s="11" t="s">
        <v>15</v>
      </c>
      <c r="X186" s="11" t="s">
        <v>99</v>
      </c>
      <c r="Y186" s="11" t="s">
        <v>52</v>
      </c>
      <c r="Z186" s="11" t="s">
        <v>67</v>
      </c>
      <c r="AA186" s="10"/>
      <c r="AB186" s="10"/>
      <c r="AC186" s="37"/>
      <c r="AD186" s="37"/>
      <c r="AE186" s="37"/>
    </row>
    <row r="187" s="1" customFormat="1" customHeight="1" spans="1:31">
      <c r="A187" s="22">
        <v>185</v>
      </c>
      <c r="B187" s="22">
        <v>240315003</v>
      </c>
      <c r="C187" s="40">
        <v>45366</v>
      </c>
      <c r="D187" s="22" t="s">
        <v>230</v>
      </c>
      <c r="E187" s="61">
        <f t="shared" si="0"/>
        <v>11</v>
      </c>
      <c r="F187" s="22" t="s">
        <v>58</v>
      </c>
      <c r="G187" s="22" t="s">
        <v>287</v>
      </c>
      <c r="H187" s="22" t="s">
        <v>42</v>
      </c>
      <c r="I187" s="22" t="str">
        <f>VLOOKUP(H187,[2]外O细分型号!A:B,2,0)</f>
        <v>G100</v>
      </c>
      <c r="J187" s="22" t="s">
        <v>36</v>
      </c>
      <c r="K187" s="22">
        <v>4</v>
      </c>
      <c r="L187" s="22">
        <v>4</v>
      </c>
      <c r="M187" s="22"/>
      <c r="N187" s="81" t="s">
        <v>37</v>
      </c>
      <c r="O187" s="22"/>
      <c r="P187" s="22"/>
      <c r="Q187" s="22"/>
      <c r="R187" s="22"/>
      <c r="S187" s="22"/>
      <c r="T187" s="22">
        <f t="shared" si="1"/>
        <v>0</v>
      </c>
      <c r="U187" s="11"/>
      <c r="V187" s="10"/>
      <c r="W187" s="11"/>
      <c r="X187" s="11"/>
      <c r="Y187" s="11"/>
      <c r="Z187" s="11"/>
      <c r="AA187" s="10"/>
      <c r="AB187" s="10"/>
      <c r="AC187" s="37"/>
      <c r="AD187" s="37"/>
      <c r="AE187" s="37"/>
    </row>
    <row r="188" s="1" customFormat="1" customHeight="1" spans="1:31">
      <c r="A188" s="22">
        <v>186</v>
      </c>
      <c r="B188" s="22">
        <v>240315004</v>
      </c>
      <c r="C188" s="40">
        <v>45366</v>
      </c>
      <c r="D188" s="22" t="s">
        <v>230</v>
      </c>
      <c r="E188" s="61">
        <f t="shared" si="0"/>
        <v>11</v>
      </c>
      <c r="F188" s="22" t="s">
        <v>58</v>
      </c>
      <c r="G188" s="22" t="s">
        <v>288</v>
      </c>
      <c r="H188" s="22" t="s">
        <v>289</v>
      </c>
      <c r="I188" s="22" t="str">
        <f>VLOOKUP(H188,[2]外O细分型号!A:B,2,0)</f>
        <v>G111</v>
      </c>
      <c r="J188" s="22" t="s">
        <v>36</v>
      </c>
      <c r="K188" s="22">
        <v>8</v>
      </c>
      <c r="L188" s="22">
        <v>8</v>
      </c>
      <c r="M188" s="22"/>
      <c r="N188" s="81" t="s">
        <v>37</v>
      </c>
      <c r="O188" s="22"/>
      <c r="P188" s="22"/>
      <c r="Q188" s="22"/>
      <c r="R188" s="22"/>
      <c r="S188" s="22"/>
      <c r="T188" s="22">
        <f t="shared" si="1"/>
        <v>0</v>
      </c>
      <c r="U188" s="11"/>
      <c r="V188" s="10"/>
      <c r="W188" s="11"/>
      <c r="X188" s="11"/>
      <c r="Y188" s="11"/>
      <c r="Z188" s="11"/>
      <c r="AA188" s="10"/>
      <c r="AB188" s="10"/>
      <c r="AC188" s="37"/>
      <c r="AD188" s="37"/>
      <c r="AE188" s="37"/>
    </row>
    <row r="189" s="1" customFormat="1" customHeight="1" spans="1:31">
      <c r="A189" s="22">
        <v>187</v>
      </c>
      <c r="B189" s="22">
        <v>240315005</v>
      </c>
      <c r="C189" s="40">
        <v>45366</v>
      </c>
      <c r="D189" s="22" t="s">
        <v>230</v>
      </c>
      <c r="E189" s="61">
        <f t="shared" si="0"/>
        <v>11</v>
      </c>
      <c r="F189" s="22" t="s">
        <v>58</v>
      </c>
      <c r="G189" s="22" t="s">
        <v>290</v>
      </c>
      <c r="H189" s="22" t="s">
        <v>42</v>
      </c>
      <c r="I189" s="22" t="str">
        <f>VLOOKUP(H189,[2]外O细分型号!A:B,2,0)</f>
        <v>G100</v>
      </c>
      <c r="J189" s="22" t="s">
        <v>62</v>
      </c>
      <c r="K189" s="22">
        <v>291</v>
      </c>
      <c r="L189" s="22">
        <v>32</v>
      </c>
      <c r="M189" s="22"/>
      <c r="N189" s="81" t="s">
        <v>37</v>
      </c>
      <c r="O189" s="22"/>
      <c r="P189" s="22"/>
      <c r="Q189" s="22"/>
      <c r="R189" s="22"/>
      <c r="S189" s="22"/>
      <c r="T189" s="22">
        <f t="shared" si="1"/>
        <v>0</v>
      </c>
      <c r="U189" s="11"/>
      <c r="V189" s="10"/>
      <c r="W189" s="11"/>
      <c r="X189" s="11"/>
      <c r="Y189" s="11"/>
      <c r="Z189" s="11"/>
      <c r="AA189" s="10"/>
      <c r="AB189" s="10"/>
      <c r="AC189" s="37"/>
      <c r="AD189" s="37"/>
      <c r="AE189" s="37"/>
    </row>
    <row r="190" s="1" customFormat="1" customHeight="1" spans="1:31">
      <c r="A190" s="22">
        <v>188</v>
      </c>
      <c r="B190" s="22">
        <v>240315006</v>
      </c>
      <c r="C190" s="40">
        <v>45366</v>
      </c>
      <c r="D190" s="22" t="s">
        <v>230</v>
      </c>
      <c r="E190" s="61">
        <f t="shared" si="0"/>
        <v>11</v>
      </c>
      <c r="F190" s="40" t="s">
        <v>40</v>
      </c>
      <c r="G190" s="22" t="s">
        <v>252</v>
      </c>
      <c r="H190" s="22" t="s">
        <v>43</v>
      </c>
      <c r="I190" s="22" t="str">
        <f>VLOOKUP(H190,[2]外O细分型号!A:B,2,0)</f>
        <v>G100</v>
      </c>
      <c r="J190" s="22" t="s">
        <v>36</v>
      </c>
      <c r="K190" s="22">
        <v>690</v>
      </c>
      <c r="L190" s="22">
        <v>50</v>
      </c>
      <c r="M190" s="22"/>
      <c r="N190" s="81" t="s">
        <v>37</v>
      </c>
      <c r="O190" s="22"/>
      <c r="P190" s="22"/>
      <c r="Q190" s="22"/>
      <c r="R190" s="22"/>
      <c r="S190" s="22"/>
      <c r="T190" s="22">
        <f t="shared" si="1"/>
        <v>0</v>
      </c>
      <c r="U190" s="11"/>
      <c r="V190" s="10"/>
      <c r="W190" s="11"/>
      <c r="X190" s="11"/>
      <c r="Y190" s="11"/>
      <c r="Z190" s="11"/>
      <c r="AA190" s="10"/>
      <c r="AB190" s="10"/>
      <c r="AC190" s="37"/>
      <c r="AD190" s="37"/>
      <c r="AE190" s="37"/>
    </row>
    <row r="191" s="1" customFormat="1" customHeight="1" spans="1:31">
      <c r="A191" s="22">
        <v>189</v>
      </c>
      <c r="B191" s="22">
        <v>240315007</v>
      </c>
      <c r="C191" s="40">
        <v>45366</v>
      </c>
      <c r="D191" s="22" t="s">
        <v>230</v>
      </c>
      <c r="E191" s="61">
        <f t="shared" si="0"/>
        <v>11</v>
      </c>
      <c r="F191" s="22" t="s">
        <v>33</v>
      </c>
      <c r="G191" s="22" t="s">
        <v>256</v>
      </c>
      <c r="H191" s="22" t="s">
        <v>39</v>
      </c>
      <c r="I191" s="22" t="str">
        <f>VLOOKUP(H191,[2]外O细分型号!A:B,2,0)</f>
        <v>Q3MPRO</v>
      </c>
      <c r="J191" s="22" t="s">
        <v>36</v>
      </c>
      <c r="K191" s="22">
        <v>576</v>
      </c>
      <c r="L191" s="22">
        <v>32</v>
      </c>
      <c r="M191" s="22"/>
      <c r="N191" s="81" t="s">
        <v>37</v>
      </c>
      <c r="O191" s="22"/>
      <c r="P191" s="22"/>
      <c r="Q191" s="22"/>
      <c r="R191" s="22"/>
      <c r="S191" s="22"/>
      <c r="T191" s="22">
        <f t="shared" si="1"/>
        <v>0</v>
      </c>
      <c r="U191" s="11"/>
      <c r="V191" s="10"/>
      <c r="W191" s="11"/>
      <c r="X191" s="11"/>
      <c r="Y191" s="11"/>
      <c r="Z191" s="11"/>
      <c r="AA191" s="10"/>
      <c r="AB191" s="10"/>
      <c r="AC191" s="37"/>
      <c r="AD191" s="37"/>
      <c r="AE191" s="37"/>
    </row>
    <row r="192" s="1" customFormat="1" customHeight="1" spans="1:31">
      <c r="A192" s="22">
        <v>190</v>
      </c>
      <c r="B192" s="22">
        <v>240315008</v>
      </c>
      <c r="C192" s="40">
        <v>45366</v>
      </c>
      <c r="D192" s="22" t="s">
        <v>230</v>
      </c>
      <c r="E192" s="61">
        <f t="shared" si="0"/>
        <v>11</v>
      </c>
      <c r="F192" s="22" t="s">
        <v>33</v>
      </c>
      <c r="G192" s="22" t="s">
        <v>280</v>
      </c>
      <c r="H192" s="22" t="s">
        <v>35</v>
      </c>
      <c r="I192" s="22" t="str">
        <f>VLOOKUP(H192,[2]外O细分型号!A:B,2,0)</f>
        <v>G500</v>
      </c>
      <c r="J192" s="22" t="s">
        <v>36</v>
      </c>
      <c r="K192" s="22">
        <v>22</v>
      </c>
      <c r="L192" s="22">
        <v>8</v>
      </c>
      <c r="M192" s="22"/>
      <c r="N192" s="81" t="s">
        <v>37</v>
      </c>
      <c r="O192" s="22"/>
      <c r="P192" s="22"/>
      <c r="Q192" s="22"/>
      <c r="R192" s="22"/>
      <c r="S192" s="22"/>
      <c r="T192" s="22">
        <f t="shared" si="1"/>
        <v>0</v>
      </c>
      <c r="U192" s="11"/>
      <c r="V192" s="10"/>
      <c r="W192" s="11"/>
      <c r="X192" s="11"/>
      <c r="Y192" s="11"/>
      <c r="Z192" s="11"/>
      <c r="AA192" s="10"/>
      <c r="AB192" s="10"/>
      <c r="AC192" s="37"/>
      <c r="AD192" s="37"/>
      <c r="AE192" s="37"/>
    </row>
    <row r="193" s="1" customFormat="1" customHeight="1" spans="1:31">
      <c r="A193" s="22">
        <v>191</v>
      </c>
      <c r="B193" s="22">
        <v>240315009</v>
      </c>
      <c r="C193" s="40">
        <v>45366</v>
      </c>
      <c r="D193" s="22" t="s">
        <v>230</v>
      </c>
      <c r="E193" s="61">
        <f t="shared" si="0"/>
        <v>11</v>
      </c>
      <c r="F193" s="22" t="s">
        <v>33</v>
      </c>
      <c r="G193" s="22" t="s">
        <v>256</v>
      </c>
      <c r="H193" s="22" t="s">
        <v>39</v>
      </c>
      <c r="I193" s="22" t="str">
        <f>VLOOKUP(H193,[2]外O细分型号!A:B,2,0)</f>
        <v>Q3MPRO</v>
      </c>
      <c r="J193" s="22" t="s">
        <v>36</v>
      </c>
      <c r="K193" s="22">
        <v>1152</v>
      </c>
      <c r="L193" s="22">
        <v>48</v>
      </c>
      <c r="M193" s="22">
        <v>1</v>
      </c>
      <c r="N193" s="81" t="s">
        <v>37</v>
      </c>
      <c r="O193" s="22"/>
      <c r="P193" s="22"/>
      <c r="Q193" s="22"/>
      <c r="R193" s="22">
        <v>1</v>
      </c>
      <c r="S193" s="22"/>
      <c r="T193" s="22">
        <f t="shared" si="1"/>
        <v>1</v>
      </c>
      <c r="U193" s="11" t="s">
        <v>291</v>
      </c>
      <c r="V193" s="10" t="s">
        <v>77</v>
      </c>
      <c r="W193" s="11" t="s">
        <v>18</v>
      </c>
      <c r="X193" s="11" t="s">
        <v>292</v>
      </c>
      <c r="Y193" s="11" t="s">
        <v>57</v>
      </c>
      <c r="Z193" s="11" t="s">
        <v>67</v>
      </c>
      <c r="AA193" s="10"/>
      <c r="AB193" s="10"/>
      <c r="AC193" s="37" t="s">
        <v>293</v>
      </c>
      <c r="AD193" s="37"/>
      <c r="AE193" s="37"/>
    </row>
    <row r="194" s="1" customFormat="1" customHeight="1" spans="1:31">
      <c r="A194" s="22">
        <v>192</v>
      </c>
      <c r="B194" s="23">
        <v>240316001</v>
      </c>
      <c r="C194" s="40">
        <v>45367</v>
      </c>
      <c r="D194" s="22" t="s">
        <v>230</v>
      </c>
      <c r="E194" s="61">
        <f t="shared" si="0"/>
        <v>11</v>
      </c>
      <c r="F194" s="22" t="s">
        <v>294</v>
      </c>
      <c r="G194" s="22" t="s">
        <v>295</v>
      </c>
      <c r="H194" s="22" t="s">
        <v>296</v>
      </c>
      <c r="I194" s="22" t="str">
        <f>VLOOKUP(H194,[2]外O细分型号!A:B,2,0)</f>
        <v>V1</v>
      </c>
      <c r="J194" s="22" t="s">
        <v>297</v>
      </c>
      <c r="K194" s="22">
        <v>14</v>
      </c>
      <c r="L194" s="22">
        <v>8</v>
      </c>
      <c r="M194" s="22"/>
      <c r="N194" s="81" t="s">
        <v>37</v>
      </c>
      <c r="O194" s="22"/>
      <c r="P194" s="22"/>
      <c r="Q194" s="22"/>
      <c r="R194" s="22"/>
      <c r="S194" s="22"/>
      <c r="T194" s="22">
        <f t="shared" si="1"/>
        <v>0</v>
      </c>
      <c r="U194" s="11"/>
      <c r="V194" s="10"/>
      <c r="W194" s="11"/>
      <c r="X194" s="11"/>
      <c r="Y194" s="11"/>
      <c r="Z194" s="11"/>
      <c r="AA194" s="10"/>
      <c r="AB194" s="10"/>
      <c r="AC194" s="37"/>
      <c r="AD194" s="37"/>
      <c r="AE194" s="37"/>
    </row>
    <row r="195" s="1" customFormat="1" customHeight="1" spans="1:31">
      <c r="A195" s="22">
        <v>193</v>
      </c>
      <c r="B195" s="22">
        <v>240316002</v>
      </c>
      <c r="C195" s="40">
        <v>45367</v>
      </c>
      <c r="D195" s="22" t="s">
        <v>230</v>
      </c>
      <c r="E195" s="61">
        <f t="shared" si="0"/>
        <v>11</v>
      </c>
      <c r="F195" s="22" t="s">
        <v>33</v>
      </c>
      <c r="G195" s="22" t="s">
        <v>298</v>
      </c>
      <c r="H195" s="22" t="s">
        <v>91</v>
      </c>
      <c r="I195" s="22" t="str">
        <f>VLOOKUP(H195,[2]外O细分型号!A:B,2,0)</f>
        <v>Q3MVPRO</v>
      </c>
      <c r="J195" s="22" t="s">
        <v>36</v>
      </c>
      <c r="K195" s="22">
        <v>432</v>
      </c>
      <c r="L195" s="22">
        <v>32</v>
      </c>
      <c r="M195" s="22"/>
      <c r="N195" s="81" t="s">
        <v>37</v>
      </c>
      <c r="O195" s="22"/>
      <c r="P195" s="22"/>
      <c r="Q195" s="22"/>
      <c r="R195" s="22"/>
      <c r="S195" s="22"/>
      <c r="T195" s="22">
        <f t="shared" si="1"/>
        <v>0</v>
      </c>
      <c r="U195" s="11"/>
      <c r="V195" s="10"/>
      <c r="W195" s="11"/>
      <c r="X195" s="11"/>
      <c r="Y195" s="11"/>
      <c r="Z195" s="11"/>
      <c r="AA195" s="10"/>
      <c r="AB195" s="10"/>
      <c r="AC195" s="37"/>
      <c r="AD195" s="37"/>
      <c r="AE195" s="37"/>
    </row>
    <row r="196" s="1" customFormat="1" customHeight="1" spans="1:31">
      <c r="A196" s="22">
        <v>194</v>
      </c>
      <c r="B196" s="23">
        <v>240317001</v>
      </c>
      <c r="C196" s="40">
        <v>45368</v>
      </c>
      <c r="D196" s="22" t="s">
        <v>230</v>
      </c>
      <c r="E196" s="61">
        <f t="shared" si="0"/>
        <v>12</v>
      </c>
      <c r="F196" s="22" t="s">
        <v>33</v>
      </c>
      <c r="G196" s="22" t="s">
        <v>299</v>
      </c>
      <c r="H196" s="22" t="s">
        <v>39</v>
      </c>
      <c r="I196" s="22" t="str">
        <f>VLOOKUP(H196,[2]外O细分型号!A:B,2,0)</f>
        <v>Q3MPRO</v>
      </c>
      <c r="J196" s="22" t="s">
        <v>36</v>
      </c>
      <c r="K196" s="22">
        <v>720</v>
      </c>
      <c r="L196" s="22">
        <v>32</v>
      </c>
      <c r="M196" s="22"/>
      <c r="N196" s="81" t="s">
        <v>37</v>
      </c>
      <c r="O196" s="22"/>
      <c r="P196" s="22"/>
      <c r="Q196" s="22"/>
      <c r="R196" s="22"/>
      <c r="S196" s="22"/>
      <c r="T196" s="22">
        <f t="shared" si="1"/>
        <v>0</v>
      </c>
      <c r="U196" s="27"/>
      <c r="V196" s="10"/>
      <c r="W196" s="11"/>
      <c r="X196" s="11"/>
      <c r="Y196" s="11"/>
      <c r="Z196" s="11"/>
      <c r="AA196" s="10"/>
      <c r="AB196" s="10"/>
      <c r="AC196" s="37"/>
      <c r="AD196" s="37"/>
      <c r="AE196" s="37"/>
    </row>
    <row r="197" s="1" customFormat="1" customHeight="1" spans="1:31">
      <c r="A197" s="22">
        <v>195</v>
      </c>
      <c r="B197" s="22">
        <v>240317002</v>
      </c>
      <c r="C197" s="40">
        <v>45368</v>
      </c>
      <c r="D197" s="22" t="s">
        <v>230</v>
      </c>
      <c r="E197" s="61">
        <f t="shared" si="0"/>
        <v>12</v>
      </c>
      <c r="F197" s="22" t="s">
        <v>40</v>
      </c>
      <c r="G197" s="22" t="s">
        <v>300</v>
      </c>
      <c r="H197" s="22" t="s">
        <v>168</v>
      </c>
      <c r="I197" s="22" t="str">
        <f>VLOOKUP(H197,[2]外O细分型号!A:B,2,0)</f>
        <v>V7</v>
      </c>
      <c r="J197" s="22" t="s">
        <v>36</v>
      </c>
      <c r="K197" s="22">
        <v>382</v>
      </c>
      <c r="L197" s="22">
        <v>32</v>
      </c>
      <c r="M197" s="22">
        <v>1</v>
      </c>
      <c r="N197" s="22" t="s">
        <v>48</v>
      </c>
      <c r="O197" s="22"/>
      <c r="P197" s="22">
        <v>1</v>
      </c>
      <c r="Q197" s="22"/>
      <c r="R197" s="22"/>
      <c r="S197" s="22"/>
      <c r="T197" s="22">
        <f t="shared" si="1"/>
        <v>1</v>
      </c>
      <c r="U197" s="27" t="s">
        <v>301</v>
      </c>
      <c r="V197" s="10" t="s">
        <v>50</v>
      </c>
      <c r="W197" s="11" t="s">
        <v>16</v>
      </c>
      <c r="X197" s="11" t="s">
        <v>125</v>
      </c>
      <c r="Y197" s="11" t="s">
        <v>57</v>
      </c>
      <c r="Z197" s="11" t="s">
        <v>53</v>
      </c>
      <c r="AA197" s="10"/>
      <c r="AB197" s="10"/>
      <c r="AC197" s="37"/>
      <c r="AD197" s="37"/>
      <c r="AE197" s="37"/>
    </row>
    <row r="198" s="1" customFormat="1" customHeight="1" spans="1:31">
      <c r="A198" s="22">
        <v>196</v>
      </c>
      <c r="B198" s="22">
        <v>240317003</v>
      </c>
      <c r="C198" s="40">
        <v>45368</v>
      </c>
      <c r="D198" s="22" t="s">
        <v>230</v>
      </c>
      <c r="E198" s="61">
        <f t="shared" si="0"/>
        <v>12</v>
      </c>
      <c r="F198" s="22" t="s">
        <v>33</v>
      </c>
      <c r="G198" s="22" t="s">
        <v>298</v>
      </c>
      <c r="H198" s="22" t="s">
        <v>91</v>
      </c>
      <c r="I198" s="22" t="str">
        <f>VLOOKUP(H198,[2]外O细分型号!A:B,2,0)</f>
        <v>Q3MVPRO</v>
      </c>
      <c r="J198" s="22" t="s">
        <v>36</v>
      </c>
      <c r="K198" s="22">
        <v>864</v>
      </c>
      <c r="L198" s="22">
        <v>32</v>
      </c>
      <c r="M198" s="22"/>
      <c r="N198" s="81" t="s">
        <v>37</v>
      </c>
      <c r="O198" s="22"/>
      <c r="P198" s="22"/>
      <c r="Q198" s="22"/>
      <c r="R198" s="22"/>
      <c r="S198" s="22"/>
      <c r="T198" s="22"/>
      <c r="U198" s="27"/>
      <c r="V198" s="10"/>
      <c r="W198" s="11"/>
      <c r="X198" s="11"/>
      <c r="Y198" s="11"/>
      <c r="Z198" s="11"/>
      <c r="AA198" s="10"/>
      <c r="AB198" s="10"/>
      <c r="AC198" s="37"/>
      <c r="AD198" s="37"/>
      <c r="AE198" s="37"/>
    </row>
    <row r="199" s="1" customFormat="1" customHeight="1" spans="1:31">
      <c r="A199" s="22">
        <v>197</v>
      </c>
      <c r="B199" s="23">
        <v>240318001</v>
      </c>
      <c r="C199" s="40">
        <v>45369</v>
      </c>
      <c r="D199" s="22" t="s">
        <v>230</v>
      </c>
      <c r="E199" s="61">
        <f t="shared" si="0"/>
        <v>12</v>
      </c>
      <c r="F199" s="22" t="s">
        <v>40</v>
      </c>
      <c r="G199" s="22" t="s">
        <v>192</v>
      </c>
      <c r="H199" s="22" t="s">
        <v>193</v>
      </c>
      <c r="I199" s="22" t="str">
        <f>VLOOKUP(H199,[2]外O细分型号!A:B,2,0)</f>
        <v>G109</v>
      </c>
      <c r="J199" s="22" t="s">
        <v>36</v>
      </c>
      <c r="K199" s="22">
        <v>960</v>
      </c>
      <c r="L199" s="22">
        <v>13</v>
      </c>
      <c r="M199" s="22"/>
      <c r="N199" s="81" t="s">
        <v>37</v>
      </c>
      <c r="O199" s="22"/>
      <c r="P199" s="22"/>
      <c r="Q199" s="22"/>
      <c r="R199" s="22"/>
      <c r="S199" s="22"/>
      <c r="T199" s="22">
        <f t="shared" ref="T199:T208" si="2">SUM(O199:S199)</f>
        <v>0</v>
      </c>
      <c r="U199" s="27"/>
      <c r="V199" s="10"/>
      <c r="W199" s="11"/>
      <c r="X199" s="11"/>
      <c r="Y199" s="11"/>
      <c r="Z199" s="11"/>
      <c r="AA199" s="10"/>
      <c r="AB199" s="10"/>
      <c r="AC199" s="37" t="s">
        <v>302</v>
      </c>
      <c r="AD199" s="37"/>
      <c r="AE199" s="37"/>
    </row>
    <row r="200" s="1" customFormat="1" customHeight="1" spans="1:31">
      <c r="A200" s="22">
        <v>198</v>
      </c>
      <c r="B200" s="22">
        <v>240318002</v>
      </c>
      <c r="C200" s="40">
        <v>45369</v>
      </c>
      <c r="D200" s="22" t="s">
        <v>230</v>
      </c>
      <c r="E200" s="61">
        <f t="shared" si="0"/>
        <v>12</v>
      </c>
      <c r="F200" s="22" t="s">
        <v>40</v>
      </c>
      <c r="G200" s="22" t="s">
        <v>300</v>
      </c>
      <c r="H200" s="22" t="s">
        <v>303</v>
      </c>
      <c r="I200" s="22" t="str">
        <f>VLOOKUP(H200,[2]外O细分型号!A:B,2,0)</f>
        <v>V7</v>
      </c>
      <c r="J200" s="22" t="s">
        <v>36</v>
      </c>
      <c r="K200" s="22">
        <v>192</v>
      </c>
      <c r="L200" s="22">
        <v>8</v>
      </c>
      <c r="M200" s="22"/>
      <c r="N200" s="81" t="s">
        <v>37</v>
      </c>
      <c r="O200" s="22"/>
      <c r="P200" s="22"/>
      <c r="Q200" s="22"/>
      <c r="R200" s="22"/>
      <c r="S200" s="22"/>
      <c r="T200" s="22">
        <f t="shared" si="2"/>
        <v>0</v>
      </c>
      <c r="U200" s="27"/>
      <c r="V200" s="10"/>
      <c r="W200" s="11"/>
      <c r="X200" s="11"/>
      <c r="Y200" s="11"/>
      <c r="Z200" s="11"/>
      <c r="AA200" s="10"/>
      <c r="AB200" s="10"/>
      <c r="AC200" s="37"/>
      <c r="AD200" s="37"/>
      <c r="AE200" s="37"/>
    </row>
    <row r="201" s="1" customFormat="1" customHeight="1" spans="1:31">
      <c r="A201" s="22">
        <v>199</v>
      </c>
      <c r="B201" s="22">
        <v>240318003</v>
      </c>
      <c r="C201" s="40">
        <v>45369</v>
      </c>
      <c r="D201" s="22" t="s">
        <v>230</v>
      </c>
      <c r="E201" s="61">
        <f t="shared" si="0"/>
        <v>12</v>
      </c>
      <c r="F201" s="22" t="s">
        <v>40</v>
      </c>
      <c r="G201" s="22" t="s">
        <v>304</v>
      </c>
      <c r="H201" s="22" t="s">
        <v>75</v>
      </c>
      <c r="I201" s="22" t="str">
        <f>VLOOKUP(H201,[2]外O细分型号!A:B,2,0)</f>
        <v>V7</v>
      </c>
      <c r="J201" s="22" t="s">
        <v>36</v>
      </c>
      <c r="K201" s="22">
        <v>765</v>
      </c>
      <c r="L201" s="22">
        <v>32</v>
      </c>
      <c r="M201" s="22">
        <v>1</v>
      </c>
      <c r="N201" s="81" t="s">
        <v>37</v>
      </c>
      <c r="O201" s="22"/>
      <c r="P201" s="22"/>
      <c r="Q201" s="22">
        <v>1</v>
      </c>
      <c r="R201" s="22"/>
      <c r="S201" s="22"/>
      <c r="T201" s="22">
        <f t="shared" si="2"/>
        <v>1</v>
      </c>
      <c r="U201" s="27" t="s">
        <v>305</v>
      </c>
      <c r="V201" s="10" t="s">
        <v>77</v>
      </c>
      <c r="W201" s="11" t="s">
        <v>55</v>
      </c>
      <c r="X201" s="11" t="s">
        <v>306</v>
      </c>
      <c r="Y201" s="11" t="s">
        <v>52</v>
      </c>
      <c r="Z201" s="11" t="s">
        <v>67</v>
      </c>
      <c r="AA201" s="10"/>
      <c r="AB201" s="10"/>
      <c r="AC201" s="37" t="s">
        <v>307</v>
      </c>
      <c r="AD201" s="37"/>
      <c r="AE201" s="37"/>
    </row>
    <row r="202" s="1" customFormat="1" customHeight="1" spans="1:31">
      <c r="A202" s="22">
        <v>200</v>
      </c>
      <c r="B202" s="22">
        <v>240318004</v>
      </c>
      <c r="C202" s="40">
        <v>45369</v>
      </c>
      <c r="D202" s="22" t="s">
        <v>230</v>
      </c>
      <c r="E202" s="61">
        <f t="shared" si="0"/>
        <v>12</v>
      </c>
      <c r="F202" s="22" t="s">
        <v>33</v>
      </c>
      <c r="G202" s="22" t="s">
        <v>256</v>
      </c>
      <c r="H202" s="22" t="s">
        <v>39</v>
      </c>
      <c r="I202" s="22" t="str">
        <f>VLOOKUP(H202,[2]外O细分型号!A:B,2,0)</f>
        <v>Q3MPRO</v>
      </c>
      <c r="J202" s="22" t="s">
        <v>36</v>
      </c>
      <c r="K202" s="22">
        <v>144</v>
      </c>
      <c r="L202" s="22">
        <v>8</v>
      </c>
      <c r="M202" s="22">
        <v>1</v>
      </c>
      <c r="N202" s="22" t="s">
        <v>48</v>
      </c>
      <c r="O202" s="22"/>
      <c r="P202" s="22"/>
      <c r="Q202" s="22">
        <v>1</v>
      </c>
      <c r="R202" s="22"/>
      <c r="S202" s="22"/>
      <c r="T202" s="22">
        <f t="shared" si="2"/>
        <v>1</v>
      </c>
      <c r="U202" s="27" t="s">
        <v>308</v>
      </c>
      <c r="V202" s="10" t="s">
        <v>50</v>
      </c>
      <c r="W202" s="11" t="s">
        <v>55</v>
      </c>
      <c r="X202" s="11" t="s">
        <v>226</v>
      </c>
      <c r="Y202" s="11" t="s">
        <v>57</v>
      </c>
      <c r="Z202" s="11" t="s">
        <v>53</v>
      </c>
      <c r="AA202" s="10"/>
      <c r="AB202" s="10"/>
      <c r="AC202" s="37"/>
      <c r="AD202" s="37"/>
      <c r="AE202" s="37"/>
    </row>
    <row r="203" s="1" customFormat="1" customHeight="1" spans="1:31">
      <c r="A203" s="22">
        <v>201</v>
      </c>
      <c r="B203" s="22">
        <v>240318005</v>
      </c>
      <c r="C203" s="40">
        <v>45369</v>
      </c>
      <c r="D203" s="22" t="s">
        <v>230</v>
      </c>
      <c r="E203" s="61">
        <f t="shared" si="0"/>
        <v>12</v>
      </c>
      <c r="F203" s="22" t="s">
        <v>93</v>
      </c>
      <c r="G203" s="22" t="s">
        <v>208</v>
      </c>
      <c r="H203" s="22" t="s">
        <v>209</v>
      </c>
      <c r="I203" s="22" t="str">
        <f>VLOOKUP(H203,[2]外O细分型号!A:B,2,0)</f>
        <v>G5</v>
      </c>
      <c r="J203" s="22" t="s">
        <v>36</v>
      </c>
      <c r="K203" s="22">
        <v>3</v>
      </c>
      <c r="L203" s="22">
        <v>3</v>
      </c>
      <c r="M203" s="22"/>
      <c r="N203" s="81" t="s">
        <v>37</v>
      </c>
      <c r="O203" s="22"/>
      <c r="P203" s="22"/>
      <c r="Q203" s="22"/>
      <c r="R203" s="22"/>
      <c r="S203" s="22"/>
      <c r="T203" s="22">
        <f t="shared" si="2"/>
        <v>0</v>
      </c>
      <c r="U203" s="27"/>
      <c r="V203" s="10"/>
      <c r="W203" s="11"/>
      <c r="X203" s="11"/>
      <c r="Y203" s="11"/>
      <c r="Z203" s="11"/>
      <c r="AA203" s="10"/>
      <c r="AB203" s="10"/>
      <c r="AC203" s="37"/>
      <c r="AD203" s="37"/>
      <c r="AE203" s="37"/>
    </row>
    <row r="204" s="1" customFormat="1" customHeight="1" spans="1:31">
      <c r="A204" s="22">
        <v>202</v>
      </c>
      <c r="B204" s="22">
        <v>240318006</v>
      </c>
      <c r="C204" s="40">
        <v>45369</v>
      </c>
      <c r="D204" s="22" t="s">
        <v>230</v>
      </c>
      <c r="E204" s="61">
        <f t="shared" si="0"/>
        <v>12</v>
      </c>
      <c r="F204" s="22" t="s">
        <v>93</v>
      </c>
      <c r="G204" s="22" t="s">
        <v>309</v>
      </c>
      <c r="H204" s="22" t="s">
        <v>128</v>
      </c>
      <c r="I204" s="22" t="str">
        <f>VLOOKUP(H204,[2]外O细分型号!A:B,2,0)</f>
        <v>G5</v>
      </c>
      <c r="J204" s="22" t="s">
        <v>141</v>
      </c>
      <c r="K204" s="22">
        <v>7</v>
      </c>
      <c r="L204" s="22">
        <v>7</v>
      </c>
      <c r="M204" s="22"/>
      <c r="N204" s="81" t="s">
        <v>37</v>
      </c>
      <c r="O204" s="22"/>
      <c r="P204" s="22"/>
      <c r="Q204" s="22"/>
      <c r="R204" s="22"/>
      <c r="S204" s="22"/>
      <c r="T204" s="22">
        <f t="shared" si="2"/>
        <v>0</v>
      </c>
      <c r="U204" s="27"/>
      <c r="V204" s="10"/>
      <c r="W204" s="11"/>
      <c r="X204" s="11"/>
      <c r="Y204" s="11"/>
      <c r="Z204" s="11"/>
      <c r="AA204" s="10"/>
      <c r="AB204" s="10"/>
      <c r="AC204" s="37"/>
      <c r="AD204" s="37"/>
      <c r="AE204" s="37"/>
    </row>
    <row r="205" s="1" customFormat="1" customHeight="1" spans="1:31">
      <c r="A205" s="22">
        <v>203</v>
      </c>
      <c r="B205" s="22">
        <v>240318007</v>
      </c>
      <c r="C205" s="40">
        <v>45369</v>
      </c>
      <c r="D205" s="22" t="s">
        <v>230</v>
      </c>
      <c r="E205" s="61">
        <f t="shared" si="0"/>
        <v>12</v>
      </c>
      <c r="F205" s="22" t="s">
        <v>93</v>
      </c>
      <c r="G205" s="22" t="s">
        <v>188</v>
      </c>
      <c r="H205" s="22" t="s">
        <v>190</v>
      </c>
      <c r="I205" s="22" t="str">
        <f>VLOOKUP(H205,[2]外O细分型号!A:B,2,0)</f>
        <v>V5P</v>
      </c>
      <c r="J205" s="22" t="s">
        <v>141</v>
      </c>
      <c r="K205" s="22">
        <v>1030</v>
      </c>
      <c r="L205" s="22">
        <v>32</v>
      </c>
      <c r="M205" s="22">
        <v>3</v>
      </c>
      <c r="N205" s="22" t="s">
        <v>48</v>
      </c>
      <c r="O205" s="22"/>
      <c r="P205" s="22"/>
      <c r="Q205" s="22"/>
      <c r="R205" s="22"/>
      <c r="S205" s="22">
        <v>2</v>
      </c>
      <c r="T205" s="22">
        <f t="shared" si="2"/>
        <v>2</v>
      </c>
      <c r="U205" s="27" t="s">
        <v>310</v>
      </c>
      <c r="V205" s="10" t="s">
        <v>50</v>
      </c>
      <c r="W205" s="11" t="s">
        <v>311</v>
      </c>
      <c r="X205" s="11" t="s">
        <v>312</v>
      </c>
      <c r="Y205" s="11" t="s">
        <v>52</v>
      </c>
      <c r="Z205" s="11" t="s">
        <v>53</v>
      </c>
      <c r="AA205" s="10"/>
      <c r="AB205" s="10"/>
      <c r="AC205" s="37"/>
      <c r="AD205" s="37"/>
      <c r="AE205" s="37"/>
    </row>
    <row r="206" s="1" customFormat="1" customHeight="1" spans="1:31">
      <c r="A206" s="22">
        <v>204</v>
      </c>
      <c r="B206" s="22">
        <v>240318007</v>
      </c>
      <c r="C206" s="40">
        <v>45369</v>
      </c>
      <c r="D206" s="22" t="s">
        <v>230</v>
      </c>
      <c r="E206" s="61">
        <f t="shared" si="0"/>
        <v>12</v>
      </c>
      <c r="F206" s="22" t="s">
        <v>93</v>
      </c>
      <c r="G206" s="22" t="s">
        <v>188</v>
      </c>
      <c r="H206" s="22" t="s">
        <v>190</v>
      </c>
      <c r="I206" s="22" t="str">
        <f>VLOOKUP(H206,[2]外O细分型号!A:B,2,0)</f>
        <v>V5P</v>
      </c>
      <c r="J206" s="22" t="s">
        <v>141</v>
      </c>
      <c r="K206" s="22"/>
      <c r="L206" s="22"/>
      <c r="M206" s="22"/>
      <c r="N206" s="10"/>
      <c r="O206" s="22">
        <v>1</v>
      </c>
      <c r="P206" s="22"/>
      <c r="Q206" s="22"/>
      <c r="R206" s="22"/>
      <c r="S206" s="22"/>
      <c r="T206" s="22">
        <f t="shared" si="2"/>
        <v>1</v>
      </c>
      <c r="U206" s="27" t="s">
        <v>98</v>
      </c>
      <c r="V206" s="10" t="s">
        <v>50</v>
      </c>
      <c r="W206" s="11" t="s">
        <v>15</v>
      </c>
      <c r="X206" s="11" t="s">
        <v>99</v>
      </c>
      <c r="Y206" s="11" t="s">
        <v>52</v>
      </c>
      <c r="Z206" s="11" t="s">
        <v>53</v>
      </c>
      <c r="AA206" s="10"/>
      <c r="AB206" s="10"/>
      <c r="AC206" s="37"/>
      <c r="AD206" s="37"/>
      <c r="AE206" s="37"/>
    </row>
    <row r="207" s="1" customFormat="1" customHeight="1" spans="1:31">
      <c r="A207" s="22">
        <v>205</v>
      </c>
      <c r="B207" s="23">
        <v>240319001</v>
      </c>
      <c r="C207" s="40">
        <v>45370</v>
      </c>
      <c r="D207" s="22" t="s">
        <v>230</v>
      </c>
      <c r="E207" s="61">
        <f t="shared" si="0"/>
        <v>12</v>
      </c>
      <c r="F207" s="22" t="s">
        <v>33</v>
      </c>
      <c r="G207" s="22" t="s">
        <v>313</v>
      </c>
      <c r="H207" s="22" t="s">
        <v>39</v>
      </c>
      <c r="I207" s="22" t="str">
        <f>VLOOKUP(H207,[2]外O细分型号!A:B,2,0)</f>
        <v>Q3MPRO</v>
      </c>
      <c r="J207" s="22" t="s">
        <v>36</v>
      </c>
      <c r="K207" s="22">
        <v>144</v>
      </c>
      <c r="L207" s="22">
        <v>8</v>
      </c>
      <c r="M207" s="22"/>
      <c r="N207" s="81" t="s">
        <v>37</v>
      </c>
      <c r="O207" s="22"/>
      <c r="P207" s="22"/>
      <c r="Q207" s="22"/>
      <c r="R207" s="22"/>
      <c r="S207" s="22"/>
      <c r="T207" s="22">
        <f t="shared" si="2"/>
        <v>0</v>
      </c>
      <c r="U207" s="27"/>
      <c r="V207" s="10"/>
      <c r="W207" s="11"/>
      <c r="X207" s="11"/>
      <c r="Y207" s="11"/>
      <c r="Z207" s="11"/>
      <c r="AA207" s="10"/>
      <c r="AB207" s="10"/>
      <c r="AC207" s="37"/>
      <c r="AD207" s="37"/>
      <c r="AE207" s="37"/>
    </row>
    <row r="208" s="1" customFormat="1" customHeight="1" spans="1:31">
      <c r="A208" s="22">
        <v>206</v>
      </c>
      <c r="B208" s="22">
        <v>240319002</v>
      </c>
      <c r="C208" s="40">
        <v>45370</v>
      </c>
      <c r="D208" s="22" t="s">
        <v>230</v>
      </c>
      <c r="E208" s="61">
        <f t="shared" si="0"/>
        <v>12</v>
      </c>
      <c r="F208" s="22" t="s">
        <v>40</v>
      </c>
      <c r="G208" s="22" t="s">
        <v>192</v>
      </c>
      <c r="H208" s="22" t="s">
        <v>193</v>
      </c>
      <c r="I208" s="22" t="str">
        <f>VLOOKUP(H208,[2]外O细分型号!A:B,2,0)</f>
        <v>G109</v>
      </c>
      <c r="J208" s="22" t="s">
        <v>36</v>
      </c>
      <c r="K208" s="22">
        <v>480</v>
      </c>
      <c r="L208" s="22">
        <v>32</v>
      </c>
      <c r="M208" s="22">
        <v>3</v>
      </c>
      <c r="N208" s="81" t="s">
        <v>37</v>
      </c>
      <c r="O208" s="22">
        <v>1</v>
      </c>
      <c r="P208" s="22"/>
      <c r="Q208" s="22"/>
      <c r="R208" s="22"/>
      <c r="S208" s="22"/>
      <c r="T208" s="22">
        <f t="shared" si="2"/>
        <v>1</v>
      </c>
      <c r="U208" s="27" t="s">
        <v>314</v>
      </c>
      <c r="V208" s="10" t="s">
        <v>77</v>
      </c>
      <c r="W208" s="11" t="s">
        <v>15</v>
      </c>
      <c r="X208" s="11" t="s">
        <v>85</v>
      </c>
      <c r="Y208" s="11" t="s">
        <v>52</v>
      </c>
      <c r="Z208" s="11" t="s">
        <v>67</v>
      </c>
      <c r="AA208" s="10"/>
      <c r="AB208" s="10"/>
      <c r="AC208" s="37" t="s">
        <v>315</v>
      </c>
      <c r="AD208" s="37"/>
      <c r="AE208" s="37"/>
    </row>
    <row r="209" s="1" customFormat="1" customHeight="1" spans="1:31">
      <c r="A209" s="22">
        <v>207</v>
      </c>
      <c r="B209" s="22">
        <v>240319002</v>
      </c>
      <c r="C209" s="40">
        <v>45370</v>
      </c>
      <c r="D209" s="22" t="s">
        <v>230</v>
      </c>
      <c r="E209" s="61">
        <f t="shared" si="0"/>
        <v>12</v>
      </c>
      <c r="F209" s="22" t="s">
        <v>40</v>
      </c>
      <c r="G209" s="22" t="s">
        <v>192</v>
      </c>
      <c r="H209" s="22" t="s">
        <v>193</v>
      </c>
      <c r="I209" s="22" t="str">
        <f>VLOOKUP(H209,[2]外O细分型号!A:B,2,0)</f>
        <v>G109</v>
      </c>
      <c r="J209" s="22" t="s">
        <v>36</v>
      </c>
      <c r="K209" s="22"/>
      <c r="L209" s="22"/>
      <c r="M209" s="22"/>
      <c r="N209" s="94"/>
      <c r="O209" s="22">
        <v>2</v>
      </c>
      <c r="P209" s="22"/>
      <c r="Q209" s="22"/>
      <c r="R209" s="22"/>
      <c r="S209" s="22"/>
      <c r="T209" s="22">
        <v>2</v>
      </c>
      <c r="U209" s="27" t="s">
        <v>316</v>
      </c>
      <c r="V209" s="10"/>
      <c r="W209" s="11" t="s">
        <v>15</v>
      </c>
      <c r="X209" s="11" t="s">
        <v>99</v>
      </c>
      <c r="Y209" s="11" t="s">
        <v>52</v>
      </c>
      <c r="Z209" s="11" t="s">
        <v>67</v>
      </c>
      <c r="AA209" s="10"/>
      <c r="AB209" s="10"/>
      <c r="AC209" s="37"/>
      <c r="AD209" s="37"/>
      <c r="AE209" s="37"/>
    </row>
    <row r="210" s="1" customFormat="1" customHeight="1" spans="1:31">
      <c r="A210" s="22">
        <v>208</v>
      </c>
      <c r="B210" s="22">
        <v>240319003</v>
      </c>
      <c r="C210" s="40">
        <v>45370</v>
      </c>
      <c r="D210" s="22" t="s">
        <v>230</v>
      </c>
      <c r="E210" s="61">
        <f t="shared" si="0"/>
        <v>12</v>
      </c>
      <c r="F210" s="22" t="s">
        <v>33</v>
      </c>
      <c r="G210" s="22" t="s">
        <v>298</v>
      </c>
      <c r="H210" s="22" t="s">
        <v>91</v>
      </c>
      <c r="I210" s="22" t="str">
        <f>VLOOKUP(H210,[2]外O细分型号!A:B,2,0)</f>
        <v>Q3MVPRO</v>
      </c>
      <c r="J210" s="22" t="s">
        <v>36</v>
      </c>
      <c r="K210" s="22">
        <v>838</v>
      </c>
      <c r="L210" s="22">
        <v>32</v>
      </c>
      <c r="M210" s="22">
        <v>1</v>
      </c>
      <c r="N210" s="81" t="s">
        <v>37</v>
      </c>
      <c r="O210" s="22">
        <v>1</v>
      </c>
      <c r="P210" s="22"/>
      <c r="Q210" s="22"/>
      <c r="R210" s="22"/>
      <c r="S210" s="22"/>
      <c r="T210" s="22">
        <f t="shared" ref="T210:T235" si="3">SUM(O210:S210)</f>
        <v>1</v>
      </c>
      <c r="U210" s="27" t="s">
        <v>317</v>
      </c>
      <c r="V210" s="10" t="s">
        <v>77</v>
      </c>
      <c r="W210" s="11" t="s">
        <v>15</v>
      </c>
      <c r="X210" s="11" t="s">
        <v>99</v>
      </c>
      <c r="Y210" s="11" t="s">
        <v>52</v>
      </c>
      <c r="Z210" s="11" t="s">
        <v>67</v>
      </c>
      <c r="AA210" s="10"/>
      <c r="AB210" s="10"/>
      <c r="AC210" s="37"/>
      <c r="AD210" s="37"/>
      <c r="AE210" s="37"/>
    </row>
    <row r="211" s="1" customFormat="1" customHeight="1" spans="1:31">
      <c r="A211" s="22">
        <v>209</v>
      </c>
      <c r="B211" s="22">
        <v>240319004</v>
      </c>
      <c r="C211" s="40">
        <v>45370</v>
      </c>
      <c r="D211" s="22" t="s">
        <v>230</v>
      </c>
      <c r="E211" s="61">
        <f t="shared" si="0"/>
        <v>12</v>
      </c>
      <c r="F211" s="22" t="s">
        <v>33</v>
      </c>
      <c r="G211" s="22" t="s">
        <v>318</v>
      </c>
      <c r="H211" s="22" t="s">
        <v>319</v>
      </c>
      <c r="I211" s="22" t="str">
        <f>VLOOKUP(H211,[2]外O细分型号!A:B,2,0)</f>
        <v>Q3MPRO</v>
      </c>
      <c r="J211" s="22" t="s">
        <v>36</v>
      </c>
      <c r="K211" s="22">
        <v>144</v>
      </c>
      <c r="L211" s="22">
        <v>8</v>
      </c>
      <c r="M211" s="22"/>
      <c r="N211" s="81" t="s">
        <v>37</v>
      </c>
      <c r="O211" s="22"/>
      <c r="P211" s="22"/>
      <c r="Q211" s="22"/>
      <c r="R211" s="22"/>
      <c r="S211" s="22"/>
      <c r="T211" s="22">
        <f t="shared" si="3"/>
        <v>0</v>
      </c>
      <c r="U211" s="27"/>
      <c r="V211" s="10"/>
      <c r="W211" s="11"/>
      <c r="X211" s="11"/>
      <c r="Y211" s="11"/>
      <c r="Z211" s="11"/>
      <c r="AA211" s="10"/>
      <c r="AB211" s="10"/>
      <c r="AC211" s="37"/>
      <c r="AD211" s="37"/>
      <c r="AE211" s="37"/>
    </row>
    <row r="212" s="1" customFormat="1" customHeight="1" spans="1:31">
      <c r="A212" s="22">
        <v>210</v>
      </c>
      <c r="B212" s="23">
        <v>240320001</v>
      </c>
      <c r="C212" s="40">
        <v>45371</v>
      </c>
      <c r="D212" s="22" t="s">
        <v>230</v>
      </c>
      <c r="E212" s="61">
        <f t="shared" si="0"/>
        <v>12</v>
      </c>
      <c r="F212" s="22" t="s">
        <v>40</v>
      </c>
      <c r="G212" s="22" t="s">
        <v>320</v>
      </c>
      <c r="H212" s="22" t="s">
        <v>75</v>
      </c>
      <c r="I212" s="22" t="str">
        <f>VLOOKUP(H212,[2]外O细分型号!A:B,2,0)</f>
        <v>V7</v>
      </c>
      <c r="J212" s="22" t="s">
        <v>36</v>
      </c>
      <c r="K212" s="22">
        <v>766</v>
      </c>
      <c r="L212" s="22">
        <v>13</v>
      </c>
      <c r="M212" s="22"/>
      <c r="N212" s="81" t="s">
        <v>37</v>
      </c>
      <c r="O212" s="22"/>
      <c r="P212" s="22"/>
      <c r="Q212" s="22"/>
      <c r="R212" s="22"/>
      <c r="S212" s="22"/>
      <c r="T212" s="22"/>
      <c r="U212" s="27"/>
      <c r="V212" s="10"/>
      <c r="W212" s="11"/>
      <c r="X212" s="11"/>
      <c r="Y212" s="11"/>
      <c r="Z212" s="11"/>
      <c r="AA212" s="10"/>
      <c r="AB212" s="10"/>
      <c r="AC212" s="37"/>
      <c r="AD212" s="37"/>
      <c r="AE212" s="37"/>
    </row>
    <row r="213" s="1" customFormat="1" customHeight="1" spans="1:31">
      <c r="A213" s="22">
        <v>211</v>
      </c>
      <c r="B213" s="22">
        <v>240320002</v>
      </c>
      <c r="C213" s="40">
        <v>45371</v>
      </c>
      <c r="D213" s="22" t="s">
        <v>230</v>
      </c>
      <c r="E213" s="61">
        <f t="shared" si="0"/>
        <v>12</v>
      </c>
      <c r="F213" s="22" t="s">
        <v>33</v>
      </c>
      <c r="G213" s="22" t="s">
        <v>298</v>
      </c>
      <c r="H213" s="22" t="s">
        <v>91</v>
      </c>
      <c r="I213" s="22" t="str">
        <f>VLOOKUP(H213,[2]外O细分型号!A:B,2,0)</f>
        <v>Q3MVPRO</v>
      </c>
      <c r="J213" s="22" t="s">
        <v>36</v>
      </c>
      <c r="K213" s="22">
        <v>432</v>
      </c>
      <c r="L213" s="22">
        <v>32</v>
      </c>
      <c r="M213" s="22"/>
      <c r="N213" s="81" t="s">
        <v>37</v>
      </c>
      <c r="O213" s="22"/>
      <c r="P213" s="22"/>
      <c r="Q213" s="22"/>
      <c r="R213" s="22"/>
      <c r="S213" s="22"/>
      <c r="T213" s="22"/>
      <c r="U213" s="27"/>
      <c r="V213" s="10"/>
      <c r="W213" s="11"/>
      <c r="X213" s="11"/>
      <c r="Y213" s="11"/>
      <c r="Z213" s="11"/>
      <c r="AA213" s="10"/>
      <c r="AB213" s="10"/>
      <c r="AC213" s="37"/>
      <c r="AD213" s="37"/>
      <c r="AE213" s="37"/>
    </row>
    <row r="214" s="1" customFormat="1" customHeight="1" spans="1:31">
      <c r="A214" s="22">
        <v>212</v>
      </c>
      <c r="B214" s="22">
        <v>240320003</v>
      </c>
      <c r="C214" s="40">
        <v>45371</v>
      </c>
      <c r="D214" s="22" t="s">
        <v>230</v>
      </c>
      <c r="E214" s="61">
        <f t="shared" si="0"/>
        <v>12</v>
      </c>
      <c r="F214" s="22" t="s">
        <v>33</v>
      </c>
      <c r="G214" s="22" t="s">
        <v>313</v>
      </c>
      <c r="H214" s="22" t="s">
        <v>39</v>
      </c>
      <c r="I214" s="22" t="str">
        <f>VLOOKUP(H214,[2]外O细分型号!A:B,2,0)</f>
        <v>Q3MPRO</v>
      </c>
      <c r="J214" s="22" t="s">
        <v>36</v>
      </c>
      <c r="K214" s="22">
        <v>404</v>
      </c>
      <c r="L214" s="22">
        <v>32</v>
      </c>
      <c r="M214" s="22"/>
      <c r="N214" s="81" t="s">
        <v>37</v>
      </c>
      <c r="O214" s="22"/>
      <c r="P214" s="22"/>
      <c r="Q214" s="22"/>
      <c r="R214" s="22"/>
      <c r="S214" s="22"/>
      <c r="T214" s="22"/>
      <c r="U214" s="27"/>
      <c r="V214" s="10"/>
      <c r="W214" s="11"/>
      <c r="X214" s="11"/>
      <c r="Y214" s="11"/>
      <c r="Z214" s="11"/>
      <c r="AA214" s="10"/>
      <c r="AB214" s="10"/>
      <c r="AC214" s="37"/>
      <c r="AD214" s="37"/>
      <c r="AE214" s="37"/>
    </row>
    <row r="215" s="1" customFormat="1" customHeight="1" spans="1:31">
      <c r="A215" s="22">
        <v>213</v>
      </c>
      <c r="B215" s="23">
        <v>240321001</v>
      </c>
      <c r="C215" s="40">
        <v>45372</v>
      </c>
      <c r="D215" s="22" t="s">
        <v>230</v>
      </c>
      <c r="E215" s="61">
        <f t="shared" si="0"/>
        <v>12</v>
      </c>
      <c r="F215" s="22" t="s">
        <v>33</v>
      </c>
      <c r="G215" s="22" t="s">
        <v>298</v>
      </c>
      <c r="H215" s="22" t="s">
        <v>91</v>
      </c>
      <c r="I215" s="22" t="str">
        <f>VLOOKUP(H215,[2]外O细分型号!A:B,2,0)</f>
        <v>Q3MVPRO</v>
      </c>
      <c r="J215" s="22" t="s">
        <v>36</v>
      </c>
      <c r="K215" s="22">
        <v>720</v>
      </c>
      <c r="L215" s="22">
        <v>32</v>
      </c>
      <c r="M215" s="22"/>
      <c r="N215" s="81" t="s">
        <v>37</v>
      </c>
      <c r="O215" s="22"/>
      <c r="P215" s="22"/>
      <c r="Q215" s="22"/>
      <c r="R215" s="22"/>
      <c r="S215" s="22"/>
      <c r="T215" s="22">
        <f t="shared" si="3"/>
        <v>0</v>
      </c>
      <c r="U215" s="27"/>
      <c r="V215" s="10"/>
      <c r="W215" s="11"/>
      <c r="X215" s="11"/>
      <c r="Y215" s="11"/>
      <c r="Z215" s="11"/>
      <c r="AA215" s="10"/>
      <c r="AB215" s="10"/>
      <c r="AC215" s="37"/>
      <c r="AD215" s="37"/>
      <c r="AE215" s="37"/>
    </row>
    <row r="216" s="1" customFormat="1" customHeight="1" spans="1:31">
      <c r="A216" s="22">
        <v>214</v>
      </c>
      <c r="B216" s="22">
        <v>240321002</v>
      </c>
      <c r="C216" s="40">
        <v>45372</v>
      </c>
      <c r="D216" s="22" t="s">
        <v>230</v>
      </c>
      <c r="E216" s="61">
        <f t="shared" si="0"/>
        <v>12</v>
      </c>
      <c r="F216" s="22" t="s">
        <v>40</v>
      </c>
      <c r="G216" s="22" t="s">
        <v>321</v>
      </c>
      <c r="H216" s="22" t="s">
        <v>75</v>
      </c>
      <c r="I216" s="22" t="str">
        <f>VLOOKUP(H216,[2]外O细分型号!A:B,2,0)</f>
        <v>V7</v>
      </c>
      <c r="J216" s="22" t="s">
        <v>36</v>
      </c>
      <c r="K216" s="22">
        <v>384</v>
      </c>
      <c r="L216" s="22">
        <v>13</v>
      </c>
      <c r="M216" s="22">
        <v>1</v>
      </c>
      <c r="N216" s="81" t="s">
        <v>37</v>
      </c>
      <c r="O216" s="22">
        <v>1</v>
      </c>
      <c r="P216" s="22"/>
      <c r="Q216" s="22"/>
      <c r="R216" s="22"/>
      <c r="S216" s="22"/>
      <c r="T216" s="22">
        <f t="shared" si="3"/>
        <v>1</v>
      </c>
      <c r="U216" s="27" t="s">
        <v>160</v>
      </c>
      <c r="V216" s="10" t="s">
        <v>77</v>
      </c>
      <c r="W216" s="11" t="s">
        <v>15</v>
      </c>
      <c r="X216" s="11" t="s">
        <v>99</v>
      </c>
      <c r="Y216" s="11" t="s">
        <v>52</v>
      </c>
      <c r="Z216" s="11" t="s">
        <v>67</v>
      </c>
      <c r="AA216" s="10"/>
      <c r="AB216" s="10"/>
      <c r="AC216" s="37" t="s">
        <v>322</v>
      </c>
      <c r="AD216" s="37"/>
      <c r="AE216" s="37"/>
    </row>
    <row r="217" s="1" customFormat="1" customHeight="1" spans="1:31">
      <c r="A217" s="22">
        <v>215</v>
      </c>
      <c r="B217" s="22">
        <v>240321003</v>
      </c>
      <c r="C217" s="40">
        <v>45372</v>
      </c>
      <c r="D217" s="22" t="s">
        <v>230</v>
      </c>
      <c r="E217" s="61">
        <f t="shared" si="0"/>
        <v>12</v>
      </c>
      <c r="F217" s="22" t="s">
        <v>33</v>
      </c>
      <c r="G217" s="22" t="s">
        <v>318</v>
      </c>
      <c r="H217" s="22" t="s">
        <v>319</v>
      </c>
      <c r="I217" s="22" t="str">
        <f>VLOOKUP(H217,[2]外O细分型号!A:B,2,0)</f>
        <v>Q3MPRO</v>
      </c>
      <c r="J217" s="22" t="s">
        <v>36</v>
      </c>
      <c r="K217" s="22">
        <v>576</v>
      </c>
      <c r="L217" s="22">
        <v>32</v>
      </c>
      <c r="M217" s="22"/>
      <c r="N217" s="81" t="s">
        <v>37</v>
      </c>
      <c r="O217" s="22"/>
      <c r="P217" s="22"/>
      <c r="Q217" s="22"/>
      <c r="R217" s="22"/>
      <c r="S217" s="22"/>
      <c r="T217" s="22">
        <f t="shared" si="3"/>
        <v>0</v>
      </c>
      <c r="U217" s="27"/>
      <c r="V217" s="10"/>
      <c r="W217" s="11"/>
      <c r="X217" s="11"/>
      <c r="Y217" s="11"/>
      <c r="Z217" s="11"/>
      <c r="AA217" s="10"/>
      <c r="AB217" s="10"/>
      <c r="AC217" s="37"/>
      <c r="AD217" s="37"/>
      <c r="AE217" s="37"/>
    </row>
    <row r="218" s="1" customFormat="1" customHeight="1" spans="1:31">
      <c r="A218" s="22">
        <v>216</v>
      </c>
      <c r="B218" s="58">
        <v>240321004</v>
      </c>
      <c r="C218" s="40">
        <v>45372</v>
      </c>
      <c r="D218" s="22" t="s">
        <v>230</v>
      </c>
      <c r="E218" s="61">
        <f t="shared" si="0"/>
        <v>12</v>
      </c>
      <c r="F218" s="22" t="s">
        <v>134</v>
      </c>
      <c r="G218" s="22" t="s">
        <v>323</v>
      </c>
      <c r="H218" s="22" t="s">
        <v>139</v>
      </c>
      <c r="I218" s="22" t="str">
        <f>VLOOKUP(H218,[2]外O细分型号!A:B,2,0)</f>
        <v>P8</v>
      </c>
      <c r="J218" s="22" t="s">
        <v>140</v>
      </c>
      <c r="K218" s="22">
        <v>2000</v>
      </c>
      <c r="L218" s="22">
        <v>50</v>
      </c>
      <c r="M218" s="22"/>
      <c r="N218" s="81" t="s">
        <v>37</v>
      </c>
      <c r="O218" s="22"/>
      <c r="P218" s="22"/>
      <c r="Q218" s="22"/>
      <c r="R218" s="22"/>
      <c r="S218" s="22"/>
      <c r="T218" s="22">
        <f t="shared" si="3"/>
        <v>0</v>
      </c>
      <c r="U218" s="27"/>
      <c r="V218" s="10"/>
      <c r="W218" s="11"/>
      <c r="X218" s="11"/>
      <c r="Y218" s="11"/>
      <c r="Z218" s="11"/>
      <c r="AA218" s="10"/>
      <c r="AB218" s="10"/>
      <c r="AC218" s="37"/>
      <c r="AD218" s="37"/>
      <c r="AE218" s="37"/>
    </row>
    <row r="219" s="1" customFormat="1" customHeight="1" spans="1:31">
      <c r="A219" s="22">
        <v>217</v>
      </c>
      <c r="B219" s="23">
        <v>240322001</v>
      </c>
      <c r="C219" s="40">
        <v>45373</v>
      </c>
      <c r="D219" s="22" t="s">
        <v>230</v>
      </c>
      <c r="E219" s="61">
        <f t="shared" si="0"/>
        <v>12</v>
      </c>
      <c r="F219" s="22" t="s">
        <v>40</v>
      </c>
      <c r="G219" s="22" t="s">
        <v>324</v>
      </c>
      <c r="H219" s="22" t="s">
        <v>242</v>
      </c>
      <c r="I219" s="22" t="str">
        <f>VLOOKUP(H219,[2]外O细分型号!A:B,2,0)</f>
        <v>G100</v>
      </c>
      <c r="J219" s="22" t="s">
        <v>36</v>
      </c>
      <c r="K219" s="22">
        <v>96</v>
      </c>
      <c r="L219" s="22">
        <v>21</v>
      </c>
      <c r="M219" s="22">
        <v>1</v>
      </c>
      <c r="N219" s="81" t="s">
        <v>37</v>
      </c>
      <c r="O219" s="22">
        <v>1</v>
      </c>
      <c r="P219" s="22"/>
      <c r="Q219" s="22"/>
      <c r="R219" s="22"/>
      <c r="S219" s="22"/>
      <c r="T219" s="22">
        <f t="shared" si="3"/>
        <v>1</v>
      </c>
      <c r="U219" s="27" t="s">
        <v>325</v>
      </c>
      <c r="V219" s="10" t="s">
        <v>77</v>
      </c>
      <c r="W219" s="11" t="s">
        <v>15</v>
      </c>
      <c r="X219" s="11" t="s">
        <v>99</v>
      </c>
      <c r="Y219" s="11" t="s">
        <v>52</v>
      </c>
      <c r="Z219" s="11" t="s">
        <v>67</v>
      </c>
      <c r="AA219" s="10"/>
      <c r="AB219" s="10"/>
      <c r="AC219" s="37"/>
      <c r="AD219" s="37"/>
      <c r="AE219" s="37"/>
    </row>
    <row r="220" s="1" customFormat="1" customHeight="1" spans="1:31">
      <c r="A220" s="22">
        <v>218</v>
      </c>
      <c r="B220" s="22">
        <v>240322002</v>
      </c>
      <c r="C220" s="40">
        <v>45373</v>
      </c>
      <c r="D220" s="22" t="s">
        <v>230</v>
      </c>
      <c r="E220" s="61">
        <f t="shared" si="0"/>
        <v>12</v>
      </c>
      <c r="F220" s="22" t="s">
        <v>33</v>
      </c>
      <c r="G220" s="22" t="s">
        <v>318</v>
      </c>
      <c r="H220" s="22" t="s">
        <v>319</v>
      </c>
      <c r="I220" s="22" t="str">
        <f>VLOOKUP(H220,[2]外O细分型号!A:B,2,0)</f>
        <v>Q3MPRO</v>
      </c>
      <c r="J220" s="22" t="s">
        <v>36</v>
      </c>
      <c r="K220" s="22">
        <v>280</v>
      </c>
      <c r="L220" s="22">
        <v>8</v>
      </c>
      <c r="M220" s="22"/>
      <c r="N220" s="81" t="s">
        <v>37</v>
      </c>
      <c r="O220" s="22"/>
      <c r="P220" s="22"/>
      <c r="Q220" s="22"/>
      <c r="R220" s="22"/>
      <c r="S220" s="22"/>
      <c r="T220" s="22">
        <f t="shared" si="3"/>
        <v>0</v>
      </c>
      <c r="U220" s="27"/>
      <c r="V220" s="10"/>
      <c r="W220" s="11"/>
      <c r="X220" s="11"/>
      <c r="Y220" s="11"/>
      <c r="Z220" s="11"/>
      <c r="AA220" s="10"/>
      <c r="AB220" s="10"/>
      <c r="AC220" s="37"/>
      <c r="AD220" s="37"/>
      <c r="AE220" s="37"/>
    </row>
    <row r="221" s="1" customFormat="1" customHeight="1" spans="1:31">
      <c r="A221" s="22">
        <v>219</v>
      </c>
      <c r="B221" s="22">
        <v>240322003</v>
      </c>
      <c r="C221" s="40">
        <v>45373</v>
      </c>
      <c r="D221" s="22" t="s">
        <v>230</v>
      </c>
      <c r="E221" s="61">
        <f t="shared" si="0"/>
        <v>12</v>
      </c>
      <c r="F221" s="22" t="s">
        <v>33</v>
      </c>
      <c r="G221" s="22" t="s">
        <v>326</v>
      </c>
      <c r="H221" s="22" t="s">
        <v>39</v>
      </c>
      <c r="I221" s="22" t="str">
        <f>VLOOKUP(H221,[2]外O细分型号!A:B,2,0)</f>
        <v>Q3MPRO</v>
      </c>
      <c r="J221" s="22" t="s">
        <v>36</v>
      </c>
      <c r="K221" s="22">
        <v>288</v>
      </c>
      <c r="L221" s="22">
        <v>32</v>
      </c>
      <c r="M221" s="22"/>
      <c r="N221" s="81" t="s">
        <v>37</v>
      </c>
      <c r="O221" s="22"/>
      <c r="P221" s="22"/>
      <c r="Q221" s="22"/>
      <c r="R221" s="22"/>
      <c r="S221" s="22"/>
      <c r="T221" s="22">
        <f t="shared" si="3"/>
        <v>0</v>
      </c>
      <c r="U221" s="27"/>
      <c r="V221" s="10"/>
      <c r="W221" s="11"/>
      <c r="X221" s="11"/>
      <c r="Y221" s="11"/>
      <c r="Z221" s="11"/>
      <c r="AA221" s="10"/>
      <c r="AB221" s="10"/>
      <c r="AC221" s="37"/>
      <c r="AD221" s="37"/>
      <c r="AE221" s="37"/>
    </row>
    <row r="222" s="1" customFormat="1" customHeight="1" spans="1:31">
      <c r="A222" s="22">
        <v>220</v>
      </c>
      <c r="B222" s="22">
        <v>240322004</v>
      </c>
      <c r="C222" s="40">
        <v>45373</v>
      </c>
      <c r="D222" s="22" t="s">
        <v>230</v>
      </c>
      <c r="E222" s="61">
        <f t="shared" si="0"/>
        <v>12</v>
      </c>
      <c r="F222" s="22" t="s">
        <v>33</v>
      </c>
      <c r="G222" s="22" t="s">
        <v>298</v>
      </c>
      <c r="H222" s="22" t="s">
        <v>91</v>
      </c>
      <c r="I222" s="22" t="str">
        <f>VLOOKUP(H222,[2]外O细分型号!A:B,2,0)</f>
        <v>Q3MVPRO</v>
      </c>
      <c r="J222" s="22" t="s">
        <v>36</v>
      </c>
      <c r="K222" s="22">
        <v>576</v>
      </c>
      <c r="L222" s="22">
        <v>32</v>
      </c>
      <c r="M222" s="22"/>
      <c r="N222" s="81" t="s">
        <v>37</v>
      </c>
      <c r="O222" s="22"/>
      <c r="P222" s="22"/>
      <c r="Q222" s="22"/>
      <c r="R222" s="22"/>
      <c r="S222" s="22"/>
      <c r="T222" s="22">
        <f t="shared" si="3"/>
        <v>0</v>
      </c>
      <c r="U222" s="27"/>
      <c r="V222" s="10"/>
      <c r="W222" s="11"/>
      <c r="X222" s="11"/>
      <c r="Y222" s="11"/>
      <c r="Z222" s="11"/>
      <c r="AA222" s="10"/>
      <c r="AB222" s="10"/>
      <c r="AC222" s="37"/>
      <c r="AD222" s="37"/>
      <c r="AE222" s="37"/>
    </row>
    <row r="223" s="1" customFormat="1" customHeight="1" spans="1:31">
      <c r="A223" s="22">
        <v>221</v>
      </c>
      <c r="B223" s="22">
        <v>240322005</v>
      </c>
      <c r="C223" s="40">
        <v>45373</v>
      </c>
      <c r="D223" s="22" t="s">
        <v>230</v>
      </c>
      <c r="E223" s="61">
        <f t="shared" si="0"/>
        <v>12</v>
      </c>
      <c r="F223" s="22" t="s">
        <v>40</v>
      </c>
      <c r="G223" s="22" t="s">
        <v>327</v>
      </c>
      <c r="H223" s="22" t="s">
        <v>43</v>
      </c>
      <c r="I223" s="22" t="str">
        <f>VLOOKUP(H223,[2]外O细分型号!A:B,2,0)</f>
        <v>G100</v>
      </c>
      <c r="J223" s="22" t="s">
        <v>36</v>
      </c>
      <c r="K223" s="22">
        <v>576</v>
      </c>
      <c r="L223" s="22">
        <v>13</v>
      </c>
      <c r="M223" s="22">
        <v>1</v>
      </c>
      <c r="N223" s="81" t="s">
        <v>37</v>
      </c>
      <c r="O223" s="22">
        <v>1</v>
      </c>
      <c r="P223" s="22"/>
      <c r="Q223" s="22"/>
      <c r="R223" s="22"/>
      <c r="S223" s="22"/>
      <c r="T223" s="22">
        <f t="shared" si="3"/>
        <v>1</v>
      </c>
      <c r="U223" s="27" t="s">
        <v>328</v>
      </c>
      <c r="V223" s="10" t="s">
        <v>77</v>
      </c>
      <c r="W223" s="11" t="s">
        <v>15</v>
      </c>
      <c r="X223" s="11" t="s">
        <v>99</v>
      </c>
      <c r="Y223" s="11" t="s">
        <v>52</v>
      </c>
      <c r="Z223" s="11" t="s">
        <v>67</v>
      </c>
      <c r="AA223" s="10"/>
      <c r="AB223" s="10"/>
      <c r="AC223" s="37"/>
      <c r="AD223" s="37"/>
      <c r="AE223" s="37"/>
    </row>
    <row r="224" s="1" customFormat="1" customHeight="1" spans="1:31">
      <c r="A224" s="22">
        <v>222</v>
      </c>
      <c r="B224" s="23">
        <v>240323001</v>
      </c>
      <c r="C224" s="40">
        <v>45374</v>
      </c>
      <c r="D224" s="22" t="s">
        <v>230</v>
      </c>
      <c r="E224" s="61">
        <f t="shared" si="0"/>
        <v>12</v>
      </c>
      <c r="F224" s="22" t="s">
        <v>33</v>
      </c>
      <c r="G224" s="22" t="s">
        <v>326</v>
      </c>
      <c r="H224" s="22" t="s">
        <v>39</v>
      </c>
      <c r="I224" s="22" t="str">
        <f>VLOOKUP(H224,[2]外O细分型号!A:B,2,0)</f>
        <v>Q3MPRO</v>
      </c>
      <c r="J224" s="22" t="s">
        <v>36</v>
      </c>
      <c r="K224" s="22">
        <v>576</v>
      </c>
      <c r="L224" s="22">
        <v>32</v>
      </c>
      <c r="M224" s="22"/>
      <c r="N224" s="81" t="s">
        <v>37</v>
      </c>
      <c r="O224" s="22"/>
      <c r="P224" s="22"/>
      <c r="Q224" s="22"/>
      <c r="R224" s="22"/>
      <c r="S224" s="22"/>
      <c r="T224" s="22">
        <f t="shared" si="3"/>
        <v>0</v>
      </c>
      <c r="U224" s="27"/>
      <c r="V224" s="10"/>
      <c r="W224" s="11"/>
      <c r="X224" s="11"/>
      <c r="Y224" s="11"/>
      <c r="Z224" s="11"/>
      <c r="AA224" s="10"/>
      <c r="AB224" s="10"/>
      <c r="AC224" s="37"/>
      <c r="AD224" s="37"/>
      <c r="AE224" s="37"/>
    </row>
    <row r="225" s="1" customFormat="1" customHeight="1" spans="1:31">
      <c r="A225" s="22">
        <v>223</v>
      </c>
      <c r="B225" s="22">
        <v>240323002</v>
      </c>
      <c r="C225" s="40">
        <v>45374</v>
      </c>
      <c r="D225" s="22" t="s">
        <v>230</v>
      </c>
      <c r="E225" s="61">
        <f t="shared" si="0"/>
        <v>12</v>
      </c>
      <c r="F225" s="22" t="s">
        <v>40</v>
      </c>
      <c r="G225" s="22" t="s">
        <v>324</v>
      </c>
      <c r="H225" s="22" t="s">
        <v>43</v>
      </c>
      <c r="I225" s="22" t="str">
        <f>VLOOKUP(H225,[2]外O细分型号!A:B,2,0)</f>
        <v>G100</v>
      </c>
      <c r="J225" s="22" t="s">
        <v>36</v>
      </c>
      <c r="K225" s="22">
        <v>864</v>
      </c>
      <c r="L225" s="22">
        <v>21</v>
      </c>
      <c r="M225" s="22">
        <v>1</v>
      </c>
      <c r="N225" s="81" t="s">
        <v>37</v>
      </c>
      <c r="O225" s="22">
        <v>1</v>
      </c>
      <c r="P225" s="22"/>
      <c r="Q225" s="22"/>
      <c r="R225" s="22"/>
      <c r="S225" s="22"/>
      <c r="T225" s="22">
        <f t="shared" si="3"/>
        <v>1</v>
      </c>
      <c r="U225" s="27" t="s">
        <v>329</v>
      </c>
      <c r="V225" s="10" t="s">
        <v>77</v>
      </c>
      <c r="W225" s="11" t="s">
        <v>15</v>
      </c>
      <c r="X225" s="11" t="s">
        <v>109</v>
      </c>
      <c r="Y225" s="11" t="s">
        <v>52</v>
      </c>
      <c r="Z225" s="11" t="s">
        <v>67</v>
      </c>
      <c r="AA225" s="10"/>
      <c r="AB225" s="10"/>
      <c r="AC225" s="37"/>
      <c r="AD225" s="37"/>
      <c r="AE225" s="37"/>
    </row>
    <row r="226" s="1" customFormat="1" customHeight="1" spans="1:31">
      <c r="A226" s="22">
        <v>224</v>
      </c>
      <c r="B226" s="22">
        <v>240323003</v>
      </c>
      <c r="C226" s="40">
        <v>45374</v>
      </c>
      <c r="D226" s="22" t="s">
        <v>230</v>
      </c>
      <c r="E226" s="61">
        <f t="shared" si="0"/>
        <v>12</v>
      </c>
      <c r="F226" s="22" t="s">
        <v>40</v>
      </c>
      <c r="G226" s="22" t="s">
        <v>321</v>
      </c>
      <c r="H226" s="22" t="s">
        <v>75</v>
      </c>
      <c r="I226" s="22" t="str">
        <f>VLOOKUP(H226,[2]外O细分型号!A:B,2,0)</f>
        <v>V7</v>
      </c>
      <c r="J226" s="22" t="s">
        <v>36</v>
      </c>
      <c r="K226" s="22">
        <v>1920</v>
      </c>
      <c r="L226" s="22">
        <v>13</v>
      </c>
      <c r="M226" s="22"/>
      <c r="N226" s="81" t="s">
        <v>37</v>
      </c>
      <c r="O226" s="22"/>
      <c r="P226" s="22"/>
      <c r="Q226" s="22"/>
      <c r="R226" s="22"/>
      <c r="S226" s="22"/>
      <c r="T226" s="22">
        <f t="shared" si="3"/>
        <v>0</v>
      </c>
      <c r="U226" s="27"/>
      <c r="V226" s="10"/>
      <c r="W226" s="11"/>
      <c r="X226" s="11"/>
      <c r="Y226" s="11"/>
      <c r="Z226" s="11"/>
      <c r="AA226" s="10"/>
      <c r="AB226" s="10"/>
      <c r="AC226" s="37"/>
      <c r="AD226" s="37"/>
      <c r="AE226" s="37"/>
    </row>
    <row r="227" s="1" customFormat="1" customHeight="1" spans="1:31">
      <c r="A227" s="22">
        <v>225</v>
      </c>
      <c r="B227" s="22">
        <v>240323004</v>
      </c>
      <c r="C227" s="40">
        <v>45374</v>
      </c>
      <c r="D227" s="22" t="s">
        <v>230</v>
      </c>
      <c r="E227" s="61">
        <f t="shared" si="0"/>
        <v>12</v>
      </c>
      <c r="F227" s="22" t="s">
        <v>40</v>
      </c>
      <c r="G227" s="22" t="s">
        <v>300</v>
      </c>
      <c r="H227" s="22" t="s">
        <v>168</v>
      </c>
      <c r="I227" s="22" t="str">
        <f>VLOOKUP(H227,[2]外O细分型号!A:B,2,0)</f>
        <v>V7</v>
      </c>
      <c r="J227" s="22" t="s">
        <v>36</v>
      </c>
      <c r="K227" s="22">
        <v>384</v>
      </c>
      <c r="L227" s="22">
        <v>21</v>
      </c>
      <c r="M227" s="22">
        <v>1</v>
      </c>
      <c r="N227" s="81" t="s">
        <v>37</v>
      </c>
      <c r="O227" s="22"/>
      <c r="P227" s="22"/>
      <c r="Q227" s="22"/>
      <c r="R227" s="22">
        <v>1</v>
      </c>
      <c r="S227" s="22"/>
      <c r="T227" s="22">
        <f t="shared" si="3"/>
        <v>1</v>
      </c>
      <c r="U227" s="27" t="s">
        <v>330</v>
      </c>
      <c r="V227" s="10" t="s">
        <v>77</v>
      </c>
      <c r="W227" s="11" t="s">
        <v>18</v>
      </c>
      <c r="X227" s="11" t="s">
        <v>89</v>
      </c>
      <c r="Y227" s="11" t="s">
        <v>57</v>
      </c>
      <c r="Z227" s="11" t="s">
        <v>67</v>
      </c>
      <c r="AA227" s="10"/>
      <c r="AB227" s="10"/>
      <c r="AC227" s="37"/>
      <c r="AD227" s="37"/>
      <c r="AE227" s="37"/>
    </row>
    <row r="228" s="1" customFormat="1" customHeight="1" spans="1:31">
      <c r="A228" s="22">
        <v>226</v>
      </c>
      <c r="B228" s="22">
        <v>240323005</v>
      </c>
      <c r="C228" s="40">
        <v>45374</v>
      </c>
      <c r="D228" s="22" t="s">
        <v>230</v>
      </c>
      <c r="E228" s="61">
        <f t="shared" si="0"/>
        <v>12</v>
      </c>
      <c r="F228" s="22" t="s">
        <v>33</v>
      </c>
      <c r="G228" s="22" t="s">
        <v>298</v>
      </c>
      <c r="H228" s="22" t="s">
        <v>91</v>
      </c>
      <c r="I228" s="22" t="str">
        <f>VLOOKUP(H228,[2]外O细分型号!A:B,2,0)</f>
        <v>Q3MVPRO</v>
      </c>
      <c r="J228" s="22" t="s">
        <v>36</v>
      </c>
      <c r="K228" s="22">
        <v>576</v>
      </c>
      <c r="L228" s="22">
        <v>48</v>
      </c>
      <c r="M228" s="22"/>
      <c r="N228" s="81" t="s">
        <v>37</v>
      </c>
      <c r="O228" s="22"/>
      <c r="P228" s="22"/>
      <c r="Q228" s="22"/>
      <c r="R228" s="22"/>
      <c r="S228" s="22"/>
      <c r="T228" s="22">
        <f t="shared" si="3"/>
        <v>0</v>
      </c>
      <c r="U228" s="27"/>
      <c r="V228" s="10"/>
      <c r="W228" s="11"/>
      <c r="X228" s="11"/>
      <c r="Y228" s="11"/>
      <c r="Z228" s="11"/>
      <c r="AA228" s="10"/>
      <c r="AB228" s="10"/>
      <c r="AC228" s="37"/>
      <c r="AD228" s="37"/>
      <c r="AE228" s="37"/>
    </row>
    <row r="229" s="1" customFormat="1" customHeight="1" spans="1:31">
      <c r="A229" s="22">
        <v>227</v>
      </c>
      <c r="B229" s="22">
        <v>240323006</v>
      </c>
      <c r="C229" s="40">
        <v>45374</v>
      </c>
      <c r="D229" s="22" t="s">
        <v>230</v>
      </c>
      <c r="E229" s="61">
        <f t="shared" si="0"/>
        <v>12</v>
      </c>
      <c r="F229" s="22" t="s">
        <v>58</v>
      </c>
      <c r="G229" s="22" t="s">
        <v>63</v>
      </c>
      <c r="H229" s="22" t="s">
        <v>64</v>
      </c>
      <c r="I229" s="22" t="str">
        <f>VLOOKUP(H229,[2]外O细分型号!A:B,2,0)</f>
        <v>G111</v>
      </c>
      <c r="J229" s="22" t="s">
        <v>62</v>
      </c>
      <c r="K229" s="22">
        <v>1</v>
      </c>
      <c r="L229" s="22">
        <v>1</v>
      </c>
      <c r="M229" s="22"/>
      <c r="N229" s="81" t="s">
        <v>37</v>
      </c>
      <c r="O229" s="22"/>
      <c r="P229" s="22"/>
      <c r="Q229" s="22"/>
      <c r="R229" s="22"/>
      <c r="S229" s="22"/>
      <c r="T229" s="22">
        <f t="shared" si="3"/>
        <v>0</v>
      </c>
      <c r="U229" s="27"/>
      <c r="V229" s="10"/>
      <c r="W229" s="11"/>
      <c r="X229" s="11"/>
      <c r="Y229" s="11"/>
      <c r="Z229" s="11"/>
      <c r="AA229" s="10"/>
      <c r="AB229" s="10"/>
      <c r="AC229" s="37"/>
      <c r="AD229" s="37"/>
      <c r="AE229" s="37"/>
    </row>
    <row r="230" s="1" customFormat="1" customHeight="1" spans="1:31">
      <c r="A230" s="22">
        <v>228</v>
      </c>
      <c r="B230" s="22">
        <v>240323007</v>
      </c>
      <c r="C230" s="40">
        <v>45374</v>
      </c>
      <c r="D230" s="22" t="s">
        <v>230</v>
      </c>
      <c r="E230" s="61">
        <f t="shared" si="0"/>
        <v>12</v>
      </c>
      <c r="F230" s="22" t="s">
        <v>58</v>
      </c>
      <c r="G230" s="22" t="s">
        <v>290</v>
      </c>
      <c r="H230" s="22" t="s">
        <v>42</v>
      </c>
      <c r="I230" s="22" t="str">
        <f>VLOOKUP(H230,[2]外O细分型号!A:B,2,0)</f>
        <v>G100</v>
      </c>
      <c r="J230" s="22" t="s">
        <v>62</v>
      </c>
      <c r="K230" s="22">
        <v>257</v>
      </c>
      <c r="L230" s="22">
        <v>16</v>
      </c>
      <c r="M230" s="22">
        <v>1</v>
      </c>
      <c r="N230" s="81" t="s">
        <v>37</v>
      </c>
      <c r="O230" s="22">
        <v>1</v>
      </c>
      <c r="P230" s="22"/>
      <c r="Q230" s="22"/>
      <c r="R230" s="22"/>
      <c r="S230" s="22"/>
      <c r="T230" s="22">
        <f t="shared" si="3"/>
        <v>1</v>
      </c>
      <c r="U230" s="27" t="s">
        <v>331</v>
      </c>
      <c r="V230" s="10" t="s">
        <v>77</v>
      </c>
      <c r="W230" s="11" t="s">
        <v>15</v>
      </c>
      <c r="X230" s="11" t="s">
        <v>332</v>
      </c>
      <c r="Y230" s="11" t="s">
        <v>52</v>
      </c>
      <c r="Z230" s="11" t="s">
        <v>67</v>
      </c>
      <c r="AA230" s="10"/>
      <c r="AB230" s="10"/>
      <c r="AC230" s="37"/>
      <c r="AD230" s="37"/>
      <c r="AE230" s="37"/>
    </row>
    <row r="231" s="1" customFormat="1" customHeight="1" spans="1:31">
      <c r="A231" s="22">
        <v>229</v>
      </c>
      <c r="B231" s="23">
        <v>240324001</v>
      </c>
      <c r="C231" s="40">
        <v>45375</v>
      </c>
      <c r="D231" s="22" t="s">
        <v>230</v>
      </c>
      <c r="E231" s="61">
        <f t="shared" si="0"/>
        <v>13</v>
      </c>
      <c r="F231" s="22" t="s">
        <v>58</v>
      </c>
      <c r="G231" s="22" t="s">
        <v>286</v>
      </c>
      <c r="H231" s="22" t="s">
        <v>64</v>
      </c>
      <c r="I231" s="22" t="str">
        <f>VLOOKUP(H231,[2]外O细分型号!A:B,2,0)</f>
        <v>G111</v>
      </c>
      <c r="J231" s="22" t="s">
        <v>36</v>
      </c>
      <c r="K231" s="22">
        <v>101</v>
      </c>
      <c r="L231" s="22">
        <v>8</v>
      </c>
      <c r="M231" s="22"/>
      <c r="N231" s="81" t="s">
        <v>37</v>
      </c>
      <c r="O231" s="22"/>
      <c r="P231" s="22"/>
      <c r="Q231" s="22"/>
      <c r="R231" s="22"/>
      <c r="S231" s="22"/>
      <c r="T231" s="22">
        <f t="shared" si="3"/>
        <v>0</v>
      </c>
      <c r="U231" s="27"/>
      <c r="V231" s="10"/>
      <c r="W231" s="11"/>
      <c r="X231" s="11"/>
      <c r="Y231" s="11"/>
      <c r="Z231" s="11"/>
      <c r="AA231" s="10"/>
      <c r="AB231" s="10"/>
      <c r="AC231" s="37"/>
      <c r="AD231" s="37"/>
      <c r="AE231" s="37"/>
    </row>
    <row r="232" s="1" customFormat="1" customHeight="1" spans="1:31">
      <c r="A232" s="22">
        <v>230</v>
      </c>
      <c r="B232" s="22">
        <v>240324002</v>
      </c>
      <c r="C232" s="40">
        <v>45375</v>
      </c>
      <c r="D232" s="22" t="s">
        <v>230</v>
      </c>
      <c r="E232" s="61">
        <f t="shared" si="0"/>
        <v>13</v>
      </c>
      <c r="F232" s="22" t="s">
        <v>58</v>
      </c>
      <c r="G232" s="22" t="s">
        <v>333</v>
      </c>
      <c r="H232" s="22" t="s">
        <v>266</v>
      </c>
      <c r="I232" s="22" t="str">
        <f>VLOOKUP(H232,[2]外O细分型号!A:B,2,0)</f>
        <v>E180</v>
      </c>
      <c r="J232" s="22" t="s">
        <v>36</v>
      </c>
      <c r="K232" s="22">
        <v>4</v>
      </c>
      <c r="L232" s="22">
        <v>4</v>
      </c>
      <c r="M232" s="22"/>
      <c r="N232" s="81" t="s">
        <v>37</v>
      </c>
      <c r="O232" s="22"/>
      <c r="P232" s="22"/>
      <c r="Q232" s="22"/>
      <c r="R232" s="22"/>
      <c r="S232" s="22"/>
      <c r="T232" s="22">
        <f t="shared" si="3"/>
        <v>0</v>
      </c>
      <c r="U232" s="27"/>
      <c r="V232" s="10"/>
      <c r="W232" s="11"/>
      <c r="X232" s="11"/>
      <c r="Y232" s="11"/>
      <c r="Z232" s="11"/>
      <c r="AA232" s="10"/>
      <c r="AB232" s="10"/>
      <c r="AC232" s="37"/>
      <c r="AD232" s="37"/>
      <c r="AE232" s="37"/>
    </row>
    <row r="233" s="1" customFormat="1" customHeight="1" spans="1:31">
      <c r="A233" s="22">
        <v>231</v>
      </c>
      <c r="B233" s="22">
        <v>240324003</v>
      </c>
      <c r="C233" s="40">
        <v>45375</v>
      </c>
      <c r="D233" s="22" t="s">
        <v>230</v>
      </c>
      <c r="E233" s="61">
        <f t="shared" si="0"/>
        <v>13</v>
      </c>
      <c r="F233" s="22" t="s">
        <v>58</v>
      </c>
      <c r="G233" s="22" t="s">
        <v>334</v>
      </c>
      <c r="H233" s="22" t="s">
        <v>335</v>
      </c>
      <c r="I233" s="22" t="str">
        <f>VLOOKUP(H233,[2]外O细分型号!A:B,2,0)</f>
        <v>G102</v>
      </c>
      <c r="J233" s="22" t="s">
        <v>36</v>
      </c>
      <c r="K233" s="22">
        <v>95</v>
      </c>
      <c r="L233" s="22">
        <v>8</v>
      </c>
      <c r="M233" s="22"/>
      <c r="N233" s="81" t="s">
        <v>37</v>
      </c>
      <c r="O233" s="22"/>
      <c r="P233" s="22"/>
      <c r="Q233" s="22"/>
      <c r="R233" s="22"/>
      <c r="S233" s="22"/>
      <c r="T233" s="22">
        <f t="shared" si="3"/>
        <v>0</v>
      </c>
      <c r="U233" s="27"/>
      <c r="V233" s="10"/>
      <c r="W233" s="11"/>
      <c r="X233" s="11"/>
      <c r="Y233" s="11"/>
      <c r="Z233" s="11"/>
      <c r="AA233" s="10"/>
      <c r="AB233" s="10"/>
      <c r="AC233" s="37"/>
      <c r="AD233" s="37"/>
      <c r="AE233" s="37"/>
    </row>
    <row r="234" s="1" customFormat="1" customHeight="1" spans="1:31">
      <c r="A234" s="22">
        <v>232</v>
      </c>
      <c r="B234" s="22">
        <v>240324004</v>
      </c>
      <c r="C234" s="40">
        <v>45375</v>
      </c>
      <c r="D234" s="22" t="s">
        <v>230</v>
      </c>
      <c r="E234" s="61">
        <f t="shared" si="0"/>
        <v>13</v>
      </c>
      <c r="F234" s="22" t="s">
        <v>58</v>
      </c>
      <c r="G234" s="22" t="s">
        <v>285</v>
      </c>
      <c r="H234" s="22" t="s">
        <v>42</v>
      </c>
      <c r="I234" s="22" t="str">
        <f>VLOOKUP(H234,[2]外O细分型号!A:B,2,0)</f>
        <v>G100</v>
      </c>
      <c r="J234" s="22" t="s">
        <v>248</v>
      </c>
      <c r="K234" s="22">
        <v>484</v>
      </c>
      <c r="L234" s="22">
        <v>32</v>
      </c>
      <c r="M234" s="22"/>
      <c r="N234" s="81" t="s">
        <v>37</v>
      </c>
      <c r="O234" s="22"/>
      <c r="P234" s="22"/>
      <c r="Q234" s="22"/>
      <c r="R234" s="22"/>
      <c r="S234" s="22"/>
      <c r="T234" s="22">
        <f t="shared" si="3"/>
        <v>0</v>
      </c>
      <c r="U234" s="27"/>
      <c r="V234" s="10"/>
      <c r="W234" s="11"/>
      <c r="X234" s="11"/>
      <c r="Y234" s="11"/>
      <c r="Z234" s="11"/>
      <c r="AA234" s="10"/>
      <c r="AB234" s="10"/>
      <c r="AC234" s="37"/>
      <c r="AD234" s="37"/>
      <c r="AE234" s="37"/>
    </row>
    <row r="235" s="1" customFormat="1" customHeight="1" spans="1:31">
      <c r="A235" s="22">
        <v>233</v>
      </c>
      <c r="B235" s="22">
        <v>240324005</v>
      </c>
      <c r="C235" s="40">
        <v>45375</v>
      </c>
      <c r="D235" s="22" t="s">
        <v>230</v>
      </c>
      <c r="E235" s="61">
        <f t="shared" si="0"/>
        <v>13</v>
      </c>
      <c r="F235" s="22" t="s">
        <v>33</v>
      </c>
      <c r="G235" s="22" t="s">
        <v>326</v>
      </c>
      <c r="H235" s="22" t="s">
        <v>39</v>
      </c>
      <c r="I235" s="22" t="str">
        <f>VLOOKUP(H235,[2]外O细分型号!A:B,2,0)</f>
        <v>Q3MPRO</v>
      </c>
      <c r="J235" s="22" t="s">
        <v>36</v>
      </c>
      <c r="K235" s="22">
        <v>673</v>
      </c>
      <c r="L235" s="22">
        <v>32</v>
      </c>
      <c r="M235" s="22">
        <v>1</v>
      </c>
      <c r="N235" s="81" t="s">
        <v>37</v>
      </c>
      <c r="O235" s="22">
        <v>1</v>
      </c>
      <c r="P235" s="22"/>
      <c r="Q235" s="22"/>
      <c r="R235" s="22"/>
      <c r="S235" s="22"/>
      <c r="T235" s="22">
        <f t="shared" si="3"/>
        <v>1</v>
      </c>
      <c r="U235" s="27" t="s">
        <v>336</v>
      </c>
      <c r="V235" s="10" t="s">
        <v>77</v>
      </c>
      <c r="W235" s="11" t="s">
        <v>15</v>
      </c>
      <c r="X235" s="11" t="s">
        <v>85</v>
      </c>
      <c r="Y235" s="11" t="s">
        <v>52</v>
      </c>
      <c r="Z235" s="11" t="s">
        <v>67</v>
      </c>
      <c r="AA235" s="10"/>
      <c r="AB235" s="10"/>
      <c r="AC235" s="37"/>
      <c r="AD235" s="37"/>
      <c r="AE235" s="37"/>
    </row>
    <row r="236" s="1" customFormat="1" customHeight="1" spans="1:31">
      <c r="A236" s="22">
        <v>234</v>
      </c>
      <c r="B236" s="22">
        <v>240324006</v>
      </c>
      <c r="C236" s="40">
        <v>45375</v>
      </c>
      <c r="D236" s="22" t="s">
        <v>230</v>
      </c>
      <c r="E236" s="61">
        <f t="shared" si="0"/>
        <v>13</v>
      </c>
      <c r="F236" s="22" t="s">
        <v>33</v>
      </c>
      <c r="G236" s="22" t="s">
        <v>298</v>
      </c>
      <c r="H236" s="22" t="s">
        <v>91</v>
      </c>
      <c r="I236" s="22" t="str">
        <f>VLOOKUP(H236,[2]外O细分型号!A:B,2,0)</f>
        <v>Q3MVPRO</v>
      </c>
      <c r="J236" s="22" t="s">
        <v>36</v>
      </c>
      <c r="K236" s="22">
        <v>570</v>
      </c>
      <c r="L236" s="22">
        <v>32</v>
      </c>
      <c r="M236" s="22"/>
      <c r="N236" s="81" t="s">
        <v>37</v>
      </c>
      <c r="O236" s="22"/>
      <c r="P236" s="22"/>
      <c r="Q236" s="22"/>
      <c r="R236" s="22"/>
      <c r="S236" s="22"/>
      <c r="T236" s="22"/>
      <c r="U236" s="27"/>
      <c r="V236" s="10"/>
      <c r="W236" s="11"/>
      <c r="X236" s="11"/>
      <c r="Y236" s="11"/>
      <c r="Z236" s="11"/>
      <c r="AA236" s="10"/>
      <c r="AB236" s="10"/>
      <c r="AC236" s="37"/>
      <c r="AD236" s="37"/>
      <c r="AE236" s="37"/>
    </row>
    <row r="237" s="1" customFormat="1" customHeight="1" spans="1:31">
      <c r="A237" s="22">
        <v>235</v>
      </c>
      <c r="B237" s="42">
        <v>240325001</v>
      </c>
      <c r="C237" s="40">
        <v>45376</v>
      </c>
      <c r="D237" s="42" t="s">
        <v>230</v>
      </c>
      <c r="E237" s="93">
        <f t="shared" si="0"/>
        <v>13</v>
      </c>
      <c r="F237" s="42" t="s">
        <v>58</v>
      </c>
      <c r="G237" s="42" t="s">
        <v>337</v>
      </c>
      <c r="H237" s="42" t="s">
        <v>74</v>
      </c>
      <c r="I237" s="22" t="str">
        <f>VLOOKUP(H237,[2]外O细分型号!A:B,2,0)</f>
        <v>V7</v>
      </c>
      <c r="J237" s="42" t="s">
        <v>36</v>
      </c>
      <c r="K237" s="42">
        <v>3</v>
      </c>
      <c r="L237" s="42">
        <v>3</v>
      </c>
      <c r="M237" s="42"/>
      <c r="N237" s="81" t="s">
        <v>37</v>
      </c>
      <c r="O237" s="42"/>
      <c r="P237" s="42"/>
      <c r="Q237" s="42"/>
      <c r="R237" s="42"/>
      <c r="S237" s="42"/>
      <c r="T237" s="42">
        <f t="shared" ref="T237:T272" si="4">SUM(O237:S237)</f>
        <v>0</v>
      </c>
      <c r="U237" s="38"/>
      <c r="V237" s="10"/>
      <c r="W237" s="11"/>
      <c r="X237" s="11"/>
      <c r="Y237" s="11"/>
      <c r="Z237" s="11"/>
      <c r="AA237" s="10"/>
      <c r="AB237" s="10"/>
      <c r="AC237" s="37"/>
      <c r="AD237" s="37"/>
      <c r="AE237" s="37"/>
    </row>
    <row r="238" s="1" customFormat="1" customHeight="1" spans="1:31">
      <c r="A238" s="22">
        <v>236</v>
      </c>
      <c r="B238" s="42">
        <v>240325002</v>
      </c>
      <c r="C238" s="40">
        <v>45376</v>
      </c>
      <c r="D238" s="42" t="s">
        <v>230</v>
      </c>
      <c r="E238" s="93">
        <f t="shared" si="0"/>
        <v>13</v>
      </c>
      <c r="F238" s="42" t="s">
        <v>58</v>
      </c>
      <c r="G238" s="42" t="s">
        <v>69</v>
      </c>
      <c r="H238" s="42" t="s">
        <v>70</v>
      </c>
      <c r="I238" s="22" t="str">
        <f>VLOOKUP(H238,[2]外O细分型号!A:B,2,0)</f>
        <v>P1-CT</v>
      </c>
      <c r="J238" s="42" t="s">
        <v>36</v>
      </c>
      <c r="K238" s="42">
        <v>4</v>
      </c>
      <c r="L238" s="42">
        <v>4</v>
      </c>
      <c r="M238" s="42"/>
      <c r="N238" s="81" t="s">
        <v>37</v>
      </c>
      <c r="O238" s="42"/>
      <c r="P238" s="42"/>
      <c r="Q238" s="42"/>
      <c r="R238" s="42"/>
      <c r="S238" s="42"/>
      <c r="T238" s="42">
        <f t="shared" si="4"/>
        <v>0</v>
      </c>
      <c r="U238" s="38"/>
      <c r="V238" s="10"/>
      <c r="W238" s="11"/>
      <c r="X238" s="11"/>
      <c r="Y238" s="11"/>
      <c r="Z238" s="11"/>
      <c r="AA238" s="10"/>
      <c r="AB238" s="10"/>
      <c r="AC238" s="37"/>
      <c r="AD238" s="37"/>
      <c r="AE238" s="37"/>
    </row>
    <row r="239" s="1" customFormat="1" customHeight="1" spans="1:31">
      <c r="A239" s="22">
        <v>237</v>
      </c>
      <c r="B239" s="42">
        <v>240325003</v>
      </c>
      <c r="C239" s="40">
        <v>45376</v>
      </c>
      <c r="D239" s="42" t="s">
        <v>230</v>
      </c>
      <c r="E239" s="93">
        <f t="shared" si="0"/>
        <v>13</v>
      </c>
      <c r="F239" s="42" t="s">
        <v>58</v>
      </c>
      <c r="G239" s="42" t="s">
        <v>259</v>
      </c>
      <c r="H239" s="42" t="s">
        <v>46</v>
      </c>
      <c r="I239" s="22" t="str">
        <f>VLOOKUP(H239,[2]外O细分型号!A:B,2,0)</f>
        <v>P1-CT</v>
      </c>
      <c r="J239" s="42" t="s">
        <v>36</v>
      </c>
      <c r="K239" s="42">
        <v>7</v>
      </c>
      <c r="L239" s="42">
        <v>7</v>
      </c>
      <c r="M239" s="42"/>
      <c r="N239" s="81" t="s">
        <v>37</v>
      </c>
      <c r="O239" s="42"/>
      <c r="P239" s="42"/>
      <c r="Q239" s="42"/>
      <c r="R239" s="42"/>
      <c r="S239" s="42"/>
      <c r="T239" s="42">
        <f t="shared" si="4"/>
        <v>0</v>
      </c>
      <c r="U239" s="38"/>
      <c r="V239" s="10"/>
      <c r="W239" s="11"/>
      <c r="X239" s="11"/>
      <c r="Y239" s="11"/>
      <c r="Z239" s="11"/>
      <c r="AA239" s="10"/>
      <c r="AB239" s="10"/>
      <c r="AC239" s="37"/>
      <c r="AD239" s="37"/>
      <c r="AE239" s="37"/>
    </row>
    <row r="240" s="1" customFormat="1" customHeight="1" spans="1:31">
      <c r="A240" s="22">
        <v>238</v>
      </c>
      <c r="B240" s="42">
        <v>240325004</v>
      </c>
      <c r="C240" s="40">
        <v>45376</v>
      </c>
      <c r="D240" s="42" t="s">
        <v>230</v>
      </c>
      <c r="E240" s="93">
        <f t="shared" si="0"/>
        <v>13</v>
      </c>
      <c r="F240" s="42" t="s">
        <v>40</v>
      </c>
      <c r="G240" s="42" t="s">
        <v>338</v>
      </c>
      <c r="H240" s="42" t="s">
        <v>75</v>
      </c>
      <c r="I240" s="22" t="str">
        <f>VLOOKUP(H240,[2]外O细分型号!A:B,2,0)</f>
        <v>V7</v>
      </c>
      <c r="J240" s="42" t="s">
        <v>36</v>
      </c>
      <c r="K240" s="42">
        <v>1054</v>
      </c>
      <c r="L240" s="42">
        <v>13</v>
      </c>
      <c r="M240" s="42"/>
      <c r="N240" s="81" t="s">
        <v>37</v>
      </c>
      <c r="O240" s="42"/>
      <c r="P240" s="42"/>
      <c r="Q240" s="42"/>
      <c r="R240" s="42"/>
      <c r="S240" s="42"/>
      <c r="T240" s="42">
        <f t="shared" si="4"/>
        <v>0</v>
      </c>
      <c r="U240" s="38"/>
      <c r="V240" s="10"/>
      <c r="W240" s="11"/>
      <c r="X240" s="11"/>
      <c r="Y240" s="11"/>
      <c r="Z240" s="11"/>
      <c r="AA240" s="10"/>
      <c r="AB240" s="10"/>
      <c r="AC240" s="37"/>
      <c r="AD240" s="37"/>
      <c r="AE240" s="37"/>
    </row>
    <row r="241" s="1" customFormat="1" customHeight="1" spans="1:31">
      <c r="A241" s="22">
        <v>239</v>
      </c>
      <c r="B241" s="42">
        <v>240325005</v>
      </c>
      <c r="C241" s="40">
        <v>45376</v>
      </c>
      <c r="D241" s="42" t="s">
        <v>230</v>
      </c>
      <c r="E241" s="93">
        <f t="shared" si="0"/>
        <v>13</v>
      </c>
      <c r="F241" s="42" t="s">
        <v>40</v>
      </c>
      <c r="G241" s="42" t="s">
        <v>321</v>
      </c>
      <c r="H241" s="42" t="s">
        <v>75</v>
      </c>
      <c r="I241" s="22" t="str">
        <f>VLOOKUP(H241,[2]外O细分型号!A:B,2,0)</f>
        <v>V7</v>
      </c>
      <c r="J241" s="42" t="s">
        <v>36</v>
      </c>
      <c r="K241" s="42">
        <v>959</v>
      </c>
      <c r="L241" s="42">
        <v>13</v>
      </c>
      <c r="M241" s="42">
        <v>1</v>
      </c>
      <c r="N241" s="81" t="s">
        <v>37</v>
      </c>
      <c r="O241" s="42"/>
      <c r="P241" s="42">
        <v>1</v>
      </c>
      <c r="Q241" s="42"/>
      <c r="R241" s="42"/>
      <c r="S241" s="42"/>
      <c r="T241" s="42">
        <f t="shared" si="4"/>
        <v>1</v>
      </c>
      <c r="U241" s="38" t="s">
        <v>339</v>
      </c>
      <c r="V241" s="10" t="s">
        <v>77</v>
      </c>
      <c r="W241" s="11" t="s">
        <v>16</v>
      </c>
      <c r="X241" s="11" t="s">
        <v>51</v>
      </c>
      <c r="Y241" s="11" t="s">
        <v>52</v>
      </c>
      <c r="Z241" s="11" t="s">
        <v>67</v>
      </c>
      <c r="AA241" s="10"/>
      <c r="AB241" s="10"/>
      <c r="AC241" s="37"/>
      <c r="AD241" s="37"/>
      <c r="AE241" s="37"/>
    </row>
    <row r="242" s="1" customFormat="1" customHeight="1" spans="1:31">
      <c r="A242" s="22">
        <v>240</v>
      </c>
      <c r="B242" s="42">
        <v>240325006</v>
      </c>
      <c r="C242" s="40">
        <v>45376</v>
      </c>
      <c r="D242" s="42" t="s">
        <v>230</v>
      </c>
      <c r="E242" s="93">
        <f t="shared" ref="E242:E305" si="5">IF(C242="","",WEEKNUM(C242,1))</f>
        <v>13</v>
      </c>
      <c r="F242" s="42" t="s">
        <v>40</v>
      </c>
      <c r="G242" s="42" t="s">
        <v>327</v>
      </c>
      <c r="H242" s="42" t="s">
        <v>43</v>
      </c>
      <c r="I242" s="22" t="str">
        <f>VLOOKUP(H242,[2]外O细分型号!A:B,2,0)</f>
        <v>G100</v>
      </c>
      <c r="J242" s="42" t="s">
        <v>36</v>
      </c>
      <c r="K242" s="42">
        <v>96</v>
      </c>
      <c r="L242" s="42">
        <v>13</v>
      </c>
      <c r="M242" s="42"/>
      <c r="N242" s="81" t="s">
        <v>37</v>
      </c>
      <c r="O242" s="42"/>
      <c r="P242" s="42"/>
      <c r="Q242" s="42"/>
      <c r="R242" s="42"/>
      <c r="S242" s="42"/>
      <c r="T242" s="42">
        <f t="shared" si="4"/>
        <v>0</v>
      </c>
      <c r="U242" s="38"/>
      <c r="V242" s="10"/>
      <c r="W242" s="11"/>
      <c r="X242" s="11"/>
      <c r="Y242" s="11"/>
      <c r="Z242" s="11"/>
      <c r="AA242" s="10"/>
      <c r="AB242" s="10"/>
      <c r="AC242" s="37"/>
      <c r="AD242" s="37"/>
      <c r="AE242" s="37"/>
    </row>
    <row r="243" s="1" customFormat="1" customHeight="1" spans="1:31">
      <c r="A243" s="22">
        <v>241</v>
      </c>
      <c r="B243" s="42">
        <v>240325007</v>
      </c>
      <c r="C243" s="40">
        <v>45376</v>
      </c>
      <c r="D243" s="42" t="s">
        <v>230</v>
      </c>
      <c r="E243" s="93">
        <f t="shared" si="5"/>
        <v>13</v>
      </c>
      <c r="F243" s="42" t="s">
        <v>40</v>
      </c>
      <c r="G243" s="42" t="s">
        <v>252</v>
      </c>
      <c r="H243" s="42" t="s">
        <v>42</v>
      </c>
      <c r="I243" s="22" t="str">
        <f>VLOOKUP(H243,[2]外O细分型号!A:B,2,0)</f>
        <v>G100</v>
      </c>
      <c r="J243" s="42" t="s">
        <v>62</v>
      </c>
      <c r="K243" s="42">
        <v>192</v>
      </c>
      <c r="L243" s="42">
        <v>13</v>
      </c>
      <c r="M243" s="42"/>
      <c r="N243" s="81" t="s">
        <v>37</v>
      </c>
      <c r="O243" s="42"/>
      <c r="P243" s="42"/>
      <c r="Q243" s="42"/>
      <c r="R243" s="42"/>
      <c r="S243" s="42"/>
      <c r="T243" s="42">
        <f t="shared" si="4"/>
        <v>0</v>
      </c>
      <c r="U243" s="38"/>
      <c r="V243" s="10"/>
      <c r="W243" s="11"/>
      <c r="X243" s="11"/>
      <c r="Y243" s="11"/>
      <c r="Z243" s="11"/>
      <c r="AA243" s="10"/>
      <c r="AB243" s="10"/>
      <c r="AC243" s="38" t="s">
        <v>340</v>
      </c>
      <c r="AD243" s="37"/>
      <c r="AE243" s="37"/>
    </row>
    <row r="244" s="1" customFormat="1" customHeight="1" spans="1:31">
      <c r="A244" s="22">
        <v>242</v>
      </c>
      <c r="B244" s="42">
        <v>240325008</v>
      </c>
      <c r="C244" s="40">
        <v>45376</v>
      </c>
      <c r="D244" s="42" t="s">
        <v>230</v>
      </c>
      <c r="E244" s="93">
        <f t="shared" si="5"/>
        <v>13</v>
      </c>
      <c r="F244" s="42" t="s">
        <v>33</v>
      </c>
      <c r="G244" s="38" t="s">
        <v>341</v>
      </c>
      <c r="H244" s="42" t="s">
        <v>39</v>
      </c>
      <c r="I244" s="22" t="str">
        <f>VLOOKUP(H244,[2]外O细分型号!A:B,2,0)</f>
        <v>Q3MPRO</v>
      </c>
      <c r="J244" s="42" t="s">
        <v>36</v>
      </c>
      <c r="K244" s="42">
        <v>576</v>
      </c>
      <c r="L244" s="42">
        <v>13</v>
      </c>
      <c r="M244" s="42"/>
      <c r="N244" s="81" t="s">
        <v>37</v>
      </c>
      <c r="O244" s="42"/>
      <c r="P244" s="42"/>
      <c r="Q244" s="42"/>
      <c r="R244" s="42"/>
      <c r="S244" s="42"/>
      <c r="T244" s="42">
        <f t="shared" si="4"/>
        <v>0</v>
      </c>
      <c r="U244" s="38"/>
      <c r="V244" s="10"/>
      <c r="W244" s="11"/>
      <c r="X244" s="11"/>
      <c r="Y244" s="11"/>
      <c r="Z244" s="11"/>
      <c r="AA244" s="10"/>
      <c r="AB244" s="10"/>
      <c r="AC244" s="38" t="s">
        <v>342</v>
      </c>
      <c r="AD244" s="37"/>
      <c r="AE244" s="37"/>
    </row>
    <row r="245" s="1" customFormat="1" customHeight="1" spans="1:31">
      <c r="A245" s="22">
        <v>243</v>
      </c>
      <c r="B245" s="42">
        <v>240325009</v>
      </c>
      <c r="C245" s="40">
        <v>45376</v>
      </c>
      <c r="D245" s="42" t="s">
        <v>230</v>
      </c>
      <c r="E245" s="93">
        <f t="shared" si="5"/>
        <v>13</v>
      </c>
      <c r="F245" s="42" t="s">
        <v>33</v>
      </c>
      <c r="G245" s="42" t="s">
        <v>298</v>
      </c>
      <c r="H245" s="42" t="s">
        <v>91</v>
      </c>
      <c r="I245" s="22" t="str">
        <f>VLOOKUP(H245,[2]外O细分型号!A:B,2,0)</f>
        <v>Q3MVPRO</v>
      </c>
      <c r="J245" s="42" t="s">
        <v>36</v>
      </c>
      <c r="K245" s="42">
        <v>452</v>
      </c>
      <c r="L245" s="42">
        <v>32</v>
      </c>
      <c r="M245" s="42"/>
      <c r="N245" s="81" t="s">
        <v>37</v>
      </c>
      <c r="O245" s="42"/>
      <c r="P245" s="42"/>
      <c r="Q245" s="42"/>
      <c r="R245" s="42"/>
      <c r="S245" s="42"/>
      <c r="T245" s="42">
        <f t="shared" si="4"/>
        <v>0</v>
      </c>
      <c r="U245" s="38"/>
      <c r="V245" s="10"/>
      <c r="W245" s="11"/>
      <c r="X245" s="11"/>
      <c r="Y245" s="11"/>
      <c r="Z245" s="11"/>
      <c r="AA245" s="10"/>
      <c r="AB245" s="10"/>
      <c r="AC245" s="38"/>
      <c r="AD245" s="37"/>
      <c r="AE245" s="37"/>
    </row>
    <row r="246" s="1" customFormat="1" customHeight="1" spans="1:31">
      <c r="A246" s="22">
        <v>244</v>
      </c>
      <c r="B246" s="42">
        <v>240325010</v>
      </c>
      <c r="C246" s="40">
        <v>45376</v>
      </c>
      <c r="D246" s="42" t="s">
        <v>230</v>
      </c>
      <c r="E246" s="93">
        <f t="shared" si="5"/>
        <v>13</v>
      </c>
      <c r="F246" s="42" t="s">
        <v>33</v>
      </c>
      <c r="G246" s="42" t="s">
        <v>343</v>
      </c>
      <c r="H246" s="42" t="s">
        <v>39</v>
      </c>
      <c r="I246" s="22" t="str">
        <f>VLOOKUP(H246,[2]外O细分型号!A:B,2,0)</f>
        <v>Q3MPRO</v>
      </c>
      <c r="J246" s="42" t="s">
        <v>36</v>
      </c>
      <c r="K246" s="42">
        <v>568</v>
      </c>
      <c r="L246" s="42">
        <v>32</v>
      </c>
      <c r="M246" s="42"/>
      <c r="N246" s="81" t="s">
        <v>37</v>
      </c>
      <c r="O246" s="42"/>
      <c r="P246" s="42"/>
      <c r="Q246" s="42"/>
      <c r="R246" s="42"/>
      <c r="S246" s="42"/>
      <c r="T246" s="42">
        <f t="shared" si="4"/>
        <v>0</v>
      </c>
      <c r="U246" s="38"/>
      <c r="V246" s="10"/>
      <c r="W246" s="11"/>
      <c r="X246" s="11"/>
      <c r="Y246" s="11"/>
      <c r="Z246" s="11"/>
      <c r="AA246" s="10"/>
      <c r="AB246" s="10"/>
      <c r="AC246" s="38"/>
      <c r="AD246" s="37"/>
      <c r="AE246" s="37"/>
    </row>
    <row r="247" s="1" customFormat="1" customHeight="1" spans="1:31">
      <c r="A247" s="22">
        <v>245</v>
      </c>
      <c r="B247" s="42">
        <v>240325011</v>
      </c>
      <c r="C247" s="40">
        <v>45376</v>
      </c>
      <c r="D247" s="42" t="s">
        <v>230</v>
      </c>
      <c r="E247" s="93">
        <f t="shared" si="5"/>
        <v>13</v>
      </c>
      <c r="F247" s="42" t="s">
        <v>33</v>
      </c>
      <c r="G247" s="42" t="s">
        <v>341</v>
      </c>
      <c r="H247" s="42" t="s">
        <v>39</v>
      </c>
      <c r="I247" s="22" t="str">
        <f>VLOOKUP(H247,[2]外O细分型号!A:B,2,0)</f>
        <v>Q3MPRO</v>
      </c>
      <c r="J247" s="42" t="s">
        <v>36</v>
      </c>
      <c r="K247" s="42">
        <v>288</v>
      </c>
      <c r="L247" s="42">
        <v>13</v>
      </c>
      <c r="M247" s="42"/>
      <c r="N247" s="81" t="s">
        <v>37</v>
      </c>
      <c r="O247" s="42"/>
      <c r="P247" s="42"/>
      <c r="Q247" s="42"/>
      <c r="R247" s="42"/>
      <c r="S247" s="42"/>
      <c r="T247" s="42">
        <f t="shared" si="4"/>
        <v>0</v>
      </c>
      <c r="U247" s="38"/>
      <c r="V247" s="10"/>
      <c r="W247" s="11"/>
      <c r="X247" s="11"/>
      <c r="Y247" s="11"/>
      <c r="Z247" s="11"/>
      <c r="AA247" s="10"/>
      <c r="AB247" s="10"/>
      <c r="AC247" s="38" t="s">
        <v>342</v>
      </c>
      <c r="AD247" s="37"/>
      <c r="AE247" s="37"/>
    </row>
    <row r="248" s="1" customFormat="1" customHeight="1" spans="1:31">
      <c r="A248" s="22">
        <v>246</v>
      </c>
      <c r="B248" s="23">
        <v>240326001</v>
      </c>
      <c r="C248" s="40">
        <v>45377</v>
      </c>
      <c r="D248" s="42" t="s">
        <v>230</v>
      </c>
      <c r="E248" s="93">
        <f t="shared" si="5"/>
        <v>13</v>
      </c>
      <c r="F248" s="42" t="s">
        <v>33</v>
      </c>
      <c r="G248" s="42" t="s">
        <v>343</v>
      </c>
      <c r="H248" s="42" t="s">
        <v>39</v>
      </c>
      <c r="I248" s="22" t="str">
        <f>VLOOKUP(H248,[2]外O细分型号!A:B,2,0)</f>
        <v>Q3MPRO</v>
      </c>
      <c r="J248" s="42" t="s">
        <v>36</v>
      </c>
      <c r="K248" s="42">
        <v>576</v>
      </c>
      <c r="L248" s="42">
        <v>32</v>
      </c>
      <c r="M248" s="42"/>
      <c r="N248" s="81" t="s">
        <v>37</v>
      </c>
      <c r="O248" s="11"/>
      <c r="P248" s="11"/>
      <c r="Q248" s="11"/>
      <c r="R248" s="11"/>
      <c r="S248" s="12"/>
      <c r="T248" s="42">
        <f t="shared" si="4"/>
        <v>0</v>
      </c>
      <c r="U248" s="36"/>
      <c r="V248" s="10"/>
      <c r="W248" s="11"/>
      <c r="X248" s="11"/>
      <c r="Y248" s="11"/>
      <c r="Z248" s="11"/>
      <c r="AA248" s="10"/>
      <c r="AB248" s="10"/>
      <c r="AC248" s="38"/>
      <c r="AD248" s="37"/>
      <c r="AE248" s="37"/>
    </row>
    <row r="249" s="1" customFormat="1" customHeight="1" spans="1:31">
      <c r="A249" s="22">
        <v>247</v>
      </c>
      <c r="B249" s="23">
        <v>240327001</v>
      </c>
      <c r="C249" s="40">
        <v>45378</v>
      </c>
      <c r="D249" s="42" t="s">
        <v>230</v>
      </c>
      <c r="E249" s="93">
        <f t="shared" si="5"/>
        <v>13</v>
      </c>
      <c r="F249" s="42" t="s">
        <v>134</v>
      </c>
      <c r="G249" s="42" t="s">
        <v>323</v>
      </c>
      <c r="H249" s="42" t="s">
        <v>139</v>
      </c>
      <c r="I249" s="22" t="str">
        <f>VLOOKUP(H249,[2]外O细分型号!A:B,2,0)</f>
        <v>P8</v>
      </c>
      <c r="J249" s="42" t="s">
        <v>140</v>
      </c>
      <c r="K249" s="42">
        <v>1182</v>
      </c>
      <c r="L249" s="42">
        <v>48</v>
      </c>
      <c r="M249" s="42">
        <v>3</v>
      </c>
      <c r="N249" s="22" t="s">
        <v>48</v>
      </c>
      <c r="O249" s="11">
        <v>1</v>
      </c>
      <c r="P249" s="11"/>
      <c r="Q249" s="11"/>
      <c r="R249" s="11"/>
      <c r="S249" s="12"/>
      <c r="T249" s="42">
        <f t="shared" si="4"/>
        <v>1</v>
      </c>
      <c r="U249" s="38" t="s">
        <v>344</v>
      </c>
      <c r="V249" s="10" t="s">
        <v>50</v>
      </c>
      <c r="W249" s="11" t="s">
        <v>15</v>
      </c>
      <c r="X249" s="11" t="s">
        <v>283</v>
      </c>
      <c r="Y249" s="11" t="s">
        <v>52</v>
      </c>
      <c r="Z249" s="11" t="s">
        <v>53</v>
      </c>
      <c r="AA249" s="10"/>
      <c r="AB249" s="10"/>
      <c r="AC249" s="38"/>
      <c r="AD249" s="37"/>
      <c r="AE249" s="37"/>
    </row>
    <row r="250" s="1" customFormat="1" customHeight="1" spans="1:31">
      <c r="A250" s="22">
        <v>248</v>
      </c>
      <c r="B250" s="42">
        <v>240327001</v>
      </c>
      <c r="C250" s="40">
        <v>45378</v>
      </c>
      <c r="D250" s="42" t="s">
        <v>230</v>
      </c>
      <c r="E250" s="93">
        <f t="shared" si="5"/>
        <v>13</v>
      </c>
      <c r="F250" s="42" t="s">
        <v>134</v>
      </c>
      <c r="G250" s="42" t="s">
        <v>323</v>
      </c>
      <c r="H250" s="42" t="s">
        <v>139</v>
      </c>
      <c r="I250" s="22" t="str">
        <f>VLOOKUP(H250,[2]外O细分型号!A:B,2,0)</f>
        <v>P8</v>
      </c>
      <c r="J250" s="42" t="s">
        <v>140</v>
      </c>
      <c r="K250" s="42"/>
      <c r="L250" s="42"/>
      <c r="M250" s="42"/>
      <c r="N250" s="10"/>
      <c r="O250" s="42">
        <v>1</v>
      </c>
      <c r="P250" s="42"/>
      <c r="Q250" s="42"/>
      <c r="R250" s="42"/>
      <c r="S250" s="42"/>
      <c r="T250" s="42">
        <f t="shared" si="4"/>
        <v>1</v>
      </c>
      <c r="U250" s="38" t="s">
        <v>345</v>
      </c>
      <c r="V250" s="10" t="s">
        <v>50</v>
      </c>
      <c r="W250" s="11" t="s">
        <v>15</v>
      </c>
      <c r="X250" s="11" t="s">
        <v>99</v>
      </c>
      <c r="Y250" s="11" t="s">
        <v>52</v>
      </c>
      <c r="Z250" s="11" t="s">
        <v>53</v>
      </c>
      <c r="AA250" s="10"/>
      <c r="AB250" s="10"/>
      <c r="AC250" s="38"/>
      <c r="AD250" s="37"/>
      <c r="AE250" s="37"/>
    </row>
    <row r="251" s="1" customFormat="1" customHeight="1" spans="1:31">
      <c r="A251" s="22">
        <v>249</v>
      </c>
      <c r="B251" s="42">
        <v>240327001</v>
      </c>
      <c r="C251" s="40">
        <v>45378</v>
      </c>
      <c r="D251" s="42" t="s">
        <v>230</v>
      </c>
      <c r="E251" s="93">
        <f t="shared" si="5"/>
        <v>13</v>
      </c>
      <c r="F251" s="42" t="s">
        <v>134</v>
      </c>
      <c r="G251" s="42" t="s">
        <v>323</v>
      </c>
      <c r="H251" s="42" t="s">
        <v>139</v>
      </c>
      <c r="I251" s="22" t="str">
        <f>VLOOKUP(H251,[2]外O细分型号!A:B,2,0)</f>
        <v>P8</v>
      </c>
      <c r="J251" s="42" t="s">
        <v>140</v>
      </c>
      <c r="K251" s="42"/>
      <c r="L251" s="42"/>
      <c r="M251" s="42"/>
      <c r="N251" s="10"/>
      <c r="O251" s="42"/>
      <c r="P251" s="42">
        <v>1</v>
      </c>
      <c r="Q251" s="42"/>
      <c r="R251" s="42"/>
      <c r="S251" s="42"/>
      <c r="T251" s="42">
        <f t="shared" si="4"/>
        <v>1</v>
      </c>
      <c r="U251" s="38" t="s">
        <v>346</v>
      </c>
      <c r="V251" s="10" t="s">
        <v>50</v>
      </c>
      <c r="W251" s="11" t="s">
        <v>16</v>
      </c>
      <c r="X251" s="11" t="s">
        <v>125</v>
      </c>
      <c r="Y251" s="11" t="s">
        <v>57</v>
      </c>
      <c r="Z251" s="11" t="s">
        <v>53</v>
      </c>
      <c r="AA251" s="10"/>
      <c r="AB251" s="10"/>
      <c r="AC251" s="38"/>
      <c r="AD251" s="37"/>
      <c r="AE251" s="37"/>
    </row>
    <row r="252" s="1" customFormat="1" customHeight="1" spans="1:31">
      <c r="A252" s="22">
        <v>250</v>
      </c>
      <c r="B252" s="42">
        <v>240327002</v>
      </c>
      <c r="C252" s="40">
        <v>45378</v>
      </c>
      <c r="D252" s="42" t="s">
        <v>230</v>
      </c>
      <c r="E252" s="93">
        <f t="shared" si="5"/>
        <v>13</v>
      </c>
      <c r="F252" s="42" t="s">
        <v>33</v>
      </c>
      <c r="G252" s="42" t="s">
        <v>343</v>
      </c>
      <c r="H252" s="42" t="s">
        <v>39</v>
      </c>
      <c r="I252" s="22" t="str">
        <f>VLOOKUP(H252,[2]外O细分型号!A:B,2,0)</f>
        <v>Q3MPRO</v>
      </c>
      <c r="J252" s="42" t="s">
        <v>36</v>
      </c>
      <c r="K252" s="42">
        <v>432</v>
      </c>
      <c r="L252" s="42">
        <v>32</v>
      </c>
      <c r="M252" s="42">
        <v>1</v>
      </c>
      <c r="N252" s="81" t="s">
        <v>37</v>
      </c>
      <c r="O252" s="42">
        <v>1</v>
      </c>
      <c r="P252" s="42"/>
      <c r="Q252" s="42"/>
      <c r="R252" s="42"/>
      <c r="S252" s="42"/>
      <c r="T252" s="42">
        <f t="shared" si="4"/>
        <v>1</v>
      </c>
      <c r="U252" s="38" t="s">
        <v>347</v>
      </c>
      <c r="V252" s="10" t="s">
        <v>77</v>
      </c>
      <c r="W252" s="11" t="s">
        <v>15</v>
      </c>
      <c r="X252" s="11" t="s">
        <v>99</v>
      </c>
      <c r="Y252" s="11" t="s">
        <v>52</v>
      </c>
      <c r="Z252" s="11" t="s">
        <v>53</v>
      </c>
      <c r="AA252" s="10"/>
      <c r="AB252" s="10"/>
      <c r="AC252" s="38"/>
      <c r="AD252" s="37"/>
      <c r="AE252" s="37"/>
    </row>
    <row r="253" s="1" customFormat="1" customHeight="1" spans="1:31">
      <c r="A253" s="22">
        <v>251</v>
      </c>
      <c r="B253" s="22">
        <v>240327003</v>
      </c>
      <c r="C253" s="40">
        <v>45378</v>
      </c>
      <c r="D253" s="22" t="s">
        <v>230</v>
      </c>
      <c r="E253" s="61">
        <f t="shared" si="5"/>
        <v>13</v>
      </c>
      <c r="F253" s="22" t="s">
        <v>33</v>
      </c>
      <c r="G253" s="22" t="s">
        <v>343</v>
      </c>
      <c r="H253" s="22" t="s">
        <v>39</v>
      </c>
      <c r="I253" s="22" t="str">
        <f>VLOOKUP(H253,[2]外O细分型号!A:B,2,0)</f>
        <v>Q3MPRO</v>
      </c>
      <c r="J253" s="22" t="s">
        <v>36</v>
      </c>
      <c r="K253" s="22">
        <v>144</v>
      </c>
      <c r="L253" s="22">
        <v>8</v>
      </c>
      <c r="M253" s="22"/>
      <c r="N253" s="81" t="s">
        <v>37</v>
      </c>
      <c r="O253" s="22"/>
      <c r="P253" s="22"/>
      <c r="Q253" s="22"/>
      <c r="R253" s="22"/>
      <c r="S253" s="22"/>
      <c r="T253" s="22">
        <f t="shared" si="4"/>
        <v>0</v>
      </c>
      <c r="U253" s="27"/>
      <c r="V253" s="10"/>
      <c r="W253" s="11"/>
      <c r="X253" s="11"/>
      <c r="Y253" s="11"/>
      <c r="Z253" s="11"/>
      <c r="AA253" s="10"/>
      <c r="AB253" s="10"/>
      <c r="AC253" s="37"/>
      <c r="AD253" s="37"/>
      <c r="AE253" s="37"/>
    </row>
    <row r="254" s="1" customFormat="1" customHeight="1" spans="1:31">
      <c r="A254" s="22">
        <v>252</v>
      </c>
      <c r="B254" s="22">
        <v>240327004</v>
      </c>
      <c r="C254" s="40">
        <v>45378</v>
      </c>
      <c r="D254" s="22" t="s">
        <v>230</v>
      </c>
      <c r="E254" s="61">
        <f t="shared" si="5"/>
        <v>13</v>
      </c>
      <c r="F254" s="22" t="s">
        <v>40</v>
      </c>
      <c r="G254" s="22">
        <v>24033975</v>
      </c>
      <c r="H254" s="22" t="s">
        <v>75</v>
      </c>
      <c r="I254" s="22" t="str">
        <f>VLOOKUP(H254,[2]外O细分型号!A:B,2,0)</f>
        <v>V7</v>
      </c>
      <c r="J254" s="22" t="s">
        <v>36</v>
      </c>
      <c r="K254" s="22">
        <v>1049</v>
      </c>
      <c r="L254" s="22">
        <v>13</v>
      </c>
      <c r="M254" s="22">
        <v>2</v>
      </c>
      <c r="N254" s="81" t="s">
        <v>37</v>
      </c>
      <c r="O254" s="22"/>
      <c r="P254" s="22">
        <v>1</v>
      </c>
      <c r="Q254" s="22"/>
      <c r="R254" s="22"/>
      <c r="S254" s="22"/>
      <c r="T254" s="22">
        <f t="shared" si="4"/>
        <v>1</v>
      </c>
      <c r="U254" s="27" t="s">
        <v>348</v>
      </c>
      <c r="V254" s="10" t="s">
        <v>77</v>
      </c>
      <c r="W254" s="11" t="s">
        <v>16</v>
      </c>
      <c r="X254" s="11" t="s">
        <v>125</v>
      </c>
      <c r="Y254" s="11" t="s">
        <v>52</v>
      </c>
      <c r="Z254" s="11" t="s">
        <v>67</v>
      </c>
      <c r="AA254" s="10"/>
      <c r="AB254" s="10"/>
      <c r="AC254" s="37"/>
      <c r="AD254" s="37"/>
      <c r="AE254" s="37"/>
    </row>
    <row r="255" s="1" customFormat="1" customHeight="1" spans="1:31">
      <c r="A255" s="22">
        <v>253</v>
      </c>
      <c r="B255" s="22">
        <v>240327004</v>
      </c>
      <c r="C255" s="40">
        <v>45378</v>
      </c>
      <c r="D255" s="22" t="s">
        <v>230</v>
      </c>
      <c r="E255" s="61">
        <f t="shared" si="5"/>
        <v>13</v>
      </c>
      <c r="F255" s="22" t="s">
        <v>40</v>
      </c>
      <c r="G255" s="22">
        <v>24033975</v>
      </c>
      <c r="H255" s="22" t="s">
        <v>75</v>
      </c>
      <c r="I255" s="22" t="str">
        <f>VLOOKUP(H255,[2]外O细分型号!A:B,2,0)</f>
        <v>V7</v>
      </c>
      <c r="J255" s="22" t="s">
        <v>36</v>
      </c>
      <c r="K255" s="22"/>
      <c r="L255" s="22"/>
      <c r="M255" s="22"/>
      <c r="N255" s="22"/>
      <c r="O255" s="22"/>
      <c r="P255" s="22">
        <v>1</v>
      </c>
      <c r="Q255" s="22"/>
      <c r="R255" s="22"/>
      <c r="S255" s="22"/>
      <c r="T255" s="22">
        <f t="shared" si="4"/>
        <v>1</v>
      </c>
      <c r="U255" s="27" t="s">
        <v>349</v>
      </c>
      <c r="V255" s="10" t="s">
        <v>77</v>
      </c>
      <c r="W255" s="11" t="s">
        <v>16</v>
      </c>
      <c r="X255" s="11" t="s">
        <v>166</v>
      </c>
      <c r="Y255" s="11" t="s">
        <v>52</v>
      </c>
      <c r="Z255" s="11" t="s">
        <v>67</v>
      </c>
      <c r="AA255" s="10"/>
      <c r="AB255" s="10"/>
      <c r="AC255" s="37"/>
      <c r="AD255" s="37"/>
      <c r="AE255" s="37"/>
    </row>
    <row r="256" s="1" customFormat="1" customHeight="1" spans="1:31">
      <c r="A256" s="22">
        <v>254</v>
      </c>
      <c r="B256" s="22">
        <v>240327005</v>
      </c>
      <c r="C256" s="40">
        <v>45378</v>
      </c>
      <c r="D256" s="22" t="s">
        <v>230</v>
      </c>
      <c r="E256" s="61">
        <f t="shared" si="5"/>
        <v>13</v>
      </c>
      <c r="F256" s="22" t="s">
        <v>40</v>
      </c>
      <c r="G256" s="22">
        <v>24033975</v>
      </c>
      <c r="H256" s="22" t="s">
        <v>75</v>
      </c>
      <c r="I256" s="22" t="str">
        <f>VLOOKUP(H256,[2]外O细分型号!A:B,2,0)</f>
        <v>V7</v>
      </c>
      <c r="J256" s="22" t="s">
        <v>36</v>
      </c>
      <c r="K256" s="22">
        <v>430</v>
      </c>
      <c r="L256" s="22">
        <v>13</v>
      </c>
      <c r="M256" s="22"/>
      <c r="N256" s="81" t="s">
        <v>37</v>
      </c>
      <c r="O256" s="22"/>
      <c r="P256" s="22"/>
      <c r="Q256" s="22"/>
      <c r="R256" s="22"/>
      <c r="S256" s="22"/>
      <c r="T256" s="22">
        <f t="shared" si="4"/>
        <v>0</v>
      </c>
      <c r="U256" s="27"/>
      <c r="V256" s="10"/>
      <c r="W256" s="11"/>
      <c r="X256" s="11"/>
      <c r="Y256" s="11"/>
      <c r="Z256" s="11"/>
      <c r="AA256" s="10"/>
      <c r="AB256" s="10"/>
      <c r="AC256" s="37"/>
      <c r="AD256" s="37"/>
      <c r="AE256" s="37"/>
    </row>
    <row r="257" s="1" customFormat="1" customHeight="1" spans="1:31">
      <c r="A257" s="22">
        <v>255</v>
      </c>
      <c r="B257" s="23">
        <v>240328001</v>
      </c>
      <c r="C257" s="40">
        <v>45379</v>
      </c>
      <c r="D257" s="22" t="s">
        <v>230</v>
      </c>
      <c r="E257" s="61">
        <f t="shared" si="5"/>
        <v>13</v>
      </c>
      <c r="F257" s="22" t="s">
        <v>40</v>
      </c>
      <c r="G257" s="22" t="s">
        <v>321</v>
      </c>
      <c r="H257" s="22" t="s">
        <v>75</v>
      </c>
      <c r="I257" s="22" t="str">
        <f>VLOOKUP(H257,[2]外O细分型号!A:B,2,0)</f>
        <v>V7</v>
      </c>
      <c r="J257" s="22" t="s">
        <v>36</v>
      </c>
      <c r="K257" s="22">
        <v>1054</v>
      </c>
      <c r="L257" s="22">
        <v>13</v>
      </c>
      <c r="M257" s="22"/>
      <c r="N257" s="81" t="s">
        <v>37</v>
      </c>
      <c r="O257" s="11"/>
      <c r="P257" s="11"/>
      <c r="Q257" s="11"/>
      <c r="R257" s="11"/>
      <c r="S257" s="12"/>
      <c r="T257" s="42">
        <f t="shared" si="4"/>
        <v>0</v>
      </c>
      <c r="U257" s="36"/>
      <c r="V257" s="10"/>
      <c r="W257" s="11"/>
      <c r="X257" s="11"/>
      <c r="Y257" s="11"/>
      <c r="Z257" s="11"/>
      <c r="AA257" s="10"/>
      <c r="AB257" s="10"/>
      <c r="AC257" s="37"/>
      <c r="AD257" s="37"/>
      <c r="AE257" s="37"/>
    </row>
    <row r="258" s="1" customFormat="1" customHeight="1" spans="1:31">
      <c r="A258" s="22">
        <v>256</v>
      </c>
      <c r="B258" s="22">
        <v>240328002</v>
      </c>
      <c r="C258" s="40">
        <v>45379</v>
      </c>
      <c r="D258" s="22" t="s">
        <v>230</v>
      </c>
      <c r="E258" s="61">
        <f t="shared" si="5"/>
        <v>13</v>
      </c>
      <c r="F258" s="22" t="s">
        <v>33</v>
      </c>
      <c r="G258" s="22" t="s">
        <v>298</v>
      </c>
      <c r="H258" s="22" t="s">
        <v>91</v>
      </c>
      <c r="I258" s="22" t="str">
        <f>VLOOKUP(H258,[2]外O细分型号!A:B,2,0)</f>
        <v>Q3MVPRO</v>
      </c>
      <c r="J258" s="22" t="s">
        <v>36</v>
      </c>
      <c r="K258" s="22">
        <v>576</v>
      </c>
      <c r="L258" s="22">
        <v>32</v>
      </c>
      <c r="M258" s="22"/>
      <c r="N258" s="81" t="s">
        <v>37</v>
      </c>
      <c r="O258" s="11"/>
      <c r="P258" s="11"/>
      <c r="Q258" s="11"/>
      <c r="R258" s="11"/>
      <c r="S258" s="12"/>
      <c r="T258" s="42">
        <f t="shared" si="4"/>
        <v>0</v>
      </c>
      <c r="U258" s="36"/>
      <c r="V258" s="10"/>
      <c r="W258" s="11"/>
      <c r="X258" s="11"/>
      <c r="Y258" s="11"/>
      <c r="Z258" s="11"/>
      <c r="AA258" s="10"/>
      <c r="AB258" s="10"/>
      <c r="AC258" s="37"/>
      <c r="AD258" s="37"/>
      <c r="AE258" s="37"/>
    </row>
    <row r="259" s="1" customFormat="1" customHeight="1" spans="1:31">
      <c r="A259" s="22">
        <v>257</v>
      </c>
      <c r="B259" s="23">
        <v>240329001</v>
      </c>
      <c r="C259" s="40">
        <v>45380</v>
      </c>
      <c r="D259" s="22" t="s">
        <v>230</v>
      </c>
      <c r="E259" s="61">
        <f t="shared" si="5"/>
        <v>13</v>
      </c>
      <c r="F259" s="22" t="s">
        <v>93</v>
      </c>
      <c r="G259" s="22" t="s">
        <v>188</v>
      </c>
      <c r="H259" s="22" t="s">
        <v>190</v>
      </c>
      <c r="I259" s="22" t="str">
        <f>VLOOKUP(H259,[2]外O细分型号!A:B,2,0)</f>
        <v>V5P</v>
      </c>
      <c r="J259" s="22" t="s">
        <v>36</v>
      </c>
      <c r="K259" s="22">
        <v>1030</v>
      </c>
      <c r="L259" s="22">
        <v>32</v>
      </c>
      <c r="M259" s="22"/>
      <c r="N259" s="81" t="s">
        <v>37</v>
      </c>
      <c r="O259" s="11"/>
      <c r="P259" s="11"/>
      <c r="Q259" s="11"/>
      <c r="R259" s="11"/>
      <c r="S259" s="12"/>
      <c r="T259" s="42">
        <f t="shared" si="4"/>
        <v>0</v>
      </c>
      <c r="U259" s="36"/>
      <c r="V259" s="10"/>
      <c r="W259" s="11"/>
      <c r="X259" s="11"/>
      <c r="Y259" s="11"/>
      <c r="Z259" s="11"/>
      <c r="AA259" s="10"/>
      <c r="AB259" s="10"/>
      <c r="AC259" s="37"/>
      <c r="AD259" s="37"/>
      <c r="AE259" s="37"/>
    </row>
    <row r="260" s="1" customFormat="1" customHeight="1" spans="1:31">
      <c r="A260" s="22">
        <v>258</v>
      </c>
      <c r="B260" s="22">
        <v>240329002</v>
      </c>
      <c r="C260" s="40">
        <v>45380</v>
      </c>
      <c r="D260" s="22" t="s">
        <v>230</v>
      </c>
      <c r="E260" s="61">
        <f t="shared" si="5"/>
        <v>13</v>
      </c>
      <c r="F260" s="22" t="s">
        <v>33</v>
      </c>
      <c r="G260" s="22" t="s">
        <v>341</v>
      </c>
      <c r="H260" s="22" t="s">
        <v>39</v>
      </c>
      <c r="I260" s="22" t="str">
        <f>VLOOKUP(H260,[2]外O细分型号!A:B,2,0)</f>
        <v>Q3MPRO</v>
      </c>
      <c r="J260" s="22" t="s">
        <v>36</v>
      </c>
      <c r="K260" s="22">
        <v>144</v>
      </c>
      <c r="L260" s="22">
        <v>16</v>
      </c>
      <c r="M260" s="22">
        <v>1</v>
      </c>
      <c r="N260" s="81" t="s">
        <v>37</v>
      </c>
      <c r="O260" s="11">
        <v>1</v>
      </c>
      <c r="P260" s="11"/>
      <c r="Q260" s="11"/>
      <c r="R260" s="11"/>
      <c r="S260" s="12"/>
      <c r="T260" s="42">
        <f t="shared" si="4"/>
        <v>1</v>
      </c>
      <c r="U260" s="36" t="s">
        <v>247</v>
      </c>
      <c r="V260" s="10" t="s">
        <v>77</v>
      </c>
      <c r="W260" s="11" t="s">
        <v>15</v>
      </c>
      <c r="X260" s="11" t="s">
        <v>99</v>
      </c>
      <c r="Y260" s="11" t="s">
        <v>52</v>
      </c>
      <c r="Z260" s="11" t="s">
        <v>67</v>
      </c>
      <c r="AA260" s="10"/>
      <c r="AB260" s="10"/>
      <c r="AC260" s="37" t="s">
        <v>350</v>
      </c>
      <c r="AD260" s="37"/>
      <c r="AE260" s="37"/>
    </row>
    <row r="261" s="1" customFormat="1" customHeight="1" spans="1:31">
      <c r="A261" s="22">
        <v>259</v>
      </c>
      <c r="B261" s="22">
        <v>240329003</v>
      </c>
      <c r="C261" s="40">
        <v>45380</v>
      </c>
      <c r="D261" s="22" t="s">
        <v>230</v>
      </c>
      <c r="E261" s="61">
        <f t="shared" si="5"/>
        <v>13</v>
      </c>
      <c r="F261" s="22" t="s">
        <v>33</v>
      </c>
      <c r="G261" s="22" t="s">
        <v>298</v>
      </c>
      <c r="H261" s="22" t="s">
        <v>91</v>
      </c>
      <c r="I261" s="22" t="str">
        <f>VLOOKUP(H261,[2]外O细分型号!A:B,2,0)</f>
        <v>Q3MVPRO</v>
      </c>
      <c r="J261" s="22" t="s">
        <v>36</v>
      </c>
      <c r="K261" s="22">
        <v>432</v>
      </c>
      <c r="L261" s="22">
        <v>32</v>
      </c>
      <c r="M261" s="22"/>
      <c r="N261" s="81" t="s">
        <v>37</v>
      </c>
      <c r="O261" s="11"/>
      <c r="P261" s="11"/>
      <c r="Q261" s="11"/>
      <c r="R261" s="11"/>
      <c r="S261" s="12"/>
      <c r="T261" s="42">
        <f t="shared" si="4"/>
        <v>0</v>
      </c>
      <c r="U261" s="36"/>
      <c r="V261" s="10"/>
      <c r="W261" s="11"/>
      <c r="X261" s="11"/>
      <c r="Y261" s="11"/>
      <c r="Z261" s="11"/>
      <c r="AA261" s="10"/>
      <c r="AB261" s="10"/>
      <c r="AC261" s="37"/>
      <c r="AD261" s="37"/>
      <c r="AE261" s="37"/>
    </row>
    <row r="262" s="1" customFormat="1" customHeight="1" spans="1:31">
      <c r="A262" s="22">
        <v>260</v>
      </c>
      <c r="B262" s="22">
        <v>240329004</v>
      </c>
      <c r="C262" s="40">
        <v>45380</v>
      </c>
      <c r="D262" s="22" t="s">
        <v>230</v>
      </c>
      <c r="E262" s="61">
        <f t="shared" si="5"/>
        <v>13</v>
      </c>
      <c r="F262" s="22" t="s">
        <v>40</v>
      </c>
      <c r="G262" s="22" t="s">
        <v>338</v>
      </c>
      <c r="H262" s="22" t="s">
        <v>75</v>
      </c>
      <c r="I262" s="22" t="str">
        <f>VLOOKUP(H262,[2]外O细分型号!A:B,2,0)</f>
        <v>V7</v>
      </c>
      <c r="J262" s="22" t="s">
        <v>36</v>
      </c>
      <c r="K262" s="22">
        <v>853</v>
      </c>
      <c r="L262" s="22">
        <v>13</v>
      </c>
      <c r="M262" s="22"/>
      <c r="N262" s="81" t="s">
        <v>37</v>
      </c>
      <c r="O262" s="11"/>
      <c r="P262" s="11"/>
      <c r="Q262" s="11"/>
      <c r="R262" s="11"/>
      <c r="S262" s="12"/>
      <c r="T262" s="42">
        <f t="shared" si="4"/>
        <v>0</v>
      </c>
      <c r="U262" s="36"/>
      <c r="V262" s="10"/>
      <c r="W262" s="11"/>
      <c r="X262" s="11"/>
      <c r="Y262" s="11"/>
      <c r="Z262" s="11"/>
      <c r="AA262" s="10"/>
      <c r="AB262" s="10"/>
      <c r="AC262" s="37"/>
      <c r="AD262" s="37"/>
      <c r="AE262" s="37"/>
    </row>
    <row r="263" s="1" customFormat="1" customHeight="1" spans="1:31">
      <c r="A263" s="22">
        <v>261</v>
      </c>
      <c r="B263" s="23">
        <v>240330001</v>
      </c>
      <c r="C263" s="40">
        <v>45381</v>
      </c>
      <c r="D263" s="22" t="s">
        <v>230</v>
      </c>
      <c r="E263" s="61">
        <f t="shared" si="5"/>
        <v>13</v>
      </c>
      <c r="F263" s="22" t="s">
        <v>33</v>
      </c>
      <c r="G263" s="22" t="s">
        <v>341</v>
      </c>
      <c r="H263" s="22" t="s">
        <v>39</v>
      </c>
      <c r="I263" s="22" t="str">
        <f>VLOOKUP(H263,[2]外O细分型号!A:B,2,0)</f>
        <v>Q3MPRO</v>
      </c>
      <c r="J263" s="22" t="s">
        <v>36</v>
      </c>
      <c r="K263" s="22">
        <v>294</v>
      </c>
      <c r="L263" s="22">
        <v>32</v>
      </c>
      <c r="M263" s="22"/>
      <c r="N263" s="81" t="s">
        <v>37</v>
      </c>
      <c r="O263" s="11"/>
      <c r="P263" s="11"/>
      <c r="Q263" s="11"/>
      <c r="R263" s="11"/>
      <c r="S263" s="12"/>
      <c r="T263" s="42">
        <f t="shared" si="4"/>
        <v>0</v>
      </c>
      <c r="U263" s="36"/>
      <c r="V263" s="10"/>
      <c r="W263" s="11"/>
      <c r="X263" s="11"/>
      <c r="Y263" s="11"/>
      <c r="Z263" s="11"/>
      <c r="AA263" s="10"/>
      <c r="AB263" s="10"/>
      <c r="AC263" s="37" t="s">
        <v>342</v>
      </c>
      <c r="AD263" s="37"/>
      <c r="AE263" s="37"/>
    </row>
    <row r="264" s="1" customFormat="1" customHeight="1" spans="1:31">
      <c r="A264" s="22">
        <v>262</v>
      </c>
      <c r="B264" s="22">
        <v>240330002</v>
      </c>
      <c r="C264" s="40">
        <v>45381</v>
      </c>
      <c r="D264" s="22" t="s">
        <v>230</v>
      </c>
      <c r="E264" s="61">
        <f t="shared" si="5"/>
        <v>13</v>
      </c>
      <c r="F264" s="22" t="s">
        <v>33</v>
      </c>
      <c r="G264" s="22" t="s">
        <v>351</v>
      </c>
      <c r="H264" s="22" t="s">
        <v>352</v>
      </c>
      <c r="I264" s="22" t="str">
        <f>VLOOKUP(H264,[2]外O细分型号!A:B,2,0)</f>
        <v>Q3MPRO</v>
      </c>
      <c r="J264" s="22" t="s">
        <v>36</v>
      </c>
      <c r="K264" s="22">
        <v>288</v>
      </c>
      <c r="L264" s="22">
        <v>32</v>
      </c>
      <c r="M264" s="22"/>
      <c r="N264" s="81" t="s">
        <v>37</v>
      </c>
      <c r="O264" s="11"/>
      <c r="P264" s="11"/>
      <c r="Q264" s="11"/>
      <c r="R264" s="11"/>
      <c r="S264" s="12"/>
      <c r="T264" s="42">
        <f t="shared" si="4"/>
        <v>0</v>
      </c>
      <c r="U264" s="36"/>
      <c r="V264" s="10"/>
      <c r="W264" s="11"/>
      <c r="X264" s="11"/>
      <c r="Y264" s="11"/>
      <c r="Z264" s="11"/>
      <c r="AA264" s="10"/>
      <c r="AB264" s="10"/>
      <c r="AC264" s="37"/>
      <c r="AD264" s="37"/>
      <c r="AE264" s="37"/>
    </row>
    <row r="265" s="1" customFormat="1" customHeight="1" spans="1:31">
      <c r="A265" s="22">
        <v>263</v>
      </c>
      <c r="B265" s="22">
        <v>240330003</v>
      </c>
      <c r="C265" s="40">
        <v>45381</v>
      </c>
      <c r="D265" s="22" t="s">
        <v>230</v>
      </c>
      <c r="E265" s="61">
        <f t="shared" si="5"/>
        <v>13</v>
      </c>
      <c r="F265" s="22" t="s">
        <v>33</v>
      </c>
      <c r="G265" s="22" t="s">
        <v>343</v>
      </c>
      <c r="H265" s="22" t="s">
        <v>39</v>
      </c>
      <c r="I265" s="22" t="str">
        <f>VLOOKUP(H265,[2]外O细分型号!A:B,2,0)</f>
        <v>Q3MPRO</v>
      </c>
      <c r="J265" s="22" t="s">
        <v>36</v>
      </c>
      <c r="K265" s="22">
        <v>576</v>
      </c>
      <c r="L265" s="22">
        <v>32</v>
      </c>
      <c r="M265" s="22"/>
      <c r="N265" s="81" t="s">
        <v>37</v>
      </c>
      <c r="O265" s="11"/>
      <c r="P265" s="11"/>
      <c r="Q265" s="11"/>
      <c r="R265" s="11"/>
      <c r="S265" s="12"/>
      <c r="T265" s="42">
        <f t="shared" si="4"/>
        <v>0</v>
      </c>
      <c r="U265" s="36"/>
      <c r="V265" s="10"/>
      <c r="W265" s="11"/>
      <c r="X265" s="11"/>
      <c r="Y265" s="11"/>
      <c r="Z265" s="11"/>
      <c r="AA265" s="10"/>
      <c r="AB265" s="10"/>
      <c r="AC265" s="37"/>
      <c r="AD265" s="37"/>
      <c r="AE265" s="37"/>
    </row>
    <row r="266" s="1" customFormat="1" customHeight="1" spans="1:31">
      <c r="A266" s="22">
        <v>264</v>
      </c>
      <c r="B266" s="22">
        <v>240330004</v>
      </c>
      <c r="C266" s="40">
        <v>45381</v>
      </c>
      <c r="D266" s="22" t="s">
        <v>230</v>
      </c>
      <c r="E266" s="61">
        <f t="shared" si="5"/>
        <v>13</v>
      </c>
      <c r="F266" s="22" t="s">
        <v>134</v>
      </c>
      <c r="G266" s="22" t="s">
        <v>353</v>
      </c>
      <c r="H266" s="22" t="s">
        <v>137</v>
      </c>
      <c r="I266" s="22" t="str">
        <f>VLOOKUP(H266,[2]外O细分型号!A:B,2,0)</f>
        <v>P7-CT</v>
      </c>
      <c r="J266" s="22" t="s">
        <v>36</v>
      </c>
      <c r="K266" s="22">
        <v>4677</v>
      </c>
      <c r="L266" s="22">
        <v>80</v>
      </c>
      <c r="M266" s="22"/>
      <c r="N266" s="81" t="s">
        <v>37</v>
      </c>
      <c r="O266" s="11"/>
      <c r="P266" s="11"/>
      <c r="Q266" s="11"/>
      <c r="R266" s="11"/>
      <c r="S266" s="12"/>
      <c r="T266" s="42">
        <f t="shared" si="4"/>
        <v>0</v>
      </c>
      <c r="U266" s="36"/>
      <c r="V266" s="10"/>
      <c r="W266" s="11"/>
      <c r="X266" s="11"/>
      <c r="Y266" s="11"/>
      <c r="Z266" s="11"/>
      <c r="AA266" s="10"/>
      <c r="AB266" s="10"/>
      <c r="AC266" s="37"/>
      <c r="AD266" s="37"/>
      <c r="AE266" s="37"/>
    </row>
    <row r="267" s="1" customFormat="1" customHeight="1" spans="1:31">
      <c r="A267" s="22">
        <v>265</v>
      </c>
      <c r="B267" s="23">
        <v>240331001</v>
      </c>
      <c r="C267" s="40">
        <v>45382</v>
      </c>
      <c r="D267" s="22" t="s">
        <v>230</v>
      </c>
      <c r="E267" s="61">
        <f t="shared" si="5"/>
        <v>14</v>
      </c>
      <c r="F267" s="22" t="s">
        <v>40</v>
      </c>
      <c r="G267" s="22" t="s">
        <v>354</v>
      </c>
      <c r="H267" s="22" t="s">
        <v>168</v>
      </c>
      <c r="I267" s="22" t="str">
        <f>VLOOKUP(H267,[2]外O细分型号!A:B,2,0)</f>
        <v>V7</v>
      </c>
      <c r="J267" s="22" t="s">
        <v>36</v>
      </c>
      <c r="K267" s="22">
        <v>959</v>
      </c>
      <c r="L267" s="22">
        <v>13</v>
      </c>
      <c r="M267" s="22"/>
      <c r="N267" s="81" t="s">
        <v>37</v>
      </c>
      <c r="O267" s="11"/>
      <c r="P267" s="11"/>
      <c r="Q267" s="11"/>
      <c r="R267" s="11"/>
      <c r="S267" s="12"/>
      <c r="T267" s="42">
        <f t="shared" si="4"/>
        <v>0</v>
      </c>
      <c r="U267" s="36"/>
      <c r="V267" s="10"/>
      <c r="W267" s="11"/>
      <c r="X267" s="11"/>
      <c r="Y267" s="11"/>
      <c r="Z267" s="11"/>
      <c r="AA267" s="10"/>
      <c r="AB267" s="10"/>
      <c r="AC267" s="37"/>
      <c r="AD267" s="37"/>
      <c r="AE267" s="37"/>
    </row>
    <row r="268" s="1" customFormat="1" customHeight="1" spans="1:31">
      <c r="A268" s="22">
        <v>266</v>
      </c>
      <c r="B268" s="22">
        <v>240331002</v>
      </c>
      <c r="C268" s="40">
        <v>45382</v>
      </c>
      <c r="D268" s="22" t="s">
        <v>230</v>
      </c>
      <c r="E268" s="61">
        <f t="shared" si="5"/>
        <v>14</v>
      </c>
      <c r="F268" s="22" t="s">
        <v>33</v>
      </c>
      <c r="G268" s="22" t="s">
        <v>355</v>
      </c>
      <c r="H268" s="22" t="s">
        <v>91</v>
      </c>
      <c r="I268" s="22" t="str">
        <f>VLOOKUP(H268,[2]外O细分型号!A:B,2,0)</f>
        <v>Q3MVPRO</v>
      </c>
      <c r="J268" s="22" t="s">
        <v>36</v>
      </c>
      <c r="K268" s="22">
        <v>292</v>
      </c>
      <c r="L268" s="22">
        <v>32</v>
      </c>
      <c r="M268" s="22"/>
      <c r="N268" s="81" t="s">
        <v>37</v>
      </c>
      <c r="O268" s="11"/>
      <c r="P268" s="11"/>
      <c r="Q268" s="11"/>
      <c r="R268" s="11"/>
      <c r="S268" s="12"/>
      <c r="T268" s="42">
        <f t="shared" si="4"/>
        <v>0</v>
      </c>
      <c r="U268" s="36"/>
      <c r="V268" s="10"/>
      <c r="W268" s="11"/>
      <c r="X268" s="11"/>
      <c r="Y268" s="11"/>
      <c r="Z268" s="11"/>
      <c r="AA268" s="10"/>
      <c r="AB268" s="10"/>
      <c r="AC268" s="37"/>
      <c r="AD268" s="37"/>
      <c r="AE268" s="37"/>
    </row>
    <row r="269" s="1" customFormat="1" customHeight="1" spans="1:31">
      <c r="A269" s="22">
        <v>267</v>
      </c>
      <c r="B269" s="22">
        <v>240331003</v>
      </c>
      <c r="C269" s="40">
        <v>45382</v>
      </c>
      <c r="D269" s="22" t="s">
        <v>230</v>
      </c>
      <c r="E269" s="61">
        <f t="shared" si="5"/>
        <v>14</v>
      </c>
      <c r="F269" s="22" t="s">
        <v>33</v>
      </c>
      <c r="G269" s="22" t="s">
        <v>343</v>
      </c>
      <c r="H269" s="22" t="s">
        <v>39</v>
      </c>
      <c r="I269" s="22" t="str">
        <f>VLOOKUP(H269,[2]外O细分型号!A:B,2,0)</f>
        <v>Q3MPRO</v>
      </c>
      <c r="J269" s="22" t="s">
        <v>36</v>
      </c>
      <c r="K269" s="22">
        <v>432</v>
      </c>
      <c r="L269" s="22">
        <v>32</v>
      </c>
      <c r="M269" s="22"/>
      <c r="N269" s="81" t="s">
        <v>37</v>
      </c>
      <c r="O269" s="11"/>
      <c r="P269" s="11"/>
      <c r="Q269" s="11"/>
      <c r="R269" s="11"/>
      <c r="S269" s="12"/>
      <c r="T269" s="42">
        <f t="shared" si="4"/>
        <v>0</v>
      </c>
      <c r="U269" s="36"/>
      <c r="V269" s="10"/>
      <c r="W269" s="11"/>
      <c r="X269" s="11"/>
      <c r="Y269" s="11"/>
      <c r="Z269" s="11"/>
      <c r="AA269" s="10"/>
      <c r="AB269" s="10"/>
      <c r="AC269" s="37"/>
      <c r="AD269" s="37"/>
      <c r="AE269" s="37"/>
    </row>
    <row r="270" s="1" customFormat="1" customHeight="1" spans="1:31">
      <c r="A270" s="22">
        <v>268</v>
      </c>
      <c r="B270" s="23">
        <v>240401001</v>
      </c>
      <c r="C270" s="40">
        <v>45383</v>
      </c>
      <c r="D270" s="22" t="s">
        <v>356</v>
      </c>
      <c r="E270" s="61">
        <f t="shared" si="5"/>
        <v>14</v>
      </c>
      <c r="F270" s="22" t="s">
        <v>40</v>
      </c>
      <c r="G270" s="22" t="s">
        <v>354</v>
      </c>
      <c r="H270" s="22" t="s">
        <v>168</v>
      </c>
      <c r="I270" s="22" t="str">
        <f>VLOOKUP(H270,[2]外O细分型号!A:B,2,0)</f>
        <v>V7</v>
      </c>
      <c r="J270" s="22" t="s">
        <v>36</v>
      </c>
      <c r="K270" s="22">
        <v>767</v>
      </c>
      <c r="L270" s="22">
        <v>13</v>
      </c>
      <c r="M270" s="22"/>
      <c r="N270" s="81" t="s">
        <v>37</v>
      </c>
      <c r="O270" s="22"/>
      <c r="P270" s="22"/>
      <c r="Q270" s="22"/>
      <c r="R270" s="22"/>
      <c r="S270" s="22"/>
      <c r="T270" s="22">
        <f t="shared" si="4"/>
        <v>0</v>
      </c>
      <c r="U270" s="27"/>
      <c r="V270" s="10"/>
      <c r="W270" s="11"/>
      <c r="X270" s="11"/>
      <c r="Y270" s="11"/>
      <c r="Z270" s="11"/>
      <c r="AA270" s="10"/>
      <c r="AB270" s="10"/>
      <c r="AC270" s="37"/>
      <c r="AD270" s="37"/>
      <c r="AE270" s="37"/>
    </row>
    <row r="271" s="1" customFormat="1" customHeight="1" spans="1:31">
      <c r="A271" s="22">
        <v>269</v>
      </c>
      <c r="B271" s="22">
        <v>240401002</v>
      </c>
      <c r="C271" s="40">
        <v>45383</v>
      </c>
      <c r="D271" s="22" t="s">
        <v>356</v>
      </c>
      <c r="E271" s="61">
        <f t="shared" si="5"/>
        <v>14</v>
      </c>
      <c r="F271" s="22" t="s">
        <v>58</v>
      </c>
      <c r="G271" s="22" t="s">
        <v>259</v>
      </c>
      <c r="H271" s="22" t="s">
        <v>357</v>
      </c>
      <c r="I271" s="22" t="str">
        <f>VLOOKUP(H271,[2]外O细分型号!A:B,2,0)</f>
        <v>P1-CT</v>
      </c>
      <c r="J271" s="22" t="s">
        <v>36</v>
      </c>
      <c r="K271" s="22">
        <v>95</v>
      </c>
      <c r="L271" s="22">
        <v>8</v>
      </c>
      <c r="M271" s="22"/>
      <c r="N271" s="81" t="s">
        <v>37</v>
      </c>
      <c r="O271" s="22"/>
      <c r="P271" s="22"/>
      <c r="Q271" s="22"/>
      <c r="R271" s="22"/>
      <c r="S271" s="22"/>
      <c r="T271" s="22">
        <f t="shared" si="4"/>
        <v>0</v>
      </c>
      <c r="U271" s="27"/>
      <c r="V271" s="10"/>
      <c r="W271" s="11"/>
      <c r="X271" s="11"/>
      <c r="Y271" s="11"/>
      <c r="Z271" s="11"/>
      <c r="AA271" s="10"/>
      <c r="AB271" s="10"/>
      <c r="AC271" s="37"/>
      <c r="AD271" s="37"/>
      <c r="AE271" s="37"/>
    </row>
    <row r="272" s="1" customFormat="1" customHeight="1" spans="1:31">
      <c r="A272" s="22">
        <v>270</v>
      </c>
      <c r="B272" s="22">
        <v>240401003</v>
      </c>
      <c r="C272" s="40">
        <v>45383</v>
      </c>
      <c r="D272" s="22" t="s">
        <v>356</v>
      </c>
      <c r="E272" s="61">
        <f t="shared" si="5"/>
        <v>14</v>
      </c>
      <c r="F272" s="22" t="s">
        <v>58</v>
      </c>
      <c r="G272" s="22" t="s">
        <v>358</v>
      </c>
      <c r="H272" s="22" t="s">
        <v>42</v>
      </c>
      <c r="I272" s="22" t="str">
        <f>VLOOKUP(H272,[2]外O细分型号!A:B,2,0)</f>
        <v>G100</v>
      </c>
      <c r="J272" s="22" t="s">
        <v>62</v>
      </c>
      <c r="K272" s="22">
        <v>112</v>
      </c>
      <c r="L272" s="22">
        <v>8</v>
      </c>
      <c r="M272" s="22"/>
      <c r="N272" s="81" t="s">
        <v>37</v>
      </c>
      <c r="O272" s="22"/>
      <c r="P272" s="22"/>
      <c r="Q272" s="22"/>
      <c r="R272" s="22"/>
      <c r="S272" s="22"/>
      <c r="T272" s="22">
        <f t="shared" si="4"/>
        <v>0</v>
      </c>
      <c r="U272" s="27"/>
      <c r="V272" s="10"/>
      <c r="W272" s="11"/>
      <c r="X272" s="11"/>
      <c r="Y272" s="11"/>
      <c r="Z272" s="11"/>
      <c r="AA272" s="10"/>
      <c r="AB272" s="10"/>
      <c r="AC272" s="37"/>
      <c r="AD272" s="37"/>
      <c r="AE272" s="37"/>
    </row>
    <row r="273" s="1" customFormat="1" customHeight="1" spans="1:31">
      <c r="A273" s="22">
        <v>271</v>
      </c>
      <c r="B273" s="22">
        <v>240401004</v>
      </c>
      <c r="C273" s="40">
        <v>45383</v>
      </c>
      <c r="D273" s="22" t="s">
        <v>356</v>
      </c>
      <c r="E273" s="61">
        <f t="shared" si="5"/>
        <v>14</v>
      </c>
      <c r="F273" s="22" t="s">
        <v>33</v>
      </c>
      <c r="G273" s="22" t="s">
        <v>351</v>
      </c>
      <c r="H273" s="22" t="s">
        <v>352</v>
      </c>
      <c r="I273" s="22" t="str">
        <f>VLOOKUP(H273,[2]外O细分型号!A:B,2,0)</f>
        <v>Q3MPRO</v>
      </c>
      <c r="J273" s="22" t="s">
        <v>36</v>
      </c>
      <c r="K273" s="22">
        <v>576</v>
      </c>
      <c r="L273" s="22">
        <v>32</v>
      </c>
      <c r="M273" s="22"/>
      <c r="N273" s="81" t="s">
        <v>37</v>
      </c>
      <c r="O273" s="22"/>
      <c r="P273" s="22"/>
      <c r="Q273" s="22"/>
      <c r="R273" s="22"/>
      <c r="S273" s="22"/>
      <c r="T273" s="22"/>
      <c r="U273" s="22"/>
      <c r="V273" s="10"/>
      <c r="W273" s="11"/>
      <c r="X273" s="11"/>
      <c r="Y273" s="11"/>
      <c r="Z273" s="11"/>
      <c r="AA273" s="10"/>
      <c r="AB273" s="10"/>
      <c r="AC273" s="37"/>
      <c r="AD273" s="37"/>
      <c r="AE273" s="37"/>
    </row>
    <row r="274" s="1" customFormat="1" customHeight="1" spans="1:31">
      <c r="A274" s="22">
        <v>272</v>
      </c>
      <c r="B274" s="22">
        <v>240401005</v>
      </c>
      <c r="C274" s="40">
        <v>45383</v>
      </c>
      <c r="D274" s="22" t="s">
        <v>356</v>
      </c>
      <c r="E274" s="61">
        <f t="shared" si="5"/>
        <v>14</v>
      </c>
      <c r="F274" s="22" t="s">
        <v>33</v>
      </c>
      <c r="G274" s="22" t="s">
        <v>351</v>
      </c>
      <c r="H274" s="22" t="s">
        <v>352</v>
      </c>
      <c r="I274" s="22" t="str">
        <f>VLOOKUP(H274,[2]外O细分型号!A:B,2,0)</f>
        <v>Q3MPRO</v>
      </c>
      <c r="J274" s="22" t="s">
        <v>36</v>
      </c>
      <c r="K274" s="22">
        <v>720</v>
      </c>
      <c r="L274" s="22">
        <v>48</v>
      </c>
      <c r="M274" s="22">
        <v>2</v>
      </c>
      <c r="N274" s="22" t="s">
        <v>48</v>
      </c>
      <c r="O274" s="22"/>
      <c r="P274" s="22"/>
      <c r="Q274" s="22">
        <v>1</v>
      </c>
      <c r="R274" s="22"/>
      <c r="S274" s="22"/>
      <c r="T274" s="22">
        <f t="shared" ref="T274:T337" si="6">SUM(O274:S274)</f>
        <v>1</v>
      </c>
      <c r="U274" s="27" t="s">
        <v>359</v>
      </c>
      <c r="V274" s="10" t="s">
        <v>50</v>
      </c>
      <c r="W274" s="11" t="s">
        <v>55</v>
      </c>
      <c r="X274" s="11" t="s">
        <v>226</v>
      </c>
      <c r="Y274" s="11" t="s">
        <v>57</v>
      </c>
      <c r="Z274" s="11" t="s">
        <v>53</v>
      </c>
      <c r="AA274" s="10"/>
      <c r="AB274" s="10"/>
      <c r="AC274" s="37"/>
      <c r="AD274" s="37"/>
      <c r="AE274" s="37"/>
    </row>
    <row r="275" s="1" customFormat="1" customHeight="1" spans="1:31">
      <c r="A275" s="22">
        <v>273</v>
      </c>
      <c r="B275" s="22">
        <v>240401005</v>
      </c>
      <c r="C275" s="40">
        <v>45383</v>
      </c>
      <c r="D275" s="22" t="s">
        <v>356</v>
      </c>
      <c r="E275" s="61">
        <f t="shared" si="5"/>
        <v>14</v>
      </c>
      <c r="F275" s="22" t="s">
        <v>33</v>
      </c>
      <c r="G275" s="22" t="s">
        <v>351</v>
      </c>
      <c r="H275" s="22" t="s">
        <v>352</v>
      </c>
      <c r="I275" s="22" t="str">
        <f>VLOOKUP(H275,[2]外O细分型号!A:B,2,0)</f>
        <v>Q3MPRO</v>
      </c>
      <c r="J275" s="22" t="s">
        <v>36</v>
      </c>
      <c r="K275" s="22"/>
      <c r="L275" s="22"/>
      <c r="M275" s="22"/>
      <c r="N275" s="22"/>
      <c r="O275" s="22"/>
      <c r="P275" s="22">
        <v>1</v>
      </c>
      <c r="Q275" s="22"/>
      <c r="R275" s="22"/>
      <c r="S275" s="22"/>
      <c r="T275" s="22">
        <f t="shared" si="6"/>
        <v>1</v>
      </c>
      <c r="U275" s="27" t="s">
        <v>360</v>
      </c>
      <c r="V275" s="10" t="s">
        <v>50</v>
      </c>
      <c r="W275" s="11" t="s">
        <v>16</v>
      </c>
      <c r="X275" s="11" t="s">
        <v>125</v>
      </c>
      <c r="Y275" s="11" t="s">
        <v>52</v>
      </c>
      <c r="Z275" s="11" t="s">
        <v>53</v>
      </c>
      <c r="AA275" s="10"/>
      <c r="AB275" s="10"/>
      <c r="AC275" s="37"/>
      <c r="AD275" s="37"/>
      <c r="AE275" s="37"/>
    </row>
    <row r="276" s="1" customFormat="1" customHeight="1" spans="1:31">
      <c r="A276" s="22">
        <v>274</v>
      </c>
      <c r="B276" s="22">
        <v>240401006</v>
      </c>
      <c r="C276" s="40">
        <v>45383</v>
      </c>
      <c r="D276" s="22" t="s">
        <v>356</v>
      </c>
      <c r="E276" s="61">
        <f t="shared" si="5"/>
        <v>14</v>
      </c>
      <c r="F276" s="22" t="s">
        <v>33</v>
      </c>
      <c r="G276" s="22" t="s">
        <v>343</v>
      </c>
      <c r="H276" s="22" t="s">
        <v>39</v>
      </c>
      <c r="I276" s="22" t="str">
        <f>VLOOKUP(H276,[2]外O细分型号!A:B,2,0)</f>
        <v>Q3MPRO</v>
      </c>
      <c r="J276" s="22" t="s">
        <v>36</v>
      </c>
      <c r="K276" s="22">
        <v>204</v>
      </c>
      <c r="L276" s="22">
        <v>8</v>
      </c>
      <c r="M276" s="22"/>
      <c r="N276" s="81" t="s">
        <v>37</v>
      </c>
      <c r="O276" s="22"/>
      <c r="P276" s="22"/>
      <c r="Q276" s="22"/>
      <c r="R276" s="22"/>
      <c r="S276" s="22"/>
      <c r="T276" s="22">
        <f t="shared" si="6"/>
        <v>0</v>
      </c>
      <c r="U276" s="27"/>
      <c r="V276" s="10"/>
      <c r="W276" s="11"/>
      <c r="X276" s="11"/>
      <c r="Y276" s="11"/>
      <c r="Z276" s="11"/>
      <c r="AA276" s="10"/>
      <c r="AB276" s="10"/>
      <c r="AC276" s="37"/>
      <c r="AD276" s="37"/>
      <c r="AE276" s="37"/>
    </row>
    <row r="277" s="1" customFormat="1" customHeight="1" spans="1:31">
      <c r="A277" s="22">
        <v>275</v>
      </c>
      <c r="B277" s="22">
        <v>240401007</v>
      </c>
      <c r="C277" s="40">
        <v>45383</v>
      </c>
      <c r="D277" s="22" t="s">
        <v>356</v>
      </c>
      <c r="E277" s="61">
        <f t="shared" si="5"/>
        <v>14</v>
      </c>
      <c r="F277" s="22" t="s">
        <v>33</v>
      </c>
      <c r="G277" s="22" t="s">
        <v>207</v>
      </c>
      <c r="H277" s="22" t="s">
        <v>91</v>
      </c>
      <c r="I277" s="22" t="str">
        <f>VLOOKUP(H277,[2]外O细分型号!A:B,2,0)</f>
        <v>Q3MVPRO</v>
      </c>
      <c r="J277" s="22" t="s">
        <v>36</v>
      </c>
      <c r="K277" s="22">
        <v>144</v>
      </c>
      <c r="L277" s="22">
        <v>8</v>
      </c>
      <c r="M277" s="22">
        <v>1</v>
      </c>
      <c r="N277" s="81" t="s">
        <v>37</v>
      </c>
      <c r="O277" s="22"/>
      <c r="P277" s="22"/>
      <c r="Q277" s="22">
        <v>1</v>
      </c>
      <c r="R277" s="22"/>
      <c r="S277" s="22"/>
      <c r="T277" s="22">
        <f t="shared" si="6"/>
        <v>1</v>
      </c>
      <c r="U277" s="27" t="s">
        <v>361</v>
      </c>
      <c r="V277" s="10" t="s">
        <v>77</v>
      </c>
      <c r="W277" s="11" t="s">
        <v>55</v>
      </c>
      <c r="X277" s="11" t="s">
        <v>362</v>
      </c>
      <c r="Y277" s="11" t="s">
        <v>52</v>
      </c>
      <c r="Z277" s="11" t="s">
        <v>67</v>
      </c>
      <c r="AA277" s="10"/>
      <c r="AB277" s="10"/>
      <c r="AC277" s="37"/>
      <c r="AD277" s="37"/>
      <c r="AE277" s="37"/>
    </row>
    <row r="278" s="1" customFormat="1" customHeight="1" spans="1:31">
      <c r="A278" s="22">
        <v>276</v>
      </c>
      <c r="B278" s="22">
        <v>240401008</v>
      </c>
      <c r="C278" s="40">
        <v>45383</v>
      </c>
      <c r="D278" s="22" t="s">
        <v>356</v>
      </c>
      <c r="E278" s="61">
        <f t="shared" si="5"/>
        <v>14</v>
      </c>
      <c r="F278" s="22" t="s">
        <v>33</v>
      </c>
      <c r="G278" s="22" t="s">
        <v>343</v>
      </c>
      <c r="H278" s="22" t="s">
        <v>39</v>
      </c>
      <c r="I278" s="22" t="str">
        <f>VLOOKUP(H278,[2]外O细分型号!A:B,2,0)</f>
        <v>Q3MPRO</v>
      </c>
      <c r="J278" s="22" t="s">
        <v>36</v>
      </c>
      <c r="K278" s="22">
        <v>864</v>
      </c>
      <c r="L278" s="22">
        <v>32</v>
      </c>
      <c r="M278" s="22">
        <v>1</v>
      </c>
      <c r="N278" s="81" t="s">
        <v>37</v>
      </c>
      <c r="O278" s="22"/>
      <c r="P278" s="22"/>
      <c r="Q278" s="22"/>
      <c r="R278" s="22">
        <v>1</v>
      </c>
      <c r="S278" s="22"/>
      <c r="T278" s="22">
        <f t="shared" si="6"/>
        <v>1</v>
      </c>
      <c r="U278" s="27" t="s">
        <v>254</v>
      </c>
      <c r="V278" s="10" t="s">
        <v>77</v>
      </c>
      <c r="W278" s="11" t="s">
        <v>18</v>
      </c>
      <c r="X278" s="11" t="s">
        <v>220</v>
      </c>
      <c r="Y278" s="11" t="s">
        <v>57</v>
      </c>
      <c r="Z278" s="96" t="s">
        <v>67</v>
      </c>
      <c r="AA278" s="10"/>
      <c r="AB278" s="10"/>
      <c r="AC278" s="37"/>
      <c r="AD278" s="37"/>
      <c r="AE278" s="37"/>
    </row>
    <row r="279" s="1" customFormat="1" customHeight="1" spans="1:31">
      <c r="A279" s="22">
        <v>277</v>
      </c>
      <c r="B279" s="23">
        <v>240402001</v>
      </c>
      <c r="C279" s="40">
        <v>45384</v>
      </c>
      <c r="D279" s="22" t="s">
        <v>356</v>
      </c>
      <c r="E279" s="61">
        <f t="shared" si="5"/>
        <v>14</v>
      </c>
      <c r="F279" s="22" t="s">
        <v>40</v>
      </c>
      <c r="G279" s="22" t="s">
        <v>321</v>
      </c>
      <c r="H279" s="22" t="s">
        <v>75</v>
      </c>
      <c r="I279" s="22" t="str">
        <f>VLOOKUP(H279,[2]外O细分型号!A:B,2,0)</f>
        <v>V7</v>
      </c>
      <c r="J279" s="22" t="s">
        <v>36</v>
      </c>
      <c r="K279" s="22">
        <v>884</v>
      </c>
      <c r="L279" s="22">
        <v>13</v>
      </c>
      <c r="M279" s="22"/>
      <c r="N279" s="81" t="s">
        <v>37</v>
      </c>
      <c r="O279" s="22"/>
      <c r="P279" s="22"/>
      <c r="Q279" s="22"/>
      <c r="R279" s="22"/>
      <c r="S279" s="22"/>
      <c r="T279" s="22">
        <f t="shared" si="6"/>
        <v>0</v>
      </c>
      <c r="U279" s="27"/>
      <c r="V279" s="10"/>
      <c r="W279" s="11"/>
      <c r="X279" s="11"/>
      <c r="Y279" s="11"/>
      <c r="Z279" s="96"/>
      <c r="AA279" s="8"/>
      <c r="AB279" s="8"/>
      <c r="AC279" s="98"/>
      <c r="AD279" s="98"/>
      <c r="AE279" s="98"/>
    </row>
    <row r="280" s="1" customFormat="1" customHeight="1" spans="1:31">
      <c r="A280" s="22">
        <v>278</v>
      </c>
      <c r="B280" s="22">
        <v>240402002</v>
      </c>
      <c r="C280" s="40">
        <v>45384</v>
      </c>
      <c r="D280" s="22" t="s">
        <v>356</v>
      </c>
      <c r="E280" s="61">
        <f t="shared" si="5"/>
        <v>14</v>
      </c>
      <c r="F280" s="22" t="s">
        <v>40</v>
      </c>
      <c r="G280" s="22">
        <v>24033974</v>
      </c>
      <c r="H280" s="22" t="s">
        <v>168</v>
      </c>
      <c r="I280" s="22" t="str">
        <f>VLOOKUP(H280,[2]外O细分型号!A:B,2,0)</f>
        <v>V7</v>
      </c>
      <c r="J280" s="22" t="s">
        <v>36</v>
      </c>
      <c r="K280" s="22">
        <v>95</v>
      </c>
      <c r="L280" s="22">
        <v>13</v>
      </c>
      <c r="M280" s="22">
        <v>3</v>
      </c>
      <c r="N280" s="22" t="s">
        <v>48</v>
      </c>
      <c r="O280" s="22"/>
      <c r="P280" s="22"/>
      <c r="Q280" s="22"/>
      <c r="R280" s="22">
        <v>3</v>
      </c>
      <c r="S280" s="22"/>
      <c r="T280" s="22">
        <f t="shared" si="6"/>
        <v>3</v>
      </c>
      <c r="U280" s="27" t="s">
        <v>363</v>
      </c>
      <c r="V280" s="10" t="s">
        <v>50</v>
      </c>
      <c r="W280" s="11" t="s">
        <v>18</v>
      </c>
      <c r="X280" s="11" t="s">
        <v>106</v>
      </c>
      <c r="Y280" s="11" t="s">
        <v>57</v>
      </c>
      <c r="Z280" s="96" t="s">
        <v>53</v>
      </c>
      <c r="AA280" s="8"/>
      <c r="AB280" s="8"/>
      <c r="AC280" s="22" t="s">
        <v>364</v>
      </c>
      <c r="AD280" s="98"/>
      <c r="AE280" s="98"/>
    </row>
    <row r="281" s="1" customFormat="1" customHeight="1" spans="1:31">
      <c r="A281" s="22">
        <v>279</v>
      </c>
      <c r="B281" s="22">
        <v>240402003</v>
      </c>
      <c r="C281" s="40">
        <v>45384</v>
      </c>
      <c r="D281" s="22" t="s">
        <v>356</v>
      </c>
      <c r="E281" s="61">
        <f t="shared" si="5"/>
        <v>14</v>
      </c>
      <c r="F281" s="22" t="s">
        <v>58</v>
      </c>
      <c r="G281" s="22" t="s">
        <v>365</v>
      </c>
      <c r="H281" s="22" t="s">
        <v>366</v>
      </c>
      <c r="I281" s="22" t="str">
        <f>VLOOKUP(H281,[2]外O细分型号!A:B,2,0)</f>
        <v>G100</v>
      </c>
      <c r="J281" s="22" t="s">
        <v>36</v>
      </c>
      <c r="K281" s="22">
        <v>409</v>
      </c>
      <c r="L281" s="22">
        <v>32</v>
      </c>
      <c r="M281" s="22">
        <v>1</v>
      </c>
      <c r="N281" s="81" t="s">
        <v>37</v>
      </c>
      <c r="O281" s="22">
        <v>1</v>
      </c>
      <c r="P281" s="22"/>
      <c r="Q281" s="22"/>
      <c r="R281" s="22"/>
      <c r="S281" s="22"/>
      <c r="T281" s="22">
        <f t="shared" si="6"/>
        <v>1</v>
      </c>
      <c r="U281" s="27" t="s">
        <v>367</v>
      </c>
      <c r="V281" s="10" t="s">
        <v>77</v>
      </c>
      <c r="W281" s="11" t="s">
        <v>15</v>
      </c>
      <c r="X281" s="11" t="s">
        <v>99</v>
      </c>
      <c r="Y281" s="11" t="s">
        <v>52</v>
      </c>
      <c r="Z281" s="96" t="s">
        <v>67</v>
      </c>
      <c r="AA281" s="8"/>
      <c r="AB281" s="8"/>
      <c r="AC281" s="22" t="s">
        <v>368</v>
      </c>
      <c r="AD281" s="98"/>
      <c r="AE281" s="98"/>
    </row>
    <row r="282" s="1" customFormat="1" customHeight="1" spans="1:31">
      <c r="A282" s="22">
        <v>280</v>
      </c>
      <c r="B282" s="22">
        <v>240402004</v>
      </c>
      <c r="C282" s="40">
        <v>45384</v>
      </c>
      <c r="D282" s="22" t="s">
        <v>356</v>
      </c>
      <c r="E282" s="61">
        <f t="shared" si="5"/>
        <v>14</v>
      </c>
      <c r="F282" s="22" t="s">
        <v>58</v>
      </c>
      <c r="G282" s="22" t="s">
        <v>369</v>
      </c>
      <c r="H282" s="22" t="s">
        <v>64</v>
      </c>
      <c r="I282" s="22" t="str">
        <f>VLOOKUP(H282,[2]外O细分型号!A:B,2,0)</f>
        <v>G111</v>
      </c>
      <c r="J282" s="22" t="s">
        <v>36</v>
      </c>
      <c r="K282" s="22">
        <v>338</v>
      </c>
      <c r="L282" s="22">
        <v>32</v>
      </c>
      <c r="M282" s="22"/>
      <c r="N282" s="81" t="s">
        <v>37</v>
      </c>
      <c r="O282" s="22"/>
      <c r="P282" s="22"/>
      <c r="Q282" s="22"/>
      <c r="R282" s="22"/>
      <c r="S282" s="22"/>
      <c r="T282" s="22">
        <f t="shared" si="6"/>
        <v>0</v>
      </c>
      <c r="U282" s="27"/>
      <c r="V282" s="10"/>
      <c r="W282" s="11"/>
      <c r="X282" s="11"/>
      <c r="Y282" s="11"/>
      <c r="Z282" s="96"/>
      <c r="AA282" s="8"/>
      <c r="AB282" s="8"/>
      <c r="AC282" s="27" t="s">
        <v>370</v>
      </c>
      <c r="AD282" s="98"/>
      <c r="AE282" s="98"/>
    </row>
    <row r="283" s="1" customFormat="1" customHeight="1" spans="1:31">
      <c r="A283" s="22">
        <v>281</v>
      </c>
      <c r="B283" s="22">
        <v>240402005</v>
      </c>
      <c r="C283" s="40">
        <v>45384</v>
      </c>
      <c r="D283" s="22" t="s">
        <v>356</v>
      </c>
      <c r="E283" s="61">
        <f t="shared" si="5"/>
        <v>14</v>
      </c>
      <c r="F283" s="22" t="s">
        <v>33</v>
      </c>
      <c r="G283" s="22" t="s">
        <v>351</v>
      </c>
      <c r="H283" s="22" t="s">
        <v>352</v>
      </c>
      <c r="I283" s="22" t="str">
        <f>VLOOKUP(H283,[2]外O细分型号!A:B,2,0)</f>
        <v>Q3MPRO</v>
      </c>
      <c r="J283" s="22" t="s">
        <v>36</v>
      </c>
      <c r="K283" s="22">
        <v>432</v>
      </c>
      <c r="L283" s="22">
        <v>32</v>
      </c>
      <c r="M283" s="22">
        <v>1</v>
      </c>
      <c r="N283" s="81" t="s">
        <v>37</v>
      </c>
      <c r="O283" s="22">
        <v>1</v>
      </c>
      <c r="P283" s="22"/>
      <c r="Q283" s="22"/>
      <c r="R283" s="22"/>
      <c r="S283" s="22"/>
      <c r="T283" s="22">
        <f t="shared" si="6"/>
        <v>1</v>
      </c>
      <c r="U283" s="27" t="s">
        <v>371</v>
      </c>
      <c r="V283" s="10" t="s">
        <v>77</v>
      </c>
      <c r="W283" s="11" t="s">
        <v>15</v>
      </c>
      <c r="X283" s="11" t="s">
        <v>99</v>
      </c>
      <c r="Y283" s="11" t="s">
        <v>52</v>
      </c>
      <c r="Z283" s="96" t="s">
        <v>67</v>
      </c>
      <c r="AA283" s="8"/>
      <c r="AB283" s="8"/>
      <c r="AC283" s="98"/>
      <c r="AD283" s="98"/>
      <c r="AE283" s="98"/>
    </row>
    <row r="284" s="1" customFormat="1" customHeight="1" spans="1:31">
      <c r="A284" s="22">
        <v>282</v>
      </c>
      <c r="B284" s="22">
        <v>240402006</v>
      </c>
      <c r="C284" s="40">
        <v>45384</v>
      </c>
      <c r="D284" s="22" t="s">
        <v>356</v>
      </c>
      <c r="E284" s="61">
        <f t="shared" si="5"/>
        <v>14</v>
      </c>
      <c r="F284" s="22" t="s">
        <v>33</v>
      </c>
      <c r="G284" s="22" t="s">
        <v>207</v>
      </c>
      <c r="H284" s="22" t="s">
        <v>91</v>
      </c>
      <c r="I284" s="22" t="str">
        <f>VLOOKUP(H284,[2]外O细分型号!A:B,2,0)</f>
        <v>Q3MVPRO</v>
      </c>
      <c r="J284" s="22" t="s">
        <v>36</v>
      </c>
      <c r="K284" s="22">
        <v>432</v>
      </c>
      <c r="L284" s="22">
        <v>32</v>
      </c>
      <c r="M284" s="22"/>
      <c r="N284" s="81" t="s">
        <v>37</v>
      </c>
      <c r="O284" s="22"/>
      <c r="P284" s="22"/>
      <c r="Q284" s="22"/>
      <c r="R284" s="22"/>
      <c r="S284" s="22"/>
      <c r="T284" s="22">
        <f t="shared" si="6"/>
        <v>0</v>
      </c>
      <c r="U284" s="27"/>
      <c r="V284" s="10"/>
      <c r="W284" s="11"/>
      <c r="X284" s="11"/>
      <c r="Y284" s="11"/>
      <c r="Z284" s="96"/>
      <c r="AA284" s="8"/>
      <c r="AB284" s="8"/>
      <c r="AC284" s="98"/>
      <c r="AD284" s="98"/>
      <c r="AE284" s="98"/>
    </row>
    <row r="285" s="1" customFormat="1" customHeight="1" spans="1:31">
      <c r="A285" s="22">
        <v>283</v>
      </c>
      <c r="B285" s="22">
        <v>240402007</v>
      </c>
      <c r="C285" s="40">
        <v>45384</v>
      </c>
      <c r="D285" s="22" t="s">
        <v>356</v>
      </c>
      <c r="E285" s="61">
        <f t="shared" si="5"/>
        <v>14</v>
      </c>
      <c r="F285" s="22" t="s">
        <v>33</v>
      </c>
      <c r="G285" s="22" t="s">
        <v>298</v>
      </c>
      <c r="H285" s="22" t="s">
        <v>91</v>
      </c>
      <c r="I285" s="22" t="str">
        <f>VLOOKUP(H285,[2]外O细分型号!A:B,2,0)</f>
        <v>Q3MVPRO</v>
      </c>
      <c r="J285" s="22" t="s">
        <v>36</v>
      </c>
      <c r="K285" s="22">
        <v>576</v>
      </c>
      <c r="L285" s="22">
        <v>32</v>
      </c>
      <c r="M285" s="22"/>
      <c r="N285" s="81" t="s">
        <v>37</v>
      </c>
      <c r="O285" s="22"/>
      <c r="P285" s="22"/>
      <c r="Q285" s="22"/>
      <c r="R285" s="22"/>
      <c r="S285" s="22"/>
      <c r="T285" s="22">
        <f t="shared" si="6"/>
        <v>0</v>
      </c>
      <c r="U285" s="27"/>
      <c r="V285" s="10"/>
      <c r="W285" s="11"/>
      <c r="X285" s="11"/>
      <c r="Y285" s="11"/>
      <c r="Z285" s="96"/>
      <c r="AA285" s="8"/>
      <c r="AB285" s="8"/>
      <c r="AC285" s="98"/>
      <c r="AD285" s="98"/>
      <c r="AE285" s="98"/>
    </row>
    <row r="286" s="1" customFormat="1" customHeight="1" spans="1:31">
      <c r="A286" s="22">
        <v>284</v>
      </c>
      <c r="B286" s="23">
        <v>240403001</v>
      </c>
      <c r="C286" s="40">
        <v>45385</v>
      </c>
      <c r="D286" s="22" t="s">
        <v>356</v>
      </c>
      <c r="E286" s="61">
        <f t="shared" si="5"/>
        <v>14</v>
      </c>
      <c r="F286" s="22" t="s">
        <v>58</v>
      </c>
      <c r="G286" s="22" t="s">
        <v>358</v>
      </c>
      <c r="H286" s="22" t="s">
        <v>42</v>
      </c>
      <c r="I286" s="22" t="str">
        <f>VLOOKUP(H286,[2]外O细分型号!A:B,2,0)</f>
        <v>G100</v>
      </c>
      <c r="J286" s="22" t="s">
        <v>62</v>
      </c>
      <c r="K286" s="22">
        <v>102</v>
      </c>
      <c r="L286" s="22">
        <v>8</v>
      </c>
      <c r="M286" s="22"/>
      <c r="N286" s="81" t="s">
        <v>37</v>
      </c>
      <c r="O286" s="22"/>
      <c r="P286" s="22"/>
      <c r="Q286" s="22"/>
      <c r="R286" s="22"/>
      <c r="S286" s="22"/>
      <c r="T286" s="22">
        <f t="shared" si="6"/>
        <v>0</v>
      </c>
      <c r="U286" s="27"/>
      <c r="V286" s="10"/>
      <c r="W286" s="11"/>
      <c r="X286" s="11"/>
      <c r="Y286" s="11"/>
      <c r="Z286" s="96"/>
      <c r="AA286" s="8"/>
      <c r="AB286" s="8"/>
      <c r="AC286" s="98"/>
      <c r="AD286" s="98"/>
      <c r="AE286" s="98"/>
    </row>
    <row r="287" s="1" customFormat="1" customHeight="1" spans="1:31">
      <c r="A287" s="22">
        <v>285</v>
      </c>
      <c r="B287" s="22">
        <v>240403002</v>
      </c>
      <c r="C287" s="40">
        <v>45385</v>
      </c>
      <c r="D287" s="22" t="s">
        <v>356</v>
      </c>
      <c r="E287" s="61">
        <f t="shared" si="5"/>
        <v>14</v>
      </c>
      <c r="F287" s="22" t="s">
        <v>33</v>
      </c>
      <c r="G287" s="22" t="s">
        <v>351</v>
      </c>
      <c r="H287" s="22" t="s">
        <v>352</v>
      </c>
      <c r="I287" s="22" t="str">
        <f>VLOOKUP(H287,[2]外O细分型号!A:B,2,0)</f>
        <v>Q3MPRO</v>
      </c>
      <c r="J287" s="22" t="s">
        <v>36</v>
      </c>
      <c r="K287" s="22">
        <v>144</v>
      </c>
      <c r="L287" s="22">
        <v>8</v>
      </c>
      <c r="M287" s="22"/>
      <c r="N287" s="81" t="s">
        <v>37</v>
      </c>
      <c r="O287" s="22"/>
      <c r="P287" s="22"/>
      <c r="Q287" s="22"/>
      <c r="R287" s="22"/>
      <c r="S287" s="22"/>
      <c r="T287" s="22">
        <f t="shared" si="6"/>
        <v>0</v>
      </c>
      <c r="U287" s="27"/>
      <c r="V287" s="10"/>
      <c r="W287" s="11"/>
      <c r="X287" s="11"/>
      <c r="Y287" s="11"/>
      <c r="Z287" s="96"/>
      <c r="AA287" s="8"/>
      <c r="AB287" s="8"/>
      <c r="AC287" s="22"/>
      <c r="AD287" s="98"/>
      <c r="AE287" s="98"/>
    </row>
    <row r="288" s="1" customFormat="1" customHeight="1" spans="1:31">
      <c r="A288" s="22">
        <v>286</v>
      </c>
      <c r="B288" s="22">
        <v>240403003</v>
      </c>
      <c r="C288" s="40">
        <v>45385</v>
      </c>
      <c r="D288" s="22" t="s">
        <v>356</v>
      </c>
      <c r="E288" s="61">
        <f t="shared" si="5"/>
        <v>14</v>
      </c>
      <c r="F288" s="22" t="s">
        <v>58</v>
      </c>
      <c r="G288" s="22" t="s">
        <v>365</v>
      </c>
      <c r="H288" s="22" t="s">
        <v>366</v>
      </c>
      <c r="I288" s="22" t="str">
        <f>VLOOKUP(H288,[2]外O细分型号!A:B,2,0)</f>
        <v>G100</v>
      </c>
      <c r="J288" s="22" t="s">
        <v>36</v>
      </c>
      <c r="K288" s="22">
        <v>639</v>
      </c>
      <c r="L288" s="22">
        <v>32</v>
      </c>
      <c r="M288" s="22"/>
      <c r="N288" s="81" t="s">
        <v>37</v>
      </c>
      <c r="O288" s="22"/>
      <c r="P288" s="22"/>
      <c r="Q288" s="22"/>
      <c r="R288" s="22"/>
      <c r="S288" s="22"/>
      <c r="T288" s="22">
        <f t="shared" si="6"/>
        <v>0</v>
      </c>
      <c r="U288" s="27"/>
      <c r="V288" s="10"/>
      <c r="W288" s="11"/>
      <c r="X288" s="11"/>
      <c r="Y288" s="11"/>
      <c r="Z288" s="96"/>
      <c r="AA288" s="8"/>
      <c r="AB288" s="8"/>
      <c r="AC288" s="27" t="s">
        <v>368</v>
      </c>
      <c r="AD288" s="98"/>
      <c r="AE288" s="98"/>
    </row>
    <row r="289" s="1" customFormat="1" customHeight="1" spans="1:31">
      <c r="A289" s="22">
        <v>287</v>
      </c>
      <c r="B289" s="22">
        <v>240403004</v>
      </c>
      <c r="C289" s="40">
        <v>45385</v>
      </c>
      <c r="D289" s="22" t="s">
        <v>356</v>
      </c>
      <c r="E289" s="61">
        <f t="shared" si="5"/>
        <v>14</v>
      </c>
      <c r="F289" s="22" t="s">
        <v>33</v>
      </c>
      <c r="G289" s="22" t="s">
        <v>341</v>
      </c>
      <c r="H289" s="22" t="s">
        <v>39</v>
      </c>
      <c r="I289" s="22" t="str">
        <f>VLOOKUP(H289,[2]外O细分型号!A:B,2,0)</f>
        <v>Q3MPRO</v>
      </c>
      <c r="J289" s="22" t="s">
        <v>36</v>
      </c>
      <c r="K289" s="22">
        <v>288</v>
      </c>
      <c r="L289" s="22">
        <v>32</v>
      </c>
      <c r="M289" s="22"/>
      <c r="N289" s="81" t="s">
        <v>37</v>
      </c>
      <c r="O289" s="22"/>
      <c r="P289" s="22"/>
      <c r="Q289" s="22"/>
      <c r="R289" s="22"/>
      <c r="S289" s="22"/>
      <c r="T289" s="22">
        <f t="shared" si="6"/>
        <v>0</v>
      </c>
      <c r="U289" s="27"/>
      <c r="V289" s="10"/>
      <c r="W289" s="11"/>
      <c r="X289" s="11"/>
      <c r="Y289" s="11"/>
      <c r="Z289" s="96"/>
      <c r="AA289" s="8"/>
      <c r="AB289" s="8"/>
      <c r="AC289" s="22"/>
      <c r="AD289" s="98"/>
      <c r="AE289" s="98"/>
    </row>
    <row r="290" s="1" customFormat="1" customHeight="1" spans="1:31">
      <c r="A290" s="22">
        <v>288</v>
      </c>
      <c r="B290" s="23">
        <v>240405001</v>
      </c>
      <c r="C290" s="40">
        <v>45387</v>
      </c>
      <c r="D290" s="22" t="s">
        <v>356</v>
      </c>
      <c r="E290" s="61">
        <f t="shared" si="5"/>
        <v>14</v>
      </c>
      <c r="F290" s="22" t="s">
        <v>33</v>
      </c>
      <c r="G290" s="22" t="s">
        <v>298</v>
      </c>
      <c r="H290" s="22" t="s">
        <v>91</v>
      </c>
      <c r="I290" s="22" t="str">
        <f>VLOOKUP(H290,[2]外O细分型号!A:B,2,0)</f>
        <v>Q3MVPRO</v>
      </c>
      <c r="J290" s="22" t="s">
        <v>36</v>
      </c>
      <c r="K290" s="22">
        <v>441</v>
      </c>
      <c r="L290" s="22">
        <v>32</v>
      </c>
      <c r="M290" s="22">
        <v>2</v>
      </c>
      <c r="N290" s="22" t="s">
        <v>48</v>
      </c>
      <c r="O290" s="22">
        <v>1</v>
      </c>
      <c r="P290" s="22"/>
      <c r="Q290" s="22"/>
      <c r="R290" s="22"/>
      <c r="S290" s="22"/>
      <c r="T290" s="22">
        <f t="shared" si="6"/>
        <v>1</v>
      </c>
      <c r="U290" s="27" t="s">
        <v>372</v>
      </c>
      <c r="V290" s="10" t="s">
        <v>50</v>
      </c>
      <c r="W290" s="11" t="s">
        <v>15</v>
      </c>
      <c r="X290" s="11" t="s">
        <v>85</v>
      </c>
      <c r="Y290" s="11" t="s">
        <v>52</v>
      </c>
      <c r="Z290" s="96" t="s">
        <v>53</v>
      </c>
      <c r="AA290" s="8"/>
      <c r="AB290" s="8"/>
      <c r="AC290" s="98"/>
      <c r="AD290" s="98"/>
      <c r="AE290" s="98"/>
    </row>
    <row r="291" s="1" customFormat="1" customHeight="1" spans="1:31">
      <c r="A291" s="22">
        <v>289</v>
      </c>
      <c r="B291" s="22">
        <v>240405001</v>
      </c>
      <c r="C291" s="40">
        <v>45387</v>
      </c>
      <c r="D291" s="22" t="s">
        <v>356</v>
      </c>
      <c r="E291" s="61">
        <f t="shared" si="5"/>
        <v>14</v>
      </c>
      <c r="F291" s="22" t="s">
        <v>33</v>
      </c>
      <c r="G291" s="22" t="s">
        <v>298</v>
      </c>
      <c r="H291" s="22" t="s">
        <v>91</v>
      </c>
      <c r="I291" s="22" t="str">
        <f>VLOOKUP(H291,[2]外O细分型号!A:B,2,0)</f>
        <v>Q3MVPRO</v>
      </c>
      <c r="J291" s="22" t="s">
        <v>36</v>
      </c>
      <c r="K291" s="22"/>
      <c r="L291" s="22"/>
      <c r="M291" s="22"/>
      <c r="N291" s="22"/>
      <c r="O291" s="22">
        <v>1</v>
      </c>
      <c r="P291" s="22"/>
      <c r="Q291" s="22"/>
      <c r="R291" s="22"/>
      <c r="S291" s="22"/>
      <c r="T291" s="22">
        <f t="shared" si="6"/>
        <v>1</v>
      </c>
      <c r="U291" s="27" t="s">
        <v>373</v>
      </c>
      <c r="V291" s="10" t="s">
        <v>50</v>
      </c>
      <c r="W291" s="11" t="s">
        <v>15</v>
      </c>
      <c r="X291" s="11" t="s">
        <v>99</v>
      </c>
      <c r="Y291" s="11" t="s">
        <v>52</v>
      </c>
      <c r="Z291" s="96" t="s">
        <v>53</v>
      </c>
      <c r="AA291" s="8"/>
      <c r="AB291" s="8"/>
      <c r="AC291" s="98"/>
      <c r="AD291" s="98"/>
      <c r="AE291" s="98"/>
    </row>
    <row r="292" s="1" customFormat="1" customHeight="1" spans="1:31">
      <c r="A292" s="22">
        <v>290</v>
      </c>
      <c r="B292" s="22">
        <v>240405002</v>
      </c>
      <c r="C292" s="40">
        <v>45387</v>
      </c>
      <c r="D292" s="22" t="s">
        <v>356</v>
      </c>
      <c r="E292" s="61">
        <f t="shared" si="5"/>
        <v>14</v>
      </c>
      <c r="F292" s="22" t="s">
        <v>33</v>
      </c>
      <c r="G292" s="22" t="s">
        <v>341</v>
      </c>
      <c r="H292" s="22" t="s">
        <v>374</v>
      </c>
      <c r="I292" s="22" t="str">
        <f>VLOOKUP(H292,[2]外O细分型号!A:B,2,0)</f>
        <v>Q3MPRO</v>
      </c>
      <c r="J292" s="22" t="s">
        <v>36</v>
      </c>
      <c r="K292" s="22">
        <v>238</v>
      </c>
      <c r="L292" s="22">
        <v>8</v>
      </c>
      <c r="M292" s="22"/>
      <c r="N292" s="81" t="s">
        <v>37</v>
      </c>
      <c r="O292" s="22"/>
      <c r="P292" s="22"/>
      <c r="Q292" s="22"/>
      <c r="R292" s="22"/>
      <c r="S292" s="22"/>
      <c r="T292" s="22">
        <f t="shared" si="6"/>
        <v>0</v>
      </c>
      <c r="U292" s="27"/>
      <c r="V292" s="10"/>
      <c r="W292" s="11"/>
      <c r="X292" s="11"/>
      <c r="Y292" s="11"/>
      <c r="Z292" s="11"/>
      <c r="AA292" s="8"/>
      <c r="AB292" s="8"/>
      <c r="AC292" s="98"/>
      <c r="AD292" s="98"/>
      <c r="AE292" s="98"/>
    </row>
    <row r="293" s="1" customFormat="1" customHeight="1" spans="1:31">
      <c r="A293" s="22">
        <v>291</v>
      </c>
      <c r="B293" s="22">
        <v>240405003</v>
      </c>
      <c r="C293" s="40">
        <v>45387</v>
      </c>
      <c r="D293" s="22" t="s">
        <v>356</v>
      </c>
      <c r="E293" s="61">
        <f t="shared" si="5"/>
        <v>14</v>
      </c>
      <c r="F293" s="22" t="s">
        <v>40</v>
      </c>
      <c r="G293" s="22" t="s">
        <v>354</v>
      </c>
      <c r="H293" s="22" t="s">
        <v>168</v>
      </c>
      <c r="I293" s="22" t="str">
        <f>VLOOKUP(H293,[2]外O细分型号!A:B,2,0)</f>
        <v>V7</v>
      </c>
      <c r="J293" s="22" t="s">
        <v>36</v>
      </c>
      <c r="K293" s="22">
        <v>671</v>
      </c>
      <c r="L293" s="22">
        <v>13</v>
      </c>
      <c r="M293" s="22"/>
      <c r="N293" s="81" t="s">
        <v>37</v>
      </c>
      <c r="O293" s="22"/>
      <c r="P293" s="22"/>
      <c r="Q293" s="22"/>
      <c r="R293" s="22"/>
      <c r="S293" s="22"/>
      <c r="T293" s="22">
        <f t="shared" si="6"/>
        <v>0</v>
      </c>
      <c r="U293" s="27"/>
      <c r="V293" s="10"/>
      <c r="W293" s="11"/>
      <c r="X293" s="11"/>
      <c r="Y293" s="11"/>
      <c r="Z293" s="11"/>
      <c r="AA293" s="8"/>
      <c r="AB293" s="8"/>
      <c r="AC293" s="98"/>
      <c r="AD293" s="98"/>
      <c r="AE293" s="98"/>
    </row>
    <row r="294" s="1" customFormat="1" customHeight="1" spans="1:31">
      <c r="A294" s="22">
        <v>292</v>
      </c>
      <c r="B294" s="22">
        <v>240405004</v>
      </c>
      <c r="C294" s="40">
        <v>45387</v>
      </c>
      <c r="D294" s="22" t="s">
        <v>356</v>
      </c>
      <c r="E294" s="61">
        <f t="shared" si="5"/>
        <v>14</v>
      </c>
      <c r="F294" s="22" t="s">
        <v>58</v>
      </c>
      <c r="G294" s="22" t="s">
        <v>375</v>
      </c>
      <c r="H294" s="22" t="s">
        <v>64</v>
      </c>
      <c r="I294" s="22" t="str">
        <f>VLOOKUP(H294,[2]外O细分型号!A:B,2,0)</f>
        <v>G111</v>
      </c>
      <c r="J294" s="22" t="s">
        <v>62</v>
      </c>
      <c r="K294" s="22">
        <v>37</v>
      </c>
      <c r="L294" s="22">
        <v>8</v>
      </c>
      <c r="M294" s="22"/>
      <c r="N294" s="81" t="s">
        <v>37</v>
      </c>
      <c r="O294" s="22"/>
      <c r="P294" s="22"/>
      <c r="Q294" s="22"/>
      <c r="R294" s="22"/>
      <c r="S294" s="22"/>
      <c r="T294" s="22">
        <f t="shared" si="6"/>
        <v>0</v>
      </c>
      <c r="U294" s="27"/>
      <c r="V294" s="10"/>
      <c r="W294" s="11"/>
      <c r="X294" s="11"/>
      <c r="Y294" s="11"/>
      <c r="Z294" s="11"/>
      <c r="AA294" s="8"/>
      <c r="AB294" s="8"/>
      <c r="AC294" s="98"/>
      <c r="AD294" s="98"/>
      <c r="AE294" s="98"/>
    </row>
    <row r="295" s="1" customFormat="1" ht="27" customHeight="1" spans="1:31">
      <c r="A295" s="22">
        <v>293</v>
      </c>
      <c r="B295" s="22">
        <v>240405005</v>
      </c>
      <c r="C295" s="40">
        <v>45387</v>
      </c>
      <c r="D295" s="22" t="s">
        <v>356</v>
      </c>
      <c r="E295" s="61">
        <f t="shared" si="5"/>
        <v>14</v>
      </c>
      <c r="F295" s="22" t="s">
        <v>58</v>
      </c>
      <c r="G295" s="22" t="s">
        <v>286</v>
      </c>
      <c r="H295" s="22" t="s">
        <v>64</v>
      </c>
      <c r="I295" s="22" t="str">
        <f>VLOOKUP(H295,[2]外O细分型号!A:B,2,0)</f>
        <v>G111</v>
      </c>
      <c r="J295" s="22" t="s">
        <v>36</v>
      </c>
      <c r="K295" s="22">
        <v>170</v>
      </c>
      <c r="L295" s="22">
        <v>8</v>
      </c>
      <c r="M295" s="22"/>
      <c r="N295" s="81" t="s">
        <v>37</v>
      </c>
      <c r="O295" s="22"/>
      <c r="P295" s="22"/>
      <c r="Q295" s="22"/>
      <c r="R295" s="22"/>
      <c r="S295" s="22"/>
      <c r="T295" s="22">
        <f t="shared" si="6"/>
        <v>0</v>
      </c>
      <c r="U295" s="27"/>
      <c r="V295" s="10"/>
      <c r="W295" s="11"/>
      <c r="X295" s="11"/>
      <c r="Y295" s="11"/>
      <c r="Z295" s="11"/>
      <c r="AA295" s="8"/>
      <c r="AB295" s="8"/>
      <c r="AC295" s="98"/>
      <c r="AD295" s="98"/>
      <c r="AE295" s="98"/>
    </row>
    <row r="296" s="1" customFormat="1" ht="27" customHeight="1" spans="1:31">
      <c r="A296" s="22">
        <v>294</v>
      </c>
      <c r="B296" s="23">
        <v>240406001</v>
      </c>
      <c r="C296" s="40">
        <v>45388</v>
      </c>
      <c r="D296" s="22" t="s">
        <v>356</v>
      </c>
      <c r="E296" s="61">
        <f t="shared" si="5"/>
        <v>14</v>
      </c>
      <c r="F296" s="22" t="s">
        <v>33</v>
      </c>
      <c r="G296" s="22" t="s">
        <v>376</v>
      </c>
      <c r="H296" s="22" t="s">
        <v>91</v>
      </c>
      <c r="I296" s="22" t="str">
        <f>VLOOKUP(H296,[2]外O细分型号!A:B,2,0)</f>
        <v>Q3MVPRO</v>
      </c>
      <c r="J296" s="22" t="s">
        <v>36</v>
      </c>
      <c r="K296" s="22">
        <v>575</v>
      </c>
      <c r="L296" s="22">
        <v>32</v>
      </c>
      <c r="M296" s="22"/>
      <c r="N296" s="81" t="s">
        <v>37</v>
      </c>
      <c r="O296" s="11"/>
      <c r="P296" s="11"/>
      <c r="Q296" s="11"/>
      <c r="R296" s="11"/>
      <c r="S296" s="12"/>
      <c r="T296" s="22">
        <f t="shared" si="6"/>
        <v>0</v>
      </c>
      <c r="U296" s="13"/>
      <c r="V296" s="10"/>
      <c r="W296" s="11"/>
      <c r="X296" s="11"/>
      <c r="Y296" s="11"/>
      <c r="Z296" s="11"/>
      <c r="AA296" s="8"/>
      <c r="AB296" s="8"/>
      <c r="AC296" s="98"/>
      <c r="AD296" s="98"/>
      <c r="AE296" s="98"/>
    </row>
    <row r="297" s="1" customFormat="1" ht="27" customHeight="1" spans="1:31">
      <c r="A297" s="22">
        <v>295</v>
      </c>
      <c r="B297" s="22">
        <v>240406002</v>
      </c>
      <c r="C297" s="40">
        <v>45388</v>
      </c>
      <c r="D297" s="22" t="s">
        <v>356</v>
      </c>
      <c r="E297" s="61">
        <f t="shared" si="5"/>
        <v>14</v>
      </c>
      <c r="F297" s="22" t="s">
        <v>33</v>
      </c>
      <c r="G297" s="22" t="s">
        <v>351</v>
      </c>
      <c r="H297" s="22" t="s">
        <v>377</v>
      </c>
      <c r="I297" s="22" t="str">
        <f>VLOOKUP(H297,[2]外O细分型号!A:B,2,0)</f>
        <v>Q3MVPRO</v>
      </c>
      <c r="J297" s="22" t="s">
        <v>36</v>
      </c>
      <c r="K297" s="22">
        <v>746</v>
      </c>
      <c r="L297" s="22">
        <v>32</v>
      </c>
      <c r="M297" s="22"/>
      <c r="N297" s="81" t="s">
        <v>37</v>
      </c>
      <c r="O297" s="11"/>
      <c r="P297" s="11"/>
      <c r="Q297" s="11"/>
      <c r="R297" s="11"/>
      <c r="S297" s="12"/>
      <c r="T297" s="22">
        <f t="shared" si="6"/>
        <v>0</v>
      </c>
      <c r="U297" s="13"/>
      <c r="V297" s="10"/>
      <c r="W297" s="11"/>
      <c r="X297" s="11"/>
      <c r="Y297" s="11"/>
      <c r="Z297" s="11"/>
      <c r="AA297" s="8"/>
      <c r="AB297" s="8"/>
      <c r="AC297" s="98"/>
      <c r="AD297" s="98"/>
      <c r="AE297" s="98"/>
    </row>
    <row r="298" s="1" customFormat="1" ht="27" customHeight="1" spans="1:31">
      <c r="A298" s="22">
        <v>296</v>
      </c>
      <c r="B298" s="22">
        <v>240406003</v>
      </c>
      <c r="C298" s="40">
        <v>45388</v>
      </c>
      <c r="D298" s="22" t="s">
        <v>356</v>
      </c>
      <c r="E298" s="61">
        <f t="shared" si="5"/>
        <v>14</v>
      </c>
      <c r="F298" s="22" t="s">
        <v>33</v>
      </c>
      <c r="G298" s="22" t="s">
        <v>204</v>
      </c>
      <c r="H298" s="22" t="s">
        <v>39</v>
      </c>
      <c r="I298" s="22" t="str">
        <f>VLOOKUP(H298,[2]外O细分型号!A:B,2,0)</f>
        <v>Q3MPRO</v>
      </c>
      <c r="J298" s="22" t="s">
        <v>36</v>
      </c>
      <c r="K298" s="22">
        <v>1089</v>
      </c>
      <c r="L298" s="22">
        <v>64</v>
      </c>
      <c r="M298" s="22">
        <v>2</v>
      </c>
      <c r="N298" s="81" t="s">
        <v>37</v>
      </c>
      <c r="O298" s="11"/>
      <c r="P298" s="11"/>
      <c r="Q298" s="11"/>
      <c r="R298" s="11">
        <v>1</v>
      </c>
      <c r="S298" s="12"/>
      <c r="T298" s="22">
        <f t="shared" si="6"/>
        <v>1</v>
      </c>
      <c r="U298" s="13" t="s">
        <v>378</v>
      </c>
      <c r="V298" s="10" t="s">
        <v>77</v>
      </c>
      <c r="W298" s="11" t="s">
        <v>18</v>
      </c>
      <c r="X298" s="11" t="s">
        <v>106</v>
      </c>
      <c r="Y298" s="11" t="s">
        <v>57</v>
      </c>
      <c r="Z298" s="11" t="s">
        <v>67</v>
      </c>
      <c r="AA298" s="8"/>
      <c r="AB298" s="8"/>
      <c r="AC298" s="27" t="s">
        <v>379</v>
      </c>
      <c r="AD298" s="98"/>
      <c r="AE298" s="98"/>
    </row>
    <row r="299" s="1" customFormat="1" ht="27" customHeight="1" spans="1:31">
      <c r="A299" s="22">
        <v>297</v>
      </c>
      <c r="B299" s="22">
        <v>240406003</v>
      </c>
      <c r="C299" s="40">
        <v>45388</v>
      </c>
      <c r="D299" s="22" t="s">
        <v>356</v>
      </c>
      <c r="E299" s="61">
        <f t="shared" si="5"/>
        <v>14</v>
      </c>
      <c r="F299" s="22" t="s">
        <v>33</v>
      </c>
      <c r="G299" s="22" t="s">
        <v>204</v>
      </c>
      <c r="H299" s="22" t="s">
        <v>39</v>
      </c>
      <c r="I299" s="22" t="str">
        <f>VLOOKUP(H299,[2]外O细分型号!A:B,2,0)</f>
        <v>Q3MPRO</v>
      </c>
      <c r="J299" s="22" t="s">
        <v>36</v>
      </c>
      <c r="K299" s="22"/>
      <c r="L299" s="22"/>
      <c r="M299" s="22"/>
      <c r="N299" s="10"/>
      <c r="O299" s="11"/>
      <c r="P299" s="11"/>
      <c r="Q299" s="11">
        <v>1</v>
      </c>
      <c r="R299" s="11"/>
      <c r="S299" s="12"/>
      <c r="T299" s="22">
        <f t="shared" si="6"/>
        <v>1</v>
      </c>
      <c r="U299" s="13" t="s">
        <v>380</v>
      </c>
      <c r="V299" s="10" t="s">
        <v>77</v>
      </c>
      <c r="W299" s="11" t="s">
        <v>55</v>
      </c>
      <c r="X299" s="11" t="s">
        <v>56</v>
      </c>
      <c r="Y299" s="11" t="s">
        <v>57</v>
      </c>
      <c r="Z299" s="11" t="s">
        <v>67</v>
      </c>
      <c r="AA299" s="8"/>
      <c r="AB299" s="8"/>
      <c r="AC299" s="27" t="s">
        <v>381</v>
      </c>
      <c r="AD299" s="98"/>
      <c r="AE299" s="98"/>
    </row>
    <row r="300" s="1" customFormat="1" customHeight="1" spans="1:31">
      <c r="A300" s="22">
        <v>298</v>
      </c>
      <c r="B300" s="23">
        <v>240407001</v>
      </c>
      <c r="C300" s="40">
        <v>45389</v>
      </c>
      <c r="D300" s="22" t="s">
        <v>356</v>
      </c>
      <c r="E300" s="61">
        <f t="shared" si="5"/>
        <v>15</v>
      </c>
      <c r="F300" s="22" t="s">
        <v>33</v>
      </c>
      <c r="G300" s="22" t="s">
        <v>298</v>
      </c>
      <c r="H300" s="22" t="s">
        <v>91</v>
      </c>
      <c r="I300" s="22" t="str">
        <f>VLOOKUP(H300,[2]外O细分型号!A:B,2,0)</f>
        <v>Q3MVPRO</v>
      </c>
      <c r="J300" s="22" t="s">
        <v>36</v>
      </c>
      <c r="K300" s="22">
        <v>547</v>
      </c>
      <c r="L300" s="22">
        <v>32</v>
      </c>
      <c r="M300" s="22"/>
      <c r="N300" s="81" t="s">
        <v>37</v>
      </c>
      <c r="O300" s="11"/>
      <c r="P300" s="11"/>
      <c r="Q300" s="11"/>
      <c r="R300" s="11"/>
      <c r="S300" s="12"/>
      <c r="T300" s="22">
        <f t="shared" si="6"/>
        <v>0</v>
      </c>
      <c r="U300" s="13"/>
      <c r="V300" s="10"/>
      <c r="W300" s="11"/>
      <c r="X300" s="11"/>
      <c r="Y300" s="11"/>
      <c r="Z300" s="11"/>
      <c r="AA300" s="8"/>
      <c r="AB300" s="8"/>
      <c r="AC300" s="98"/>
      <c r="AD300" s="98"/>
      <c r="AE300" s="98"/>
    </row>
    <row r="301" s="1" customFormat="1" customHeight="1" spans="1:31">
      <c r="A301" s="22">
        <v>299</v>
      </c>
      <c r="B301" s="22">
        <v>240407002</v>
      </c>
      <c r="C301" s="40">
        <v>45389</v>
      </c>
      <c r="D301" s="22" t="s">
        <v>356</v>
      </c>
      <c r="E301" s="61">
        <f t="shared" si="5"/>
        <v>15</v>
      </c>
      <c r="F301" s="22" t="s">
        <v>33</v>
      </c>
      <c r="G301" s="22" t="s">
        <v>382</v>
      </c>
      <c r="H301" s="22" t="s">
        <v>377</v>
      </c>
      <c r="I301" s="22" t="str">
        <f>VLOOKUP(H301,[2]外O细分型号!A:B,2,0)</f>
        <v>Q3MVPRO</v>
      </c>
      <c r="J301" s="22" t="s">
        <v>36</v>
      </c>
      <c r="K301" s="22">
        <v>144</v>
      </c>
      <c r="L301" s="22">
        <v>8</v>
      </c>
      <c r="M301" s="22"/>
      <c r="N301" s="81" t="s">
        <v>37</v>
      </c>
      <c r="O301" s="11"/>
      <c r="P301" s="11"/>
      <c r="Q301" s="11"/>
      <c r="R301" s="11"/>
      <c r="S301" s="12"/>
      <c r="T301" s="22">
        <f t="shared" si="6"/>
        <v>0</v>
      </c>
      <c r="U301" s="13"/>
      <c r="V301" s="10"/>
      <c r="W301" s="11"/>
      <c r="X301" s="11"/>
      <c r="Y301" s="11"/>
      <c r="Z301" s="11"/>
      <c r="AA301" s="8"/>
      <c r="AB301" s="8"/>
      <c r="AC301" s="27" t="s">
        <v>368</v>
      </c>
      <c r="AD301" s="98"/>
      <c r="AE301" s="98"/>
    </row>
    <row r="302" s="1" customFormat="1" customHeight="1" spans="1:31">
      <c r="A302" s="22">
        <v>300</v>
      </c>
      <c r="B302" s="22">
        <v>240407003</v>
      </c>
      <c r="C302" s="40">
        <v>45389</v>
      </c>
      <c r="D302" s="22" t="s">
        <v>356</v>
      </c>
      <c r="E302" s="61">
        <f t="shared" si="5"/>
        <v>15</v>
      </c>
      <c r="F302" s="22" t="s">
        <v>33</v>
      </c>
      <c r="G302" s="22" t="s">
        <v>343</v>
      </c>
      <c r="H302" s="22" t="s">
        <v>39</v>
      </c>
      <c r="I302" s="22" t="str">
        <f>VLOOKUP(H302,[2]外O细分型号!A:B,2,0)</f>
        <v>Q3MPRO</v>
      </c>
      <c r="J302" s="22" t="s">
        <v>36</v>
      </c>
      <c r="K302" s="22">
        <v>288</v>
      </c>
      <c r="L302" s="22">
        <v>32</v>
      </c>
      <c r="M302" s="22"/>
      <c r="N302" s="81" t="s">
        <v>37</v>
      </c>
      <c r="O302" s="11"/>
      <c r="P302" s="11"/>
      <c r="Q302" s="11"/>
      <c r="R302" s="11"/>
      <c r="S302" s="12"/>
      <c r="T302" s="22">
        <f t="shared" si="6"/>
        <v>0</v>
      </c>
      <c r="U302" s="13"/>
      <c r="V302" s="10"/>
      <c r="W302" s="11"/>
      <c r="X302" s="11"/>
      <c r="Y302" s="11"/>
      <c r="Z302" s="11"/>
      <c r="AA302" s="8"/>
      <c r="AB302" s="8"/>
      <c r="AC302" s="98"/>
      <c r="AD302" s="98"/>
      <c r="AE302" s="98"/>
    </row>
    <row r="303" s="1" customFormat="1" ht="27" customHeight="1" spans="1:31">
      <c r="A303" s="22">
        <v>301</v>
      </c>
      <c r="B303" s="23">
        <v>240408001</v>
      </c>
      <c r="C303" s="40">
        <v>45390</v>
      </c>
      <c r="D303" s="22" t="s">
        <v>356</v>
      </c>
      <c r="E303" s="61">
        <f t="shared" si="5"/>
        <v>15</v>
      </c>
      <c r="F303" s="22" t="s">
        <v>58</v>
      </c>
      <c r="G303" s="22" t="s">
        <v>383</v>
      </c>
      <c r="H303" s="22" t="s">
        <v>42</v>
      </c>
      <c r="I303" s="22" t="str">
        <f>VLOOKUP(H303,[2]外O细分型号!A:B,2,0)</f>
        <v>G100</v>
      </c>
      <c r="J303" s="22" t="s">
        <v>36</v>
      </c>
      <c r="K303" s="22">
        <v>3</v>
      </c>
      <c r="L303" s="22">
        <v>3</v>
      </c>
      <c r="M303" s="22"/>
      <c r="N303" s="81" t="s">
        <v>37</v>
      </c>
      <c r="O303" s="22"/>
      <c r="P303" s="22"/>
      <c r="Q303" s="22"/>
      <c r="R303" s="22"/>
      <c r="S303" s="22"/>
      <c r="T303" s="22">
        <f t="shared" si="6"/>
        <v>0</v>
      </c>
      <c r="U303" s="27"/>
      <c r="V303" s="10"/>
      <c r="W303" s="11"/>
      <c r="X303" s="11"/>
      <c r="Y303" s="11"/>
      <c r="Z303" s="11"/>
      <c r="AA303" s="8"/>
      <c r="AB303" s="8"/>
      <c r="AC303" s="98"/>
      <c r="AD303" s="98"/>
      <c r="AE303" s="98"/>
    </row>
    <row r="304" s="1" customFormat="1" ht="27" customHeight="1" spans="1:31">
      <c r="A304" s="22">
        <v>302</v>
      </c>
      <c r="B304" s="22">
        <v>240408002</v>
      </c>
      <c r="C304" s="40">
        <v>45390</v>
      </c>
      <c r="D304" s="22" t="s">
        <v>356</v>
      </c>
      <c r="E304" s="61">
        <f t="shared" si="5"/>
        <v>15</v>
      </c>
      <c r="F304" s="22" t="s">
        <v>58</v>
      </c>
      <c r="G304" s="22" t="s">
        <v>365</v>
      </c>
      <c r="H304" s="22" t="s">
        <v>366</v>
      </c>
      <c r="I304" s="22" t="str">
        <f>VLOOKUP(H304,[2]外O细分型号!A:B,2,0)</f>
        <v>G100</v>
      </c>
      <c r="J304" s="22" t="s">
        <v>36</v>
      </c>
      <c r="K304" s="22">
        <v>940</v>
      </c>
      <c r="L304" s="22">
        <v>32</v>
      </c>
      <c r="M304" s="22">
        <v>7</v>
      </c>
      <c r="N304" s="22" t="s">
        <v>48</v>
      </c>
      <c r="O304" s="22">
        <v>6</v>
      </c>
      <c r="P304" s="22"/>
      <c r="Q304" s="22"/>
      <c r="R304" s="22"/>
      <c r="S304" s="22"/>
      <c r="T304" s="22">
        <f t="shared" si="6"/>
        <v>6</v>
      </c>
      <c r="U304" s="27" t="s">
        <v>384</v>
      </c>
      <c r="V304" s="10" t="s">
        <v>50</v>
      </c>
      <c r="W304" s="11" t="s">
        <v>15</v>
      </c>
      <c r="X304" s="11" t="s">
        <v>99</v>
      </c>
      <c r="Y304" s="11" t="s">
        <v>52</v>
      </c>
      <c r="Z304" s="11" t="s">
        <v>53</v>
      </c>
      <c r="AA304" s="8"/>
      <c r="AB304" s="8"/>
      <c r="AC304" s="27" t="s">
        <v>368</v>
      </c>
      <c r="AD304" s="98"/>
      <c r="AE304" s="98"/>
    </row>
    <row r="305" s="1" customFormat="1" ht="27" customHeight="1" spans="1:31">
      <c r="A305" s="22">
        <v>303</v>
      </c>
      <c r="B305" s="22">
        <v>240408002</v>
      </c>
      <c r="C305" s="40">
        <v>45390</v>
      </c>
      <c r="D305" s="22" t="s">
        <v>356</v>
      </c>
      <c r="E305" s="61">
        <f t="shared" si="5"/>
        <v>15</v>
      </c>
      <c r="F305" s="22" t="s">
        <v>58</v>
      </c>
      <c r="G305" s="22" t="s">
        <v>365</v>
      </c>
      <c r="H305" s="22" t="s">
        <v>366</v>
      </c>
      <c r="I305" s="22" t="str">
        <f>VLOOKUP(H305,[2]外O细分型号!A:B,2,0)</f>
        <v>G100</v>
      </c>
      <c r="J305" s="22" t="s">
        <v>36</v>
      </c>
      <c r="K305" s="22"/>
      <c r="L305" s="22"/>
      <c r="M305" s="22"/>
      <c r="N305" s="22"/>
      <c r="O305" s="22">
        <v>1</v>
      </c>
      <c r="P305" s="22"/>
      <c r="Q305" s="22"/>
      <c r="R305" s="22"/>
      <c r="S305" s="22"/>
      <c r="T305" s="22">
        <f t="shared" si="6"/>
        <v>1</v>
      </c>
      <c r="U305" s="27" t="s">
        <v>385</v>
      </c>
      <c r="V305" s="10" t="s">
        <v>50</v>
      </c>
      <c r="W305" s="11" t="s">
        <v>15</v>
      </c>
      <c r="X305" s="11" t="s">
        <v>99</v>
      </c>
      <c r="Y305" s="11" t="s">
        <v>52</v>
      </c>
      <c r="Z305" s="11" t="s">
        <v>53</v>
      </c>
      <c r="AA305" s="8"/>
      <c r="AB305" s="8"/>
      <c r="AC305" s="98"/>
      <c r="AD305" s="98"/>
      <c r="AE305" s="98"/>
    </row>
    <row r="306" s="1" customFormat="1" ht="27" customHeight="1" spans="1:31">
      <c r="A306" s="22">
        <v>304</v>
      </c>
      <c r="B306" s="22">
        <v>240408003</v>
      </c>
      <c r="C306" s="40">
        <v>45390</v>
      </c>
      <c r="D306" s="22" t="s">
        <v>356</v>
      </c>
      <c r="E306" s="61">
        <f t="shared" ref="E306:E360" si="7">IF(C306="","",WEEKNUM(C306,1))</f>
        <v>15</v>
      </c>
      <c r="F306" s="22" t="s">
        <v>33</v>
      </c>
      <c r="G306" s="22" t="s">
        <v>351</v>
      </c>
      <c r="H306" s="22" t="s">
        <v>352</v>
      </c>
      <c r="I306" s="22" t="str">
        <f>VLOOKUP(H306,[2]外O细分型号!A:B,2,0)</f>
        <v>Q3MPRO</v>
      </c>
      <c r="J306" s="22" t="s">
        <v>36</v>
      </c>
      <c r="K306" s="22">
        <v>61</v>
      </c>
      <c r="L306" s="22">
        <v>8</v>
      </c>
      <c r="M306" s="22"/>
      <c r="N306" s="81" t="s">
        <v>37</v>
      </c>
      <c r="O306" s="22"/>
      <c r="P306" s="22"/>
      <c r="Q306" s="22"/>
      <c r="R306" s="22"/>
      <c r="S306" s="22"/>
      <c r="T306" s="22">
        <f t="shared" si="6"/>
        <v>0</v>
      </c>
      <c r="U306" s="27"/>
      <c r="V306" s="10"/>
      <c r="W306" s="11"/>
      <c r="X306" s="11"/>
      <c r="Y306" s="11"/>
      <c r="Z306" s="11"/>
      <c r="AA306" s="8"/>
      <c r="AB306" s="8"/>
      <c r="AC306" s="98"/>
      <c r="AD306" s="98"/>
      <c r="AE306" s="98"/>
    </row>
    <row r="307" s="1" customFormat="1" customHeight="1" spans="1:31">
      <c r="A307" s="22">
        <v>305</v>
      </c>
      <c r="B307" s="22">
        <v>240408004</v>
      </c>
      <c r="C307" s="40">
        <v>45390</v>
      </c>
      <c r="D307" s="22" t="s">
        <v>356</v>
      </c>
      <c r="E307" s="61">
        <f t="shared" si="7"/>
        <v>15</v>
      </c>
      <c r="F307" s="22" t="s">
        <v>33</v>
      </c>
      <c r="G307" s="95" t="s">
        <v>382</v>
      </c>
      <c r="H307" s="22" t="s">
        <v>377</v>
      </c>
      <c r="I307" s="22" t="str">
        <f>VLOOKUP(H307,[2]外O细分型号!A:B,2,0)</f>
        <v>Q3MVPRO</v>
      </c>
      <c r="J307" s="22" t="s">
        <v>36</v>
      </c>
      <c r="K307" s="42">
        <v>55</v>
      </c>
      <c r="L307" s="42">
        <v>8</v>
      </c>
      <c r="M307" s="95"/>
      <c r="N307" s="81" t="s">
        <v>37</v>
      </c>
      <c r="O307" s="95"/>
      <c r="P307" s="95"/>
      <c r="Q307" s="95"/>
      <c r="R307" s="95"/>
      <c r="S307" s="95"/>
      <c r="T307" s="22">
        <f t="shared" si="6"/>
        <v>0</v>
      </c>
      <c r="U307" s="95"/>
      <c r="V307" s="10"/>
      <c r="W307" s="11"/>
      <c r="X307" s="11"/>
      <c r="Y307" s="11"/>
      <c r="Z307" s="11"/>
      <c r="AA307" s="95"/>
      <c r="AB307" s="95"/>
      <c r="AC307" s="95"/>
      <c r="AD307" s="95"/>
      <c r="AE307" s="95"/>
    </row>
    <row r="308" s="1" customFormat="1" customHeight="1" spans="1:31">
      <c r="A308" s="22">
        <v>306</v>
      </c>
      <c r="B308" s="22">
        <v>240408005</v>
      </c>
      <c r="C308" s="40">
        <v>45390</v>
      </c>
      <c r="D308" s="22" t="s">
        <v>356</v>
      </c>
      <c r="E308" s="61">
        <f t="shared" si="7"/>
        <v>15</v>
      </c>
      <c r="F308" s="22" t="s">
        <v>294</v>
      </c>
      <c r="G308" s="22" t="s">
        <v>386</v>
      </c>
      <c r="H308" s="22" t="s">
        <v>296</v>
      </c>
      <c r="I308" s="22" t="str">
        <f>VLOOKUP(H308,[2]外O细分型号!A:B,2,0)</f>
        <v>V1</v>
      </c>
      <c r="J308" s="22" t="s">
        <v>36</v>
      </c>
      <c r="K308" s="22">
        <v>340</v>
      </c>
      <c r="L308" s="22">
        <v>64</v>
      </c>
      <c r="M308" s="22">
        <v>2</v>
      </c>
      <c r="N308" s="81" t="s">
        <v>37</v>
      </c>
      <c r="O308" s="22"/>
      <c r="P308" s="22">
        <v>1</v>
      </c>
      <c r="Q308" s="22"/>
      <c r="R308" s="22"/>
      <c r="S308" s="22"/>
      <c r="T308" s="22">
        <f t="shared" si="6"/>
        <v>1</v>
      </c>
      <c r="U308" s="27" t="s">
        <v>387</v>
      </c>
      <c r="V308" s="10" t="s">
        <v>77</v>
      </c>
      <c r="W308" s="11" t="s">
        <v>16</v>
      </c>
      <c r="X308" s="11" t="s">
        <v>125</v>
      </c>
      <c r="Y308" s="11" t="s">
        <v>52</v>
      </c>
      <c r="Z308" s="11" t="s">
        <v>67</v>
      </c>
      <c r="AA308" s="95"/>
      <c r="AB308" s="95"/>
      <c r="AC308" s="95"/>
      <c r="AD308" s="95"/>
      <c r="AE308" s="95"/>
    </row>
    <row r="309" s="1" customFormat="1" customHeight="1" spans="1:31">
      <c r="A309" s="22">
        <v>307</v>
      </c>
      <c r="B309" s="22">
        <v>240408005</v>
      </c>
      <c r="C309" s="40">
        <v>45390</v>
      </c>
      <c r="D309" s="22" t="s">
        <v>356</v>
      </c>
      <c r="E309" s="61">
        <f t="shared" si="7"/>
        <v>15</v>
      </c>
      <c r="F309" s="22" t="s">
        <v>294</v>
      </c>
      <c r="G309" s="22" t="s">
        <v>386</v>
      </c>
      <c r="H309" s="22" t="s">
        <v>296</v>
      </c>
      <c r="I309" s="22" t="str">
        <f>VLOOKUP(H309,[2]外O细分型号!A:B,2,0)</f>
        <v>V1</v>
      </c>
      <c r="J309" s="22" t="s">
        <v>36</v>
      </c>
      <c r="K309" s="22"/>
      <c r="L309" s="22"/>
      <c r="M309" s="22"/>
      <c r="N309" s="22"/>
      <c r="O309" s="22">
        <v>1</v>
      </c>
      <c r="P309" s="22"/>
      <c r="Q309" s="22"/>
      <c r="R309" s="22"/>
      <c r="S309" s="22"/>
      <c r="T309" s="22">
        <f t="shared" si="6"/>
        <v>1</v>
      </c>
      <c r="U309" s="27" t="s">
        <v>367</v>
      </c>
      <c r="V309" s="10" t="s">
        <v>77</v>
      </c>
      <c r="W309" s="11" t="s">
        <v>15</v>
      </c>
      <c r="X309" s="11" t="s">
        <v>99</v>
      </c>
      <c r="Y309" s="11" t="s">
        <v>52</v>
      </c>
      <c r="Z309" s="11" t="s">
        <v>67</v>
      </c>
      <c r="AA309" s="95"/>
      <c r="AB309" s="95"/>
      <c r="AC309" s="95"/>
      <c r="AD309" s="95"/>
      <c r="AE309" s="95"/>
    </row>
    <row r="310" customHeight="1" spans="1:31">
      <c r="A310" s="22">
        <v>308</v>
      </c>
      <c r="B310" s="23">
        <v>240409001</v>
      </c>
      <c r="C310" s="40">
        <v>45391</v>
      </c>
      <c r="D310" s="22" t="s">
        <v>356</v>
      </c>
      <c r="E310" s="61">
        <f t="shared" si="7"/>
        <v>15</v>
      </c>
      <c r="F310" s="22" t="s">
        <v>33</v>
      </c>
      <c r="G310" s="22" t="s">
        <v>298</v>
      </c>
      <c r="H310" s="22" t="s">
        <v>91</v>
      </c>
      <c r="I310" s="22" t="str">
        <f>VLOOKUP(H310,[2]外O细分型号!A:B,2,0)</f>
        <v>Q3MVPRO</v>
      </c>
      <c r="J310" s="22" t="s">
        <v>36</v>
      </c>
      <c r="K310" s="22">
        <v>576</v>
      </c>
      <c r="L310" s="22">
        <v>32</v>
      </c>
      <c r="M310" s="22">
        <v>1</v>
      </c>
      <c r="N310" s="81" t="s">
        <v>37</v>
      </c>
      <c r="O310" s="22">
        <v>1</v>
      </c>
      <c r="P310" s="22"/>
      <c r="Q310" s="22"/>
      <c r="R310" s="22"/>
      <c r="S310" s="22"/>
      <c r="T310" s="22">
        <f t="shared" si="6"/>
        <v>1</v>
      </c>
      <c r="U310" s="27" t="s">
        <v>160</v>
      </c>
      <c r="V310" s="10" t="s">
        <v>77</v>
      </c>
      <c r="W310" s="11" t="s">
        <v>15</v>
      </c>
      <c r="X310" s="11" t="s">
        <v>99</v>
      </c>
      <c r="Y310" s="11" t="s">
        <v>52</v>
      </c>
      <c r="Z310" s="11" t="s">
        <v>67</v>
      </c>
      <c r="AA310" s="95"/>
      <c r="AB310" s="95"/>
      <c r="AC310" s="95"/>
      <c r="AD310" s="95"/>
      <c r="AE310" s="95"/>
    </row>
    <row r="311" customHeight="1" spans="1:31">
      <c r="A311" s="22">
        <v>309</v>
      </c>
      <c r="B311" s="22">
        <v>240409002</v>
      </c>
      <c r="C311" s="40">
        <v>45391</v>
      </c>
      <c r="D311" s="22" t="s">
        <v>356</v>
      </c>
      <c r="E311" s="61">
        <f t="shared" si="7"/>
        <v>15</v>
      </c>
      <c r="F311" s="22" t="s">
        <v>33</v>
      </c>
      <c r="G311" s="22" t="s">
        <v>343</v>
      </c>
      <c r="H311" s="22" t="s">
        <v>39</v>
      </c>
      <c r="I311" s="22" t="str">
        <f>VLOOKUP(H311,[2]外O细分型号!A:B,2,0)</f>
        <v>Q3MPRO</v>
      </c>
      <c r="J311" s="22" t="s">
        <v>36</v>
      </c>
      <c r="K311" s="22">
        <v>557</v>
      </c>
      <c r="L311" s="22">
        <v>32</v>
      </c>
      <c r="M311" s="22">
        <v>2</v>
      </c>
      <c r="N311" s="22" t="s">
        <v>48</v>
      </c>
      <c r="O311" s="22">
        <v>1</v>
      </c>
      <c r="P311" s="22"/>
      <c r="Q311" s="22"/>
      <c r="R311" s="22"/>
      <c r="S311" s="22"/>
      <c r="T311" s="22">
        <f t="shared" si="6"/>
        <v>1</v>
      </c>
      <c r="U311" s="27" t="s">
        <v>160</v>
      </c>
      <c r="V311" s="10" t="s">
        <v>50</v>
      </c>
      <c r="W311" s="11" t="s">
        <v>15</v>
      </c>
      <c r="X311" s="11" t="s">
        <v>99</v>
      </c>
      <c r="Y311" s="11" t="s">
        <v>52</v>
      </c>
      <c r="Z311" s="11" t="s">
        <v>53</v>
      </c>
      <c r="AA311" s="95"/>
      <c r="AB311" s="95"/>
      <c r="AC311" s="95"/>
      <c r="AD311" s="95"/>
      <c r="AE311" s="95"/>
    </row>
    <row r="312" customHeight="1" spans="1:31">
      <c r="A312" s="22">
        <v>310</v>
      </c>
      <c r="B312" s="22">
        <v>240409002</v>
      </c>
      <c r="C312" s="40">
        <v>45391</v>
      </c>
      <c r="D312" s="22" t="s">
        <v>356</v>
      </c>
      <c r="E312" s="61">
        <f t="shared" si="7"/>
        <v>15</v>
      </c>
      <c r="F312" s="22" t="s">
        <v>33</v>
      </c>
      <c r="G312" s="22" t="s">
        <v>343</v>
      </c>
      <c r="H312" s="22" t="s">
        <v>39</v>
      </c>
      <c r="I312" s="22" t="str">
        <f>VLOOKUP(H312,[2]外O细分型号!A:B,2,0)</f>
        <v>Q3MPRO</v>
      </c>
      <c r="J312" s="22" t="s">
        <v>36</v>
      </c>
      <c r="K312" s="22"/>
      <c r="L312" s="22"/>
      <c r="M312" s="22"/>
      <c r="N312" s="22"/>
      <c r="O312" s="22">
        <v>1</v>
      </c>
      <c r="P312" s="22"/>
      <c r="Q312" s="22"/>
      <c r="R312" s="22"/>
      <c r="S312" s="22"/>
      <c r="T312" s="22">
        <f t="shared" si="6"/>
        <v>1</v>
      </c>
      <c r="U312" s="27" t="s">
        <v>388</v>
      </c>
      <c r="V312" s="10" t="s">
        <v>50</v>
      </c>
      <c r="W312" s="11" t="s">
        <v>15</v>
      </c>
      <c r="X312" s="11" t="s">
        <v>99</v>
      </c>
      <c r="Y312" s="11" t="s">
        <v>52</v>
      </c>
      <c r="Z312" s="11" t="s">
        <v>53</v>
      </c>
      <c r="AA312" s="95"/>
      <c r="AB312" s="95"/>
      <c r="AC312" s="95"/>
      <c r="AD312" s="95"/>
      <c r="AE312" s="95"/>
    </row>
    <row r="313" customHeight="1" spans="1:31">
      <c r="A313" s="22">
        <v>311</v>
      </c>
      <c r="B313" s="22">
        <v>240409003</v>
      </c>
      <c r="C313" s="40">
        <v>45391</v>
      </c>
      <c r="D313" s="22" t="s">
        <v>356</v>
      </c>
      <c r="E313" s="61">
        <f t="shared" si="7"/>
        <v>15</v>
      </c>
      <c r="F313" s="22" t="s">
        <v>33</v>
      </c>
      <c r="G313" s="27" t="s">
        <v>389</v>
      </c>
      <c r="H313" s="22" t="s">
        <v>374</v>
      </c>
      <c r="I313" s="22" t="str">
        <f>VLOOKUP(H313,[2]外O细分型号!A:B,2,0)</f>
        <v>Q3MPRO</v>
      </c>
      <c r="J313" s="22" t="s">
        <v>36</v>
      </c>
      <c r="K313" s="22">
        <v>546</v>
      </c>
      <c r="L313" s="22">
        <v>32</v>
      </c>
      <c r="M313" s="22">
        <v>1</v>
      </c>
      <c r="N313" s="81" t="s">
        <v>37</v>
      </c>
      <c r="O313" s="22">
        <v>1</v>
      </c>
      <c r="P313" s="22"/>
      <c r="Q313" s="22"/>
      <c r="R313" s="22"/>
      <c r="S313" s="22"/>
      <c r="T313" s="22">
        <f t="shared" si="6"/>
        <v>1</v>
      </c>
      <c r="U313" s="27" t="s">
        <v>325</v>
      </c>
      <c r="V313" s="10" t="s">
        <v>77</v>
      </c>
      <c r="W313" s="11" t="s">
        <v>15</v>
      </c>
      <c r="X313" s="11" t="s">
        <v>99</v>
      </c>
      <c r="Y313" s="11" t="s">
        <v>52</v>
      </c>
      <c r="Z313" s="11"/>
      <c r="AA313" s="95"/>
      <c r="AB313" s="95"/>
      <c r="AC313" s="95"/>
      <c r="AD313" s="95"/>
      <c r="AE313" s="95"/>
    </row>
    <row r="314" customHeight="1" spans="1:31">
      <c r="A314" s="22">
        <v>312</v>
      </c>
      <c r="B314" s="23">
        <v>240410001</v>
      </c>
      <c r="C314" s="40">
        <v>45392</v>
      </c>
      <c r="D314" s="22" t="s">
        <v>356</v>
      </c>
      <c r="E314" s="61">
        <f t="shared" si="7"/>
        <v>15</v>
      </c>
      <c r="F314" s="22" t="s">
        <v>33</v>
      </c>
      <c r="G314" s="22" t="s">
        <v>298</v>
      </c>
      <c r="H314" s="22" t="s">
        <v>91</v>
      </c>
      <c r="I314" s="22" t="str">
        <f>VLOOKUP(H314,[2]外O细分型号!A:B,2,0)</f>
        <v>Q3MVPRO</v>
      </c>
      <c r="J314" s="22" t="s">
        <v>36</v>
      </c>
      <c r="K314" s="22">
        <v>424</v>
      </c>
      <c r="L314" s="22">
        <v>32</v>
      </c>
      <c r="M314" s="22"/>
      <c r="N314" s="81" t="s">
        <v>37</v>
      </c>
      <c r="O314" s="22"/>
      <c r="P314" s="22"/>
      <c r="Q314" s="22"/>
      <c r="R314" s="22"/>
      <c r="S314" s="22"/>
      <c r="T314" s="22">
        <f t="shared" si="6"/>
        <v>0</v>
      </c>
      <c r="U314" s="27"/>
      <c r="V314" s="10"/>
      <c r="W314" s="11"/>
      <c r="X314" s="11"/>
      <c r="Y314" s="11"/>
      <c r="Z314" s="11"/>
      <c r="AA314" s="95"/>
      <c r="AB314" s="95"/>
      <c r="AC314" s="95"/>
      <c r="AD314" s="95"/>
      <c r="AE314" s="95"/>
    </row>
    <row r="315" customHeight="1" spans="1:31">
      <c r="A315" s="22">
        <v>313</v>
      </c>
      <c r="B315" s="22">
        <v>240410002</v>
      </c>
      <c r="C315" s="40">
        <v>45392</v>
      </c>
      <c r="D315" s="22" t="s">
        <v>356</v>
      </c>
      <c r="E315" s="61">
        <f t="shared" si="7"/>
        <v>15</v>
      </c>
      <c r="F315" s="22" t="s">
        <v>40</v>
      </c>
      <c r="G315" s="22" t="s">
        <v>300</v>
      </c>
      <c r="H315" s="22" t="s">
        <v>168</v>
      </c>
      <c r="I315" s="22" t="str">
        <f>VLOOKUP(H315,[2]外O细分型号!A:B,2,0)</f>
        <v>V7</v>
      </c>
      <c r="J315" s="22" t="s">
        <v>36</v>
      </c>
      <c r="K315" s="22">
        <v>671</v>
      </c>
      <c r="L315" s="22">
        <v>13</v>
      </c>
      <c r="M315" s="22">
        <v>1</v>
      </c>
      <c r="N315" s="81" t="s">
        <v>37</v>
      </c>
      <c r="O315" s="22"/>
      <c r="P315" s="22">
        <v>1</v>
      </c>
      <c r="Q315" s="22"/>
      <c r="R315" s="22"/>
      <c r="S315" s="22"/>
      <c r="T315" s="22">
        <f t="shared" si="6"/>
        <v>1</v>
      </c>
      <c r="U315" s="27" t="s">
        <v>390</v>
      </c>
      <c r="V315" s="10" t="s">
        <v>77</v>
      </c>
      <c r="W315" s="11" t="s">
        <v>16</v>
      </c>
      <c r="X315" s="11" t="s">
        <v>125</v>
      </c>
      <c r="Y315" s="11" t="s">
        <v>52</v>
      </c>
      <c r="Z315" s="11" t="s">
        <v>67</v>
      </c>
      <c r="AA315" s="95"/>
      <c r="AB315" s="95"/>
      <c r="AC315" s="95"/>
      <c r="AD315" s="95"/>
      <c r="AE315" s="95"/>
    </row>
    <row r="316" customHeight="1" spans="1:31">
      <c r="A316" s="22">
        <v>314</v>
      </c>
      <c r="B316" s="23">
        <v>240411001</v>
      </c>
      <c r="C316" s="40">
        <v>45393</v>
      </c>
      <c r="D316" s="22" t="s">
        <v>356</v>
      </c>
      <c r="E316" s="61">
        <f t="shared" si="7"/>
        <v>15</v>
      </c>
      <c r="F316" s="22" t="s">
        <v>33</v>
      </c>
      <c r="G316" s="22" t="s">
        <v>391</v>
      </c>
      <c r="H316" s="22" t="s">
        <v>374</v>
      </c>
      <c r="I316" s="22" t="str">
        <f>VLOOKUP(H316,[2]外O细分型号!A:B,2,0)</f>
        <v>Q3MPRO</v>
      </c>
      <c r="J316" s="22" t="s">
        <v>36</v>
      </c>
      <c r="K316" s="22">
        <v>576</v>
      </c>
      <c r="L316" s="22">
        <v>32</v>
      </c>
      <c r="M316" s="22"/>
      <c r="N316" s="81" t="s">
        <v>37</v>
      </c>
      <c r="O316" s="22"/>
      <c r="P316" s="22"/>
      <c r="Q316" s="22"/>
      <c r="R316" s="22"/>
      <c r="S316" s="22"/>
      <c r="T316" s="22">
        <f t="shared" si="6"/>
        <v>0</v>
      </c>
      <c r="U316" s="27"/>
      <c r="V316" s="10"/>
      <c r="W316" s="11"/>
      <c r="X316" s="11"/>
      <c r="Y316" s="11"/>
      <c r="Z316" s="11"/>
      <c r="AA316" s="95"/>
      <c r="AB316" s="95"/>
      <c r="AC316" s="95"/>
      <c r="AD316" s="95"/>
      <c r="AE316" s="95"/>
    </row>
    <row r="317" customHeight="1" spans="1:31">
      <c r="A317" s="22">
        <v>315</v>
      </c>
      <c r="B317" s="22">
        <v>240411002</v>
      </c>
      <c r="C317" s="40">
        <v>45393</v>
      </c>
      <c r="D317" s="22" t="s">
        <v>356</v>
      </c>
      <c r="E317" s="61">
        <f t="shared" si="7"/>
        <v>15</v>
      </c>
      <c r="F317" s="22" t="s">
        <v>33</v>
      </c>
      <c r="G317" s="22" t="s">
        <v>351</v>
      </c>
      <c r="H317" s="22" t="s">
        <v>352</v>
      </c>
      <c r="I317" s="22" t="str">
        <f>VLOOKUP(H317,[2]外O细分型号!A:B,2,0)</f>
        <v>Q3MPRO</v>
      </c>
      <c r="J317" s="22" t="s">
        <v>36</v>
      </c>
      <c r="K317" s="22">
        <v>720</v>
      </c>
      <c r="L317" s="22">
        <v>32</v>
      </c>
      <c r="M317" s="22"/>
      <c r="N317" s="81" t="s">
        <v>37</v>
      </c>
      <c r="O317" s="22"/>
      <c r="P317" s="22"/>
      <c r="Q317" s="22"/>
      <c r="R317" s="22"/>
      <c r="S317" s="22"/>
      <c r="T317" s="22">
        <f t="shared" si="6"/>
        <v>0</v>
      </c>
      <c r="U317" s="27"/>
      <c r="V317" s="10"/>
      <c r="W317" s="11"/>
      <c r="X317" s="11"/>
      <c r="Y317" s="11"/>
      <c r="Z317" s="11"/>
      <c r="AA317" s="95"/>
      <c r="AB317" s="95"/>
      <c r="AC317" s="95"/>
      <c r="AD317" s="95"/>
      <c r="AE317" s="95"/>
    </row>
    <row r="318" customHeight="1" spans="1:31">
      <c r="A318" s="22">
        <v>316</v>
      </c>
      <c r="B318" s="22">
        <v>240411003</v>
      </c>
      <c r="C318" s="40">
        <v>45393</v>
      </c>
      <c r="D318" s="22" t="s">
        <v>356</v>
      </c>
      <c r="E318" s="61">
        <f t="shared" si="7"/>
        <v>15</v>
      </c>
      <c r="F318" s="22" t="s">
        <v>58</v>
      </c>
      <c r="G318" s="22" t="s">
        <v>365</v>
      </c>
      <c r="H318" s="22" t="s">
        <v>366</v>
      </c>
      <c r="I318" s="22" t="str">
        <f>VLOOKUP(H318,[2]外O细分型号!A:B,2,0)</f>
        <v>G100</v>
      </c>
      <c r="J318" s="22" t="s">
        <v>36</v>
      </c>
      <c r="K318" s="22">
        <v>779</v>
      </c>
      <c r="L318" s="22">
        <v>32</v>
      </c>
      <c r="M318" s="22"/>
      <c r="N318" s="81" t="s">
        <v>37</v>
      </c>
      <c r="O318" s="22"/>
      <c r="P318" s="22"/>
      <c r="Q318" s="22"/>
      <c r="R318" s="22"/>
      <c r="S318" s="22"/>
      <c r="T318" s="22">
        <f t="shared" si="6"/>
        <v>0</v>
      </c>
      <c r="U318" s="27"/>
      <c r="V318" s="10"/>
      <c r="W318" s="11"/>
      <c r="X318" s="11"/>
      <c r="Y318" s="11"/>
      <c r="Z318" s="11"/>
      <c r="AA318" s="95"/>
      <c r="AB318" s="95"/>
      <c r="AC318" s="27" t="s">
        <v>368</v>
      </c>
      <c r="AD318" s="95"/>
      <c r="AE318" s="95"/>
    </row>
    <row r="319" customHeight="1" spans="1:31">
      <c r="A319" s="22">
        <v>317</v>
      </c>
      <c r="B319" s="22">
        <v>240411004</v>
      </c>
      <c r="C319" s="40">
        <v>45393</v>
      </c>
      <c r="D319" s="22" t="s">
        <v>356</v>
      </c>
      <c r="E319" s="61">
        <f t="shared" si="7"/>
        <v>15</v>
      </c>
      <c r="F319" s="22" t="s">
        <v>40</v>
      </c>
      <c r="G319" s="22" t="s">
        <v>333</v>
      </c>
      <c r="H319" s="22" t="s">
        <v>75</v>
      </c>
      <c r="I319" s="22" t="str">
        <f>VLOOKUP(H319,[2]外O细分型号!A:B,2,0)</f>
        <v>V7</v>
      </c>
      <c r="J319" s="22" t="s">
        <v>36</v>
      </c>
      <c r="K319" s="22">
        <v>192</v>
      </c>
      <c r="L319" s="22">
        <v>13</v>
      </c>
      <c r="M319" s="22">
        <v>1</v>
      </c>
      <c r="N319" s="81" t="s">
        <v>37</v>
      </c>
      <c r="O319" s="22">
        <v>1</v>
      </c>
      <c r="P319" s="22"/>
      <c r="Q319" s="22"/>
      <c r="R319" s="22"/>
      <c r="S319" s="22"/>
      <c r="T319" s="22">
        <f t="shared" si="6"/>
        <v>1</v>
      </c>
      <c r="U319" s="27" t="s">
        <v>392</v>
      </c>
      <c r="V319" s="95" t="s">
        <v>77</v>
      </c>
      <c r="W319" s="11" t="s">
        <v>15</v>
      </c>
      <c r="X319" s="11" t="s">
        <v>85</v>
      </c>
      <c r="Y319" s="11" t="s">
        <v>52</v>
      </c>
      <c r="Z319" s="11" t="s">
        <v>67</v>
      </c>
      <c r="AA319" s="95"/>
      <c r="AB319" s="95"/>
      <c r="AC319" s="95"/>
      <c r="AD319" s="95"/>
      <c r="AE319" s="95"/>
    </row>
    <row r="320" customHeight="1" spans="1:31">
      <c r="A320" s="22">
        <v>318</v>
      </c>
      <c r="B320" s="22">
        <v>240411005</v>
      </c>
      <c r="C320" s="40">
        <v>45393</v>
      </c>
      <c r="D320" s="22" t="s">
        <v>356</v>
      </c>
      <c r="E320" s="61">
        <f t="shared" si="7"/>
        <v>15</v>
      </c>
      <c r="F320" s="22" t="s">
        <v>58</v>
      </c>
      <c r="G320" s="22" t="s">
        <v>333</v>
      </c>
      <c r="H320" s="22" t="s">
        <v>266</v>
      </c>
      <c r="I320" s="22" t="str">
        <f>VLOOKUP(H320,[2]外O细分型号!A:B,2,0)</f>
        <v>E180</v>
      </c>
      <c r="J320" s="22" t="s">
        <v>36</v>
      </c>
      <c r="K320" s="22">
        <v>1</v>
      </c>
      <c r="L320" s="22">
        <v>1</v>
      </c>
      <c r="M320" s="22"/>
      <c r="N320" s="81" t="s">
        <v>37</v>
      </c>
      <c r="O320" s="22"/>
      <c r="P320" s="22"/>
      <c r="Q320" s="22"/>
      <c r="R320" s="22"/>
      <c r="S320" s="22"/>
      <c r="T320" s="22">
        <f t="shared" si="6"/>
        <v>0</v>
      </c>
      <c r="U320" s="27"/>
      <c r="V320" s="95"/>
      <c r="W320" s="95"/>
      <c r="X320" s="95"/>
      <c r="Y320" s="97"/>
      <c r="Z320" s="97"/>
      <c r="AA320" s="95"/>
      <c r="AB320" s="95"/>
      <c r="AC320" s="95"/>
      <c r="AD320" s="95"/>
      <c r="AE320" s="95"/>
    </row>
    <row r="321" customHeight="1" spans="1:31">
      <c r="A321" s="22">
        <v>319</v>
      </c>
      <c r="B321" s="22">
        <v>240411006</v>
      </c>
      <c r="C321" s="40">
        <v>45393</v>
      </c>
      <c r="D321" s="22" t="s">
        <v>356</v>
      </c>
      <c r="E321" s="61">
        <f t="shared" si="7"/>
        <v>15</v>
      </c>
      <c r="F321" s="22" t="s">
        <v>58</v>
      </c>
      <c r="G321" s="22" t="s">
        <v>393</v>
      </c>
      <c r="H321" s="22" t="s">
        <v>46</v>
      </c>
      <c r="I321" s="22" t="str">
        <f>VLOOKUP(H321,[2]外O细分型号!A:B,2,0)</f>
        <v>P1-CT</v>
      </c>
      <c r="J321" s="22" t="s">
        <v>36</v>
      </c>
      <c r="K321" s="22">
        <v>1</v>
      </c>
      <c r="L321" s="22">
        <v>1</v>
      </c>
      <c r="M321" s="22"/>
      <c r="N321" s="81" t="s">
        <v>37</v>
      </c>
      <c r="O321" s="22"/>
      <c r="P321" s="22"/>
      <c r="Q321" s="22"/>
      <c r="R321" s="22"/>
      <c r="S321" s="22"/>
      <c r="T321" s="22">
        <f t="shared" si="6"/>
        <v>0</v>
      </c>
      <c r="U321" s="27"/>
      <c r="V321" s="10"/>
      <c r="W321" s="11"/>
      <c r="X321" s="11"/>
      <c r="Y321" s="11"/>
      <c r="Z321" s="11"/>
      <c r="AA321" s="95"/>
      <c r="AB321" s="95"/>
      <c r="AC321" s="95"/>
      <c r="AD321" s="95"/>
      <c r="AE321" s="95"/>
    </row>
    <row r="322" customHeight="1" spans="1:31">
      <c r="A322" s="22">
        <v>320</v>
      </c>
      <c r="B322" s="22">
        <v>240411007</v>
      </c>
      <c r="C322" s="40">
        <v>45393</v>
      </c>
      <c r="D322" s="22" t="s">
        <v>356</v>
      </c>
      <c r="E322" s="61">
        <f t="shared" si="7"/>
        <v>15</v>
      </c>
      <c r="F322" s="22" t="s">
        <v>58</v>
      </c>
      <c r="G322" s="22" t="s">
        <v>365</v>
      </c>
      <c r="H322" s="22" t="s">
        <v>366</v>
      </c>
      <c r="I322" s="22" t="str">
        <f>VLOOKUP(H322,[2]外O细分型号!A:B,2,0)</f>
        <v>G100</v>
      </c>
      <c r="J322" s="22" t="s">
        <v>36</v>
      </c>
      <c r="K322" s="22">
        <v>140</v>
      </c>
      <c r="L322" s="22">
        <v>8</v>
      </c>
      <c r="M322" s="22"/>
      <c r="N322" s="81" t="s">
        <v>37</v>
      </c>
      <c r="O322" s="22"/>
      <c r="P322" s="22"/>
      <c r="Q322" s="22"/>
      <c r="R322" s="22"/>
      <c r="S322" s="22"/>
      <c r="T322" s="22">
        <f t="shared" si="6"/>
        <v>0</v>
      </c>
      <c r="U322" s="27"/>
      <c r="V322" s="10"/>
      <c r="W322" s="11"/>
      <c r="X322" s="11"/>
      <c r="Y322" s="11"/>
      <c r="Z322" s="11"/>
      <c r="AA322" s="95"/>
      <c r="AB322" s="95"/>
      <c r="AC322" s="95" t="s">
        <v>368</v>
      </c>
      <c r="AD322" s="95"/>
      <c r="AE322" s="95"/>
    </row>
    <row r="323" customHeight="1" spans="1:31">
      <c r="A323" s="22">
        <v>321</v>
      </c>
      <c r="B323" s="22">
        <v>240411008</v>
      </c>
      <c r="C323" s="40">
        <v>45393</v>
      </c>
      <c r="D323" s="22" t="s">
        <v>356</v>
      </c>
      <c r="E323" s="61">
        <f t="shared" si="7"/>
        <v>15</v>
      </c>
      <c r="F323" s="22" t="s">
        <v>58</v>
      </c>
      <c r="G323" s="22" t="s">
        <v>358</v>
      </c>
      <c r="H323" s="22" t="s">
        <v>42</v>
      </c>
      <c r="I323" s="22" t="str">
        <f>VLOOKUP(H323,[2]外O细分型号!A:B,2,0)</f>
        <v>G100</v>
      </c>
      <c r="J323" s="22" t="s">
        <v>62</v>
      </c>
      <c r="K323" s="22">
        <v>4</v>
      </c>
      <c r="L323" s="22">
        <v>4</v>
      </c>
      <c r="M323" s="22"/>
      <c r="N323" s="81" t="s">
        <v>37</v>
      </c>
      <c r="O323" s="22"/>
      <c r="P323" s="22"/>
      <c r="Q323" s="22"/>
      <c r="R323" s="22"/>
      <c r="S323" s="22"/>
      <c r="T323" s="22">
        <f t="shared" si="6"/>
        <v>0</v>
      </c>
      <c r="U323" s="27"/>
      <c r="V323" s="10"/>
      <c r="W323" s="11"/>
      <c r="X323" s="11"/>
      <c r="Y323" s="11"/>
      <c r="Z323" s="11"/>
      <c r="AA323" s="95"/>
      <c r="AB323" s="95"/>
      <c r="AC323" s="95"/>
      <c r="AD323" s="95"/>
      <c r="AE323" s="95"/>
    </row>
    <row r="324" customHeight="1" spans="1:31">
      <c r="A324" s="22">
        <v>322</v>
      </c>
      <c r="B324" s="22">
        <v>240411009</v>
      </c>
      <c r="C324" s="40">
        <v>45393</v>
      </c>
      <c r="D324" s="22" t="s">
        <v>356</v>
      </c>
      <c r="E324" s="61">
        <f t="shared" si="7"/>
        <v>15</v>
      </c>
      <c r="F324" s="22" t="s">
        <v>40</v>
      </c>
      <c r="G324" s="22" t="s">
        <v>354</v>
      </c>
      <c r="H324" s="22" t="s">
        <v>168</v>
      </c>
      <c r="I324" s="22" t="str">
        <f>VLOOKUP(H324,[2]外O细分型号!A:B,2,0)</f>
        <v>V7</v>
      </c>
      <c r="J324" s="22" t="s">
        <v>36</v>
      </c>
      <c r="K324" s="22">
        <v>480</v>
      </c>
      <c r="L324" s="22">
        <v>13</v>
      </c>
      <c r="M324" s="22"/>
      <c r="N324" s="81" t="s">
        <v>37</v>
      </c>
      <c r="O324" s="22"/>
      <c r="P324" s="22"/>
      <c r="Q324" s="22"/>
      <c r="R324" s="22"/>
      <c r="S324" s="22"/>
      <c r="T324" s="22">
        <f t="shared" si="6"/>
        <v>0</v>
      </c>
      <c r="U324" s="27"/>
      <c r="V324" s="10"/>
      <c r="W324" s="11"/>
      <c r="X324" s="11"/>
      <c r="Y324" s="11"/>
      <c r="Z324" s="11"/>
      <c r="AA324" s="95"/>
      <c r="AB324" s="95"/>
      <c r="AC324" s="95"/>
      <c r="AD324" s="95"/>
      <c r="AE324" s="95"/>
    </row>
    <row r="325" customHeight="1" spans="1:31">
      <c r="A325" s="22">
        <v>323</v>
      </c>
      <c r="B325" s="22">
        <v>240411010</v>
      </c>
      <c r="C325" s="40">
        <v>45393</v>
      </c>
      <c r="D325" s="22" t="s">
        <v>356</v>
      </c>
      <c r="E325" s="61">
        <f t="shared" si="7"/>
        <v>15</v>
      </c>
      <c r="F325" s="22" t="s">
        <v>58</v>
      </c>
      <c r="G325" s="22" t="s">
        <v>394</v>
      </c>
      <c r="H325" s="22" t="s">
        <v>112</v>
      </c>
      <c r="I325" s="22" t="str">
        <f>VLOOKUP(H325,[2]外O细分型号!A:B,2,0)</f>
        <v>P1-CM</v>
      </c>
      <c r="J325" s="22" t="s">
        <v>36</v>
      </c>
      <c r="K325" s="22">
        <v>234</v>
      </c>
      <c r="L325" s="22">
        <v>8</v>
      </c>
      <c r="M325" s="22"/>
      <c r="N325" s="81" t="s">
        <v>37</v>
      </c>
      <c r="O325" s="22"/>
      <c r="P325" s="95"/>
      <c r="Q325" s="95"/>
      <c r="R325" s="95"/>
      <c r="S325" s="95"/>
      <c r="T325" s="22">
        <f t="shared" si="6"/>
        <v>0</v>
      </c>
      <c r="U325" s="95"/>
      <c r="V325" s="10"/>
      <c r="W325" s="11"/>
      <c r="X325" s="11"/>
      <c r="Y325" s="11"/>
      <c r="Z325" s="11"/>
      <c r="AA325" s="95"/>
      <c r="AB325" s="95"/>
      <c r="AC325" s="95"/>
      <c r="AD325" s="95"/>
      <c r="AE325" s="95"/>
    </row>
    <row r="326" customHeight="1" spans="1:31">
      <c r="A326" s="22">
        <v>324</v>
      </c>
      <c r="B326" s="22">
        <v>240411011</v>
      </c>
      <c r="C326" s="40">
        <v>45393</v>
      </c>
      <c r="D326" s="22" t="s">
        <v>356</v>
      </c>
      <c r="E326" s="61">
        <f t="shared" si="7"/>
        <v>15</v>
      </c>
      <c r="F326" s="22" t="s">
        <v>33</v>
      </c>
      <c r="G326" s="22" t="s">
        <v>351</v>
      </c>
      <c r="H326" s="22" t="s">
        <v>352</v>
      </c>
      <c r="I326" s="22" t="str">
        <f>VLOOKUP(H326,[2]外O细分型号!A:B,2,0)</f>
        <v>Q3MPRO</v>
      </c>
      <c r="J326" s="22" t="s">
        <v>36</v>
      </c>
      <c r="K326" s="22">
        <v>336</v>
      </c>
      <c r="L326" s="22">
        <v>32</v>
      </c>
      <c r="M326" s="22">
        <v>1</v>
      </c>
      <c r="N326" s="81" t="s">
        <v>37</v>
      </c>
      <c r="O326" s="22"/>
      <c r="P326" s="22">
        <v>1</v>
      </c>
      <c r="Q326" s="22"/>
      <c r="R326" s="22"/>
      <c r="S326" s="22"/>
      <c r="T326" s="22">
        <f t="shared" si="6"/>
        <v>1</v>
      </c>
      <c r="U326" s="27" t="s">
        <v>395</v>
      </c>
      <c r="V326" s="10" t="s">
        <v>77</v>
      </c>
      <c r="W326" s="11" t="s">
        <v>16</v>
      </c>
      <c r="X326" s="11" t="s">
        <v>80</v>
      </c>
      <c r="Y326" s="11" t="s">
        <v>52</v>
      </c>
      <c r="Z326" s="11" t="s">
        <v>67</v>
      </c>
      <c r="AA326" s="95"/>
      <c r="AB326" s="95"/>
      <c r="AC326" s="95"/>
      <c r="AD326" s="95"/>
      <c r="AE326" s="95"/>
    </row>
    <row r="327" customHeight="1" spans="1:31">
      <c r="A327" s="22">
        <v>325</v>
      </c>
      <c r="B327" s="22">
        <v>240411012</v>
      </c>
      <c r="C327" s="40">
        <v>45393</v>
      </c>
      <c r="D327" s="22" t="s">
        <v>356</v>
      </c>
      <c r="E327" s="61">
        <f t="shared" si="7"/>
        <v>15</v>
      </c>
      <c r="F327" s="22" t="s">
        <v>58</v>
      </c>
      <c r="G327" s="22" t="s">
        <v>396</v>
      </c>
      <c r="H327" s="22" t="s">
        <v>397</v>
      </c>
      <c r="I327" s="22" t="str">
        <f>VLOOKUP(H327,[2]外O细分型号!A:B,2,0)</f>
        <v>E16</v>
      </c>
      <c r="J327" s="22" t="s">
        <v>36</v>
      </c>
      <c r="K327" s="22">
        <v>543</v>
      </c>
      <c r="L327" s="22">
        <v>17</v>
      </c>
      <c r="M327" s="22">
        <v>17</v>
      </c>
      <c r="N327" s="22" t="s">
        <v>48</v>
      </c>
      <c r="O327" s="22"/>
      <c r="P327" s="22"/>
      <c r="Q327" s="22"/>
      <c r="R327" s="22">
        <v>17</v>
      </c>
      <c r="S327" s="22"/>
      <c r="T327" s="22">
        <f t="shared" si="6"/>
        <v>17</v>
      </c>
      <c r="U327" s="27" t="s">
        <v>398</v>
      </c>
      <c r="V327" s="10" t="s">
        <v>50</v>
      </c>
      <c r="W327" s="11" t="s">
        <v>18</v>
      </c>
      <c r="X327" s="11" t="s">
        <v>87</v>
      </c>
      <c r="Y327" s="11" t="s">
        <v>57</v>
      </c>
      <c r="Z327" s="11" t="s">
        <v>53</v>
      </c>
      <c r="AA327" s="95"/>
      <c r="AB327" s="95"/>
      <c r="AC327" s="95" t="s">
        <v>399</v>
      </c>
      <c r="AD327" s="95"/>
      <c r="AE327" s="95"/>
    </row>
    <row r="328" customHeight="1" spans="1:31">
      <c r="A328" s="22">
        <v>326</v>
      </c>
      <c r="B328" s="23">
        <v>240412001</v>
      </c>
      <c r="C328" s="40">
        <v>45394</v>
      </c>
      <c r="D328" s="22" t="s">
        <v>356</v>
      </c>
      <c r="E328" s="61">
        <f t="shared" si="7"/>
        <v>15</v>
      </c>
      <c r="F328" s="22" t="s">
        <v>33</v>
      </c>
      <c r="G328" s="22" t="s">
        <v>400</v>
      </c>
      <c r="H328" s="22" t="s">
        <v>401</v>
      </c>
      <c r="I328" s="22" t="str">
        <f>VLOOKUP(H328,[2]外O细分型号!A:B,2,0)</f>
        <v>Q3FPRO</v>
      </c>
      <c r="J328" s="22" t="s">
        <v>36</v>
      </c>
      <c r="K328" s="22">
        <v>144</v>
      </c>
      <c r="L328" s="22">
        <v>20</v>
      </c>
      <c r="M328" s="22"/>
      <c r="N328" s="81" t="s">
        <v>37</v>
      </c>
      <c r="O328" s="95"/>
      <c r="P328" s="95"/>
      <c r="Q328" s="95"/>
      <c r="R328" s="95"/>
      <c r="S328" s="95"/>
      <c r="T328" s="22">
        <f t="shared" si="6"/>
        <v>0</v>
      </c>
      <c r="U328" s="95"/>
      <c r="V328" s="10"/>
      <c r="W328" s="11"/>
      <c r="X328" s="11"/>
      <c r="Y328" s="11"/>
      <c r="Z328" s="11"/>
      <c r="AA328" s="95"/>
      <c r="AB328" s="95"/>
      <c r="AC328" s="95"/>
      <c r="AD328" s="95"/>
      <c r="AE328" s="95"/>
    </row>
    <row r="329" customHeight="1" spans="1:31">
      <c r="A329" s="22">
        <v>327</v>
      </c>
      <c r="B329" s="22">
        <v>240412002</v>
      </c>
      <c r="C329" s="40">
        <v>45394</v>
      </c>
      <c r="D329" s="22" t="s">
        <v>356</v>
      </c>
      <c r="E329" s="61">
        <f t="shared" si="7"/>
        <v>15</v>
      </c>
      <c r="F329" s="22" t="s">
        <v>33</v>
      </c>
      <c r="G329" s="22" t="s">
        <v>391</v>
      </c>
      <c r="H329" s="22" t="s">
        <v>374</v>
      </c>
      <c r="I329" s="22" t="str">
        <f>VLOOKUP(H329,[2]外O细分型号!A:B,2,0)</f>
        <v>Q3MPRO</v>
      </c>
      <c r="J329" s="22" t="s">
        <v>36</v>
      </c>
      <c r="K329" s="22">
        <v>144</v>
      </c>
      <c r="L329" s="22">
        <v>8</v>
      </c>
      <c r="M329" s="22"/>
      <c r="N329" s="81" t="s">
        <v>37</v>
      </c>
      <c r="O329" s="95"/>
      <c r="P329" s="95"/>
      <c r="Q329" s="95"/>
      <c r="R329" s="95"/>
      <c r="S329" s="95"/>
      <c r="T329" s="22">
        <f t="shared" si="6"/>
        <v>0</v>
      </c>
      <c r="U329" s="95"/>
      <c r="V329" s="10"/>
      <c r="W329" s="11"/>
      <c r="X329" s="11"/>
      <c r="Y329" s="11"/>
      <c r="Z329" s="11"/>
      <c r="AA329" s="95"/>
      <c r="AB329" s="95"/>
      <c r="AC329" s="95"/>
      <c r="AD329" s="95"/>
      <c r="AE329" s="95"/>
    </row>
    <row r="330" customHeight="1" spans="1:31">
      <c r="A330" s="22">
        <v>328</v>
      </c>
      <c r="B330" s="22">
        <v>240412003</v>
      </c>
      <c r="C330" s="40">
        <v>45394</v>
      </c>
      <c r="D330" s="22" t="s">
        <v>356</v>
      </c>
      <c r="E330" s="61">
        <f t="shared" si="7"/>
        <v>15</v>
      </c>
      <c r="F330" s="22" t="s">
        <v>33</v>
      </c>
      <c r="G330" s="22" t="s">
        <v>402</v>
      </c>
      <c r="H330" s="22" t="s">
        <v>403</v>
      </c>
      <c r="I330" s="22" t="str">
        <f>VLOOKUP(H330,[2]外O细分型号!A:B,2,0)</f>
        <v>Q3EFPRO</v>
      </c>
      <c r="J330" s="22" t="s">
        <v>36</v>
      </c>
      <c r="K330" s="22">
        <v>200</v>
      </c>
      <c r="L330" s="22">
        <v>20</v>
      </c>
      <c r="M330" s="22"/>
      <c r="N330" s="81" t="s">
        <v>37</v>
      </c>
      <c r="O330" s="95"/>
      <c r="P330" s="95"/>
      <c r="Q330" s="95"/>
      <c r="R330" s="95"/>
      <c r="S330" s="95"/>
      <c r="T330" s="22">
        <f t="shared" si="6"/>
        <v>0</v>
      </c>
      <c r="U330" s="95"/>
      <c r="V330" s="10"/>
      <c r="W330" s="11"/>
      <c r="X330" s="11"/>
      <c r="Y330" s="11"/>
      <c r="Z330" s="11"/>
      <c r="AA330" s="95"/>
      <c r="AB330" s="95"/>
      <c r="AC330" s="95"/>
      <c r="AD330" s="95"/>
      <c r="AE330" s="95"/>
    </row>
    <row r="331" customHeight="1" spans="1:31">
      <c r="A331" s="22">
        <v>329</v>
      </c>
      <c r="B331" s="22">
        <v>240412004</v>
      </c>
      <c r="C331" s="40">
        <v>45394</v>
      </c>
      <c r="D331" s="22" t="s">
        <v>356</v>
      </c>
      <c r="E331" s="61">
        <f t="shared" si="7"/>
        <v>15</v>
      </c>
      <c r="F331" s="22" t="s">
        <v>33</v>
      </c>
      <c r="G331" s="22" t="s">
        <v>404</v>
      </c>
      <c r="H331" s="22" t="s">
        <v>199</v>
      </c>
      <c r="I331" s="22" t="str">
        <f>VLOOKUP(H331,[2]外O细分型号!A:B,2,0)</f>
        <v>Q3MPRO</v>
      </c>
      <c r="J331" s="22" t="s">
        <v>36</v>
      </c>
      <c r="K331" s="22">
        <v>50</v>
      </c>
      <c r="L331" s="22">
        <v>8</v>
      </c>
      <c r="M331" s="22"/>
      <c r="N331" s="81" t="s">
        <v>37</v>
      </c>
      <c r="O331" s="95"/>
      <c r="P331" s="95"/>
      <c r="Q331" s="95"/>
      <c r="R331" s="95"/>
      <c r="S331" s="95"/>
      <c r="T331" s="22">
        <f t="shared" si="6"/>
        <v>0</v>
      </c>
      <c r="U331" s="95"/>
      <c r="V331" s="10"/>
      <c r="W331" s="11"/>
      <c r="X331" s="11"/>
      <c r="Y331" s="11"/>
      <c r="Z331" s="11"/>
      <c r="AA331" s="95"/>
      <c r="AB331" s="95"/>
      <c r="AC331" s="95"/>
      <c r="AD331" s="95"/>
      <c r="AE331" s="95"/>
    </row>
    <row r="332" customHeight="1" spans="1:31">
      <c r="A332" s="22">
        <v>330</v>
      </c>
      <c r="B332" s="22">
        <v>240412005</v>
      </c>
      <c r="C332" s="40">
        <v>45394</v>
      </c>
      <c r="D332" s="22" t="s">
        <v>356</v>
      </c>
      <c r="E332" s="61">
        <f t="shared" si="7"/>
        <v>15</v>
      </c>
      <c r="F332" s="22" t="s">
        <v>33</v>
      </c>
      <c r="G332" s="22" t="s">
        <v>400</v>
      </c>
      <c r="H332" s="22" t="s">
        <v>401</v>
      </c>
      <c r="I332" s="22" t="str">
        <f>VLOOKUP(H332,[2]外O细分型号!A:B,2,0)</f>
        <v>Q3FPRO</v>
      </c>
      <c r="J332" s="22" t="s">
        <v>36</v>
      </c>
      <c r="K332" s="22">
        <v>52</v>
      </c>
      <c r="L332" s="22">
        <v>8</v>
      </c>
      <c r="M332" s="22"/>
      <c r="N332" s="81" t="s">
        <v>37</v>
      </c>
      <c r="O332" s="22"/>
      <c r="P332" s="22"/>
      <c r="Q332" s="22"/>
      <c r="R332" s="22"/>
      <c r="S332" s="22"/>
      <c r="T332" s="22">
        <f t="shared" si="6"/>
        <v>0</v>
      </c>
      <c r="U332" s="27"/>
      <c r="V332" s="10"/>
      <c r="W332" s="11"/>
      <c r="X332" s="11"/>
      <c r="Y332" s="11"/>
      <c r="Z332" s="11"/>
      <c r="AA332" s="95"/>
      <c r="AB332" s="95"/>
      <c r="AC332" s="95"/>
      <c r="AD332" s="95"/>
      <c r="AE332" s="95"/>
    </row>
    <row r="333" customHeight="1" spans="1:31">
      <c r="A333" s="22">
        <v>331</v>
      </c>
      <c r="B333" s="22">
        <v>240412006</v>
      </c>
      <c r="C333" s="40">
        <v>45394</v>
      </c>
      <c r="D333" s="22" t="s">
        <v>356</v>
      </c>
      <c r="E333" s="61">
        <f t="shared" si="7"/>
        <v>15</v>
      </c>
      <c r="F333" s="22" t="s">
        <v>33</v>
      </c>
      <c r="G333" s="22" t="s">
        <v>405</v>
      </c>
      <c r="H333" s="22" t="s">
        <v>319</v>
      </c>
      <c r="I333" s="22" t="str">
        <f>VLOOKUP(H333,[2]外O细分型号!A:B,2,0)</f>
        <v>Q3MPRO</v>
      </c>
      <c r="J333" s="22" t="s">
        <v>36</v>
      </c>
      <c r="K333" s="22">
        <v>432</v>
      </c>
      <c r="L333" s="22">
        <v>32</v>
      </c>
      <c r="M333" s="22">
        <v>5</v>
      </c>
      <c r="N333" s="22" t="s">
        <v>48</v>
      </c>
      <c r="O333" s="22"/>
      <c r="P333" s="22">
        <v>5</v>
      </c>
      <c r="Q333" s="22"/>
      <c r="R333" s="22"/>
      <c r="S333" s="22"/>
      <c r="T333" s="22">
        <f t="shared" si="6"/>
        <v>5</v>
      </c>
      <c r="U333" s="27" t="s">
        <v>395</v>
      </c>
      <c r="V333" s="10" t="s">
        <v>50</v>
      </c>
      <c r="W333" s="11" t="s">
        <v>16</v>
      </c>
      <c r="X333" s="11" t="s">
        <v>80</v>
      </c>
      <c r="Y333" s="11" t="s">
        <v>52</v>
      </c>
      <c r="Z333" s="11" t="s">
        <v>53</v>
      </c>
      <c r="AA333" s="95"/>
      <c r="AB333" s="95"/>
      <c r="AC333" s="99"/>
      <c r="AD333" s="95"/>
      <c r="AE333" s="95"/>
    </row>
    <row r="334" customHeight="1" spans="1:31">
      <c r="A334" s="22">
        <v>332</v>
      </c>
      <c r="B334" s="22">
        <v>240412007</v>
      </c>
      <c r="C334" s="40">
        <v>45394</v>
      </c>
      <c r="D334" s="22" t="s">
        <v>356</v>
      </c>
      <c r="E334" s="61">
        <f t="shared" si="7"/>
        <v>15</v>
      </c>
      <c r="F334" s="22" t="s">
        <v>58</v>
      </c>
      <c r="G334" s="22" t="s">
        <v>396</v>
      </c>
      <c r="H334" s="22" t="s">
        <v>397</v>
      </c>
      <c r="I334" s="22" t="str">
        <f>VLOOKUP(H334,[2]外O细分型号!A:B,2,0)</f>
        <v>E16</v>
      </c>
      <c r="J334" s="22" t="s">
        <v>36</v>
      </c>
      <c r="K334" s="22">
        <v>543</v>
      </c>
      <c r="L334" s="22">
        <v>32</v>
      </c>
      <c r="M334" s="22"/>
      <c r="N334" s="81" t="s">
        <v>37</v>
      </c>
      <c r="O334" s="95"/>
      <c r="P334" s="95"/>
      <c r="Q334" s="95"/>
      <c r="R334" s="95"/>
      <c r="S334" s="95"/>
      <c r="T334" s="22">
        <f t="shared" si="6"/>
        <v>0</v>
      </c>
      <c r="U334" s="95"/>
      <c r="V334" s="10"/>
      <c r="W334" s="11"/>
      <c r="X334" s="11"/>
      <c r="Y334" s="11"/>
      <c r="Z334" s="11"/>
      <c r="AA334" s="95"/>
      <c r="AB334" s="95"/>
      <c r="AC334" s="95" t="s">
        <v>406</v>
      </c>
      <c r="AD334" s="95"/>
      <c r="AE334" s="95"/>
    </row>
    <row r="335" customHeight="1" spans="1:31">
      <c r="A335" s="22">
        <v>333</v>
      </c>
      <c r="B335" s="23">
        <v>240413001</v>
      </c>
      <c r="C335" s="40">
        <v>45395</v>
      </c>
      <c r="D335" s="22" t="s">
        <v>356</v>
      </c>
      <c r="E335" s="61">
        <f t="shared" si="7"/>
        <v>15</v>
      </c>
      <c r="F335" s="22" t="s">
        <v>33</v>
      </c>
      <c r="G335" s="22" t="s">
        <v>407</v>
      </c>
      <c r="H335" s="22" t="s">
        <v>352</v>
      </c>
      <c r="I335" s="22" t="str">
        <f>VLOOKUP(H335,[2]外O细分型号!A:B,2,0)</f>
        <v>Q3MPRO</v>
      </c>
      <c r="J335" s="22" t="s">
        <v>36</v>
      </c>
      <c r="K335" s="22">
        <v>378</v>
      </c>
      <c r="L335" s="22">
        <v>32</v>
      </c>
      <c r="M335" s="22"/>
      <c r="N335" s="81" t="s">
        <v>37</v>
      </c>
      <c r="O335" s="22"/>
      <c r="P335" s="22"/>
      <c r="Q335" s="22"/>
      <c r="R335" s="22"/>
      <c r="S335" s="22"/>
      <c r="T335" s="22">
        <f t="shared" si="6"/>
        <v>0</v>
      </c>
      <c r="U335" s="27"/>
      <c r="V335" s="10"/>
      <c r="W335" s="11"/>
      <c r="X335" s="11"/>
      <c r="Y335" s="11"/>
      <c r="Z335" s="11"/>
      <c r="AA335" s="95"/>
      <c r="AB335" s="95"/>
      <c r="AC335" s="95"/>
      <c r="AD335" s="95"/>
      <c r="AE335" s="95"/>
    </row>
    <row r="336" customHeight="1" spans="1:31">
      <c r="A336" s="22">
        <v>334</v>
      </c>
      <c r="B336" s="22">
        <v>240413002</v>
      </c>
      <c r="C336" s="40">
        <v>45395</v>
      </c>
      <c r="D336" s="22" t="s">
        <v>356</v>
      </c>
      <c r="E336" s="61">
        <f t="shared" si="7"/>
        <v>15</v>
      </c>
      <c r="F336" s="22" t="s">
        <v>33</v>
      </c>
      <c r="G336" s="22" t="s">
        <v>405</v>
      </c>
      <c r="H336" s="22" t="s">
        <v>319</v>
      </c>
      <c r="I336" s="22" t="str">
        <f>VLOOKUP(H336,[2]外O细分型号!A:B,2,0)</f>
        <v>Q3MPRO</v>
      </c>
      <c r="J336" s="22" t="s">
        <v>36</v>
      </c>
      <c r="K336" s="22">
        <v>432</v>
      </c>
      <c r="L336" s="22">
        <v>32</v>
      </c>
      <c r="M336" s="22">
        <v>1</v>
      </c>
      <c r="N336" s="81" t="s">
        <v>37</v>
      </c>
      <c r="O336" s="22">
        <v>1</v>
      </c>
      <c r="P336" s="22"/>
      <c r="Q336" s="22"/>
      <c r="R336" s="22"/>
      <c r="S336" s="22"/>
      <c r="T336" s="22">
        <f t="shared" si="6"/>
        <v>1</v>
      </c>
      <c r="U336" s="27" t="s">
        <v>408</v>
      </c>
      <c r="V336" s="10" t="s">
        <v>77</v>
      </c>
      <c r="W336" s="11" t="s">
        <v>15</v>
      </c>
      <c r="X336" s="11" t="s">
        <v>409</v>
      </c>
      <c r="Y336" s="11" t="s">
        <v>52</v>
      </c>
      <c r="Z336" s="11" t="s">
        <v>67</v>
      </c>
      <c r="AA336" s="95"/>
      <c r="AB336" s="95"/>
      <c r="AC336" s="95"/>
      <c r="AD336" s="95"/>
      <c r="AE336" s="95"/>
    </row>
    <row r="337" customHeight="1" spans="1:31">
      <c r="A337" s="22">
        <v>335</v>
      </c>
      <c r="B337" s="22">
        <v>240413003</v>
      </c>
      <c r="C337" s="40">
        <v>45395</v>
      </c>
      <c r="D337" s="22" t="s">
        <v>356</v>
      </c>
      <c r="E337" s="61">
        <f t="shared" si="7"/>
        <v>15</v>
      </c>
      <c r="F337" s="22" t="s">
        <v>33</v>
      </c>
      <c r="G337" s="22" t="s">
        <v>405</v>
      </c>
      <c r="H337" s="22" t="s">
        <v>319</v>
      </c>
      <c r="I337" s="22" t="str">
        <f>VLOOKUP(H337,[2]外O细分型号!A:B,2,0)</f>
        <v>Q3MPRO</v>
      </c>
      <c r="J337" s="22" t="s">
        <v>36</v>
      </c>
      <c r="K337" s="22">
        <v>288</v>
      </c>
      <c r="L337" s="22">
        <v>32</v>
      </c>
      <c r="M337" s="22"/>
      <c r="N337" s="81" t="s">
        <v>37</v>
      </c>
      <c r="O337" s="95"/>
      <c r="P337" s="95"/>
      <c r="Q337" s="95"/>
      <c r="R337" s="95"/>
      <c r="S337" s="95"/>
      <c r="T337" s="22">
        <f t="shared" si="6"/>
        <v>0</v>
      </c>
      <c r="U337" s="95"/>
      <c r="V337" s="10"/>
      <c r="W337" s="11"/>
      <c r="X337" s="11"/>
      <c r="Y337" s="11"/>
      <c r="Z337" s="11"/>
      <c r="AA337" s="95"/>
      <c r="AB337" s="95"/>
      <c r="AC337" s="95"/>
      <c r="AD337" s="95"/>
      <c r="AE337" s="95"/>
    </row>
    <row r="338" customHeight="1" spans="1:31">
      <c r="A338" s="22">
        <v>336</v>
      </c>
      <c r="B338" s="22">
        <v>240413004</v>
      </c>
      <c r="C338" s="40">
        <v>45395</v>
      </c>
      <c r="D338" s="22" t="s">
        <v>356</v>
      </c>
      <c r="E338" s="61">
        <f t="shared" si="7"/>
        <v>15</v>
      </c>
      <c r="F338" s="22" t="s">
        <v>58</v>
      </c>
      <c r="G338" s="22" t="s">
        <v>365</v>
      </c>
      <c r="H338" s="22" t="s">
        <v>366</v>
      </c>
      <c r="I338" s="22" t="str">
        <f>VLOOKUP(H338,[2]外O细分型号!A:B,2,0)</f>
        <v>G100</v>
      </c>
      <c r="J338" s="22" t="s">
        <v>36</v>
      </c>
      <c r="K338" s="22">
        <v>75</v>
      </c>
      <c r="L338" s="22">
        <v>8</v>
      </c>
      <c r="M338" s="22"/>
      <c r="N338" s="81" t="s">
        <v>37</v>
      </c>
      <c r="O338" s="95"/>
      <c r="P338" s="95"/>
      <c r="Q338" s="95"/>
      <c r="R338" s="95"/>
      <c r="S338" s="95"/>
      <c r="T338" s="22">
        <f t="shared" ref="T338:T360" si="8">SUM(O338:S338)</f>
        <v>0</v>
      </c>
      <c r="U338" s="95"/>
      <c r="V338" s="10"/>
      <c r="W338" s="11"/>
      <c r="X338" s="11"/>
      <c r="Y338" s="11"/>
      <c r="Z338" s="11"/>
      <c r="AA338" s="95"/>
      <c r="AB338" s="95"/>
      <c r="AC338" s="95"/>
      <c r="AD338" s="95"/>
      <c r="AE338" s="95"/>
    </row>
    <row r="339" customHeight="1" spans="1:31">
      <c r="A339" s="22">
        <v>337</v>
      </c>
      <c r="B339" s="23">
        <v>240414001</v>
      </c>
      <c r="C339" s="40">
        <v>45396</v>
      </c>
      <c r="D339" s="22" t="s">
        <v>356</v>
      </c>
      <c r="E339" s="61">
        <f t="shared" si="7"/>
        <v>16</v>
      </c>
      <c r="F339" s="22" t="s">
        <v>58</v>
      </c>
      <c r="G339" s="22" t="s">
        <v>410</v>
      </c>
      <c r="H339" s="22" t="s">
        <v>266</v>
      </c>
      <c r="I339" s="22" t="str">
        <f>VLOOKUP(H339,[2]外O细分型号!A:B,2,0)</f>
        <v>E180</v>
      </c>
      <c r="J339" s="22" t="s">
        <v>36</v>
      </c>
      <c r="K339" s="22">
        <v>408</v>
      </c>
      <c r="L339" s="22">
        <v>32</v>
      </c>
      <c r="M339" s="22"/>
      <c r="N339" s="81" t="s">
        <v>37</v>
      </c>
      <c r="O339" s="95"/>
      <c r="P339" s="95"/>
      <c r="Q339" s="95"/>
      <c r="R339" s="95"/>
      <c r="S339" s="95"/>
      <c r="T339" s="22">
        <f t="shared" si="8"/>
        <v>0</v>
      </c>
      <c r="U339" s="95"/>
      <c r="V339" s="10"/>
      <c r="W339" s="11"/>
      <c r="X339" s="11"/>
      <c r="Y339" s="11"/>
      <c r="Z339" s="11"/>
      <c r="AA339" s="95"/>
      <c r="AB339" s="95"/>
      <c r="AC339" s="95"/>
      <c r="AD339" s="95"/>
      <c r="AE339" s="95"/>
    </row>
    <row r="340" customHeight="1" spans="1:31">
      <c r="A340" s="22">
        <v>338</v>
      </c>
      <c r="B340" s="22">
        <v>240414002</v>
      </c>
      <c r="C340" s="40">
        <v>45396</v>
      </c>
      <c r="D340" s="22" t="s">
        <v>356</v>
      </c>
      <c r="E340" s="61">
        <f t="shared" si="7"/>
        <v>16</v>
      </c>
      <c r="F340" s="22" t="s">
        <v>58</v>
      </c>
      <c r="G340" s="22" t="s">
        <v>394</v>
      </c>
      <c r="H340" s="22" t="s">
        <v>411</v>
      </c>
      <c r="I340" s="22" t="str">
        <f>VLOOKUP(H340,[2]外O细分型号!A:B,2,0)</f>
        <v>P1-CM</v>
      </c>
      <c r="J340" s="22" t="s">
        <v>36</v>
      </c>
      <c r="K340" s="22">
        <v>471</v>
      </c>
      <c r="L340" s="22">
        <v>32</v>
      </c>
      <c r="M340" s="22"/>
      <c r="N340" s="81" t="s">
        <v>37</v>
      </c>
      <c r="O340" s="95"/>
      <c r="P340" s="95"/>
      <c r="Q340" s="95"/>
      <c r="R340" s="95"/>
      <c r="S340" s="95"/>
      <c r="T340" s="22">
        <f t="shared" si="8"/>
        <v>0</v>
      </c>
      <c r="U340" s="95"/>
      <c r="V340" s="10"/>
      <c r="W340" s="11"/>
      <c r="X340" s="11"/>
      <c r="Y340" s="11"/>
      <c r="Z340" s="11"/>
      <c r="AA340" s="95"/>
      <c r="AB340" s="95"/>
      <c r="AC340" s="95"/>
      <c r="AD340" s="95"/>
      <c r="AE340" s="95"/>
    </row>
    <row r="341" customHeight="1" spans="1:31">
      <c r="A341" s="22">
        <v>339</v>
      </c>
      <c r="B341" s="22">
        <v>240414003</v>
      </c>
      <c r="C341" s="40">
        <v>45396</v>
      </c>
      <c r="D341" s="22" t="s">
        <v>356</v>
      </c>
      <c r="E341" s="61">
        <f t="shared" si="7"/>
        <v>16</v>
      </c>
      <c r="F341" s="22" t="s">
        <v>33</v>
      </c>
      <c r="G341" s="22" t="s">
        <v>407</v>
      </c>
      <c r="H341" s="22" t="s">
        <v>352</v>
      </c>
      <c r="I341" s="22" t="str">
        <f>VLOOKUP(H341,[2]外O细分型号!A:B,2,0)</f>
        <v>Q3MPRO</v>
      </c>
      <c r="J341" s="22" t="s">
        <v>36</v>
      </c>
      <c r="K341" s="22">
        <v>432</v>
      </c>
      <c r="L341" s="22">
        <v>32</v>
      </c>
      <c r="M341" s="22"/>
      <c r="N341" s="81" t="s">
        <v>37</v>
      </c>
      <c r="O341" s="95"/>
      <c r="P341" s="95"/>
      <c r="Q341" s="95"/>
      <c r="R341" s="95"/>
      <c r="S341" s="95"/>
      <c r="T341" s="22">
        <f t="shared" si="8"/>
        <v>0</v>
      </c>
      <c r="U341" s="95"/>
      <c r="V341" s="10"/>
      <c r="W341" s="11"/>
      <c r="X341" s="11"/>
      <c r="Y341" s="11"/>
      <c r="Z341" s="11"/>
      <c r="AA341" s="95"/>
      <c r="AB341" s="95"/>
      <c r="AC341" s="95"/>
      <c r="AD341" s="95"/>
      <c r="AE341" s="95"/>
    </row>
    <row r="342" customHeight="1" spans="1:31">
      <c r="A342" s="22">
        <v>340</v>
      </c>
      <c r="B342" s="22">
        <v>240414004</v>
      </c>
      <c r="C342" s="40">
        <v>45396</v>
      </c>
      <c r="D342" s="22" t="s">
        <v>356</v>
      </c>
      <c r="E342" s="61">
        <f t="shared" si="7"/>
        <v>16</v>
      </c>
      <c r="F342" s="22" t="s">
        <v>58</v>
      </c>
      <c r="G342" s="22" t="s">
        <v>394</v>
      </c>
      <c r="H342" s="22" t="s">
        <v>411</v>
      </c>
      <c r="I342" s="22" t="str">
        <f>VLOOKUP(H342,[2]外O细分型号!A:B,2,0)</f>
        <v>P1-CM</v>
      </c>
      <c r="J342" s="22" t="s">
        <v>36</v>
      </c>
      <c r="K342" s="22">
        <v>253</v>
      </c>
      <c r="L342" s="22">
        <v>8</v>
      </c>
      <c r="M342" s="22"/>
      <c r="N342" s="81" t="s">
        <v>37</v>
      </c>
      <c r="O342" s="95"/>
      <c r="P342" s="95"/>
      <c r="Q342" s="95"/>
      <c r="R342" s="95"/>
      <c r="S342" s="95"/>
      <c r="T342" s="22">
        <f t="shared" si="8"/>
        <v>0</v>
      </c>
      <c r="U342" s="95"/>
      <c r="V342" s="10"/>
      <c r="W342" s="11"/>
      <c r="X342" s="11"/>
      <c r="Y342" s="11"/>
      <c r="Z342" s="11"/>
      <c r="AA342" s="95"/>
      <c r="AB342" s="95"/>
      <c r="AC342" s="95"/>
      <c r="AD342" s="95"/>
      <c r="AE342" s="95"/>
    </row>
    <row r="343" customHeight="1" spans="1:31">
      <c r="A343" s="22">
        <v>341</v>
      </c>
      <c r="B343" s="23">
        <v>240415001</v>
      </c>
      <c r="C343" s="40">
        <v>45397</v>
      </c>
      <c r="D343" s="22" t="s">
        <v>356</v>
      </c>
      <c r="E343" s="61">
        <f t="shared" si="7"/>
        <v>16</v>
      </c>
      <c r="F343" s="22" t="s">
        <v>33</v>
      </c>
      <c r="G343" s="22" t="s">
        <v>412</v>
      </c>
      <c r="H343" s="22" t="s">
        <v>352</v>
      </c>
      <c r="I343" s="22" t="str">
        <f>VLOOKUP(H343,[2]外O细分型号!A:B,2,0)</f>
        <v>Q3MPRO</v>
      </c>
      <c r="J343" s="22" t="s">
        <v>36</v>
      </c>
      <c r="K343" s="22">
        <v>172</v>
      </c>
      <c r="L343" s="22">
        <v>8</v>
      </c>
      <c r="M343" s="22"/>
      <c r="N343" s="81" t="s">
        <v>37</v>
      </c>
      <c r="O343" s="22"/>
      <c r="P343" s="22"/>
      <c r="Q343" s="22"/>
      <c r="R343" s="22"/>
      <c r="S343" s="22"/>
      <c r="T343" s="22">
        <f t="shared" si="8"/>
        <v>0</v>
      </c>
      <c r="U343" s="27"/>
      <c r="V343" s="10"/>
      <c r="W343" s="11"/>
      <c r="X343" s="11"/>
      <c r="Y343" s="11"/>
      <c r="Z343" s="11"/>
      <c r="AA343" s="95"/>
      <c r="AB343" s="95"/>
      <c r="AC343" s="95"/>
      <c r="AD343" s="95"/>
      <c r="AE343" s="95"/>
    </row>
    <row r="344" customHeight="1" spans="1:31">
      <c r="A344" s="22">
        <v>342</v>
      </c>
      <c r="B344" s="22">
        <v>240415002</v>
      </c>
      <c r="C344" s="40">
        <v>45397</v>
      </c>
      <c r="D344" s="22" t="s">
        <v>356</v>
      </c>
      <c r="E344" s="61">
        <f t="shared" si="7"/>
        <v>16</v>
      </c>
      <c r="F344" s="22" t="s">
        <v>33</v>
      </c>
      <c r="G344" s="22" t="s">
        <v>413</v>
      </c>
      <c r="H344" s="22" t="s">
        <v>401</v>
      </c>
      <c r="I344" s="22" t="str">
        <f>VLOOKUP(H344,[2]外O细分型号!A:B,2,0)</f>
        <v>Q3FPRO</v>
      </c>
      <c r="J344" s="22" t="s">
        <v>36</v>
      </c>
      <c r="K344" s="22">
        <v>288</v>
      </c>
      <c r="L344" s="22">
        <v>48</v>
      </c>
      <c r="M344" s="22">
        <v>1</v>
      </c>
      <c r="N344" s="81" t="s">
        <v>37</v>
      </c>
      <c r="O344" s="22"/>
      <c r="P344" s="22"/>
      <c r="Q344" s="22">
        <v>1</v>
      </c>
      <c r="R344" s="22"/>
      <c r="S344" s="22"/>
      <c r="T344" s="22">
        <f t="shared" si="8"/>
        <v>1</v>
      </c>
      <c r="U344" s="27" t="s">
        <v>414</v>
      </c>
      <c r="V344" s="10" t="s">
        <v>77</v>
      </c>
      <c r="W344" s="11" t="s">
        <v>55</v>
      </c>
      <c r="X344" s="11" t="s">
        <v>415</v>
      </c>
      <c r="Y344" s="11" t="s">
        <v>57</v>
      </c>
      <c r="Z344" s="11" t="s">
        <v>67</v>
      </c>
      <c r="AA344" s="95"/>
      <c r="AB344" s="95"/>
      <c r="AC344" s="95" t="s">
        <v>293</v>
      </c>
      <c r="AD344" s="95"/>
      <c r="AE344" s="95"/>
    </row>
    <row r="345" customHeight="1" spans="1:31">
      <c r="A345" s="22">
        <v>343</v>
      </c>
      <c r="B345" s="22">
        <v>240415003</v>
      </c>
      <c r="C345" s="40">
        <v>45397</v>
      </c>
      <c r="D345" s="22" t="s">
        <v>356</v>
      </c>
      <c r="E345" s="61">
        <f t="shared" si="7"/>
        <v>16</v>
      </c>
      <c r="F345" s="22" t="s">
        <v>58</v>
      </c>
      <c r="G345" s="22" t="s">
        <v>416</v>
      </c>
      <c r="H345" s="22" t="s">
        <v>417</v>
      </c>
      <c r="I345" s="22" t="str">
        <f>VLOOKUP(H345,[2]外O细分型号!A:B,2,0)</f>
        <v>V7</v>
      </c>
      <c r="J345" s="22" t="s">
        <v>36</v>
      </c>
      <c r="K345" s="22">
        <v>317</v>
      </c>
      <c r="L345" s="22">
        <v>32</v>
      </c>
      <c r="M345" s="22"/>
      <c r="N345" s="81" t="s">
        <v>37</v>
      </c>
      <c r="O345" s="22"/>
      <c r="P345" s="22"/>
      <c r="Q345" s="22"/>
      <c r="R345" s="22"/>
      <c r="S345" s="22"/>
      <c r="T345" s="22">
        <f t="shared" si="8"/>
        <v>0</v>
      </c>
      <c r="U345" s="27"/>
      <c r="V345" s="95"/>
      <c r="W345" s="95"/>
      <c r="X345" s="95"/>
      <c r="Y345" s="97"/>
      <c r="Z345" s="97"/>
      <c r="AA345" s="95"/>
      <c r="AB345" s="95"/>
      <c r="AC345" s="95"/>
      <c r="AD345" s="95"/>
      <c r="AE345" s="95"/>
    </row>
    <row r="346" customHeight="1" spans="1:31">
      <c r="A346" s="22">
        <v>344</v>
      </c>
      <c r="B346" s="22">
        <v>240415004</v>
      </c>
      <c r="C346" s="40">
        <v>45397</v>
      </c>
      <c r="D346" s="22" t="s">
        <v>356</v>
      </c>
      <c r="E346" s="61">
        <f t="shared" si="7"/>
        <v>16</v>
      </c>
      <c r="F346" s="22" t="s">
        <v>58</v>
      </c>
      <c r="G346" s="22" t="s">
        <v>410</v>
      </c>
      <c r="H346" s="22" t="s">
        <v>266</v>
      </c>
      <c r="I346" s="22" t="str">
        <f>VLOOKUP(H346,[2]外O细分型号!A:B,2,0)</f>
        <v>E180</v>
      </c>
      <c r="J346" s="22" t="s">
        <v>36</v>
      </c>
      <c r="K346" s="22">
        <v>380</v>
      </c>
      <c r="L346" s="22">
        <v>32</v>
      </c>
      <c r="M346" s="22"/>
      <c r="N346" s="81" t="s">
        <v>37</v>
      </c>
      <c r="O346" s="22"/>
      <c r="P346" s="22"/>
      <c r="Q346" s="22"/>
      <c r="R346" s="22"/>
      <c r="S346" s="22"/>
      <c r="T346" s="22">
        <f t="shared" si="8"/>
        <v>0</v>
      </c>
      <c r="U346" s="27"/>
      <c r="V346" s="10"/>
      <c r="W346" s="11"/>
      <c r="X346" s="11"/>
      <c r="Y346" s="11"/>
      <c r="Z346" s="11"/>
      <c r="AA346" s="95"/>
      <c r="AB346" s="95"/>
      <c r="AC346" s="95"/>
      <c r="AD346" s="95"/>
      <c r="AE346" s="95"/>
    </row>
    <row r="347" customHeight="1" spans="1:31">
      <c r="A347" s="22">
        <v>345</v>
      </c>
      <c r="B347" s="22">
        <v>240415005</v>
      </c>
      <c r="C347" s="40">
        <v>45397</v>
      </c>
      <c r="D347" s="22" t="s">
        <v>356</v>
      </c>
      <c r="E347" s="61">
        <f t="shared" si="7"/>
        <v>16</v>
      </c>
      <c r="F347" s="22" t="s">
        <v>58</v>
      </c>
      <c r="G347" s="22" t="s">
        <v>418</v>
      </c>
      <c r="H347" s="22" t="s">
        <v>266</v>
      </c>
      <c r="I347" s="22" t="str">
        <f>VLOOKUP(H347,[2]外O细分型号!A:B,2,0)</f>
        <v>E180</v>
      </c>
      <c r="J347" s="22" t="s">
        <v>36</v>
      </c>
      <c r="K347" s="22">
        <v>213</v>
      </c>
      <c r="L347" s="22">
        <v>8</v>
      </c>
      <c r="M347" s="22"/>
      <c r="N347" s="81" t="s">
        <v>37</v>
      </c>
      <c r="O347" s="22"/>
      <c r="P347" s="22"/>
      <c r="Q347" s="22"/>
      <c r="R347" s="22"/>
      <c r="S347" s="22"/>
      <c r="T347" s="22">
        <f t="shared" si="8"/>
        <v>0</v>
      </c>
      <c r="U347" s="27"/>
      <c r="V347" s="10"/>
      <c r="W347" s="11"/>
      <c r="X347" s="11"/>
      <c r="Y347" s="11"/>
      <c r="Z347" s="11"/>
      <c r="AA347" s="95"/>
      <c r="AB347" s="95"/>
      <c r="AC347" s="95"/>
      <c r="AD347" s="95"/>
      <c r="AE347" s="95"/>
    </row>
    <row r="348" customHeight="1" spans="1:31">
      <c r="A348" s="22">
        <v>346</v>
      </c>
      <c r="B348" s="22">
        <v>240415006</v>
      </c>
      <c r="C348" s="40">
        <v>45397</v>
      </c>
      <c r="D348" s="22" t="s">
        <v>356</v>
      </c>
      <c r="E348" s="61">
        <f t="shared" si="7"/>
        <v>16</v>
      </c>
      <c r="F348" s="22" t="s">
        <v>33</v>
      </c>
      <c r="G348" s="22" t="s">
        <v>298</v>
      </c>
      <c r="H348" s="22" t="s">
        <v>91</v>
      </c>
      <c r="I348" s="22" t="str">
        <f>VLOOKUP(H348,[2]外O细分型号!A:B,2,0)</f>
        <v>Q3MVPRO</v>
      </c>
      <c r="J348" s="22" t="s">
        <v>36</v>
      </c>
      <c r="K348" s="22">
        <v>432</v>
      </c>
      <c r="L348" s="22">
        <v>32</v>
      </c>
      <c r="M348" s="22"/>
      <c r="N348" s="81" t="s">
        <v>37</v>
      </c>
      <c r="O348" s="22"/>
      <c r="P348" s="22"/>
      <c r="Q348" s="22"/>
      <c r="R348" s="22"/>
      <c r="S348" s="22"/>
      <c r="T348" s="22">
        <f t="shared" si="8"/>
        <v>0</v>
      </c>
      <c r="U348" s="27"/>
      <c r="V348" s="10"/>
      <c r="W348" s="11"/>
      <c r="X348" s="11"/>
      <c r="Y348" s="11"/>
      <c r="Z348" s="11"/>
      <c r="AA348" s="95"/>
      <c r="AB348" s="95"/>
      <c r="AC348" s="95"/>
      <c r="AD348" s="95"/>
      <c r="AE348" s="95"/>
    </row>
    <row r="349" customHeight="1" spans="1:31">
      <c r="A349" s="22">
        <v>347</v>
      </c>
      <c r="B349" s="22">
        <v>240415007</v>
      </c>
      <c r="C349" s="40">
        <v>45397</v>
      </c>
      <c r="D349" s="22" t="s">
        <v>356</v>
      </c>
      <c r="E349" s="61">
        <f t="shared" si="7"/>
        <v>16</v>
      </c>
      <c r="F349" s="22" t="s">
        <v>58</v>
      </c>
      <c r="G349" s="22" t="s">
        <v>396</v>
      </c>
      <c r="H349" s="22" t="s">
        <v>397</v>
      </c>
      <c r="I349" s="22" t="str">
        <f>VLOOKUP(H349,[2]外O细分型号!A:B,2,0)</f>
        <v>E16</v>
      </c>
      <c r="J349" s="22" t="s">
        <v>36</v>
      </c>
      <c r="K349" s="22">
        <v>120</v>
      </c>
      <c r="L349" s="22">
        <v>8</v>
      </c>
      <c r="M349" s="22"/>
      <c r="N349" s="81" t="s">
        <v>37</v>
      </c>
      <c r="O349" s="22"/>
      <c r="P349" s="22"/>
      <c r="Q349" s="22"/>
      <c r="R349" s="22"/>
      <c r="S349" s="22"/>
      <c r="T349" s="22">
        <f t="shared" si="8"/>
        <v>0</v>
      </c>
      <c r="U349" s="27"/>
      <c r="V349" s="10"/>
      <c r="W349" s="11"/>
      <c r="X349" s="11"/>
      <c r="Y349" s="11"/>
      <c r="Z349" s="11"/>
      <c r="AA349" s="95"/>
      <c r="AB349" s="95"/>
      <c r="AC349" s="95"/>
      <c r="AD349" s="95"/>
      <c r="AE349" s="95"/>
    </row>
    <row r="350" customHeight="1" spans="1:31">
      <c r="A350" s="22">
        <v>348</v>
      </c>
      <c r="B350" s="22">
        <v>240415008</v>
      </c>
      <c r="C350" s="40">
        <v>45397</v>
      </c>
      <c r="D350" s="22" t="s">
        <v>356</v>
      </c>
      <c r="E350" s="61">
        <f t="shared" si="7"/>
        <v>16</v>
      </c>
      <c r="F350" s="22" t="s">
        <v>40</v>
      </c>
      <c r="G350" s="22" t="s">
        <v>320</v>
      </c>
      <c r="H350" s="22" t="s">
        <v>75</v>
      </c>
      <c r="I350" s="22" t="str">
        <f>VLOOKUP(H350,[2]外O细分型号!A:B,2,0)</f>
        <v>V7</v>
      </c>
      <c r="J350" s="22" t="s">
        <v>36</v>
      </c>
      <c r="K350" s="22">
        <v>192</v>
      </c>
      <c r="L350" s="22">
        <v>13</v>
      </c>
      <c r="M350" s="22">
        <v>1</v>
      </c>
      <c r="N350" s="22" t="s">
        <v>48</v>
      </c>
      <c r="O350" s="22"/>
      <c r="P350" s="22"/>
      <c r="Q350" s="22">
        <v>1</v>
      </c>
      <c r="R350" s="22"/>
      <c r="S350" s="22"/>
      <c r="T350" s="22">
        <f t="shared" si="8"/>
        <v>1</v>
      </c>
      <c r="U350" s="27" t="s">
        <v>419</v>
      </c>
      <c r="V350" s="10" t="s">
        <v>50</v>
      </c>
      <c r="W350" s="11" t="s">
        <v>55</v>
      </c>
      <c r="X350" s="11" t="s">
        <v>159</v>
      </c>
      <c r="Y350" s="11" t="s">
        <v>57</v>
      </c>
      <c r="Z350" s="11" t="s">
        <v>53</v>
      </c>
      <c r="AA350" s="95"/>
      <c r="AB350" s="95"/>
      <c r="AC350" s="95"/>
      <c r="AD350" s="95"/>
      <c r="AE350" s="95"/>
    </row>
    <row r="351" customHeight="1" spans="1:31">
      <c r="A351" s="22">
        <v>349</v>
      </c>
      <c r="B351" s="22">
        <v>240415009</v>
      </c>
      <c r="C351" s="40">
        <v>45397</v>
      </c>
      <c r="D351" s="22" t="s">
        <v>356</v>
      </c>
      <c r="E351" s="61">
        <f t="shared" si="7"/>
        <v>16</v>
      </c>
      <c r="F351" s="22" t="s">
        <v>40</v>
      </c>
      <c r="G351" s="22" t="s">
        <v>192</v>
      </c>
      <c r="H351" s="22" t="s">
        <v>193</v>
      </c>
      <c r="I351" s="22" t="str">
        <f>VLOOKUP(H351,[2]外O细分型号!A:B,2,0)</f>
        <v>G109</v>
      </c>
      <c r="J351" s="22" t="s">
        <v>36</v>
      </c>
      <c r="K351" s="22">
        <v>480</v>
      </c>
      <c r="L351" s="22">
        <v>13</v>
      </c>
      <c r="M351" s="22"/>
      <c r="N351" s="81" t="s">
        <v>37</v>
      </c>
      <c r="O351" s="22"/>
      <c r="P351" s="22"/>
      <c r="Q351" s="22"/>
      <c r="R351" s="22"/>
      <c r="S351" s="22"/>
      <c r="T351" s="22">
        <f t="shared" si="8"/>
        <v>0</v>
      </c>
      <c r="U351" s="27"/>
      <c r="V351" s="10"/>
      <c r="W351" s="11"/>
      <c r="X351" s="11"/>
      <c r="Y351" s="11"/>
      <c r="Z351" s="11"/>
      <c r="AA351" s="95"/>
      <c r="AB351" s="95"/>
      <c r="AC351" s="95"/>
      <c r="AD351" s="95"/>
      <c r="AE351" s="95"/>
    </row>
    <row r="352" customHeight="1" spans="1:31">
      <c r="A352" s="22">
        <v>350</v>
      </c>
      <c r="B352" s="22">
        <v>240415010</v>
      </c>
      <c r="C352" s="40">
        <v>45397</v>
      </c>
      <c r="D352" s="22" t="s">
        <v>356</v>
      </c>
      <c r="E352" s="61">
        <f t="shared" si="7"/>
        <v>16</v>
      </c>
      <c r="F352" s="22" t="s">
        <v>40</v>
      </c>
      <c r="G352" s="22" t="s">
        <v>354</v>
      </c>
      <c r="H352" s="22" t="s">
        <v>168</v>
      </c>
      <c r="I352" s="22" t="str">
        <f>VLOOKUP(H352,[2]外O细分型号!A:B,2,0)</f>
        <v>V7</v>
      </c>
      <c r="J352" s="22" t="s">
        <v>36</v>
      </c>
      <c r="K352" s="22">
        <v>575</v>
      </c>
      <c r="L352" s="22">
        <v>21</v>
      </c>
      <c r="M352" s="22">
        <v>2</v>
      </c>
      <c r="N352" s="81" t="s">
        <v>37</v>
      </c>
      <c r="O352" s="22">
        <v>1</v>
      </c>
      <c r="P352" s="22"/>
      <c r="Q352" s="22"/>
      <c r="R352" s="22"/>
      <c r="S352" s="22"/>
      <c r="T352" s="22">
        <f t="shared" si="8"/>
        <v>1</v>
      </c>
      <c r="U352" s="27" t="s">
        <v>420</v>
      </c>
      <c r="V352" s="10" t="s">
        <v>77</v>
      </c>
      <c r="W352" s="11" t="s">
        <v>15</v>
      </c>
      <c r="X352" s="11" t="s">
        <v>99</v>
      </c>
      <c r="Y352" s="11" t="s">
        <v>52</v>
      </c>
      <c r="Z352" s="11" t="s">
        <v>67</v>
      </c>
      <c r="AA352" s="95"/>
      <c r="AB352" s="95"/>
      <c r="AC352" s="95" t="s">
        <v>421</v>
      </c>
      <c r="AD352" s="95"/>
      <c r="AE352" s="95"/>
    </row>
    <row r="353" customHeight="1" spans="1:31">
      <c r="A353" s="22">
        <v>351</v>
      </c>
      <c r="B353" s="22">
        <v>240415010</v>
      </c>
      <c r="C353" s="40">
        <v>45397</v>
      </c>
      <c r="D353" s="22" t="s">
        <v>356</v>
      </c>
      <c r="E353" s="61">
        <f t="shared" si="7"/>
        <v>16</v>
      </c>
      <c r="F353" s="22" t="s">
        <v>40</v>
      </c>
      <c r="G353" s="22" t="s">
        <v>354</v>
      </c>
      <c r="H353" s="22" t="s">
        <v>168</v>
      </c>
      <c r="I353" s="22" t="str">
        <f>VLOOKUP(H353,[2]外O细分型号!A:B,2,0)</f>
        <v>V7</v>
      </c>
      <c r="J353" s="22" t="s">
        <v>36</v>
      </c>
      <c r="K353" s="22"/>
      <c r="L353" s="22"/>
      <c r="M353" s="22"/>
      <c r="N353" s="22"/>
      <c r="O353" s="22"/>
      <c r="P353" s="22"/>
      <c r="Q353" s="22"/>
      <c r="R353" s="22"/>
      <c r="S353" s="22">
        <v>1</v>
      </c>
      <c r="T353" s="22">
        <f t="shared" si="8"/>
        <v>1</v>
      </c>
      <c r="U353" s="27" t="s">
        <v>422</v>
      </c>
      <c r="V353" s="10" t="s">
        <v>77</v>
      </c>
      <c r="W353" s="11" t="s">
        <v>311</v>
      </c>
      <c r="X353" s="11" t="s">
        <v>423</v>
      </c>
      <c r="Y353" s="11" t="s">
        <v>52</v>
      </c>
      <c r="Z353" s="11" t="s">
        <v>67</v>
      </c>
      <c r="AA353" s="95"/>
      <c r="AB353" s="95"/>
      <c r="AC353" s="95"/>
      <c r="AD353" s="95"/>
      <c r="AE353" s="95"/>
    </row>
    <row r="354" customHeight="1" spans="1:31">
      <c r="A354" s="22">
        <v>352</v>
      </c>
      <c r="B354" s="23">
        <v>240416001</v>
      </c>
      <c r="C354" s="40">
        <v>45398</v>
      </c>
      <c r="D354" s="22" t="s">
        <v>356</v>
      </c>
      <c r="E354" s="61">
        <f t="shared" si="7"/>
        <v>16</v>
      </c>
      <c r="F354" s="22" t="s">
        <v>33</v>
      </c>
      <c r="G354" s="22" t="s">
        <v>413</v>
      </c>
      <c r="H354" s="22" t="s">
        <v>401</v>
      </c>
      <c r="I354" s="22" t="str">
        <f>VLOOKUP(H354,[2]外O细分型号!A:B,2,0)</f>
        <v>Q3FPRO</v>
      </c>
      <c r="J354" s="22" t="s">
        <v>36</v>
      </c>
      <c r="K354" s="22">
        <v>576</v>
      </c>
      <c r="L354" s="22">
        <v>32</v>
      </c>
      <c r="M354" s="22"/>
      <c r="N354" s="81" t="s">
        <v>37</v>
      </c>
      <c r="O354" s="22"/>
      <c r="P354" s="22"/>
      <c r="Q354" s="22"/>
      <c r="R354" s="22"/>
      <c r="S354" s="22"/>
      <c r="T354" s="22">
        <f t="shared" si="8"/>
        <v>0</v>
      </c>
      <c r="U354" s="27"/>
      <c r="V354" s="10"/>
      <c r="W354" s="11"/>
      <c r="X354" s="11"/>
      <c r="Y354" s="11"/>
      <c r="Z354" s="11"/>
      <c r="AA354" s="95"/>
      <c r="AB354" s="95"/>
      <c r="AC354" s="95"/>
      <c r="AD354" s="95"/>
      <c r="AE354" s="95"/>
    </row>
    <row r="355" customHeight="1" spans="1:31">
      <c r="A355" s="22">
        <v>353</v>
      </c>
      <c r="B355" s="22">
        <v>240416002</v>
      </c>
      <c r="C355" s="40">
        <v>45398</v>
      </c>
      <c r="D355" s="22" t="s">
        <v>356</v>
      </c>
      <c r="E355" s="61">
        <f t="shared" si="7"/>
        <v>16</v>
      </c>
      <c r="F355" s="22" t="s">
        <v>33</v>
      </c>
      <c r="G355" s="22" t="s">
        <v>413</v>
      </c>
      <c r="H355" s="22" t="s">
        <v>401</v>
      </c>
      <c r="I355" s="22" t="str">
        <f>VLOOKUP(H355,[2]外O细分型号!A:B,2,0)</f>
        <v>Q3FPRO</v>
      </c>
      <c r="J355" s="22" t="s">
        <v>36</v>
      </c>
      <c r="K355" s="22">
        <v>432</v>
      </c>
      <c r="L355" s="22">
        <v>32</v>
      </c>
      <c r="M355" s="22"/>
      <c r="N355" s="81" t="s">
        <v>37</v>
      </c>
      <c r="O355" s="22"/>
      <c r="P355" s="22"/>
      <c r="Q355" s="22"/>
      <c r="R355" s="22"/>
      <c r="S355" s="22"/>
      <c r="T355" s="22">
        <f t="shared" si="8"/>
        <v>0</v>
      </c>
      <c r="U355" s="27"/>
      <c r="V355" s="10"/>
      <c r="W355" s="11"/>
      <c r="X355" s="11"/>
      <c r="Y355" s="11"/>
      <c r="Z355" s="11"/>
      <c r="AA355" s="95"/>
      <c r="AB355" s="95"/>
      <c r="AC355" s="95"/>
      <c r="AD355" s="95"/>
      <c r="AE355" s="95"/>
    </row>
    <row r="356" customHeight="1" spans="1:31">
      <c r="A356" s="22">
        <v>354</v>
      </c>
      <c r="B356" s="22">
        <v>240416003</v>
      </c>
      <c r="C356" s="40">
        <v>45398</v>
      </c>
      <c r="D356" s="22" t="s">
        <v>356</v>
      </c>
      <c r="E356" s="61">
        <f t="shared" si="7"/>
        <v>16</v>
      </c>
      <c r="F356" s="22" t="s">
        <v>33</v>
      </c>
      <c r="G356" s="22" t="s">
        <v>391</v>
      </c>
      <c r="H356" s="22" t="s">
        <v>374</v>
      </c>
      <c r="I356" s="22" t="str">
        <f>VLOOKUP(H356,[2]外O细分型号!A:B,2,0)</f>
        <v>Q3MPRO</v>
      </c>
      <c r="J356" s="22" t="s">
        <v>36</v>
      </c>
      <c r="K356" s="22">
        <v>13</v>
      </c>
      <c r="L356" s="22">
        <v>8</v>
      </c>
      <c r="M356" s="22"/>
      <c r="N356" s="81" t="s">
        <v>37</v>
      </c>
      <c r="O356" s="22"/>
      <c r="P356" s="22"/>
      <c r="Q356" s="22"/>
      <c r="R356" s="22"/>
      <c r="S356" s="22"/>
      <c r="T356" s="22">
        <f t="shared" si="8"/>
        <v>0</v>
      </c>
      <c r="U356" s="27"/>
      <c r="V356" s="10"/>
      <c r="W356" s="11"/>
      <c r="X356" s="11"/>
      <c r="Y356" s="11"/>
      <c r="Z356" s="11"/>
      <c r="AA356" s="95"/>
      <c r="AB356" s="95"/>
      <c r="AC356" s="95"/>
      <c r="AD356" s="95"/>
      <c r="AE356" s="95"/>
    </row>
    <row r="357" customHeight="1" spans="1:31">
      <c r="A357" s="22">
        <v>355</v>
      </c>
      <c r="B357" s="22">
        <v>240416004</v>
      </c>
      <c r="C357" s="40">
        <v>45398</v>
      </c>
      <c r="D357" s="22" t="s">
        <v>356</v>
      </c>
      <c r="E357" s="61">
        <f t="shared" si="7"/>
        <v>16</v>
      </c>
      <c r="F357" s="22" t="s">
        <v>33</v>
      </c>
      <c r="G357" s="22" t="s">
        <v>298</v>
      </c>
      <c r="H357" s="22" t="s">
        <v>91</v>
      </c>
      <c r="I357" s="22" t="str">
        <f>VLOOKUP(H357,[2]外O细分型号!A:B,2,0)</f>
        <v>Q3MVPRO</v>
      </c>
      <c r="J357" s="22" t="s">
        <v>36</v>
      </c>
      <c r="K357" s="22">
        <v>432</v>
      </c>
      <c r="L357" s="22">
        <v>32</v>
      </c>
      <c r="M357" s="22">
        <v>1</v>
      </c>
      <c r="N357" s="81" t="s">
        <v>37</v>
      </c>
      <c r="O357" s="22">
        <v>1</v>
      </c>
      <c r="P357" s="22"/>
      <c r="Q357" s="22"/>
      <c r="R357" s="22"/>
      <c r="S357" s="22"/>
      <c r="T357" s="22">
        <f t="shared" si="8"/>
        <v>1</v>
      </c>
      <c r="U357" s="27" t="s">
        <v>424</v>
      </c>
      <c r="V357" s="10" t="s">
        <v>77</v>
      </c>
      <c r="W357" s="11" t="s">
        <v>15</v>
      </c>
      <c r="X357" s="11" t="s">
        <v>99</v>
      </c>
      <c r="Y357" s="11" t="s">
        <v>52</v>
      </c>
      <c r="Z357" s="11" t="s">
        <v>67</v>
      </c>
      <c r="AA357" s="95"/>
      <c r="AB357" s="95"/>
      <c r="AC357" s="95"/>
      <c r="AD357" s="95"/>
      <c r="AE357" s="95"/>
    </row>
    <row r="358" customHeight="1" spans="1:31">
      <c r="A358" s="22">
        <v>356</v>
      </c>
      <c r="B358" s="22">
        <v>240416005</v>
      </c>
      <c r="C358" s="40">
        <v>45398</v>
      </c>
      <c r="D358" s="22" t="s">
        <v>356</v>
      </c>
      <c r="E358" s="61">
        <f t="shared" si="7"/>
        <v>16</v>
      </c>
      <c r="F358" s="22" t="s">
        <v>58</v>
      </c>
      <c r="G358" s="22" t="s">
        <v>152</v>
      </c>
      <c r="H358" s="22" t="s">
        <v>132</v>
      </c>
      <c r="I358" s="22" t="str">
        <f>VLOOKUP(H358,[2]外O细分型号!A:B,2,0)</f>
        <v>P1-CT</v>
      </c>
      <c r="J358" s="22" t="s">
        <v>36</v>
      </c>
      <c r="K358" s="22">
        <v>25</v>
      </c>
      <c r="L358" s="22">
        <v>8</v>
      </c>
      <c r="M358" s="22"/>
      <c r="N358" s="81" t="s">
        <v>37</v>
      </c>
      <c r="O358" s="22"/>
      <c r="P358" s="22"/>
      <c r="Q358" s="22"/>
      <c r="R358" s="22"/>
      <c r="S358" s="22"/>
      <c r="T358" s="22">
        <f t="shared" si="8"/>
        <v>0</v>
      </c>
      <c r="U358" s="27"/>
      <c r="V358" s="10"/>
      <c r="W358" s="11"/>
      <c r="X358" s="11"/>
      <c r="Y358" s="11"/>
      <c r="Z358" s="11"/>
      <c r="AA358" s="95"/>
      <c r="AB358" s="95"/>
      <c r="AC358" s="95"/>
      <c r="AD358" s="95"/>
      <c r="AE358" s="95"/>
    </row>
    <row r="359" customHeight="1" spans="1:31">
      <c r="A359" s="22">
        <v>357</v>
      </c>
      <c r="B359" s="22">
        <v>240416006</v>
      </c>
      <c r="C359" s="40">
        <v>45398</v>
      </c>
      <c r="D359" s="22" t="s">
        <v>356</v>
      </c>
      <c r="E359" s="61">
        <f t="shared" si="7"/>
        <v>16</v>
      </c>
      <c r="F359" s="22" t="s">
        <v>58</v>
      </c>
      <c r="G359" s="22" t="s">
        <v>416</v>
      </c>
      <c r="H359" s="22" t="s">
        <v>417</v>
      </c>
      <c r="I359" s="22" t="str">
        <f>VLOOKUP(H359,[2]外O细分型号!A:B,2,0)</f>
        <v>V7</v>
      </c>
      <c r="J359" s="22" t="s">
        <v>36</v>
      </c>
      <c r="K359" s="22">
        <v>631</v>
      </c>
      <c r="L359" s="22">
        <v>32</v>
      </c>
      <c r="M359" s="22"/>
      <c r="N359" s="81" t="s">
        <v>37</v>
      </c>
      <c r="O359" s="22"/>
      <c r="P359" s="22"/>
      <c r="Q359" s="22"/>
      <c r="R359" s="22"/>
      <c r="S359" s="22"/>
      <c r="T359" s="22">
        <f t="shared" si="8"/>
        <v>0</v>
      </c>
      <c r="U359" s="27"/>
      <c r="V359" s="10"/>
      <c r="W359" s="11"/>
      <c r="X359" s="11"/>
      <c r="Y359" s="11"/>
      <c r="Z359" s="11"/>
      <c r="AA359" s="95"/>
      <c r="AB359" s="95"/>
      <c r="AC359" s="95"/>
      <c r="AD359" s="95"/>
      <c r="AE359" s="95"/>
    </row>
    <row r="360" customHeight="1" spans="1:31">
      <c r="A360" s="22">
        <v>358</v>
      </c>
      <c r="B360" s="22">
        <v>240416007</v>
      </c>
      <c r="C360" s="40">
        <v>45398</v>
      </c>
      <c r="D360" s="22" t="s">
        <v>356</v>
      </c>
      <c r="E360" s="61">
        <f t="shared" si="7"/>
        <v>16</v>
      </c>
      <c r="F360" s="22" t="s">
        <v>58</v>
      </c>
      <c r="G360" s="22" t="s">
        <v>425</v>
      </c>
      <c r="H360" s="22" t="s">
        <v>366</v>
      </c>
      <c r="I360" s="22" t="str">
        <f>VLOOKUP(H360,[2]外O细分型号!A:B,2,0)</f>
        <v>G100</v>
      </c>
      <c r="J360" s="22" t="s">
        <v>36</v>
      </c>
      <c r="K360" s="22">
        <v>2</v>
      </c>
      <c r="L360" s="22">
        <v>2</v>
      </c>
      <c r="M360" s="22">
        <v>1</v>
      </c>
      <c r="N360" s="22" t="s">
        <v>48</v>
      </c>
      <c r="O360" s="22"/>
      <c r="P360" s="22"/>
      <c r="Q360" s="22">
        <v>1</v>
      </c>
      <c r="R360" s="22"/>
      <c r="S360" s="22"/>
      <c r="T360" s="22">
        <f t="shared" si="8"/>
        <v>1</v>
      </c>
      <c r="U360" s="27" t="s">
        <v>426</v>
      </c>
      <c r="V360" s="10" t="s">
        <v>50</v>
      </c>
      <c r="W360" s="11" t="s">
        <v>55</v>
      </c>
      <c r="X360" s="11" t="s">
        <v>362</v>
      </c>
      <c r="Y360" s="11" t="s">
        <v>57</v>
      </c>
      <c r="Z360" s="11" t="s">
        <v>53</v>
      </c>
      <c r="AA360" s="95"/>
      <c r="AB360" s="95"/>
      <c r="AC360" s="95" t="s">
        <v>427</v>
      </c>
      <c r="AD360" s="95"/>
      <c r="AE360" s="95"/>
    </row>
  </sheetData>
  <sheetProtection formatCells="0" formatColumns="0" formatRows="0" insertRows="0" insertColumns="0" deleteRows="0" autoFilter="0" pivotTables="0"/>
  <mergeCells count="1">
    <mergeCell ref="A1:AC1"/>
  </mergeCells>
  <conditionalFormatting sqref="N15">
    <cfRule type="cellIs" dxfId="0" priority="145" operator="equal">
      <formula>"NG"</formula>
    </cfRule>
    <cfRule type="cellIs" dxfId="1" priority="146" operator="equal">
      <formula>"OK"</formula>
    </cfRule>
    <cfRule type="cellIs" dxfId="2" priority="147" operator="equal">
      <formula>"OK"</formula>
    </cfRule>
  </conditionalFormatting>
  <conditionalFormatting sqref="N17">
    <cfRule type="cellIs" dxfId="0" priority="142" operator="equal">
      <formula>"NG"</formula>
    </cfRule>
    <cfRule type="cellIs" dxfId="1" priority="143" operator="equal">
      <formula>"OK"</formula>
    </cfRule>
    <cfRule type="cellIs" dxfId="2" priority="144" operator="equal">
      <formula>"OK"</formula>
    </cfRule>
  </conditionalFormatting>
  <conditionalFormatting sqref="N18">
    <cfRule type="cellIs" dxfId="0" priority="139" operator="equal">
      <formula>"NG"</formula>
    </cfRule>
    <cfRule type="cellIs" dxfId="1" priority="140" operator="equal">
      <formula>"OK"</formula>
    </cfRule>
    <cfRule type="cellIs" dxfId="2" priority="141" operator="equal">
      <formula>"OK"</formula>
    </cfRule>
  </conditionalFormatting>
  <conditionalFormatting sqref="N23">
    <cfRule type="cellIs" dxfId="0" priority="136" operator="equal">
      <formula>"NG"</formula>
    </cfRule>
    <cfRule type="cellIs" dxfId="1" priority="137" operator="equal">
      <formula>"OK"</formula>
    </cfRule>
    <cfRule type="cellIs" dxfId="2" priority="138" operator="equal">
      <formula>"OK"</formula>
    </cfRule>
  </conditionalFormatting>
  <conditionalFormatting sqref="N30">
    <cfRule type="cellIs" dxfId="0" priority="133" operator="equal">
      <formula>"NG"</formula>
    </cfRule>
    <cfRule type="cellIs" dxfId="1" priority="134" operator="equal">
      <formula>"OK"</formula>
    </cfRule>
    <cfRule type="cellIs" dxfId="2" priority="135" operator="equal">
      <formula>"OK"</formula>
    </cfRule>
  </conditionalFormatting>
  <conditionalFormatting sqref="N33">
    <cfRule type="cellIs" dxfId="0" priority="130" operator="equal">
      <formula>"NG"</formula>
    </cfRule>
    <cfRule type="cellIs" dxfId="1" priority="131" operator="equal">
      <formula>"OK"</formula>
    </cfRule>
    <cfRule type="cellIs" dxfId="2" priority="132" operator="equal">
      <formula>"OK"</formula>
    </cfRule>
  </conditionalFormatting>
  <conditionalFormatting sqref="N37">
    <cfRule type="cellIs" dxfId="0" priority="127" operator="equal">
      <formula>"NG"</formula>
    </cfRule>
    <cfRule type="cellIs" dxfId="1" priority="128" operator="equal">
      <formula>"OK"</formula>
    </cfRule>
    <cfRule type="cellIs" dxfId="2" priority="129" operator="equal">
      <formula>"OK"</formula>
    </cfRule>
  </conditionalFormatting>
  <conditionalFormatting sqref="N41">
    <cfRule type="cellIs" dxfId="0" priority="121" operator="equal">
      <formula>"NG"</formula>
    </cfRule>
    <cfRule type="cellIs" dxfId="1" priority="122" operator="equal">
      <formula>"OK"</formula>
    </cfRule>
    <cfRule type="cellIs" dxfId="2" priority="123" operator="equal">
      <formula>"OK"</formula>
    </cfRule>
  </conditionalFormatting>
  <conditionalFormatting sqref="N42">
    <cfRule type="cellIs" dxfId="0" priority="124" operator="equal">
      <formula>"NG"</formula>
    </cfRule>
    <cfRule type="cellIs" dxfId="1" priority="125" operator="equal">
      <formula>"OK"</formula>
    </cfRule>
    <cfRule type="cellIs" dxfId="2" priority="126" operator="equal">
      <formula>"OK"</formula>
    </cfRule>
  </conditionalFormatting>
  <conditionalFormatting sqref="N43">
    <cfRule type="cellIs" dxfId="0" priority="118" operator="equal">
      <formula>"NG"</formula>
    </cfRule>
    <cfRule type="cellIs" dxfId="1" priority="119" operator="equal">
      <formula>"OK"</formula>
    </cfRule>
    <cfRule type="cellIs" dxfId="2" priority="120" operator="equal">
      <formula>"OK"</formula>
    </cfRule>
  </conditionalFormatting>
  <conditionalFormatting sqref="N52">
    <cfRule type="cellIs" dxfId="0" priority="112" operator="equal">
      <formula>"NG"</formula>
    </cfRule>
    <cfRule type="cellIs" dxfId="1" priority="113" operator="equal">
      <formula>"OK"</formula>
    </cfRule>
    <cfRule type="cellIs" dxfId="2" priority="114" operator="equal">
      <formula>"OK"</formula>
    </cfRule>
  </conditionalFormatting>
  <conditionalFormatting sqref="N53">
    <cfRule type="cellIs" dxfId="0" priority="115" operator="equal">
      <formula>"NG"</formula>
    </cfRule>
    <cfRule type="cellIs" dxfId="1" priority="116" operator="equal">
      <formula>"OK"</formula>
    </cfRule>
    <cfRule type="cellIs" dxfId="2" priority="117" operator="equal">
      <formula>"OK"</formula>
    </cfRule>
  </conditionalFormatting>
  <conditionalFormatting sqref="N63">
    <cfRule type="cellIs" dxfId="0" priority="109" operator="equal">
      <formula>"NG"</formula>
    </cfRule>
    <cfRule type="cellIs" dxfId="1" priority="110" operator="equal">
      <formula>"OK"</formula>
    </cfRule>
    <cfRule type="cellIs" dxfId="2" priority="111" operator="equal">
      <formula>"OK"</formula>
    </cfRule>
  </conditionalFormatting>
  <conditionalFormatting sqref="N66">
    <cfRule type="cellIs" dxfId="0" priority="106" operator="equal">
      <formula>"NG"</formula>
    </cfRule>
    <cfRule type="cellIs" dxfId="1" priority="107" operator="equal">
      <formula>"OK"</formula>
    </cfRule>
    <cfRule type="cellIs" dxfId="2" priority="108" operator="equal">
      <formula>"OK"</formula>
    </cfRule>
  </conditionalFormatting>
  <conditionalFormatting sqref="N67">
    <cfRule type="cellIs" dxfId="0" priority="103" operator="equal">
      <formula>"NG"</formula>
    </cfRule>
    <cfRule type="cellIs" dxfId="1" priority="104" operator="equal">
      <formula>"OK"</formula>
    </cfRule>
    <cfRule type="cellIs" dxfId="2" priority="105" operator="equal">
      <formula>"OK"</formula>
    </cfRule>
  </conditionalFormatting>
  <conditionalFormatting sqref="N68">
    <cfRule type="cellIs" dxfId="0" priority="100" operator="equal">
      <formula>"NG"</formula>
    </cfRule>
    <cfRule type="cellIs" dxfId="1" priority="101" operator="equal">
      <formula>"OK"</formula>
    </cfRule>
    <cfRule type="cellIs" dxfId="2" priority="102" operator="equal">
      <formula>"OK"</formula>
    </cfRule>
  </conditionalFormatting>
  <conditionalFormatting sqref="N75">
    <cfRule type="cellIs" dxfId="3" priority="2450" stopIfTrue="1" operator="equal">
      <formula>"NG"</formula>
    </cfRule>
    <cfRule type="cellIs" dxfId="4" priority="2451" stopIfTrue="1" operator="equal">
      <formula>"OK"</formula>
    </cfRule>
  </conditionalFormatting>
  <conditionalFormatting sqref="N80">
    <cfRule type="cellIs" dxfId="3" priority="2448" stopIfTrue="1" operator="equal">
      <formula>"NG"</formula>
    </cfRule>
    <cfRule type="cellIs" dxfId="4" priority="2449" stopIfTrue="1" operator="equal">
      <formula>"OK"</formula>
    </cfRule>
  </conditionalFormatting>
  <conditionalFormatting sqref="N81">
    <cfRule type="cellIs" dxfId="3" priority="2446" stopIfTrue="1" operator="equal">
      <formula>"NG"</formula>
    </cfRule>
    <cfRule type="cellIs" dxfId="4" priority="2447" stopIfTrue="1" operator="equal">
      <formula>"OK"</formula>
    </cfRule>
  </conditionalFormatting>
  <conditionalFormatting sqref="N82">
    <cfRule type="cellIs" dxfId="3" priority="2444" stopIfTrue="1" operator="equal">
      <formula>"NG"</formula>
    </cfRule>
    <cfRule type="cellIs" dxfId="4" priority="2445" stopIfTrue="1" operator="equal">
      <formula>"OK"</formula>
    </cfRule>
  </conditionalFormatting>
  <conditionalFormatting sqref="N85">
    <cfRule type="cellIs" dxfId="3" priority="2442" stopIfTrue="1" operator="equal">
      <formula>"NG"</formula>
    </cfRule>
    <cfRule type="cellIs" dxfId="4" priority="2443" stopIfTrue="1" operator="equal">
      <formula>"OK"</formula>
    </cfRule>
  </conditionalFormatting>
  <conditionalFormatting sqref="N89">
    <cfRule type="cellIs" dxfId="3" priority="2438" stopIfTrue="1" operator="equal">
      <formula>"NG"</formula>
    </cfRule>
    <cfRule type="cellIs" dxfId="4" priority="2439" stopIfTrue="1" operator="equal">
      <formula>"OK"</formula>
    </cfRule>
  </conditionalFormatting>
  <conditionalFormatting sqref="N92">
    <cfRule type="cellIs" dxfId="3" priority="2440" stopIfTrue="1" operator="equal">
      <formula>"NG"</formula>
    </cfRule>
    <cfRule type="cellIs" dxfId="4" priority="2441" stopIfTrue="1" operator="equal">
      <formula>"OK"</formula>
    </cfRule>
  </conditionalFormatting>
  <conditionalFormatting sqref="N93">
    <cfRule type="cellIs" dxfId="3" priority="2436" stopIfTrue="1" operator="equal">
      <formula>"NG"</formula>
    </cfRule>
    <cfRule type="cellIs" dxfId="4" priority="2437" stopIfTrue="1" operator="equal">
      <formula>"OK"</formula>
    </cfRule>
  </conditionalFormatting>
  <conditionalFormatting sqref="N94">
    <cfRule type="cellIs" dxfId="3" priority="2434" stopIfTrue="1" operator="equal">
      <formula>"NG"</formula>
    </cfRule>
    <cfRule type="cellIs" dxfId="4" priority="2435" stopIfTrue="1" operator="equal">
      <formula>"OK"</formula>
    </cfRule>
  </conditionalFormatting>
  <conditionalFormatting sqref="N95">
    <cfRule type="cellIs" dxfId="3" priority="2432" stopIfTrue="1" operator="equal">
      <formula>"NG"</formula>
    </cfRule>
    <cfRule type="cellIs" dxfId="4" priority="2433" stopIfTrue="1" operator="equal">
      <formula>"OK"</formula>
    </cfRule>
  </conditionalFormatting>
  <conditionalFormatting sqref="N100">
    <cfRule type="cellIs" dxfId="3" priority="2430" stopIfTrue="1" operator="equal">
      <formula>"NG"</formula>
    </cfRule>
    <cfRule type="cellIs" dxfId="4" priority="2431" stopIfTrue="1" operator="equal">
      <formula>"OK"</formula>
    </cfRule>
  </conditionalFormatting>
  <conditionalFormatting sqref="N103">
    <cfRule type="cellIs" dxfId="3" priority="2428" stopIfTrue="1" operator="equal">
      <formula>"NG"</formula>
    </cfRule>
    <cfRule type="cellIs" dxfId="4" priority="2429" stopIfTrue="1" operator="equal">
      <formula>"OK"</formula>
    </cfRule>
  </conditionalFormatting>
  <conditionalFormatting sqref="N105">
    <cfRule type="cellIs" dxfId="3" priority="2426" stopIfTrue="1" operator="equal">
      <formula>"NG"</formula>
    </cfRule>
    <cfRule type="cellIs" dxfId="4" priority="2427" stopIfTrue="1" operator="equal">
      <formula>"OK"</formula>
    </cfRule>
  </conditionalFormatting>
  <conditionalFormatting sqref="N106">
    <cfRule type="cellIs" dxfId="3" priority="2424" stopIfTrue="1" operator="equal">
      <formula>"NG"</formula>
    </cfRule>
    <cfRule type="cellIs" dxfId="4" priority="2425" stopIfTrue="1" operator="equal">
      <formula>"OK"</formula>
    </cfRule>
  </conditionalFormatting>
  <conditionalFormatting sqref="N111">
    <cfRule type="cellIs" dxfId="3" priority="2422" stopIfTrue="1" operator="equal">
      <formula>"NG"</formula>
    </cfRule>
    <cfRule type="cellIs" dxfId="4" priority="2423" stopIfTrue="1" operator="equal">
      <formula>"OK"</formula>
    </cfRule>
  </conditionalFormatting>
  <conditionalFormatting sqref="N118">
    <cfRule type="cellIs" dxfId="3" priority="2420" stopIfTrue="1" operator="equal">
      <formula>"NG"</formula>
    </cfRule>
    <cfRule type="cellIs" dxfId="4" priority="2421" stopIfTrue="1" operator="equal">
      <formula>"OK"</formula>
    </cfRule>
  </conditionalFormatting>
  <conditionalFormatting sqref="N119">
    <cfRule type="cellIs" dxfId="3" priority="2418" stopIfTrue="1" operator="equal">
      <formula>"NG"</formula>
    </cfRule>
    <cfRule type="cellIs" dxfId="4" priority="2419" stopIfTrue="1" operator="equal">
      <formula>"OK"</formula>
    </cfRule>
  </conditionalFormatting>
  <conditionalFormatting sqref="N120">
    <cfRule type="cellIs" dxfId="3" priority="2416" stopIfTrue="1" operator="equal">
      <formula>"NG"</formula>
    </cfRule>
    <cfRule type="cellIs" dxfId="4" priority="2417" stopIfTrue="1" operator="equal">
      <formula>"OK"</formula>
    </cfRule>
  </conditionalFormatting>
  <conditionalFormatting sqref="N121">
    <cfRule type="cellIs" dxfId="3" priority="2414" stopIfTrue="1" operator="equal">
      <formula>"NG"</formula>
    </cfRule>
    <cfRule type="cellIs" dxfId="4" priority="2415" stopIfTrue="1" operator="equal">
      <formula>"OK"</formula>
    </cfRule>
  </conditionalFormatting>
  <conditionalFormatting sqref="N126">
    <cfRule type="cellIs" dxfId="3" priority="2412" stopIfTrue="1" operator="equal">
      <formula>"NG"</formula>
    </cfRule>
    <cfRule type="cellIs" dxfId="4" priority="2413" stopIfTrue="1" operator="equal">
      <formula>"OK"</formula>
    </cfRule>
  </conditionalFormatting>
  <conditionalFormatting sqref="N131">
    <cfRule type="cellIs" dxfId="3" priority="2410" stopIfTrue="1" operator="equal">
      <formula>"NG"</formula>
    </cfRule>
    <cfRule type="cellIs" dxfId="4" priority="2411" stopIfTrue="1" operator="equal">
      <formula>"OK"</formula>
    </cfRule>
  </conditionalFormatting>
  <conditionalFormatting sqref="N134">
    <cfRule type="cellIs" dxfId="3" priority="2408" stopIfTrue="1" operator="equal">
      <formula>"NG"</formula>
    </cfRule>
    <cfRule type="cellIs" dxfId="4" priority="2409" stopIfTrue="1" operator="equal">
      <formula>"OK"</formula>
    </cfRule>
  </conditionalFormatting>
  <conditionalFormatting sqref="N135">
    <cfRule type="cellIs" dxfId="3" priority="2406" stopIfTrue="1" operator="equal">
      <formula>"NG"</formula>
    </cfRule>
    <cfRule type="cellIs" dxfId="4" priority="2407" stopIfTrue="1" operator="equal">
      <formula>"OK"</formula>
    </cfRule>
  </conditionalFormatting>
  <conditionalFormatting sqref="N139">
    <cfRule type="cellIs" dxfId="3" priority="2404" stopIfTrue="1" operator="equal">
      <formula>"NG"</formula>
    </cfRule>
    <cfRule type="cellIs" dxfId="4" priority="2405" stopIfTrue="1" operator="equal">
      <formula>"OK"</formula>
    </cfRule>
  </conditionalFormatting>
  <conditionalFormatting sqref="N140">
    <cfRule type="cellIs" dxfId="3" priority="2400" stopIfTrue="1" operator="equal">
      <formula>"NG"</formula>
    </cfRule>
    <cfRule type="cellIs" dxfId="4" priority="2401" stopIfTrue="1" operator="equal">
      <formula>"OK"</formula>
    </cfRule>
  </conditionalFormatting>
  <conditionalFormatting sqref="N141">
    <cfRule type="cellIs" dxfId="3" priority="2398" stopIfTrue="1" operator="equal">
      <formula>"NG"</formula>
    </cfRule>
    <cfRule type="cellIs" dxfId="4" priority="2399" stopIfTrue="1" operator="equal">
      <formula>"OK"</formula>
    </cfRule>
  </conditionalFormatting>
  <conditionalFormatting sqref="N142">
    <cfRule type="cellIs" dxfId="3" priority="2396" stopIfTrue="1" operator="equal">
      <formula>"NG"</formula>
    </cfRule>
    <cfRule type="cellIs" dxfId="4" priority="2397" stopIfTrue="1" operator="equal">
      <formula>"OK"</formula>
    </cfRule>
  </conditionalFormatting>
  <conditionalFormatting sqref="N143">
    <cfRule type="cellIs" dxfId="3" priority="2394" stopIfTrue="1" operator="equal">
      <formula>"NG"</formula>
    </cfRule>
    <cfRule type="cellIs" dxfId="4" priority="2395" stopIfTrue="1" operator="equal">
      <formula>"OK"</formula>
    </cfRule>
  </conditionalFormatting>
  <conditionalFormatting sqref="N145">
    <cfRule type="cellIs" dxfId="3" priority="2392" stopIfTrue="1" operator="equal">
      <formula>"NG"</formula>
    </cfRule>
    <cfRule type="cellIs" dxfId="4" priority="2393" stopIfTrue="1" operator="equal">
      <formula>"OK"</formula>
    </cfRule>
  </conditionalFormatting>
  <conditionalFormatting sqref="N147">
    <cfRule type="cellIs" dxfId="3" priority="2390" stopIfTrue="1" operator="equal">
      <formula>"NG"</formula>
    </cfRule>
    <cfRule type="cellIs" dxfId="4" priority="2391" stopIfTrue="1" operator="equal">
      <formula>"OK"</formula>
    </cfRule>
  </conditionalFormatting>
  <conditionalFormatting sqref="N152">
    <cfRule type="cellIs" dxfId="3" priority="2388" stopIfTrue="1" operator="equal">
      <formula>"NG"</formula>
    </cfRule>
    <cfRule type="cellIs" dxfId="4" priority="2389" stopIfTrue="1" operator="equal">
      <formula>"OK"</formula>
    </cfRule>
  </conditionalFormatting>
  <conditionalFormatting sqref="N155">
    <cfRule type="cellIs" dxfId="3" priority="2386" stopIfTrue="1" operator="equal">
      <formula>"NG"</formula>
    </cfRule>
    <cfRule type="cellIs" dxfId="4" priority="2387" stopIfTrue="1" operator="equal">
      <formula>"OK"</formula>
    </cfRule>
  </conditionalFormatting>
  <conditionalFormatting sqref="N162">
    <cfRule type="cellIs" dxfId="3" priority="2384" stopIfTrue="1" operator="equal">
      <formula>"NG"</formula>
    </cfRule>
    <cfRule type="cellIs" dxfId="4" priority="2385" stopIfTrue="1" operator="equal">
      <formula>"OK"</formula>
    </cfRule>
  </conditionalFormatting>
  <conditionalFormatting sqref="N165">
    <cfRule type="cellIs" dxfId="3" priority="2382" stopIfTrue="1" operator="equal">
      <formula>"NG"</formula>
    </cfRule>
    <cfRule type="cellIs" dxfId="4" priority="2383" stopIfTrue="1" operator="equal">
      <formula>"OK"</formula>
    </cfRule>
  </conditionalFormatting>
  <conditionalFormatting sqref="N167">
    <cfRule type="cellIs" dxfId="3" priority="2380" stopIfTrue="1" operator="equal">
      <formula>"NG"</formula>
    </cfRule>
    <cfRule type="cellIs" dxfId="4" priority="2381" stopIfTrue="1" operator="equal">
      <formula>"OK"</formula>
    </cfRule>
  </conditionalFormatting>
  <conditionalFormatting sqref="N169">
    <cfRule type="cellIs" dxfId="3" priority="2378" stopIfTrue="1" operator="equal">
      <formula>"NG"</formula>
    </cfRule>
    <cfRule type="cellIs" dxfId="4" priority="2379" stopIfTrue="1" operator="equal">
      <formula>"OK"</formula>
    </cfRule>
  </conditionalFormatting>
  <conditionalFormatting sqref="N170">
    <cfRule type="cellIs" dxfId="3" priority="2376" stopIfTrue="1" operator="equal">
      <formula>"NG"</formula>
    </cfRule>
    <cfRule type="cellIs" dxfId="4" priority="2377" stopIfTrue="1" operator="equal">
      <formula>"OK"</formula>
    </cfRule>
  </conditionalFormatting>
  <conditionalFormatting sqref="N176">
    <cfRule type="cellIs" dxfId="3" priority="2374" stopIfTrue="1" operator="equal">
      <formula>"NG"</formula>
    </cfRule>
    <cfRule type="cellIs" dxfId="4" priority="2375" stopIfTrue="1" operator="equal">
      <formula>"OK"</formula>
    </cfRule>
  </conditionalFormatting>
  <conditionalFormatting sqref="N177">
    <cfRule type="cellIs" dxfId="3" priority="2372" stopIfTrue="1" operator="equal">
      <formula>"NG"</formula>
    </cfRule>
    <cfRule type="cellIs" dxfId="4" priority="2373" stopIfTrue="1" operator="equal">
      <formula>"OK"</formula>
    </cfRule>
  </conditionalFormatting>
  <conditionalFormatting sqref="N183">
    <cfRule type="cellIs" dxfId="2" priority="63" operator="equal">
      <formula>"OK"</formula>
    </cfRule>
    <cfRule type="cellIs" dxfId="1" priority="62" operator="equal">
      <formula>"OK"</formula>
    </cfRule>
    <cfRule type="cellIs" dxfId="0" priority="61" operator="equal">
      <formula>"NG"</formula>
    </cfRule>
  </conditionalFormatting>
  <conditionalFormatting sqref="N197">
    <cfRule type="cellIs" dxfId="2" priority="60" operator="equal">
      <formula>"OK"</formula>
    </cfRule>
    <cfRule type="cellIs" dxfId="1" priority="59" operator="equal">
      <formula>"OK"</formula>
    </cfRule>
    <cfRule type="cellIs" dxfId="0" priority="58" operator="equal">
      <formula>"NG"</formula>
    </cfRule>
  </conditionalFormatting>
  <conditionalFormatting sqref="N202">
    <cfRule type="cellIs" dxfId="2" priority="57" operator="equal">
      <formula>"OK"</formula>
    </cfRule>
    <cfRule type="cellIs" dxfId="1" priority="56" operator="equal">
      <formula>"OK"</formula>
    </cfRule>
    <cfRule type="cellIs" dxfId="0" priority="55" operator="equal">
      <formula>"NG"</formula>
    </cfRule>
  </conditionalFormatting>
  <conditionalFormatting sqref="N205">
    <cfRule type="cellIs" dxfId="2" priority="54" operator="equal">
      <formula>"OK"</formula>
    </cfRule>
    <cfRule type="cellIs" dxfId="1" priority="53" operator="equal">
      <formula>"OK"</formula>
    </cfRule>
    <cfRule type="cellIs" dxfId="0" priority="52" operator="equal">
      <formula>"NG"</formula>
    </cfRule>
  </conditionalFormatting>
  <conditionalFormatting sqref="N249">
    <cfRule type="cellIs" dxfId="2" priority="51" operator="equal">
      <formula>"OK"</formula>
    </cfRule>
    <cfRule type="cellIs" dxfId="1" priority="50" operator="equal">
      <formula>"OK"</formula>
    </cfRule>
    <cfRule type="cellIs" dxfId="0" priority="49" operator="equal">
      <formula>"NG"</formula>
    </cfRule>
  </conditionalFormatting>
  <conditionalFormatting sqref="N255">
    <cfRule type="cellIs" dxfId="2" priority="48" operator="equal">
      <formula>"OK"</formula>
    </cfRule>
    <cfRule type="cellIs" dxfId="1" priority="47" operator="equal">
      <formula>"OK"</formula>
    </cfRule>
    <cfRule type="cellIs" dxfId="0" priority="46" operator="equal">
      <formula>"NG"</formula>
    </cfRule>
  </conditionalFormatting>
  <conditionalFormatting sqref="N274">
    <cfRule type="cellIs" dxfId="2" priority="42" operator="equal">
      <formula>"OK"</formula>
    </cfRule>
    <cfRule type="cellIs" dxfId="1" priority="41" operator="equal">
      <formula>"OK"</formula>
    </cfRule>
    <cfRule type="cellIs" dxfId="0" priority="40" operator="equal">
      <formula>"NG"</formula>
    </cfRule>
  </conditionalFormatting>
  <conditionalFormatting sqref="N275">
    <cfRule type="cellIs" dxfId="2" priority="45" operator="equal">
      <formula>"OK"</formula>
    </cfRule>
    <cfRule type="cellIs" dxfId="1" priority="44" operator="equal">
      <formula>"OK"</formula>
    </cfRule>
    <cfRule type="cellIs" dxfId="0" priority="43" operator="equal">
      <formula>"NG"</formula>
    </cfRule>
  </conditionalFormatting>
  <conditionalFormatting sqref="N280">
    <cfRule type="cellIs" dxfId="2" priority="39" operator="equal">
      <formula>"OK"</formula>
    </cfRule>
    <cfRule type="cellIs" dxfId="1" priority="38" operator="equal">
      <formula>"OK"</formula>
    </cfRule>
    <cfRule type="cellIs" dxfId="0" priority="37" operator="equal">
      <formula>"NG"</formula>
    </cfRule>
  </conditionalFormatting>
  <conditionalFormatting sqref="N290">
    <cfRule type="cellIs" dxfId="2" priority="33" operator="equal">
      <formula>"OK"</formula>
    </cfRule>
    <cfRule type="cellIs" dxfId="1" priority="32" operator="equal">
      <formula>"OK"</formula>
    </cfRule>
    <cfRule type="cellIs" dxfId="0" priority="31" operator="equal">
      <formula>"NG"</formula>
    </cfRule>
  </conditionalFormatting>
  <conditionalFormatting sqref="N291">
    <cfRule type="cellIs" dxfId="2" priority="36" operator="equal">
      <formula>"OK"</formula>
    </cfRule>
    <cfRule type="cellIs" dxfId="1" priority="35" operator="equal">
      <formula>"OK"</formula>
    </cfRule>
    <cfRule type="cellIs" dxfId="0" priority="34" operator="equal">
      <formula>"NG"</formula>
    </cfRule>
  </conditionalFormatting>
  <conditionalFormatting sqref="N304">
    <cfRule type="cellIs" dxfId="2" priority="27" operator="equal">
      <formula>"OK"</formula>
    </cfRule>
    <cfRule type="cellIs" dxfId="1" priority="26" operator="equal">
      <formula>"OK"</formula>
    </cfRule>
    <cfRule type="cellIs" dxfId="0" priority="25" operator="equal">
      <formula>"NG"</formula>
    </cfRule>
  </conditionalFormatting>
  <conditionalFormatting sqref="N305">
    <cfRule type="cellIs" dxfId="2" priority="30" operator="equal">
      <formula>"OK"</formula>
    </cfRule>
    <cfRule type="cellIs" dxfId="1" priority="29" operator="equal">
      <formula>"OK"</formula>
    </cfRule>
    <cfRule type="cellIs" dxfId="0" priority="28" operator="equal">
      <formula>"NG"</formula>
    </cfRule>
  </conditionalFormatting>
  <conditionalFormatting sqref="N309">
    <cfRule type="cellIs" dxfId="2" priority="24" operator="equal">
      <formula>"OK"</formula>
    </cfRule>
    <cfRule type="cellIs" dxfId="1" priority="23" operator="equal">
      <formula>"OK"</formula>
    </cfRule>
    <cfRule type="cellIs" dxfId="0" priority="22" operator="equal">
      <formula>"NG"</formula>
    </cfRule>
  </conditionalFormatting>
  <conditionalFormatting sqref="N311">
    <cfRule type="cellIs" dxfId="2" priority="18" operator="equal">
      <formula>"OK"</formula>
    </cfRule>
    <cfRule type="cellIs" dxfId="1" priority="17" operator="equal">
      <formula>"OK"</formula>
    </cfRule>
    <cfRule type="cellIs" dxfId="0" priority="16" operator="equal">
      <formula>"NG"</formula>
    </cfRule>
  </conditionalFormatting>
  <conditionalFormatting sqref="N312">
    <cfRule type="cellIs" dxfId="2" priority="21" operator="equal">
      <formula>"OK"</formula>
    </cfRule>
    <cfRule type="cellIs" dxfId="1" priority="20" operator="equal">
      <formula>"OK"</formula>
    </cfRule>
    <cfRule type="cellIs" dxfId="0" priority="19" operator="equal">
      <formula>"NG"</formula>
    </cfRule>
  </conditionalFormatting>
  <conditionalFormatting sqref="N327">
    <cfRule type="cellIs" dxfId="2" priority="15" operator="equal">
      <formula>"OK"</formula>
    </cfRule>
    <cfRule type="cellIs" dxfId="1" priority="14" operator="equal">
      <formula>"OK"</formula>
    </cfRule>
    <cfRule type="cellIs" dxfId="0" priority="13" operator="equal">
      <formula>"NG"</formula>
    </cfRule>
  </conditionalFormatting>
  <conditionalFormatting sqref="N333">
    <cfRule type="cellIs" dxfId="2" priority="12" operator="equal">
      <formula>"OK"</formula>
    </cfRule>
    <cfRule type="cellIs" dxfId="1" priority="11" operator="equal">
      <formula>"OK"</formula>
    </cfRule>
    <cfRule type="cellIs" dxfId="0" priority="10" operator="equal">
      <formula>"NG"</formula>
    </cfRule>
  </conditionalFormatting>
  <conditionalFormatting sqref="N350">
    <cfRule type="cellIs" dxfId="2" priority="9" operator="equal">
      <formula>"OK"</formula>
    </cfRule>
    <cfRule type="cellIs" dxfId="1" priority="8" operator="equal">
      <formula>"OK"</formula>
    </cfRule>
    <cfRule type="cellIs" dxfId="0" priority="7" operator="equal">
      <formula>"NG"</formula>
    </cfRule>
  </conditionalFormatting>
  <conditionalFormatting sqref="N353">
    <cfRule type="cellIs" dxfId="2" priority="6" operator="equal">
      <formula>"OK"</formula>
    </cfRule>
    <cfRule type="cellIs" dxfId="1" priority="5" operator="equal">
      <formula>"OK"</formula>
    </cfRule>
    <cfRule type="cellIs" dxfId="0" priority="4" operator="equal">
      <formula>"NG"</formula>
    </cfRule>
  </conditionalFormatting>
  <conditionalFormatting sqref="N360">
    <cfRule type="cellIs" dxfId="2" priority="3" operator="equal">
      <formula>"OK"</formula>
    </cfRule>
    <cfRule type="cellIs" dxfId="1" priority="2" operator="equal">
      <formula>"OK"</formula>
    </cfRule>
    <cfRule type="cellIs" dxfId="0" priority="1" operator="equal">
      <formula>"NG"</formula>
    </cfRule>
  </conditionalFormatting>
  <conditionalFormatting sqref="N2 N76:N79 N84 N86:N88 N90:N91 N96:N99 N101:N102 N104 N107:N110 N112:N117 N122:N125 N127:N130 N132:N133 N136:N138 N156:N161 N164 N168 N172:N175">
    <cfRule type="cellIs" dxfId="3" priority="2460" stopIfTrue="1" operator="equal">
      <formula>"NG"</formula>
    </cfRule>
    <cfRule type="cellIs" dxfId="4" priority="2461" stopIfTrue="1" operator="equal">
      <formula>"OK"</formula>
    </cfRule>
  </conditionalFormatting>
  <conditionalFormatting sqref="N144 N153:N154 N148:N151 N146">
    <cfRule type="cellIs" dxfId="3" priority="2402" stopIfTrue="1" operator="equal">
      <formula>"NG"</formula>
    </cfRule>
    <cfRule type="cellIs" dxfId="4" priority="2403" stopIfTrue="1" operator="equal">
      <formula>"OK"</formula>
    </cfRule>
  </conditionalFormatting>
  <dataValidations count="9">
    <dataValidation type="list" allowBlank="1" showInputMessage="1" showErrorMessage="1" sqref="Y2 Y3 Y16 Y17 Y18 Y19 Y20 Y31 Y40 Y41 Y42 Y43 Y44 Y45 Y46 Y47 Y48 Z49 Y50 Y51 Y52 Y53 Y54 Y55 Y56 Y57 Y58 Y59 Y60 Y61 Y62 Y63 Y64 Y65 Y66 Y67 Y68 Y69 Y70 Y71 Y72 Y73 Y74 Y178 Y179 Y180 Y181 Y182 Y183 Y184 Y185 Y186 Y187 Y188 Y189 Y190 Y191 Y192 Y193 Y194 Y212 Y213 Y214 Y215 Y216 Y217 Y218 Y219 Y220 Y221 Y222 Y223 Y224 Y225 Y226 Y227 Y228 Y229 Y230 Y231 Y232 Y233 Y234 Y235 Y236 Y237 Y238 Y239 Y240 Y241 Y242 Y243 Y244 Y245 Y246 Y249 Y250 Y251 Y252 Y253 Y254 Y255 Y256 Y260 Y261 Y262 Y263 Y264 Y265 Y266 Y267 Y268 Y269 Y270 Y271 Y272 Y273 Y274 Y275 Y276 Y277 Y278 Y279 Y280 Y281 Y282 Y283 Y284 Y285 Y286 Y287 Y288 Y289 Y290 Y291 Y292 Y293 Y294 Y295 Y296 Y297 Y298 Y299 Y300 Y301 Y302 Y303 Y304 Y305 Y307 Y308 Y309 Y310 Y311 Y312 Y313 Y314 Y315 Y316 Y317 Y318 Y319 Y321 Y322 Y323 Y324 Y325 Y326 Y327 Y328 Y329 Y330 Y331 Y332 Y333 Y334 Y335 Y336 Y337 Y338 Y339 Y340 Y341 Y342 Y343 Y344 Y346 Y347 Y348 Y349 Y350 Y351 Y352 Y353 Y354 Y355 Y356 Y357 Y358 Y359 Y360 Y4:Y15 Y21:Y26 Y27:Y30 Y32:Y35 Y36:Y37 Y38:Y39 Y195:Y211 Y247:Y248 Y257:Y259">
      <formula1>"A,B,C,D"</formula1>
    </dataValidation>
    <dataValidation type="list" allowBlank="1" showInputMessage="1" showErrorMessage="1" sqref="Z2 Z3 Z16 Z17 Z18 Z19 Z20 Z31 Z40 Z41 Z42 Z43 Z44 Z45 Z46 Z47 Z48 Z50 Z51 Z52 Z53 Z54 Z55 Z56 Z57 Z58 Z59 Z60 Z61 Z62 Z63 Z64 Z65 Z66 Z67 Z68 Z69 Z70 Z71 Z72 Z73 Z74 Z178 Z179 Z180 Z184 Z215 Z216 Z217 Z218 Z219 Z220 Z221 Z222 Z223 Z224 Z225 Z226 Z227 Z228 Z229 Z230 Z231 Z232 Z233 Z234 Z235 Z236 Z237 Z238 Z239 Z240 Z241 Z242 Z243 Z244 Z245 Z246 Z249 Z250 Z251 Z252 Z253 Z254 Z255 Z256 Z260 Z261 Z262 Z263 Z264 Z265 Z266 Z267 Z268 Z269 Z270 Z271 Z272 Z273 Z274 Z275 Z276 Z277 Z278 Z279 Z280 Z281 Z282 Z283 Z284 Z285 Z286 Z287 Z288 Z289 Z290 Z291 Z292 Z293 Z294 Z295 Z296 Z297 Z298 Z299 Z300 Z301 Z302 Z303 Z304 Z305 Z307 Z310 Z311 Z312 Z313 Z314 Z315 Z316 Z317 Z318 Z319 Z321 Z322 Z323 Z324 Z325 Z326 Z327 Z328 Z329 Z330 Z331 Z332 Z333 Z334 Z335 Z336 Z337 Z338 Z339 Z340 Z341 Z342 Z343 Z344 Z346 Z347 Z348 Z349 Z350 Z351 Z352 Z353 Z354 Z355 Z356 Z357 Z358 Z359 Z360 Z4:Z15 Z21:Z26 Z27:Z30 Z32:Z35 Z36:Z37 Z38:Z39 Z181:Z183 Z185:Z214 Z247:Z248 Z257:Z259 Z308:Z309">
      <formula1>"是,否"</formula1>
    </dataValidation>
    <dataValidation type="list" allowBlank="1" showInputMessage="1" showErrorMessage="1" sqref="V3 V16 V17 V18 V19 V20 V31 V32 V33 V40 V41 V42 V43 V44 V45 V46 V47 V48 V49 V50 V51 V52 V53 V54 V55 V56 V57 V58 V59 V60 V61 V62 V63 V64 V65 V66 V67 V68 V69 V70 V71 V72 V73 V74 V178 V179 V180 V212 V213 V214 V215 V216 V217 V229 V230 V231 V232 V233 V234 V235 V236 V237 V238 V239 V240 V241 V242 V243 V244 V245 V246 V247 V248 V249 V250 V251 V252 V253 V254 V260 V261 V262 V263 V264 V265 V266 V267 V268 V269 V270 V271 V272 V273 V274 V275 V276 V277 V278 V279 V280 V281 V282 V283 V284 V285 V286 V287 V288 V289 V290 V291 V292 V293 V294 V295 V296 V297 V298 V299 V300 V301 V302 V303 V304 V305 V306 V307 V308 V309 V310 V311 V312 V313 V314 V315 V316 V317 V318 V321 V322 V323 V324 V325 V326 V327 V328 V329 V330 V331 V332 V333 V334 V335 V336 V337 V338 V339 V340 V341 V342 V343 V344 V345 V346 V347 V348 V349 V350 V351 V352 V353 V354 V355 V356 V357 V358 V359 V360 V4:V15 V21:V26 V27:V30 V34:V35 V36:V37 V38:V39 V181:V184 V185:V205 V206:V209 V210:V211 V218:V228 V255:V259 V319:V320 W75:W177">
      <formula1>"OK批,NG批"</formula1>
    </dataValidation>
    <dataValidation type="list" allowBlank="1" showInputMessage="1" showErrorMessage="1" sqref="W3 W16 W17 W18 W19 W20 W31 W32 W33 W40 W41 W42 W43 W44 W45 W46 W47 W48 W49 W50 W51 W52 W53 W54 W55 W56 W57 W58 W59 W60 W61 W62 W63 W64 W65 W66 W67 W68 W69 W70 W71 W72 W73 W74 W4:W15 W21:W26 W27:W30 W34:W35 W36:W37 W38:W39">
      <formula1>[2]下拉列表源数据!#REF!</formula1>
    </dataValidation>
    <dataValidation type="list" allowBlank="1" showInputMessage="1" showErrorMessage="1" sqref="X3 X8 X11 X12 X13 X16 X17 X18 X19 X20 X21 X29 X30 X31 X32 X33 X40 X41 X42 X43 X44 X45 X46 X47 X48 X49 X50 X51 X52 X53 X54 X55 X56 X57 X58 X59 X60 X61 X62 X63 X64 X65 X66 X67 X68 X69 X70 X71 X72 X73 X74 X178 X179 X180 X181 X182 X183 X184 X185 X186 X187 X188 X189 X190 X191 X192 X193 X212 X213 X214 X215 X216 X217 X218 X219 X220 X221 X222 X223 X224 X225 X226 X227 X228 X229 X230 X231 X232 X233 X234 X235 X236 X238 X239 X240 X241 X242 X243 X244 X245 X246 X249 X250 X251 X252 X253 X254 X255 X256 X260 X261 X262 X263 X264 X265 X266 X267 X268 X269 X270 X271 X272 X273 X274 X275 X276 X277 X278 X279 X280 X281 X282 X283 X284 X285 X286 X287 X288 X289 X290 X291 X292 X293 X294 X295 X296 X297 X298 X299 X300 X301 X302 X303 X304 X305 X307 X308 X309 X310 X311 X312 X313 X314 X315 X316 X317 X318 X319 X321 X322 X323 X324 X325 X326 X327 X328 X329 X330 X331 X332 X333 X334 X335 X336 X337 X338 X339 X340 X341 X342 X343 X344 X346 X347 X348 X349 X350 X351 X352 X353 X354 X355 X356 X357 X358 X359 X360 X4:X7 X9:X10 X14:X15 X22:X26 X27:X28 X34:X35 X36:X37 X38:X39 X194:X211">
      <formula1>INDIRECT($W3)</formula1>
    </dataValidation>
    <dataValidation type="list" allowBlank="1" showInputMessage="1" showErrorMessage="1" sqref="N7 N8 N10 N15 N17 N18 N23 N30 N33 N37 N41 N42 N43 N48 N49 N52 N53 N54 N57 N58 N59 N60 N61 N62 N63 N65 N66 N67 N68 N75 N80 N81 N82 N84 N85 N89 N92 N93 N94 N95 N100 N103 N104 N105 N106 N111 N118 N119 N120 N121 N126 N131 N134 N135 N139 N140 N141 N142 N143 N144 N145 N146 N147 N152 N155 N162 N164 N165 N167 N168 N169 N170 N175 N176 N177 N183 N192 N193 N194 N195 N196 N197 N198 N202 N205 N210 N211 N215 N216 N217 N218 N230 N236 N248 N249 N252 N255 N256 N261 N262 N263 N264 N265 N266 N267 N268 N269 N274 N275 N279 N280 N286 N287 N288 N289 N290 N291 N298 N303 N304 N305 N306 N307 N308 N309 N310 N311 N312 N313 N325 N326 N327 N332 N333 N334 N349 N350 N353 N360 N50:N51 N55:N56 N69:N74 N76:N79 N86:N88 N90:N91 N96:N99 N101:N102 N107:N110 N112:N113 N114:N115 N116:N117 N122:N125 N127:N130 N132:N133 N136:N138 N148:N151 N153:N154 N156:N161 N172:N174 N178:N179 N180:N182 N185:N191 N199:N201 N203:N204 N207:N208 N212:N214 N219:N223 N224:N229 N231:N235 N237:N247 N253:N254 N257:N258 N259:N260 N270:N273 N276:N278 N281:N285 N292:N295 N296:N297 N300:N302 N314:N315 N316:N324 N328:N331 N335:N336 N337:N338 N339:N342 N343:N348 N351:N352 N354:N359">
      <formula1>"OK,NG"</formula1>
    </dataValidation>
    <dataValidation type="list" allowBlank="1" showInputMessage="1" showErrorMessage="1" sqref="Y83 Y84 Y85 Y163 Y164 Y165 Y166 Y167 Y171 Y175 Y75:Y82 Y86:Y88 Y89:Y94 Y95:Y101 Y102:Y105 Y106:Y113 Y114:Y115 Y116:Y139 Y140:Y154 Y155:Y162 Y168:Y170 Y172:Y174 Y176:Y177">
      <formula1>INDIRECT($X75)</formula1>
    </dataValidation>
    <dataValidation type="list" allowBlank="1" showInputMessage="1" showErrorMessage="1" sqref="W178 W179 W180 W181 W182 W183 W184 W185 W186 W187 W188 W189 W190 W191 W192 W193 W212 W213 W214 W215 W216 W217 W218 W219 W220 W221 W222 W223 W224 W225 W226 W227 W228 W229 W230 W231 W232 W233 W234 W235 W236 W238 W239 W240 W241 W242 W243 W244 W245 W246 W249 W250 W251 W252 W253 W254 W255 W256 W260 W261 W262 W263 W264 W265 W266 W267 W268 W269 W270 W271 W272 W273 W274 W275 W276 W277 W278 W279 W280 W281 W282 W283 W284 W285 W286 W287 W288 W289 W290 W291 W292 W293 W294 W295 W296 W297 W298 W299 W300 W301 W302 W303 W304 W305 W307 W308 W309 W310 W311 W312 W313 W314 W315 W316 W317 W318 W319 W321 W322 W323 W324 W325 W326 W327 W328 W329 W330 W331 W332 W333 W334 W335 W336 W337 W338 W339 W340 W341 W342 W343 W344 W346 W347 W348 W349 W350 W351 W352 W353 W354 W355 W356 W357 W358 W359 W360 W194:W208 W209:W210">
      <formula1>[2]下拉列表源数据!#REF!</formula1>
    </dataValidation>
    <dataValidation type="list" allowBlank="1" showInputMessage="1" showErrorMessage="1" sqref="X75:X177">
      <formula1>[1]下拉列表源数据!#REF!</formula1>
    </dataValidation>
  </dataValidations>
  <pageMargins left="0.699305555555556" right="0.699305555555556" top="0.75" bottom="0.75" header="0.3" footer="0.3"/>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2"/>
  <sheetViews>
    <sheetView topLeftCell="A42" workbookViewId="0">
      <selection activeCell="A63" sqref="A63"/>
    </sheetView>
  </sheetViews>
  <sheetFormatPr defaultColWidth="9.06730769230769" defaultRowHeight="16.8" outlineLevelCol="1"/>
  <cols>
    <col min="1" max="1" width="15.5288461538462" customWidth="1"/>
  </cols>
  <sheetData>
    <row r="1" spans="1:1">
      <c r="A1" t="s">
        <v>9</v>
      </c>
    </row>
    <row r="2" spans="1:2">
      <c r="A2" t="s">
        <v>428</v>
      </c>
      <c r="B2" t="s">
        <v>428</v>
      </c>
    </row>
    <row r="3" spans="1:2">
      <c r="A3" t="s">
        <v>239</v>
      </c>
      <c r="B3" t="s">
        <v>239</v>
      </c>
    </row>
    <row r="4" spans="1:2">
      <c r="A4" t="s">
        <v>240</v>
      </c>
      <c r="B4" t="s">
        <v>239</v>
      </c>
    </row>
    <row r="5" spans="1:2">
      <c r="A5" t="s">
        <v>429</v>
      </c>
      <c r="B5" t="s">
        <v>239</v>
      </c>
    </row>
    <row r="6" spans="1:2">
      <c r="A6" t="s">
        <v>170</v>
      </c>
      <c r="B6" t="s">
        <v>170</v>
      </c>
    </row>
    <row r="7" spans="1:2">
      <c r="A7" t="s">
        <v>245</v>
      </c>
      <c r="B7" t="s">
        <v>170</v>
      </c>
    </row>
    <row r="8" spans="1:2">
      <c r="A8" t="s">
        <v>430</v>
      </c>
      <c r="B8" t="s">
        <v>430</v>
      </c>
    </row>
    <row r="9" spans="1:2">
      <c r="A9" t="s">
        <v>266</v>
      </c>
      <c r="B9" t="s">
        <v>430</v>
      </c>
    </row>
    <row r="10" spans="1:2">
      <c r="A10" t="s">
        <v>431</v>
      </c>
      <c r="B10" t="s">
        <v>430</v>
      </c>
    </row>
    <row r="11" spans="1:2">
      <c r="A11" t="s">
        <v>432</v>
      </c>
      <c r="B11" t="s">
        <v>432</v>
      </c>
    </row>
    <row r="12" spans="1:2">
      <c r="A12" t="s">
        <v>433</v>
      </c>
      <c r="B12" t="s">
        <v>42</v>
      </c>
    </row>
    <row r="13" spans="1:2">
      <c r="A13" t="s">
        <v>42</v>
      </c>
      <c r="B13" t="s">
        <v>42</v>
      </c>
    </row>
    <row r="14" spans="1:2">
      <c r="A14" t="s">
        <v>43</v>
      </c>
      <c r="B14" t="s">
        <v>42</v>
      </c>
    </row>
    <row r="15" spans="1:2">
      <c r="A15" t="s">
        <v>434</v>
      </c>
      <c r="B15" t="s">
        <v>42</v>
      </c>
    </row>
    <row r="16" spans="1:2">
      <c r="A16" t="s">
        <v>242</v>
      </c>
      <c r="B16" t="s">
        <v>42</v>
      </c>
    </row>
    <row r="17" spans="1:2">
      <c r="A17" t="s">
        <v>435</v>
      </c>
      <c r="B17" t="s">
        <v>435</v>
      </c>
    </row>
    <row r="18" spans="1:2">
      <c r="A18" t="s">
        <v>436</v>
      </c>
      <c r="B18" t="s">
        <v>437</v>
      </c>
    </row>
    <row r="19" spans="1:2">
      <c r="A19" t="s">
        <v>64</v>
      </c>
      <c r="B19" t="s">
        <v>64</v>
      </c>
    </row>
    <row r="20" spans="1:2">
      <c r="A20" t="s">
        <v>438</v>
      </c>
      <c r="B20" t="s">
        <v>64</v>
      </c>
    </row>
    <row r="21" spans="1:2">
      <c r="A21" t="s">
        <v>439</v>
      </c>
      <c r="B21" t="s">
        <v>64</v>
      </c>
    </row>
    <row r="22" spans="1:2">
      <c r="A22" t="s">
        <v>270</v>
      </c>
      <c r="B22" t="s">
        <v>64</v>
      </c>
    </row>
    <row r="23" spans="1:2">
      <c r="A23" t="s">
        <v>440</v>
      </c>
      <c r="B23" t="s">
        <v>64</v>
      </c>
    </row>
    <row r="24" spans="1:2">
      <c r="A24" t="s">
        <v>441</v>
      </c>
      <c r="B24" t="s">
        <v>442</v>
      </c>
    </row>
    <row r="25" spans="1:2">
      <c r="A25" t="s">
        <v>443</v>
      </c>
      <c r="B25" t="s">
        <v>60</v>
      </c>
    </row>
    <row r="26" spans="1:2">
      <c r="A26" t="s">
        <v>60</v>
      </c>
      <c r="B26" t="s">
        <v>60</v>
      </c>
    </row>
    <row r="27" spans="1:2">
      <c r="A27" t="s">
        <v>61</v>
      </c>
      <c r="B27" t="s">
        <v>60</v>
      </c>
    </row>
    <row r="28" spans="1:2">
      <c r="A28" t="s">
        <v>444</v>
      </c>
      <c r="B28" t="s">
        <v>60</v>
      </c>
    </row>
    <row r="29" spans="1:2">
      <c r="A29" t="s">
        <v>128</v>
      </c>
      <c r="B29" t="s">
        <v>128</v>
      </c>
    </row>
    <row r="30" spans="1:2">
      <c r="A30" t="s">
        <v>129</v>
      </c>
      <c r="B30" t="s">
        <v>128</v>
      </c>
    </row>
    <row r="31" spans="1:2">
      <c r="A31" t="s">
        <v>209</v>
      </c>
      <c r="B31" t="s">
        <v>128</v>
      </c>
    </row>
    <row r="32" spans="1:2">
      <c r="A32" t="s">
        <v>35</v>
      </c>
      <c r="B32" t="s">
        <v>35</v>
      </c>
    </row>
    <row r="33" spans="1:2">
      <c r="A33" t="s">
        <v>445</v>
      </c>
      <c r="B33" t="s">
        <v>445</v>
      </c>
    </row>
    <row r="34" spans="1:2">
      <c r="A34" t="s">
        <v>112</v>
      </c>
      <c r="B34" t="s">
        <v>112</v>
      </c>
    </row>
    <row r="35" spans="1:2">
      <c r="A35" t="s">
        <v>411</v>
      </c>
      <c r="B35" t="s">
        <v>112</v>
      </c>
    </row>
    <row r="36" spans="1:2">
      <c r="A36" t="s">
        <v>446</v>
      </c>
      <c r="B36" t="s">
        <v>112</v>
      </c>
    </row>
    <row r="37" spans="1:2">
      <c r="A37" t="s">
        <v>46</v>
      </c>
      <c r="B37" t="s">
        <v>46</v>
      </c>
    </row>
    <row r="38" spans="1:2">
      <c r="A38" t="s">
        <v>447</v>
      </c>
      <c r="B38" t="s">
        <v>46</v>
      </c>
    </row>
    <row r="39" spans="1:2">
      <c r="A39" t="s">
        <v>70</v>
      </c>
      <c r="B39" t="s">
        <v>46</v>
      </c>
    </row>
    <row r="40" spans="1:2">
      <c r="A40" t="s">
        <v>132</v>
      </c>
      <c r="B40" t="s">
        <v>46</v>
      </c>
    </row>
    <row r="41" spans="1:2">
      <c r="A41" t="s">
        <v>357</v>
      </c>
      <c r="B41" t="s">
        <v>46</v>
      </c>
    </row>
    <row r="42" spans="1:2">
      <c r="A42" t="s">
        <v>448</v>
      </c>
      <c r="B42" t="s">
        <v>46</v>
      </c>
    </row>
    <row r="43" spans="1:2">
      <c r="A43" t="s">
        <v>449</v>
      </c>
      <c r="B43" t="s">
        <v>46</v>
      </c>
    </row>
    <row r="44" spans="1:2">
      <c r="A44" t="s">
        <v>450</v>
      </c>
      <c r="B44" t="s">
        <v>46</v>
      </c>
    </row>
    <row r="45" spans="1:2">
      <c r="A45" t="s">
        <v>47</v>
      </c>
      <c r="B45" t="s">
        <v>46</v>
      </c>
    </row>
    <row r="46" spans="1:2">
      <c r="A46" t="s">
        <v>235</v>
      </c>
      <c r="B46" t="s">
        <v>46</v>
      </c>
    </row>
    <row r="47" spans="1:2">
      <c r="A47" t="s">
        <v>39</v>
      </c>
      <c r="B47" t="s">
        <v>39</v>
      </c>
    </row>
    <row r="48" spans="1:2">
      <c r="A48" t="s">
        <v>199</v>
      </c>
      <c r="B48" t="s">
        <v>39</v>
      </c>
    </row>
    <row r="49" spans="1:2">
      <c r="A49" t="s">
        <v>91</v>
      </c>
      <c r="B49" t="s">
        <v>91</v>
      </c>
    </row>
    <row r="50" spans="1:2">
      <c r="A50" t="s">
        <v>451</v>
      </c>
      <c r="B50" t="s">
        <v>451</v>
      </c>
    </row>
    <row r="51" spans="1:2">
      <c r="A51" t="s">
        <v>452</v>
      </c>
      <c r="B51" t="s">
        <v>452</v>
      </c>
    </row>
    <row r="52" spans="1:2">
      <c r="A52" t="s">
        <v>453</v>
      </c>
      <c r="B52" t="s">
        <v>452</v>
      </c>
    </row>
    <row r="53" spans="1:2">
      <c r="A53" t="s">
        <v>296</v>
      </c>
      <c r="B53" t="s">
        <v>296</v>
      </c>
    </row>
    <row r="54" spans="1:2">
      <c r="A54" t="s">
        <v>190</v>
      </c>
      <c r="B54" t="s">
        <v>189</v>
      </c>
    </row>
    <row r="55" spans="1:2">
      <c r="A55" t="s">
        <v>95</v>
      </c>
      <c r="B55" t="s">
        <v>95</v>
      </c>
    </row>
    <row r="56" spans="1:2">
      <c r="A56" t="s">
        <v>74</v>
      </c>
      <c r="B56" t="s">
        <v>74</v>
      </c>
    </row>
    <row r="57" spans="1:2">
      <c r="A57" t="s">
        <v>417</v>
      </c>
      <c r="B57" t="s">
        <v>74</v>
      </c>
    </row>
    <row r="58" spans="1:2">
      <c r="A58" t="s">
        <v>75</v>
      </c>
      <c r="B58" t="s">
        <v>74</v>
      </c>
    </row>
    <row r="59" spans="1:2">
      <c r="A59" t="s">
        <v>454</v>
      </c>
      <c r="B59" t="s">
        <v>74</v>
      </c>
    </row>
    <row r="60" spans="1:2">
      <c r="A60" t="s">
        <v>104</v>
      </c>
      <c r="B60" t="s">
        <v>74</v>
      </c>
    </row>
    <row r="61" spans="1:2">
      <c r="A61" t="s">
        <v>455</v>
      </c>
      <c r="B61" t="s">
        <v>74</v>
      </c>
    </row>
    <row r="62" spans="1:2">
      <c r="A62" t="s">
        <v>137</v>
      </c>
      <c r="B62" t="s">
        <v>137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数据源</vt:lpstr>
      <vt:lpstr>导出计数_细分型号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ResetLife</cp:lastModifiedBy>
  <dcterms:created xsi:type="dcterms:W3CDTF">2023-09-13T09:43:00Z</dcterms:created>
  <dcterms:modified xsi:type="dcterms:W3CDTF">2024-04-17T11:22:52Z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2052-6.5.2.8766</vt:lpwstr>
  </property>
</Properties>
</file>