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3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数据源!$C$2:$AE$146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<sst xmlns="http://schemas.openxmlformats.org/spreadsheetml/2006/main" count="1205" uniqueCount="261">
  <si>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</si>
  <si>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</si>
  <si>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</si>
  <si>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</si>
  <si>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</si>
  <si>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</si>
  <si>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</si>
  <si>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</si>
  <si>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</si>
  <si>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</si>
  <si>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</si>
  <si>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</si>
  <si>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</si>
  <si>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</si>
  <si>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</si>
  <si>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</si>
  <si>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</si>
  <si>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</si>
  <si>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</si>
  <si>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</si>
  <si>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</si>
  <si>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</si>
  <si>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</si>
  <si>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</si>
  <si>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</si>
  <si>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</si>
  <si>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</si>
  <si>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</si>
  <si>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</si>
  <si>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</si>
  <si>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</si>
  <si>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</si>
  <si>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</si>
  <si>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介宏</t>
  </si>
  <si>
    <t>DD273515</t>
  </si>
  <si>
    <t>Q2P-A1</t>
  </si>
  <si>
    <t>星爵黑</t>
  </si>
  <si>
    <t>OK</t>
  </si>
  <si>
    <t>DD271492</t>
  </si>
  <si>
    <t>G100-J</t>
  </si>
  <si>
    <t>高端黑</t>
  </si>
  <si>
    <t>DD000034</t>
  </si>
  <si>
    <t>G105-ST-09</t>
  </si>
  <si>
    <t>星夜金</t>
  </si>
  <si>
    <t>DD241009</t>
  </si>
  <si>
    <t>E180-3</t>
  </si>
  <si>
    <t>DD271792</t>
  </si>
  <si>
    <t>NG</t>
  </si>
  <si>
    <t>USB不通电*1</t>
  </si>
  <si>
    <t>NG批</t>
  </si>
  <si>
    <t>功能</t>
  </si>
  <si>
    <t>不通电</t>
  </si>
  <si>
    <t>B</t>
  </si>
  <si>
    <t>是</t>
  </si>
  <si>
    <t>供方加抽50套无异常入库</t>
  </si>
  <si>
    <t>V7-3</t>
  </si>
  <si>
    <t>CG003195</t>
  </si>
  <si>
    <t>DD259343</t>
  </si>
  <si>
    <t>P1-CT-PF</t>
  </si>
  <si>
    <t>电池仓正极未安装到位</t>
  </si>
  <si>
    <t>安装不到位</t>
  </si>
  <si>
    <t>DD273036</t>
  </si>
  <si>
    <t>G302-1</t>
  </si>
  <si>
    <t>DD000005</t>
  </si>
  <si>
    <t>V7</t>
  </si>
  <si>
    <t>CG003309</t>
  </si>
  <si>
    <t>G100</t>
  </si>
  <si>
    <t>磨砂黑</t>
  </si>
  <si>
    <t>CG002877</t>
  </si>
  <si>
    <t>G302</t>
  </si>
  <si>
    <t>CG002396</t>
  </si>
  <si>
    <t>DD000053</t>
  </si>
  <si>
    <t>E16-J</t>
  </si>
  <si>
    <t>曼申</t>
  </si>
  <si>
    <t>DD261014</t>
  </si>
  <si>
    <t>Q3FPRO</t>
  </si>
  <si>
    <t>前面板掉漆</t>
  </si>
  <si>
    <t>OK批</t>
  </si>
  <si>
    <t>划伤/掉漆</t>
  </si>
  <si>
    <t>C</t>
  </si>
  <si>
    <t>否</t>
  </si>
  <si>
    <t>DD261591</t>
  </si>
  <si>
    <t>Q3MPRO尊享版</t>
  </si>
  <si>
    <t>DD274317</t>
  </si>
  <si>
    <t>G111</t>
  </si>
  <si>
    <t>DD268205</t>
  </si>
  <si>
    <t>协创</t>
  </si>
  <si>
    <t>CGDD271875</t>
  </si>
  <si>
    <t>G109-X</t>
  </si>
  <si>
    <t>典雅黑</t>
  </si>
  <si>
    <t>IC卡无法录入</t>
  </si>
  <si>
    <t>卡无法添加</t>
  </si>
  <si>
    <t>DD240920</t>
  </si>
  <si>
    <t>CGDD272863</t>
  </si>
  <si>
    <t>前面板缺料*1</t>
  </si>
  <si>
    <t>多、缺料</t>
  </si>
  <si>
    <t>DD273552</t>
  </si>
  <si>
    <t>CG003061</t>
  </si>
  <si>
    <t>咖啡金</t>
  </si>
  <si>
    <t>电池盒盖色差</t>
  </si>
  <si>
    <t>色差/异色</t>
  </si>
  <si>
    <t>DD273324</t>
  </si>
  <si>
    <t>G111-C-J</t>
  </si>
  <si>
    <t>新品领走</t>
  </si>
  <si>
    <t>DD270548</t>
  </si>
  <si>
    <t>DD000073</t>
  </si>
  <si>
    <t>E16</t>
  </si>
  <si>
    <t>DD261011</t>
  </si>
  <si>
    <t>P1-CT-MF</t>
  </si>
  <si>
    <t>DD269095</t>
  </si>
  <si>
    <t>DD271285</t>
  </si>
  <si>
    <t>DD273325</t>
  </si>
  <si>
    <t>DD274872</t>
  </si>
  <si>
    <t>V7 假锁</t>
  </si>
  <si>
    <t>漏放防撞垫*8</t>
  </si>
  <si>
    <t>配件</t>
  </si>
  <si>
    <t>漏放防撞垫</t>
  </si>
  <si>
    <t>DD272713</t>
  </si>
  <si>
    <t>DD271390</t>
  </si>
  <si>
    <t>Q2F</t>
  </si>
  <si>
    <t>前面板掉漆*1</t>
  </si>
  <si>
    <t>DD272258</t>
  </si>
  <si>
    <t>DD271863</t>
  </si>
  <si>
    <t>DD000074</t>
  </si>
  <si>
    <t>P1-CT-3</t>
  </si>
  <si>
    <t>P1-CT</t>
  </si>
  <si>
    <t>Q3FVPRO</t>
  </si>
  <si>
    <t>Q3EMP</t>
  </si>
  <si>
    <t>Q3MPRO</t>
  </si>
  <si>
    <t>DD259412</t>
  </si>
  <si>
    <t>DD271764</t>
  </si>
  <si>
    <t>P1-CM-PF</t>
  </si>
  <si>
    <t>P1-CM</t>
  </si>
  <si>
    <t>DD000087</t>
  </si>
  <si>
    <t>DD261092</t>
  </si>
  <si>
    <t>Q2M长续航</t>
  </si>
  <si>
    <t>Q2M</t>
  </si>
  <si>
    <t>DD273550</t>
  </si>
  <si>
    <t>P1-CM-3</t>
  </si>
  <si>
    <t>Q2P</t>
  </si>
  <si>
    <t>DD260666</t>
  </si>
  <si>
    <t>DD269069</t>
  </si>
  <si>
    <t>DD264848</t>
  </si>
  <si>
    <t>Q2FV</t>
  </si>
  <si>
    <t>DD271284</t>
  </si>
  <si>
    <t>G500</t>
  </si>
  <si>
    <t>语音播报有轻微杂音</t>
  </si>
  <si>
    <t>杂音</t>
  </si>
  <si>
    <t>DD000035</t>
  </si>
  <si>
    <t>DD264426</t>
  </si>
  <si>
    <t>机械钥匙无法开门*1</t>
  </si>
  <si>
    <t>机械钥匙不开门</t>
  </si>
  <si>
    <t>DD265091</t>
  </si>
  <si>
    <t>CG003579</t>
  </si>
  <si>
    <t>DD000086</t>
  </si>
  <si>
    <t>G105</t>
  </si>
  <si>
    <t>后手柄掉漆*1</t>
  </si>
  <si>
    <t>全检</t>
  </si>
  <si>
    <t>DD275124</t>
  </si>
  <si>
    <t>G100假锁</t>
  </si>
  <si>
    <t>实物老LOGO与料号不一致</t>
  </si>
  <si>
    <t>部品错漏</t>
  </si>
  <si>
    <t>DD275504</t>
  </si>
  <si>
    <t>G100-II</t>
  </si>
  <si>
    <t>新机/样机</t>
  </si>
  <si>
    <t>Q3MVPRO</t>
  </si>
  <si>
    <t>樱花</t>
  </si>
  <si>
    <t>DD274250</t>
  </si>
  <si>
    <t>V1</t>
  </si>
  <si>
    <t>CGDD268208</t>
  </si>
  <si>
    <t>G109</t>
  </si>
  <si>
    <t>DD274362</t>
  </si>
  <si>
    <t>加抽8套无不良</t>
  </si>
  <si>
    <t>2月</t>
  </si>
  <si>
    <t>前面板漏打螺丝*1 手柄晃动*1</t>
  </si>
  <si>
    <t>漏打螺丝</t>
  </si>
  <si>
    <t>加抽20套发现1套不良</t>
  </si>
  <si>
    <t>欧迈斯</t>
  </si>
  <si>
    <t>DD258722</t>
  </si>
  <si>
    <t>P7-CT</t>
  </si>
  <si>
    <t>DD274716</t>
  </si>
  <si>
    <t>DD274798</t>
  </si>
  <si>
    <t>锁内异物*1</t>
  </si>
  <si>
    <t>异物</t>
  </si>
  <si>
    <t>CGDD273961</t>
  </si>
  <si>
    <t>DD000036</t>
  </si>
  <si>
    <t>E10</t>
  </si>
  <si>
    <t>按键无效</t>
  </si>
  <si>
    <t>触摸按键问题</t>
  </si>
  <si>
    <t>DD265085</t>
  </si>
  <si>
    <t>老结构*3</t>
  </si>
  <si>
    <t>部件错误</t>
  </si>
  <si>
    <t>DD241030</t>
  </si>
  <si>
    <t>DD269894</t>
  </si>
  <si>
    <t>P9-CT</t>
  </si>
  <si>
    <t>P9</t>
  </si>
  <si>
    <t>DD275469</t>
  </si>
  <si>
    <t>DD271622</t>
  </si>
  <si>
    <t>DD271389</t>
  </si>
  <si>
    <t>后手柄缺料*1 前面板玻璃异物*1</t>
  </si>
  <si>
    <t>DD2715124</t>
  </si>
  <si>
    <t>G100-J假锁</t>
  </si>
  <si>
    <t>DD000077</t>
  </si>
  <si>
    <t>DD259394</t>
  </si>
  <si>
    <t>DD269872</t>
  </si>
  <si>
    <t>Q3EFPRO</t>
  </si>
  <si>
    <t>DD274352</t>
  </si>
  <si>
    <t>V1假锁</t>
  </si>
  <si>
    <t>DD259158</t>
  </si>
  <si>
    <t>Q3MPRO2.0长续航</t>
  </si>
  <si>
    <t>DD273574</t>
  </si>
  <si>
    <t>E180-3-PF</t>
  </si>
  <si>
    <t>DD274318</t>
  </si>
  <si>
    <t>DD222292</t>
  </si>
  <si>
    <t>DD266408</t>
  </si>
  <si>
    <t>P1-CT-MF-ST</t>
  </si>
  <si>
    <t>DD275450</t>
  </si>
  <si>
    <t>DD275072</t>
  </si>
  <si>
    <t>G101-J</t>
  </si>
  <si>
    <t>DD276149</t>
  </si>
  <si>
    <t>手柄上翘*1，后手柄漏打螺丝*1，后面板漏打螺丝*1</t>
  </si>
  <si>
    <t>D60-L</t>
  </si>
  <si>
    <t>E10-ZC</t>
  </si>
  <si>
    <t>E10假锁</t>
  </si>
  <si>
    <t>E16-ZC</t>
  </si>
  <si>
    <t>E180</t>
  </si>
  <si>
    <t>E26</t>
  </si>
  <si>
    <t>G00</t>
  </si>
  <si>
    <t>G100-2</t>
  </si>
  <si>
    <t>G100-DZ</t>
  </si>
  <si>
    <t>G100-ZC</t>
  </si>
  <si>
    <t>G101</t>
  </si>
  <si>
    <t>G111（假）</t>
  </si>
  <si>
    <t>G111-ST-08</t>
  </si>
  <si>
    <t>G111-W-2</t>
  </si>
  <si>
    <t>G111-W-PF</t>
  </si>
  <si>
    <t>G112-2</t>
  </si>
  <si>
    <t>G112</t>
  </si>
  <si>
    <t>G301</t>
  </si>
  <si>
    <t>G302假锁</t>
  </si>
  <si>
    <t>G5</t>
  </si>
  <si>
    <t>G5-1</t>
  </si>
  <si>
    <t>G5-TY</t>
  </si>
  <si>
    <t>G5C</t>
  </si>
  <si>
    <t>P1-CT(魔方）</t>
  </si>
  <si>
    <t>P1-CT-ZC</t>
  </si>
  <si>
    <t>PI-CT-MF</t>
  </si>
  <si>
    <t>P1-CT-ST</t>
  </si>
  <si>
    <t>P1-CT-ZC-ST</t>
  </si>
  <si>
    <t>P1-CT-ST-ZC</t>
  </si>
  <si>
    <t>Q3MPRO假锁</t>
  </si>
  <si>
    <t>Q5-TY</t>
  </si>
  <si>
    <t>S5</t>
  </si>
  <si>
    <t>S5-1</t>
  </si>
  <si>
    <t>V5P-1</t>
  </si>
  <si>
    <t>V5P</t>
  </si>
  <si>
    <t>V6</t>
  </si>
  <si>
    <t>V7-ZC</t>
  </si>
  <si>
    <t>V7Plus</t>
  </si>
  <si>
    <t>V7假锁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</si>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</sst>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numFmt numFmtId="0" formatCode="General"/>
    </dxf>
    <dxf>
      <numFmt numFmtId="0" formatCode="General"/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b val="0"/>
        <i val="0"/>
        <color theme="1"/>
      </font>
      <fill>
        <patternFill patternType="solid">
          <bgColor theme="5" tint="0.6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5&#24180;/03-&#25104;&#21697;&#26816;&#39564;&#21488;&#36134;/2025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下拉列表源数据"/>
      <sheetName val="自制型号细分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  <row r="108">
          <cell r="A108" t="str">
            <v>G111-C-J</v>
          </cell>
          <cell r="B108" t="str">
            <v>G111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外O整体" displayName="外O整体" ref="A2:AE146" totalsRowShown="0">
  <autoFilter ref="A2:AE146"/>
  <sortState ref="A2:AE146">
    <sortCondition ref="C2"/>
  </sortState>
  <tableColumns count="31">
    <tableColumn id="1" name="序号"/>
    <tableColumn id="2" name="管理NO"/>
    <tableColumn id="3" name="日期"/>
    <tableColumn id="4" name="月"/>
    <tableColumn id="5" name="周" dataDxfId="0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 dataDxfId="1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46"/>
  <sheetViews>
    <sheetView tabSelected="1" zoomScale="78" zoomScaleNormal="78" workbookViewId="0">
      <pane ySplit="2" topLeftCell="A112" activePane="bottomLeft" state="frozen"/>
      <selection/>
      <selection pane="bottomLeft" activeCell="M130" sqref="M130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9"/>
      <c r="N1" s="16"/>
      <c r="O1" s="16"/>
      <c r="P1" s="16"/>
      <c r="Q1" s="16"/>
      <c r="R1" s="16"/>
      <c r="S1" s="16"/>
      <c r="T1" s="16"/>
      <c r="U1" s="16"/>
      <c r="V1" s="39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6" t="s">
        <v>6</v>
      </c>
      <c r="G2" s="27" t="s">
        <v>7</v>
      </c>
      <c r="H2" s="27" t="s">
        <v>8</v>
      </c>
      <c r="I2" s="27" t="s">
        <v>9</v>
      </c>
      <c r="J2" s="27" t="s">
        <v>10</v>
      </c>
      <c r="K2" s="26" t="s">
        <v>11</v>
      </c>
      <c r="L2" s="26" t="s">
        <v>12</v>
      </c>
      <c r="M2" s="30" t="s">
        <v>13</v>
      </c>
      <c r="N2" s="31" t="s">
        <v>14</v>
      </c>
      <c r="O2" s="26" t="s">
        <v>15</v>
      </c>
      <c r="P2" s="26" t="s">
        <v>16</v>
      </c>
      <c r="Q2" s="26" t="s">
        <v>17</v>
      </c>
      <c r="R2" s="26" t="s">
        <v>18</v>
      </c>
      <c r="S2" s="36" t="s">
        <v>19</v>
      </c>
      <c r="T2" s="36" t="s">
        <v>20</v>
      </c>
      <c r="U2" s="40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40" t="s">
        <v>26</v>
      </c>
      <c r="AA2" s="40" t="s">
        <v>27</v>
      </c>
      <c r="AB2" s="40" t="s">
        <v>28</v>
      </c>
      <c r="AC2" s="40" t="s">
        <v>29</v>
      </c>
      <c r="AD2" s="14" t="s">
        <v>30</v>
      </c>
      <c r="AE2" s="14" t="s">
        <v>31</v>
      </c>
    </row>
    <row r="3" customHeight="1" spans="1:31">
      <c r="A3" s="22">
        <v>1</v>
      </c>
      <c r="B3" s="23">
        <v>250102001</v>
      </c>
      <c r="C3" s="24">
        <v>45659</v>
      </c>
      <c r="D3" s="22" t="s">
        <v>32</v>
      </c>
      <c r="E3" s="28">
        <f>IF(C3="","",WEEKNUM(C3,1))</f>
        <v>1</v>
      </c>
      <c r="F3" s="22" t="s">
        <v>33</v>
      </c>
      <c r="G3" s="22" t="s">
        <v>34</v>
      </c>
      <c r="H3" s="22" t="s">
        <v>35</v>
      </c>
      <c r="I3" s="28" t="str">
        <f>VLOOKUP(H3,[3]外O细分型号!A:B,2,0)</f>
        <v>Q2P</v>
      </c>
      <c r="J3" s="22" t="s">
        <v>36</v>
      </c>
      <c r="K3" s="22">
        <v>489</v>
      </c>
      <c r="L3" s="22">
        <v>32</v>
      </c>
      <c r="M3" s="22"/>
      <c r="N3" s="32" t="s">
        <v>37</v>
      </c>
      <c r="O3" s="5"/>
      <c r="P3" s="5"/>
      <c r="Q3" s="5"/>
      <c r="R3" s="5"/>
      <c r="S3" s="37"/>
      <c r="T3" s="38">
        <f>SUM(O3:S3)</f>
        <v>0</v>
      </c>
      <c r="U3" s="8"/>
      <c r="V3" s="8"/>
      <c r="W3" s="5"/>
      <c r="X3" s="5"/>
      <c r="Y3" s="5"/>
      <c r="Z3" s="5"/>
      <c r="AC3" s="5"/>
      <c r="AD3" s="5"/>
      <c r="AE3" s="5"/>
    </row>
    <row r="4" customHeight="1" spans="1:31">
      <c r="A4" s="22">
        <v>2</v>
      </c>
      <c r="B4" s="25">
        <v>250102002</v>
      </c>
      <c r="C4" s="24">
        <v>45659</v>
      </c>
      <c r="D4" s="22" t="s">
        <v>32</v>
      </c>
      <c r="E4" s="28">
        <f>IF(C4="","",WEEKNUM(C4,1))</f>
        <v>1</v>
      </c>
      <c r="F4" s="22" t="s">
        <v>33</v>
      </c>
      <c r="G4" s="22" t="s">
        <v>38</v>
      </c>
      <c r="H4" s="22" t="s">
        <v>39</v>
      </c>
      <c r="I4" s="28" t="str">
        <f>VLOOKUP(H4,[3]外O细分型号!A:B,2,0)</f>
        <v>G100</v>
      </c>
      <c r="J4" s="22" t="s">
        <v>40</v>
      </c>
      <c r="K4" s="22">
        <v>263</v>
      </c>
      <c r="L4" s="22">
        <v>8</v>
      </c>
      <c r="M4" s="22"/>
      <c r="N4" s="32" t="s">
        <v>37</v>
      </c>
      <c r="O4" s="5"/>
      <c r="P4" s="5"/>
      <c r="Q4" s="5"/>
      <c r="R4" s="5"/>
      <c r="S4" s="37"/>
      <c r="T4" s="38">
        <f>SUM(O4:S4)</f>
        <v>0</v>
      </c>
      <c r="U4" s="8"/>
      <c r="V4" s="8"/>
      <c r="W4" s="5"/>
      <c r="X4" s="5"/>
      <c r="Y4" s="5"/>
      <c r="Z4" s="5"/>
      <c r="AC4" s="5"/>
      <c r="AD4" s="5"/>
      <c r="AE4" s="5"/>
    </row>
    <row r="5" customHeight="1" spans="1:31">
      <c r="A5" s="22">
        <v>3</v>
      </c>
      <c r="B5" s="25">
        <v>250102003</v>
      </c>
      <c r="C5" s="24">
        <v>45659</v>
      </c>
      <c r="D5" s="22" t="s">
        <v>32</v>
      </c>
      <c r="E5" s="28">
        <f>IF(C5="","",WEEKNUM(C5,1))</f>
        <v>1</v>
      </c>
      <c r="F5" s="22" t="s">
        <v>33</v>
      </c>
      <c r="G5" s="22" t="s">
        <v>34</v>
      </c>
      <c r="H5" s="22" t="s">
        <v>35</v>
      </c>
      <c r="I5" s="28" t="str">
        <f>VLOOKUP(H5,[3]外O细分型号!A:B,2,0)</f>
        <v>Q2P</v>
      </c>
      <c r="J5" s="22" t="s">
        <v>36</v>
      </c>
      <c r="K5" s="22">
        <v>256</v>
      </c>
      <c r="L5" s="22">
        <v>8</v>
      </c>
      <c r="M5" s="22"/>
      <c r="N5" s="32" t="s">
        <v>37</v>
      </c>
      <c r="O5" s="5"/>
      <c r="P5" s="5"/>
      <c r="Q5" s="5"/>
      <c r="R5" s="5"/>
      <c r="S5" s="37"/>
      <c r="T5" s="38">
        <f>SUM(O5:S5)</f>
        <v>0</v>
      </c>
      <c r="U5" s="8"/>
      <c r="V5" s="8"/>
      <c r="W5" s="5"/>
      <c r="X5" s="5"/>
      <c r="Y5" s="5"/>
      <c r="Z5" s="5"/>
      <c r="AC5" s="5"/>
      <c r="AD5" s="5"/>
      <c r="AE5" s="5"/>
    </row>
    <row r="6" customHeight="1" spans="1:31">
      <c r="A6" s="22">
        <v>4</v>
      </c>
      <c r="B6" s="25">
        <v>250102004</v>
      </c>
      <c r="C6" s="24">
        <v>45659</v>
      </c>
      <c r="D6" s="22" t="s">
        <v>32</v>
      </c>
      <c r="E6" s="28">
        <f>IF(C6="","",WEEKNUM(C6,1))</f>
        <v>1</v>
      </c>
      <c r="F6" s="22" t="s">
        <v>33</v>
      </c>
      <c r="G6" s="22" t="s">
        <v>41</v>
      </c>
      <c r="H6" s="22" t="s">
        <v>42</v>
      </c>
      <c r="I6" s="28" t="str">
        <f>VLOOKUP(H6,[3]外O细分型号!A:B,2,0)</f>
        <v>G105</v>
      </c>
      <c r="J6" s="22" t="s">
        <v>43</v>
      </c>
      <c r="K6" s="22">
        <v>25</v>
      </c>
      <c r="L6" s="22">
        <v>8</v>
      </c>
      <c r="M6" s="22"/>
      <c r="N6" s="32" t="s">
        <v>37</v>
      </c>
      <c r="O6" s="5"/>
      <c r="P6" s="5"/>
      <c r="Q6" s="5"/>
      <c r="R6" s="5"/>
      <c r="S6" s="37"/>
      <c r="T6" s="38">
        <f>SUM(O6:S6)</f>
        <v>0</v>
      </c>
      <c r="U6" s="8"/>
      <c r="V6" s="8"/>
      <c r="W6" s="5"/>
      <c r="X6" s="5"/>
      <c r="Y6" s="5"/>
      <c r="Z6" s="5"/>
      <c r="AC6" s="5"/>
      <c r="AD6" s="5"/>
      <c r="AE6" s="5"/>
    </row>
    <row r="7" ht="42" customHeight="1" spans="1:31">
      <c r="A7" s="22">
        <v>5</v>
      </c>
      <c r="B7" s="25">
        <v>250102005</v>
      </c>
      <c r="C7" s="24">
        <v>45659</v>
      </c>
      <c r="D7" s="22" t="s">
        <v>32</v>
      </c>
      <c r="E7" s="28">
        <f>IF(C7="","",WEEKNUM(C7,1))</f>
        <v>1</v>
      </c>
      <c r="F7" s="22" t="s">
        <v>33</v>
      </c>
      <c r="G7" s="22" t="s">
        <v>44</v>
      </c>
      <c r="H7" s="22" t="s">
        <v>45</v>
      </c>
      <c r="I7" s="28" t="str">
        <f>VLOOKUP(H7,[3]外O细分型号!A:B,2,0)</f>
        <v>E180</v>
      </c>
      <c r="J7" s="22" t="s">
        <v>40</v>
      </c>
      <c r="K7" s="22">
        <v>13</v>
      </c>
      <c r="L7" s="22">
        <v>8</v>
      </c>
      <c r="M7" s="22"/>
      <c r="N7" s="32" t="s">
        <v>37</v>
      </c>
      <c r="O7" s="5"/>
      <c r="P7" s="5"/>
      <c r="Q7" s="5"/>
      <c r="R7" s="5"/>
      <c r="S7" s="37"/>
      <c r="T7" s="38">
        <f>SUM(O7:S7)</f>
        <v>0</v>
      </c>
      <c r="U7" s="8"/>
      <c r="V7" s="8"/>
      <c r="W7" s="5"/>
      <c r="X7" s="5"/>
      <c r="Y7" s="5"/>
      <c r="Z7" s="5"/>
      <c r="AC7" s="5"/>
      <c r="AD7" s="5"/>
      <c r="AE7" s="5"/>
    </row>
    <row r="8" customHeight="1" spans="1:31">
      <c r="A8" s="22">
        <v>6</v>
      </c>
      <c r="B8" s="25">
        <v>250102006</v>
      </c>
      <c r="C8" s="24">
        <v>45659</v>
      </c>
      <c r="D8" s="22" t="s">
        <v>32</v>
      </c>
      <c r="E8" s="28">
        <f>IF(C8="","",WEEKNUM(C8,1))</f>
        <v>1</v>
      </c>
      <c r="F8" s="22" t="s">
        <v>33</v>
      </c>
      <c r="G8" s="22" t="s">
        <v>46</v>
      </c>
      <c r="H8" s="22" t="s">
        <v>39</v>
      </c>
      <c r="I8" s="28" t="str">
        <f>VLOOKUP(H8,[3]外O细分型号!A:B,2,0)</f>
        <v>G100</v>
      </c>
      <c r="J8" s="22" t="s">
        <v>40</v>
      </c>
      <c r="K8" s="22">
        <v>715</v>
      </c>
      <c r="L8" s="22">
        <v>32</v>
      </c>
      <c r="M8" s="22">
        <v>1</v>
      </c>
      <c r="N8" s="22" t="s">
        <v>47</v>
      </c>
      <c r="O8" s="5"/>
      <c r="P8" s="5"/>
      <c r="Q8" s="5">
        <v>1</v>
      </c>
      <c r="R8" s="5"/>
      <c r="S8" s="37"/>
      <c r="T8" s="38">
        <f>SUM(O8:S8)</f>
        <v>1</v>
      </c>
      <c r="U8" s="8" t="s">
        <v>48</v>
      </c>
      <c r="V8" s="8" t="s">
        <v>49</v>
      </c>
      <c r="W8" s="5" t="s">
        <v>50</v>
      </c>
      <c r="X8" s="5" t="s">
        <v>51</v>
      </c>
      <c r="Y8" s="5" t="s">
        <v>52</v>
      </c>
      <c r="Z8" s="5" t="s">
        <v>53</v>
      </c>
      <c r="AC8" s="5" t="s">
        <v>54</v>
      </c>
      <c r="AD8" s="5"/>
      <c r="AE8" s="5"/>
    </row>
    <row r="9" customHeight="1" spans="1:31">
      <c r="A9" s="22">
        <v>7</v>
      </c>
      <c r="B9" s="23">
        <v>250103001</v>
      </c>
      <c r="C9" s="24">
        <v>45660</v>
      </c>
      <c r="D9" s="22" t="s">
        <v>32</v>
      </c>
      <c r="E9" s="28">
        <f>IF(C9="","",WEEKNUM(C9,1))</f>
        <v>1</v>
      </c>
      <c r="F9" s="22" t="s">
        <v>33</v>
      </c>
      <c r="G9" s="22">
        <v>24074181</v>
      </c>
      <c r="H9" s="22" t="s">
        <v>55</v>
      </c>
      <c r="I9" s="28" t="str">
        <f>VLOOKUP(H9,[3]外O细分型号!A:B,2,0)</f>
        <v>V7</v>
      </c>
      <c r="J9" s="22" t="s">
        <v>40</v>
      </c>
      <c r="K9" s="22">
        <v>1</v>
      </c>
      <c r="L9" s="22">
        <v>1</v>
      </c>
      <c r="M9" s="22"/>
      <c r="N9" s="33" t="s">
        <v>37</v>
      </c>
      <c r="O9" s="5"/>
      <c r="P9" s="5"/>
      <c r="Q9" s="5"/>
      <c r="R9" s="5"/>
      <c r="S9" s="37"/>
      <c r="T9" s="38">
        <f>SUM(O9:S9)</f>
        <v>0</v>
      </c>
      <c r="U9" s="8"/>
      <c r="V9" s="8"/>
      <c r="W9" s="5"/>
      <c r="X9" s="5"/>
      <c r="Y9" s="5"/>
      <c r="Z9" s="5"/>
      <c r="AC9" s="5"/>
      <c r="AD9" s="5"/>
      <c r="AE9" s="5"/>
    </row>
    <row r="10" customHeight="1" spans="1:31">
      <c r="A10" s="22">
        <v>8</v>
      </c>
      <c r="B10" s="25">
        <v>250103002</v>
      </c>
      <c r="C10" s="24">
        <v>45660</v>
      </c>
      <c r="D10" s="22" t="s">
        <v>32</v>
      </c>
      <c r="E10" s="28">
        <f>IF(C10="","",WEEKNUM(C10,1))</f>
        <v>1</v>
      </c>
      <c r="F10" s="22" t="s">
        <v>33</v>
      </c>
      <c r="G10" s="22" t="s">
        <v>56</v>
      </c>
      <c r="H10" s="22" t="s">
        <v>39</v>
      </c>
      <c r="I10" s="28" t="str">
        <f>VLOOKUP(H10,[3]外O细分型号!A:B,2,0)</f>
        <v>G100</v>
      </c>
      <c r="J10" s="22" t="s">
        <v>40</v>
      </c>
      <c r="K10" s="22">
        <v>14</v>
      </c>
      <c r="L10" s="22">
        <v>8</v>
      </c>
      <c r="M10" s="22"/>
      <c r="N10" s="33" t="s">
        <v>37</v>
      </c>
      <c r="O10" s="5"/>
      <c r="P10" s="5"/>
      <c r="Q10" s="5"/>
      <c r="R10" s="5"/>
      <c r="S10" s="37"/>
      <c r="T10" s="38">
        <f>SUM(O10:S10)</f>
        <v>0</v>
      </c>
      <c r="U10" s="8"/>
      <c r="V10" s="8"/>
      <c r="W10" s="5"/>
      <c r="X10" s="5"/>
      <c r="Y10" s="5"/>
      <c r="Z10" s="5"/>
      <c r="AC10" s="5"/>
      <c r="AD10" s="5"/>
      <c r="AE10" s="5"/>
    </row>
    <row r="11" customHeight="1" spans="1:31">
      <c r="A11" s="22">
        <v>9</v>
      </c>
      <c r="B11" s="25">
        <v>250103003</v>
      </c>
      <c r="C11" s="24">
        <v>45660</v>
      </c>
      <c r="D11" s="22" t="s">
        <v>32</v>
      </c>
      <c r="E11" s="28">
        <f>IF(C11="","",WEEKNUM(C11,1))</f>
        <v>1</v>
      </c>
      <c r="F11" s="22" t="s">
        <v>33</v>
      </c>
      <c r="G11" s="22" t="s">
        <v>57</v>
      </c>
      <c r="H11" s="22" t="s">
        <v>58</v>
      </c>
      <c r="I11" s="28" t="str">
        <f>VLOOKUP(H11,[3]外O细分型号!A:B,2,0)</f>
        <v>P1-CT</v>
      </c>
      <c r="J11" s="22" t="s">
        <v>40</v>
      </c>
      <c r="K11" s="22">
        <v>190</v>
      </c>
      <c r="L11" s="22">
        <v>8</v>
      </c>
      <c r="M11" s="22">
        <v>1</v>
      </c>
      <c r="N11" s="22" t="s">
        <v>47</v>
      </c>
      <c r="O11" s="5"/>
      <c r="P11" s="5">
        <v>1</v>
      </c>
      <c r="Q11" s="5"/>
      <c r="R11" s="5"/>
      <c r="S11" s="37"/>
      <c r="T11" s="38">
        <f>SUM(O11:S11)</f>
        <v>1</v>
      </c>
      <c r="U11" s="8" t="s">
        <v>59</v>
      </c>
      <c r="V11" s="8" t="s">
        <v>49</v>
      </c>
      <c r="W11" s="5" t="s">
        <v>16</v>
      </c>
      <c r="X11" s="5" t="s">
        <v>60</v>
      </c>
      <c r="Y11" s="5" t="s">
        <v>52</v>
      </c>
      <c r="Z11" s="5" t="s">
        <v>53</v>
      </c>
      <c r="AC11" s="5"/>
      <c r="AD11" s="5"/>
      <c r="AE11" s="5"/>
    </row>
    <row r="12" customHeight="1" spans="1:31">
      <c r="A12" s="22">
        <v>10</v>
      </c>
      <c r="B12" s="25">
        <v>250103004</v>
      </c>
      <c r="C12" s="24">
        <v>45660</v>
      </c>
      <c r="D12" s="22" t="s">
        <v>32</v>
      </c>
      <c r="E12" s="28">
        <f>IF(C12="","",WEEKNUM(C12,1))</f>
        <v>1</v>
      </c>
      <c r="F12" s="22" t="s">
        <v>33</v>
      </c>
      <c r="G12" s="22" t="s">
        <v>61</v>
      </c>
      <c r="H12" s="22" t="s">
        <v>62</v>
      </c>
      <c r="I12" s="28" t="str">
        <f>VLOOKUP(H12,[3]外O细分型号!A:B,2,0)</f>
        <v>G302</v>
      </c>
      <c r="J12" s="22" t="s">
        <v>43</v>
      </c>
      <c r="K12" s="22">
        <v>26</v>
      </c>
      <c r="L12" s="22">
        <v>8</v>
      </c>
      <c r="M12" s="22"/>
      <c r="N12" s="33" t="s">
        <v>37</v>
      </c>
      <c r="O12" s="5"/>
      <c r="P12" s="5"/>
      <c r="Q12" s="5"/>
      <c r="R12" s="5"/>
      <c r="S12" s="37"/>
      <c r="T12" s="38">
        <f>SUM(O12:S12)</f>
        <v>0</v>
      </c>
      <c r="U12" s="8"/>
      <c r="V12" s="8"/>
      <c r="W12" s="5"/>
      <c r="X12" s="5"/>
      <c r="Y12" s="5"/>
      <c r="Z12" s="5"/>
      <c r="AC12" s="5"/>
      <c r="AD12" s="5"/>
      <c r="AE12" s="5"/>
    </row>
    <row r="13" customHeight="1" spans="1:31">
      <c r="A13" s="22">
        <v>11</v>
      </c>
      <c r="B13" s="25">
        <v>250103005</v>
      </c>
      <c r="C13" s="24">
        <v>45660</v>
      </c>
      <c r="D13" s="22" t="s">
        <v>32</v>
      </c>
      <c r="E13" s="28">
        <f>IF(C13="","",WEEKNUM(C13,1))</f>
        <v>1</v>
      </c>
      <c r="F13" s="22" t="s">
        <v>33</v>
      </c>
      <c r="G13" s="22" t="s">
        <v>63</v>
      </c>
      <c r="H13" s="22" t="s">
        <v>64</v>
      </c>
      <c r="I13" s="28" t="str">
        <f>VLOOKUP(H13,[3]外O细分型号!A:B,2,0)</f>
        <v>V7</v>
      </c>
      <c r="J13" s="22" t="s">
        <v>40</v>
      </c>
      <c r="K13" s="22">
        <v>20</v>
      </c>
      <c r="L13" s="22">
        <v>8</v>
      </c>
      <c r="M13" s="22"/>
      <c r="N13" s="33" t="s">
        <v>37</v>
      </c>
      <c r="O13" s="5"/>
      <c r="P13" s="5"/>
      <c r="Q13" s="5"/>
      <c r="R13" s="5"/>
      <c r="S13" s="37"/>
      <c r="T13" s="38">
        <f>SUM(O13:S13)</f>
        <v>0</v>
      </c>
      <c r="U13" s="8"/>
      <c r="V13" s="8"/>
      <c r="W13" s="5"/>
      <c r="X13" s="5"/>
      <c r="Y13" s="5"/>
      <c r="Z13" s="5"/>
      <c r="AC13" s="5"/>
      <c r="AD13" s="5"/>
      <c r="AE13" s="5"/>
    </row>
    <row r="14" customHeight="1" spans="1:31">
      <c r="A14" s="22">
        <v>12</v>
      </c>
      <c r="B14" s="25">
        <v>250103006</v>
      </c>
      <c r="C14" s="24">
        <v>45660</v>
      </c>
      <c r="D14" s="22" t="s">
        <v>32</v>
      </c>
      <c r="E14" s="28">
        <f>IF(C14="","",WEEKNUM(C14,1))</f>
        <v>1</v>
      </c>
      <c r="F14" s="22" t="s">
        <v>33</v>
      </c>
      <c r="G14" s="22" t="s">
        <v>65</v>
      </c>
      <c r="H14" s="22" t="s">
        <v>66</v>
      </c>
      <c r="I14" s="28" t="str">
        <f>VLOOKUP(H14,[3]外O细分型号!A:B,2,0)</f>
        <v>G100</v>
      </c>
      <c r="J14" s="22" t="s">
        <v>67</v>
      </c>
      <c r="K14" s="22">
        <v>1</v>
      </c>
      <c r="L14" s="22">
        <v>1</v>
      </c>
      <c r="M14" s="22"/>
      <c r="N14" s="33" t="s">
        <v>37</v>
      </c>
      <c r="O14" s="5"/>
      <c r="P14" s="5"/>
      <c r="Q14" s="5"/>
      <c r="R14" s="5"/>
      <c r="S14" s="37"/>
      <c r="T14" s="38">
        <f>SUM(O14:S14)</f>
        <v>0</v>
      </c>
      <c r="U14" s="8"/>
      <c r="V14" s="8"/>
      <c r="W14" s="5"/>
      <c r="X14" s="5"/>
      <c r="Y14" s="5"/>
      <c r="Z14" s="5"/>
      <c r="AC14" s="5"/>
      <c r="AD14" s="5"/>
      <c r="AE14" s="5"/>
    </row>
    <row r="15" customHeight="1" spans="1:31">
      <c r="A15" s="22">
        <v>13</v>
      </c>
      <c r="B15" s="25">
        <v>250103007</v>
      </c>
      <c r="C15" s="24">
        <v>45660</v>
      </c>
      <c r="D15" s="22" t="s">
        <v>32</v>
      </c>
      <c r="E15" s="28">
        <f>IF(C15="","",WEEKNUM(C15,1))</f>
        <v>1</v>
      </c>
      <c r="F15" s="22" t="s">
        <v>33</v>
      </c>
      <c r="G15" s="22" t="s">
        <v>68</v>
      </c>
      <c r="H15" s="22" t="s">
        <v>69</v>
      </c>
      <c r="I15" s="28" t="str">
        <f>VLOOKUP(H15,[3]外O细分型号!A:B,2,0)</f>
        <v>G302</v>
      </c>
      <c r="J15" s="22" t="s">
        <v>43</v>
      </c>
      <c r="K15" s="22">
        <v>5</v>
      </c>
      <c r="L15" s="22">
        <v>5</v>
      </c>
      <c r="M15" s="22"/>
      <c r="N15" s="33" t="s">
        <v>37</v>
      </c>
      <c r="O15" s="5"/>
      <c r="P15" s="5"/>
      <c r="Q15" s="5"/>
      <c r="R15" s="5"/>
      <c r="S15" s="37"/>
      <c r="T15" s="38">
        <f>SUM(O15:S15)</f>
        <v>0</v>
      </c>
      <c r="U15" s="8"/>
      <c r="V15" s="8"/>
      <c r="W15" s="5"/>
      <c r="X15" s="5"/>
      <c r="Y15" s="5"/>
      <c r="Z15" s="5"/>
      <c r="AC15" s="5"/>
      <c r="AD15" s="5"/>
      <c r="AE15" s="5"/>
    </row>
    <row r="16" customHeight="1" spans="1:31">
      <c r="A16" s="22">
        <v>14</v>
      </c>
      <c r="B16" s="25">
        <v>250103008</v>
      </c>
      <c r="C16" s="24">
        <v>45660</v>
      </c>
      <c r="D16" s="22" t="s">
        <v>32</v>
      </c>
      <c r="E16" s="28">
        <f>IF(C16="","",WEEKNUM(C16,1))</f>
        <v>1</v>
      </c>
      <c r="F16" s="22" t="s">
        <v>33</v>
      </c>
      <c r="G16" s="22" t="s">
        <v>56</v>
      </c>
      <c r="H16" s="22" t="s">
        <v>39</v>
      </c>
      <c r="I16" s="28" t="str">
        <f>VLOOKUP(H16,[3]外O细分型号!A:B,2,0)</f>
        <v>G100</v>
      </c>
      <c r="J16" s="22" t="s">
        <v>40</v>
      </c>
      <c r="K16" s="22">
        <v>3</v>
      </c>
      <c r="L16" s="22">
        <v>3</v>
      </c>
      <c r="M16" s="22"/>
      <c r="N16" s="33" t="s">
        <v>37</v>
      </c>
      <c r="O16" s="5"/>
      <c r="P16" s="5"/>
      <c r="Q16" s="5"/>
      <c r="R16" s="5"/>
      <c r="S16" s="37"/>
      <c r="T16" s="38">
        <f>SUM(O16:S16)</f>
        <v>0</v>
      </c>
      <c r="U16" s="8"/>
      <c r="V16" s="8"/>
      <c r="W16" s="5"/>
      <c r="X16" s="5"/>
      <c r="Y16" s="5"/>
      <c r="Z16" s="5"/>
      <c r="AC16" s="5"/>
      <c r="AD16" s="5"/>
      <c r="AE16" s="5"/>
    </row>
    <row r="17" customHeight="1" spans="1:31">
      <c r="A17" s="22">
        <v>15</v>
      </c>
      <c r="B17" s="25">
        <v>250103009</v>
      </c>
      <c r="C17" s="24">
        <v>45660</v>
      </c>
      <c r="D17" s="22" t="s">
        <v>32</v>
      </c>
      <c r="E17" s="28">
        <f>IF(C17="","",WEEKNUM(C17,1))</f>
        <v>1</v>
      </c>
      <c r="F17" s="22" t="s">
        <v>33</v>
      </c>
      <c r="G17" s="22" t="s">
        <v>70</v>
      </c>
      <c r="H17" s="22" t="s">
        <v>39</v>
      </c>
      <c r="I17" s="28" t="str">
        <f>VLOOKUP(H17,[3]外O细分型号!A:B,2,0)</f>
        <v>G100</v>
      </c>
      <c r="J17" s="22" t="s">
        <v>40</v>
      </c>
      <c r="K17" s="22">
        <v>2</v>
      </c>
      <c r="L17" s="22">
        <v>2</v>
      </c>
      <c r="M17" s="22"/>
      <c r="N17" s="33" t="s">
        <v>37</v>
      </c>
      <c r="O17" s="5"/>
      <c r="P17" s="5"/>
      <c r="Q17" s="5"/>
      <c r="R17" s="5"/>
      <c r="S17" s="37"/>
      <c r="T17" s="38">
        <f>SUM(O17:S17)</f>
        <v>0</v>
      </c>
      <c r="U17" s="8"/>
      <c r="V17" s="8"/>
      <c r="W17" s="5"/>
      <c r="X17" s="5"/>
      <c r="Y17" s="5"/>
      <c r="Z17" s="5"/>
      <c r="AC17" s="5"/>
      <c r="AD17" s="5"/>
      <c r="AE17" s="5"/>
    </row>
    <row r="18" ht="25" customHeight="1" spans="1:31">
      <c r="A18" s="22">
        <v>16</v>
      </c>
      <c r="B18" s="25">
        <v>250103010</v>
      </c>
      <c r="C18" s="24">
        <v>45660</v>
      </c>
      <c r="D18" s="22" t="s">
        <v>32</v>
      </c>
      <c r="E18" s="28">
        <f>IF(C18="","",WEEKNUM(C18,1))</f>
        <v>1</v>
      </c>
      <c r="F18" s="22" t="s">
        <v>33</v>
      </c>
      <c r="G18" s="22" t="s">
        <v>71</v>
      </c>
      <c r="H18" s="22" t="s">
        <v>72</v>
      </c>
      <c r="I18" s="28" t="str">
        <f>VLOOKUP(H18,[3]外O细分型号!A:B,2,0)</f>
        <v>E16</v>
      </c>
      <c r="J18" s="22" t="s">
        <v>40</v>
      </c>
      <c r="K18" s="22">
        <v>1</v>
      </c>
      <c r="L18" s="22">
        <v>1</v>
      </c>
      <c r="M18" s="22"/>
      <c r="N18" s="33" t="s">
        <v>37</v>
      </c>
      <c r="O18" s="5"/>
      <c r="P18" s="5"/>
      <c r="Q18" s="5"/>
      <c r="R18" s="5"/>
      <c r="S18" s="37"/>
      <c r="T18" s="38">
        <f>SUM(O18:S18)</f>
        <v>0</v>
      </c>
      <c r="U18" s="8"/>
      <c r="V18" s="8"/>
      <c r="W18" s="5"/>
      <c r="X18" s="5"/>
      <c r="Y18" s="5"/>
      <c r="Z18" s="5"/>
      <c r="AC18" s="5"/>
      <c r="AD18" s="5"/>
      <c r="AE18" s="5"/>
    </row>
    <row r="19" customHeight="1" spans="1:31">
      <c r="A19" s="22">
        <v>17</v>
      </c>
      <c r="B19" s="25">
        <v>250103011</v>
      </c>
      <c r="C19" s="24">
        <v>45660</v>
      </c>
      <c r="D19" s="22" t="s">
        <v>32</v>
      </c>
      <c r="E19" s="28">
        <f>IF(C19="","",WEEKNUM(C19,1))</f>
        <v>1</v>
      </c>
      <c r="F19" s="22" t="s">
        <v>73</v>
      </c>
      <c r="G19" s="22" t="s">
        <v>74</v>
      </c>
      <c r="H19" s="22" t="s">
        <v>75</v>
      </c>
      <c r="I19" s="28" t="str">
        <f>VLOOKUP(H19,[3]外O细分型号!A:B,2,0)</f>
        <v>Q3FPRO</v>
      </c>
      <c r="J19" s="22" t="s">
        <v>40</v>
      </c>
      <c r="K19" s="22">
        <v>531</v>
      </c>
      <c r="L19" s="22">
        <v>32</v>
      </c>
      <c r="M19" s="22">
        <v>1</v>
      </c>
      <c r="N19" s="33" t="s">
        <v>37</v>
      </c>
      <c r="O19" s="5">
        <v>1</v>
      </c>
      <c r="P19" s="5"/>
      <c r="Q19" s="5"/>
      <c r="R19" s="5"/>
      <c r="S19" s="37"/>
      <c r="T19" s="38">
        <f>SUM(O19:S19)</f>
        <v>1</v>
      </c>
      <c r="U19" s="8" t="s">
        <v>76</v>
      </c>
      <c r="V19" s="8" t="s">
        <v>77</v>
      </c>
      <c r="W19" s="5" t="s">
        <v>15</v>
      </c>
      <c r="X19" s="5" t="s">
        <v>78</v>
      </c>
      <c r="Y19" s="5" t="s">
        <v>79</v>
      </c>
      <c r="Z19" s="5" t="s">
        <v>80</v>
      </c>
      <c r="AC19" s="5"/>
      <c r="AD19" s="5"/>
      <c r="AE19" s="5"/>
    </row>
    <row r="20" customHeight="1" spans="1:31">
      <c r="A20" s="22">
        <v>18</v>
      </c>
      <c r="B20" s="25">
        <v>250103012</v>
      </c>
      <c r="C20" s="24">
        <v>45660</v>
      </c>
      <c r="D20" s="22" t="s">
        <v>32</v>
      </c>
      <c r="E20" s="28">
        <f>IF(C20="","",WEEKNUM(C20,1))</f>
        <v>1</v>
      </c>
      <c r="F20" s="22" t="s">
        <v>73</v>
      </c>
      <c r="G20" s="22" t="s">
        <v>81</v>
      </c>
      <c r="H20" s="22" t="s">
        <v>82</v>
      </c>
      <c r="I20" s="28" t="str">
        <f>VLOOKUP(H20,[3]外O细分型号!A:B,2,0)</f>
        <v>Q3MPRO</v>
      </c>
      <c r="J20" s="22" t="s">
        <v>40</v>
      </c>
      <c r="K20" s="22">
        <v>296</v>
      </c>
      <c r="L20" s="22">
        <v>32</v>
      </c>
      <c r="M20" s="22"/>
      <c r="N20" s="33" t="s">
        <v>37</v>
      </c>
      <c r="O20" s="5"/>
      <c r="P20" s="5"/>
      <c r="Q20" s="5"/>
      <c r="R20" s="5"/>
      <c r="S20" s="37"/>
      <c r="T20" s="38">
        <f>SUM(O20:S20)</f>
        <v>0</v>
      </c>
      <c r="U20" s="8"/>
      <c r="V20" s="8"/>
      <c r="W20" s="5"/>
      <c r="X20" s="5"/>
      <c r="Y20" s="5"/>
      <c r="Z20" s="5"/>
      <c r="AC20" s="5"/>
      <c r="AD20" s="5"/>
      <c r="AE20" s="5"/>
    </row>
    <row r="21" customHeight="1" spans="1:31">
      <c r="A21" s="22">
        <v>19</v>
      </c>
      <c r="B21" s="23">
        <v>250105001</v>
      </c>
      <c r="C21" s="24">
        <v>45662</v>
      </c>
      <c r="D21" s="22" t="s">
        <v>32</v>
      </c>
      <c r="E21" s="28">
        <f>IF(C21="","",WEEKNUM(C21,1))</f>
        <v>2</v>
      </c>
      <c r="F21" s="22" t="s">
        <v>33</v>
      </c>
      <c r="G21" s="22" t="s">
        <v>83</v>
      </c>
      <c r="H21" s="22" t="s">
        <v>84</v>
      </c>
      <c r="I21" s="28" t="str">
        <f>VLOOKUP(H21,[3]外O细分型号!A:B,2,0)</f>
        <v>G111</v>
      </c>
      <c r="J21" s="22" t="s">
        <v>43</v>
      </c>
      <c r="K21" s="22">
        <v>240</v>
      </c>
      <c r="L21" s="22">
        <v>8</v>
      </c>
      <c r="M21" s="22"/>
      <c r="N21" s="33" t="s">
        <v>37</v>
      </c>
      <c r="O21" s="5"/>
      <c r="P21" s="5"/>
      <c r="Q21" s="5"/>
      <c r="R21" s="5"/>
      <c r="S21" s="37"/>
      <c r="T21" s="38">
        <f>SUM(O21:S21)</f>
        <v>0</v>
      </c>
      <c r="U21" s="8"/>
      <c r="V21" s="8"/>
      <c r="W21" s="5"/>
      <c r="X21" s="5"/>
      <c r="Y21" s="5"/>
      <c r="Z21" s="5"/>
      <c r="AC21" s="5"/>
      <c r="AD21" s="5"/>
      <c r="AE21" s="5"/>
    </row>
    <row r="22" customHeight="1" spans="1:31">
      <c r="A22" s="22">
        <v>20</v>
      </c>
      <c r="B22" s="25">
        <v>250105002</v>
      </c>
      <c r="C22" s="24">
        <v>45662</v>
      </c>
      <c r="D22" s="22" t="s">
        <v>32</v>
      </c>
      <c r="E22" s="28">
        <f>IF(C22="","",WEEKNUM(C22,1))</f>
        <v>2</v>
      </c>
      <c r="F22" s="22" t="s">
        <v>33</v>
      </c>
      <c r="G22" s="22" t="s">
        <v>85</v>
      </c>
      <c r="H22" s="22" t="s">
        <v>35</v>
      </c>
      <c r="I22" s="28" t="str">
        <f>VLOOKUP(H22,[3]外O细分型号!A:B,2,0)</f>
        <v>Q2P</v>
      </c>
      <c r="J22" s="22" t="s">
        <v>36</v>
      </c>
      <c r="K22" s="22">
        <v>256</v>
      </c>
      <c r="L22" s="22">
        <v>8</v>
      </c>
      <c r="M22" s="22"/>
      <c r="N22" s="33" t="s">
        <v>37</v>
      </c>
      <c r="O22" s="5"/>
      <c r="P22" s="5"/>
      <c r="Q22" s="5"/>
      <c r="R22" s="5"/>
      <c r="S22" s="37"/>
      <c r="T22" s="38">
        <f>SUM(O22:S22)</f>
        <v>0</v>
      </c>
      <c r="U22" s="8"/>
      <c r="V22" s="8"/>
      <c r="W22" s="5"/>
      <c r="X22" s="5"/>
      <c r="Y22" s="5"/>
      <c r="Z22" s="5"/>
      <c r="AC22" s="5"/>
      <c r="AD22" s="5"/>
      <c r="AE22" s="5"/>
    </row>
    <row r="23" customHeight="1" spans="1:31">
      <c r="A23" s="22">
        <v>21</v>
      </c>
      <c r="B23" s="25">
        <v>250105003</v>
      </c>
      <c r="C23" s="24">
        <v>45662</v>
      </c>
      <c r="D23" s="22" t="s">
        <v>32</v>
      </c>
      <c r="E23" s="28">
        <f>IF(C23="","",WEEKNUM(C23,1))</f>
        <v>2</v>
      </c>
      <c r="F23" s="22" t="s">
        <v>33</v>
      </c>
      <c r="G23" s="22" t="s">
        <v>38</v>
      </c>
      <c r="H23" s="22" t="s">
        <v>39</v>
      </c>
      <c r="I23" s="28" t="str">
        <f>VLOOKUP(H23,[3]外O细分型号!A:B,2,0)</f>
        <v>G100</v>
      </c>
      <c r="J23" s="22" t="s">
        <v>40</v>
      </c>
      <c r="K23" s="22">
        <v>256</v>
      </c>
      <c r="L23" s="22">
        <v>8</v>
      </c>
      <c r="M23" s="22"/>
      <c r="N23" s="33" t="s">
        <v>37</v>
      </c>
      <c r="O23" s="5"/>
      <c r="P23" s="5"/>
      <c r="Q23" s="5"/>
      <c r="R23" s="5"/>
      <c r="S23" s="37"/>
      <c r="T23" s="38">
        <f>SUM(O23:S23)</f>
        <v>0</v>
      </c>
      <c r="U23" s="8"/>
      <c r="V23" s="8"/>
      <c r="W23" s="5"/>
      <c r="X23" s="5"/>
      <c r="Y23" s="5"/>
      <c r="Z23" s="5"/>
      <c r="AC23" s="5"/>
      <c r="AD23" s="5"/>
      <c r="AE23" s="5"/>
    </row>
    <row r="24" customHeight="1" spans="1:31">
      <c r="A24" s="22">
        <v>22</v>
      </c>
      <c r="B24" s="25">
        <v>250105004</v>
      </c>
      <c r="C24" s="24">
        <v>45662</v>
      </c>
      <c r="D24" s="22" t="s">
        <v>32</v>
      </c>
      <c r="E24" s="28">
        <f>IF(C24="","",WEEKNUM(C24,1))</f>
        <v>2</v>
      </c>
      <c r="F24" s="22" t="s">
        <v>86</v>
      </c>
      <c r="G24" s="22" t="s">
        <v>87</v>
      </c>
      <c r="H24" s="22" t="s">
        <v>88</v>
      </c>
      <c r="I24" s="28" t="str">
        <f>VLOOKUP(H24,[3]外O细分型号!A:B,2,0)</f>
        <v>G109</v>
      </c>
      <c r="J24" s="22" t="s">
        <v>89</v>
      </c>
      <c r="K24" s="22">
        <v>500</v>
      </c>
      <c r="L24" s="22">
        <v>32</v>
      </c>
      <c r="M24" s="22">
        <v>2</v>
      </c>
      <c r="N24" s="22" t="s">
        <v>47</v>
      </c>
      <c r="O24" s="5"/>
      <c r="P24" s="5"/>
      <c r="Q24" s="5">
        <v>2</v>
      </c>
      <c r="R24" s="5"/>
      <c r="S24" s="37"/>
      <c r="T24" s="38">
        <f>SUM(O24:S24)</f>
        <v>2</v>
      </c>
      <c r="U24" s="8" t="s">
        <v>90</v>
      </c>
      <c r="V24" s="8" t="s">
        <v>49</v>
      </c>
      <c r="W24" s="5" t="s">
        <v>50</v>
      </c>
      <c r="X24" s="5" t="s">
        <v>91</v>
      </c>
      <c r="Y24" s="5" t="s">
        <v>52</v>
      </c>
      <c r="Z24" s="5" t="s">
        <v>53</v>
      </c>
      <c r="AC24" s="5"/>
      <c r="AD24" s="5"/>
      <c r="AE24" s="5"/>
    </row>
    <row r="25" customHeight="1" spans="1:31">
      <c r="A25" s="22">
        <v>23</v>
      </c>
      <c r="B25" s="25">
        <v>250105005</v>
      </c>
      <c r="C25" s="24">
        <v>45662</v>
      </c>
      <c r="D25" s="22" t="s">
        <v>32</v>
      </c>
      <c r="E25" s="28">
        <f>IF(C25="","",WEEKNUM(C25,1))</f>
        <v>2</v>
      </c>
      <c r="F25" s="22" t="s">
        <v>33</v>
      </c>
      <c r="G25" s="22" t="s">
        <v>83</v>
      </c>
      <c r="H25" s="22" t="s">
        <v>84</v>
      </c>
      <c r="I25" s="28" t="str">
        <f>VLOOKUP(H25,[3]外O细分型号!A:B,2,0)</f>
        <v>G111</v>
      </c>
      <c r="J25" s="22" t="s">
        <v>43</v>
      </c>
      <c r="K25" s="22">
        <v>160</v>
      </c>
      <c r="L25" s="22">
        <v>8</v>
      </c>
      <c r="M25" s="22"/>
      <c r="N25" s="33" t="s">
        <v>37</v>
      </c>
      <c r="O25" s="5"/>
      <c r="P25" s="5"/>
      <c r="Q25" s="5"/>
      <c r="R25" s="5"/>
      <c r="S25" s="37"/>
      <c r="T25" s="38">
        <f>SUM(O25:S25)</f>
        <v>0</v>
      </c>
      <c r="U25" s="8"/>
      <c r="V25" s="8"/>
      <c r="W25" s="5"/>
      <c r="X25" s="5"/>
      <c r="Y25" s="5"/>
      <c r="Z25" s="5"/>
      <c r="AC25" s="5"/>
      <c r="AD25" s="5"/>
      <c r="AE25" s="5"/>
    </row>
    <row r="26" customHeight="1" spans="1:31">
      <c r="A26" s="22">
        <v>24</v>
      </c>
      <c r="B26" s="23">
        <v>250106001</v>
      </c>
      <c r="C26" s="24">
        <v>45663</v>
      </c>
      <c r="D26" s="22" t="s">
        <v>32</v>
      </c>
      <c r="E26" s="28">
        <f>IF(C26="","",WEEKNUM(C26,1))</f>
        <v>2</v>
      </c>
      <c r="F26" s="22" t="s">
        <v>33</v>
      </c>
      <c r="G26" s="22" t="s">
        <v>92</v>
      </c>
      <c r="H26" s="22" t="s">
        <v>42</v>
      </c>
      <c r="I26" s="28" t="str">
        <f>VLOOKUP(H26,[3]外O细分型号!A:B,2,0)</f>
        <v>G105</v>
      </c>
      <c r="J26" s="22" t="s">
        <v>43</v>
      </c>
      <c r="K26" s="22">
        <v>30</v>
      </c>
      <c r="L26" s="22">
        <v>8</v>
      </c>
      <c r="M26" s="22"/>
      <c r="N26" s="33" t="s">
        <v>37</v>
      </c>
      <c r="O26" s="5"/>
      <c r="P26" s="5"/>
      <c r="Q26" s="5"/>
      <c r="R26" s="5"/>
      <c r="S26" s="37"/>
      <c r="T26" s="38">
        <f>SUM(O26:S26)</f>
        <v>0</v>
      </c>
      <c r="U26" s="8"/>
      <c r="V26" s="8"/>
      <c r="W26" s="5"/>
      <c r="X26" s="5"/>
      <c r="Y26" s="5"/>
      <c r="Z26" s="5"/>
      <c r="AC26" s="5"/>
      <c r="AD26" s="5"/>
      <c r="AE26" s="5"/>
    </row>
    <row r="27" customHeight="1" spans="1:31">
      <c r="A27" s="22">
        <v>25</v>
      </c>
      <c r="B27" s="25">
        <v>250106002</v>
      </c>
      <c r="C27" s="24">
        <v>45663</v>
      </c>
      <c r="D27" s="22" t="s">
        <v>32</v>
      </c>
      <c r="E27" s="28">
        <f>IF(C27="","",WEEKNUM(C27,1))</f>
        <v>2</v>
      </c>
      <c r="F27" s="22" t="s">
        <v>33</v>
      </c>
      <c r="G27" s="22" t="s">
        <v>38</v>
      </c>
      <c r="H27" s="22" t="s">
        <v>39</v>
      </c>
      <c r="I27" s="28" t="str">
        <f>VLOOKUP(H27,[3]外O细分型号!A:B,2,0)</f>
        <v>G100</v>
      </c>
      <c r="J27" s="22" t="s">
        <v>40</v>
      </c>
      <c r="K27" s="22">
        <v>256</v>
      </c>
      <c r="L27" s="22">
        <v>8</v>
      </c>
      <c r="M27" s="22"/>
      <c r="N27" s="33" t="s">
        <v>37</v>
      </c>
      <c r="O27" s="5"/>
      <c r="P27" s="5"/>
      <c r="Q27" s="5"/>
      <c r="R27" s="5"/>
      <c r="S27" s="37"/>
      <c r="T27" s="38">
        <f>SUM(O27:S27)</f>
        <v>0</v>
      </c>
      <c r="U27" s="8"/>
      <c r="V27" s="8"/>
      <c r="W27" s="5"/>
      <c r="X27" s="5"/>
      <c r="Y27" s="5"/>
      <c r="Z27" s="5"/>
      <c r="AC27" s="5"/>
      <c r="AD27" s="5"/>
      <c r="AE27" s="5"/>
    </row>
    <row r="28" customHeight="1" spans="1:31">
      <c r="A28" s="22">
        <v>26</v>
      </c>
      <c r="B28" s="25">
        <v>250106003</v>
      </c>
      <c r="C28" s="24">
        <v>45663</v>
      </c>
      <c r="D28" s="22" t="s">
        <v>32</v>
      </c>
      <c r="E28" s="28">
        <f>IF(C28="","",WEEKNUM(C28,1))</f>
        <v>2</v>
      </c>
      <c r="F28" s="22" t="s">
        <v>86</v>
      </c>
      <c r="G28" s="22" t="s">
        <v>93</v>
      </c>
      <c r="H28" s="22" t="s">
        <v>88</v>
      </c>
      <c r="I28" s="28" t="str">
        <f>VLOOKUP(H28,[3]外O细分型号!A:B,2,0)</f>
        <v>G109</v>
      </c>
      <c r="J28" s="22" t="s">
        <v>89</v>
      </c>
      <c r="K28" s="22">
        <v>500</v>
      </c>
      <c r="L28" s="22">
        <v>32</v>
      </c>
      <c r="M28" s="22">
        <v>1</v>
      </c>
      <c r="N28" s="33" t="s">
        <v>37</v>
      </c>
      <c r="O28" s="5">
        <v>1</v>
      </c>
      <c r="P28" s="5"/>
      <c r="Q28" s="5"/>
      <c r="R28" s="5"/>
      <c r="S28" s="37"/>
      <c r="T28" s="38">
        <f>SUM(O28:S28)</f>
        <v>1</v>
      </c>
      <c r="U28" s="8" t="s">
        <v>94</v>
      </c>
      <c r="V28" s="8" t="s">
        <v>77</v>
      </c>
      <c r="W28" s="5" t="s">
        <v>15</v>
      </c>
      <c r="X28" s="5" t="s">
        <v>95</v>
      </c>
      <c r="Y28" s="5" t="s">
        <v>79</v>
      </c>
      <c r="Z28" s="5" t="s">
        <v>80</v>
      </c>
      <c r="AC28" s="5"/>
      <c r="AD28" s="5"/>
      <c r="AE28" s="5"/>
    </row>
    <row r="29" s="1" customFormat="1" customHeight="1" spans="1:31">
      <c r="A29" s="22">
        <v>27</v>
      </c>
      <c r="B29" s="25">
        <v>250106004</v>
      </c>
      <c r="C29" s="24">
        <v>45663</v>
      </c>
      <c r="D29" s="22" t="s">
        <v>32</v>
      </c>
      <c r="E29" s="28">
        <f>IF(C29="","",WEEKNUM(C29,1))</f>
        <v>2</v>
      </c>
      <c r="F29" s="22" t="s">
        <v>33</v>
      </c>
      <c r="G29" s="22" t="s">
        <v>96</v>
      </c>
      <c r="H29" s="22" t="s">
        <v>84</v>
      </c>
      <c r="I29" s="28" t="str">
        <f>VLOOKUP(H29,[3]外O细分型号!A:B,2,0)</f>
        <v>G111</v>
      </c>
      <c r="J29" s="22" t="s">
        <v>40</v>
      </c>
      <c r="K29" s="22">
        <v>150</v>
      </c>
      <c r="L29" s="22">
        <v>8</v>
      </c>
      <c r="M29" s="22"/>
      <c r="N29" s="33" t="s">
        <v>37</v>
      </c>
      <c r="O29" s="5"/>
      <c r="P29" s="5"/>
      <c r="Q29" s="5"/>
      <c r="R29" s="5"/>
      <c r="S29" s="37"/>
      <c r="T29" s="38">
        <f>SUM(O29:S29)</f>
        <v>0</v>
      </c>
      <c r="U29" s="8"/>
      <c r="V29" s="8"/>
      <c r="W29" s="5"/>
      <c r="X29" s="5"/>
      <c r="Y29" s="5"/>
      <c r="Z29" s="5"/>
      <c r="AA29" s="8"/>
      <c r="AB29" s="8"/>
      <c r="AC29" s="5"/>
      <c r="AD29" s="5"/>
      <c r="AE29" s="5"/>
    </row>
    <row r="30" customHeight="1" spans="1:31">
      <c r="A30" s="22">
        <v>28</v>
      </c>
      <c r="B30" s="23">
        <v>250107001</v>
      </c>
      <c r="C30" s="24">
        <v>45664</v>
      </c>
      <c r="D30" s="22" t="s">
        <v>32</v>
      </c>
      <c r="E30" s="28">
        <f>IF(C30="","",WEEKNUM(C30,1))</f>
        <v>2</v>
      </c>
      <c r="F30" s="22" t="s">
        <v>33</v>
      </c>
      <c r="G30" s="22" t="s">
        <v>97</v>
      </c>
      <c r="H30" s="22" t="s">
        <v>66</v>
      </c>
      <c r="I30" s="28" t="str">
        <f>VLOOKUP(H30,[3]外O细分型号!A:B,2,0)</f>
        <v>G100</v>
      </c>
      <c r="J30" s="22" t="s">
        <v>98</v>
      </c>
      <c r="K30" s="22">
        <v>2</v>
      </c>
      <c r="L30" s="22">
        <v>2</v>
      </c>
      <c r="M30" s="22"/>
      <c r="N30" s="33" t="s">
        <v>37</v>
      </c>
      <c r="O30" s="5"/>
      <c r="P30" s="5"/>
      <c r="Q30" s="5"/>
      <c r="R30" s="5"/>
      <c r="S30" s="37"/>
      <c r="T30" s="38">
        <f>SUM(O30:S30)</f>
        <v>0</v>
      </c>
      <c r="U30" s="8"/>
      <c r="V30" s="8"/>
      <c r="W30" s="5"/>
      <c r="X30" s="5"/>
      <c r="Y30" s="5"/>
      <c r="Z30" s="5"/>
      <c r="AC30" s="5"/>
      <c r="AD30" s="5"/>
      <c r="AE30" s="5"/>
    </row>
    <row r="31" customHeight="1" spans="1:31">
      <c r="A31" s="22">
        <v>29</v>
      </c>
      <c r="B31" s="25">
        <v>250107002</v>
      </c>
      <c r="C31" s="24">
        <v>45664</v>
      </c>
      <c r="D31" s="22" t="s">
        <v>32</v>
      </c>
      <c r="E31" s="28">
        <f>IF(C31="","",WEEKNUM(C31,1))</f>
        <v>2</v>
      </c>
      <c r="F31" s="22" t="s">
        <v>33</v>
      </c>
      <c r="G31" s="22" t="s">
        <v>34</v>
      </c>
      <c r="H31" s="22" t="s">
        <v>35</v>
      </c>
      <c r="I31" s="28" t="str">
        <f>VLOOKUP(H31,[3]外O细分型号!A:B,2,0)</f>
        <v>Q2P</v>
      </c>
      <c r="J31" s="22" t="s">
        <v>36</v>
      </c>
      <c r="K31" s="22">
        <v>398</v>
      </c>
      <c r="L31" s="22">
        <v>32</v>
      </c>
      <c r="M31" s="22"/>
      <c r="N31" s="33" t="s">
        <v>37</v>
      </c>
      <c r="O31" s="5"/>
      <c r="P31" s="5"/>
      <c r="Q31" s="5"/>
      <c r="R31" s="5"/>
      <c r="S31" s="37"/>
      <c r="T31" s="38">
        <f>SUM(O31:S31)</f>
        <v>0</v>
      </c>
      <c r="U31" s="8"/>
      <c r="V31" s="8"/>
      <c r="W31" s="5"/>
      <c r="X31" s="5"/>
      <c r="Y31" s="5"/>
      <c r="Z31" s="5"/>
      <c r="AC31" s="5"/>
      <c r="AD31" s="5"/>
      <c r="AE31" s="5"/>
    </row>
    <row r="32" customHeight="1" spans="1:31">
      <c r="A32" s="22">
        <v>30</v>
      </c>
      <c r="B32" s="25">
        <v>250107003</v>
      </c>
      <c r="C32" s="24">
        <v>45664</v>
      </c>
      <c r="D32" s="22" t="s">
        <v>32</v>
      </c>
      <c r="E32" s="28">
        <f>IF(C32="","",WEEKNUM(C32,1))</f>
        <v>2</v>
      </c>
      <c r="F32" s="22" t="s">
        <v>86</v>
      </c>
      <c r="G32" s="22" t="s">
        <v>93</v>
      </c>
      <c r="H32" s="22" t="s">
        <v>88</v>
      </c>
      <c r="I32" s="28" t="str">
        <f>VLOOKUP(H32,[3]外O细分型号!A:B,2,0)</f>
        <v>G109</v>
      </c>
      <c r="J32" s="22" t="s">
        <v>89</v>
      </c>
      <c r="K32" s="22">
        <v>389</v>
      </c>
      <c r="L32" s="22">
        <v>32</v>
      </c>
      <c r="M32" s="22">
        <v>1</v>
      </c>
      <c r="N32" s="33" t="s">
        <v>37</v>
      </c>
      <c r="O32" s="5">
        <v>1</v>
      </c>
      <c r="P32" s="5"/>
      <c r="Q32" s="5"/>
      <c r="R32" s="5"/>
      <c r="S32" s="37"/>
      <c r="T32" s="38">
        <f>SUM(O32:S32)</f>
        <v>1</v>
      </c>
      <c r="U32" s="8" t="s">
        <v>99</v>
      </c>
      <c r="V32" s="8" t="s">
        <v>77</v>
      </c>
      <c r="W32" s="5" t="s">
        <v>15</v>
      </c>
      <c r="X32" s="5" t="s">
        <v>100</v>
      </c>
      <c r="Y32" s="5" t="s">
        <v>79</v>
      </c>
      <c r="Z32" s="5" t="s">
        <v>80</v>
      </c>
      <c r="AC32" s="5"/>
      <c r="AD32" s="5"/>
      <c r="AE32" s="5"/>
    </row>
    <row r="33" customHeight="1" spans="1:31">
      <c r="A33" s="22">
        <v>31</v>
      </c>
      <c r="B33" s="23">
        <v>250108001</v>
      </c>
      <c r="C33" s="24">
        <v>45665</v>
      </c>
      <c r="D33" s="22" t="s">
        <v>32</v>
      </c>
      <c r="E33" s="28">
        <f>IF(C33="","",WEEKNUM(C33,1))</f>
        <v>2</v>
      </c>
      <c r="F33" s="22" t="s">
        <v>33</v>
      </c>
      <c r="G33" s="22" t="s">
        <v>101</v>
      </c>
      <c r="H33" s="22" t="s">
        <v>102</v>
      </c>
      <c r="I33" s="28" t="s">
        <v>84</v>
      </c>
      <c r="J33" s="22" t="s">
        <v>40</v>
      </c>
      <c r="K33" s="22">
        <v>3</v>
      </c>
      <c r="L33" s="22">
        <v>3</v>
      </c>
      <c r="M33" s="22"/>
      <c r="N33" s="33" t="s">
        <v>37</v>
      </c>
      <c r="O33" s="5"/>
      <c r="P33" s="5"/>
      <c r="Q33" s="5"/>
      <c r="R33" s="5"/>
      <c r="S33" s="37"/>
      <c r="T33" s="38">
        <f>SUM(O33:S33)</f>
        <v>0</v>
      </c>
      <c r="U33" s="8"/>
      <c r="V33" s="8"/>
      <c r="W33" s="5"/>
      <c r="X33" s="5"/>
      <c r="Y33" s="5"/>
      <c r="Z33" s="5"/>
      <c r="AC33" s="5" t="s">
        <v>103</v>
      </c>
      <c r="AD33" s="5"/>
      <c r="AE33" s="5"/>
    </row>
    <row r="34" customHeight="1" spans="1:31">
      <c r="A34" s="22">
        <v>32</v>
      </c>
      <c r="B34" s="25">
        <v>250108002</v>
      </c>
      <c r="C34" s="24">
        <v>45665</v>
      </c>
      <c r="D34" s="22" t="s">
        <v>32</v>
      </c>
      <c r="E34" s="28">
        <f>IF(C34="","",WEEKNUM(C34,1))</f>
        <v>2</v>
      </c>
      <c r="F34" s="22" t="s">
        <v>33</v>
      </c>
      <c r="G34" s="22" t="s">
        <v>104</v>
      </c>
      <c r="H34" s="22" t="s">
        <v>84</v>
      </c>
      <c r="I34" s="28" t="str">
        <f>VLOOKUP(H34,[3]外O细分型号!A:B,2,0)</f>
        <v>G111</v>
      </c>
      <c r="J34" s="22" t="s">
        <v>40</v>
      </c>
      <c r="K34" s="22">
        <v>3</v>
      </c>
      <c r="L34" s="22">
        <v>3</v>
      </c>
      <c r="M34" s="22"/>
      <c r="N34" s="33" t="s">
        <v>37</v>
      </c>
      <c r="O34" s="5"/>
      <c r="P34" s="5"/>
      <c r="Q34" s="5"/>
      <c r="R34" s="5"/>
      <c r="S34" s="37"/>
      <c r="T34" s="38">
        <f>SUM(O34:S34)</f>
        <v>0</v>
      </c>
      <c r="U34" s="8"/>
      <c r="V34" s="8"/>
      <c r="W34" s="5"/>
      <c r="X34" s="5"/>
      <c r="Y34" s="5"/>
      <c r="Z34" s="5"/>
      <c r="AC34" s="5"/>
      <c r="AD34" s="5"/>
      <c r="AE34" s="5"/>
    </row>
    <row r="35" customHeight="1" spans="1:31">
      <c r="A35" s="22">
        <v>33</v>
      </c>
      <c r="B35" s="25">
        <v>250108003</v>
      </c>
      <c r="C35" s="24">
        <v>45665</v>
      </c>
      <c r="D35" s="22" t="s">
        <v>32</v>
      </c>
      <c r="E35" s="28">
        <f>IF(C35="","",WEEKNUM(C35,1))</f>
        <v>2</v>
      </c>
      <c r="F35" s="22" t="s">
        <v>33</v>
      </c>
      <c r="G35" s="22" t="s">
        <v>105</v>
      </c>
      <c r="H35" s="22" t="s">
        <v>106</v>
      </c>
      <c r="I35" s="28" t="str">
        <f>VLOOKUP(H35,[3]外O细分型号!A:B,2,0)</f>
        <v>E16</v>
      </c>
      <c r="J35" s="22" t="s">
        <v>40</v>
      </c>
      <c r="K35" s="22">
        <v>6</v>
      </c>
      <c r="L35" s="22">
        <v>6</v>
      </c>
      <c r="M35" s="22"/>
      <c r="N35" s="33" t="s">
        <v>37</v>
      </c>
      <c r="O35" s="5"/>
      <c r="P35" s="5"/>
      <c r="Q35" s="5"/>
      <c r="R35" s="5"/>
      <c r="S35" s="37"/>
      <c r="T35" s="38">
        <f>SUM(O35:S35)</f>
        <v>0</v>
      </c>
      <c r="U35" s="8"/>
      <c r="V35" s="8"/>
      <c r="W35" s="5"/>
      <c r="X35" s="5"/>
      <c r="Y35" s="5"/>
      <c r="Z35" s="5"/>
      <c r="AC35" s="5"/>
      <c r="AD35" s="5"/>
      <c r="AE35" s="5"/>
    </row>
    <row r="36" customHeight="1" spans="1:31">
      <c r="A36" s="22">
        <v>34</v>
      </c>
      <c r="B36" s="25">
        <v>250108004</v>
      </c>
      <c r="C36" s="24">
        <v>45665</v>
      </c>
      <c r="D36" s="22" t="s">
        <v>32</v>
      </c>
      <c r="E36" s="28">
        <f>IF(C36="","",WEEKNUM(C36,1))</f>
        <v>2</v>
      </c>
      <c r="F36" s="22" t="s">
        <v>33</v>
      </c>
      <c r="G36" s="22" t="s">
        <v>107</v>
      </c>
      <c r="H36" s="22" t="s">
        <v>108</v>
      </c>
      <c r="I36" s="28" t="str">
        <f>VLOOKUP(H36,[3]外O细分型号!A:B,2,0)</f>
        <v>P1-CT</v>
      </c>
      <c r="J36" s="22" t="s">
        <v>40</v>
      </c>
      <c r="K36" s="22">
        <v>5</v>
      </c>
      <c r="L36" s="22">
        <v>5</v>
      </c>
      <c r="M36" s="22"/>
      <c r="N36" s="33" t="s">
        <v>37</v>
      </c>
      <c r="O36" s="5"/>
      <c r="P36" s="5"/>
      <c r="Q36" s="5"/>
      <c r="R36" s="5"/>
      <c r="S36" s="37"/>
      <c r="T36" s="38">
        <f>SUM(O36:S36)</f>
        <v>0</v>
      </c>
      <c r="U36" s="8"/>
      <c r="V36" s="8"/>
      <c r="W36" s="5"/>
      <c r="X36" s="5"/>
      <c r="Y36" s="5"/>
      <c r="Z36" s="5"/>
      <c r="AC36" s="5"/>
      <c r="AD36" s="5"/>
      <c r="AE36" s="5"/>
    </row>
    <row r="37" customHeight="1" spans="1:31">
      <c r="A37" s="22">
        <v>35</v>
      </c>
      <c r="B37" s="25">
        <v>250108005</v>
      </c>
      <c r="C37" s="24">
        <v>45665</v>
      </c>
      <c r="D37" s="22" t="s">
        <v>32</v>
      </c>
      <c r="E37" s="28">
        <f>IF(C37="","",WEEKNUM(C37,1))</f>
        <v>2</v>
      </c>
      <c r="F37" s="22" t="s">
        <v>33</v>
      </c>
      <c r="G37" s="22" t="s">
        <v>109</v>
      </c>
      <c r="H37" s="22" t="s">
        <v>55</v>
      </c>
      <c r="I37" s="28" t="str">
        <f>VLOOKUP(H37,[3]外O细分型号!A:B,2,0)</f>
        <v>V7</v>
      </c>
      <c r="J37" s="22" t="s">
        <v>40</v>
      </c>
      <c r="K37" s="22">
        <v>108</v>
      </c>
      <c r="L37" s="22">
        <v>8</v>
      </c>
      <c r="M37" s="22"/>
      <c r="N37" s="33" t="s">
        <v>37</v>
      </c>
      <c r="O37" s="5"/>
      <c r="P37" s="5"/>
      <c r="Q37" s="5"/>
      <c r="R37" s="5"/>
      <c r="S37" s="37"/>
      <c r="T37" s="38">
        <f>SUM(O37:S37)</f>
        <v>0</v>
      </c>
      <c r="U37" s="8"/>
      <c r="V37" s="8"/>
      <c r="W37" s="5"/>
      <c r="X37" s="5"/>
      <c r="Y37" s="5"/>
      <c r="Z37" s="5"/>
      <c r="AC37" s="5"/>
      <c r="AD37" s="5"/>
      <c r="AE37" s="5"/>
    </row>
    <row r="38" customHeight="1" spans="1:31">
      <c r="A38" s="22">
        <v>36</v>
      </c>
      <c r="B38" s="25">
        <v>250108006</v>
      </c>
      <c r="C38" s="24">
        <v>45665</v>
      </c>
      <c r="D38" s="22" t="s">
        <v>32</v>
      </c>
      <c r="E38" s="28">
        <f>IF(C38="","",WEEKNUM(C38,1))</f>
        <v>2</v>
      </c>
      <c r="F38" s="22" t="s">
        <v>33</v>
      </c>
      <c r="G38" s="22" t="s">
        <v>110</v>
      </c>
      <c r="H38" s="22" t="s">
        <v>84</v>
      </c>
      <c r="I38" s="28" t="str">
        <f>VLOOKUP(H38,[3]外O细分型号!A:B,2,0)</f>
        <v>G111</v>
      </c>
      <c r="J38" s="22" t="s">
        <v>43</v>
      </c>
      <c r="K38" s="22">
        <v>1</v>
      </c>
      <c r="L38" s="22">
        <v>1</v>
      </c>
      <c r="M38" s="22"/>
      <c r="N38" s="33" t="s">
        <v>37</v>
      </c>
      <c r="O38" s="5"/>
      <c r="P38" s="5"/>
      <c r="Q38" s="5"/>
      <c r="R38" s="5"/>
      <c r="S38" s="37"/>
      <c r="T38" s="38">
        <f>SUM(O38:S38)</f>
        <v>0</v>
      </c>
      <c r="U38" s="8"/>
      <c r="V38" s="8"/>
      <c r="W38" s="5"/>
      <c r="X38" s="5"/>
      <c r="Y38" s="5"/>
      <c r="Z38" s="5"/>
      <c r="AC38" s="5"/>
      <c r="AD38" s="5"/>
      <c r="AE38" s="5"/>
    </row>
    <row r="39" customHeight="1" spans="1:31">
      <c r="A39" s="22">
        <v>37</v>
      </c>
      <c r="B39" s="25">
        <v>250108007</v>
      </c>
      <c r="C39" s="24">
        <v>45665</v>
      </c>
      <c r="D39" s="22" t="s">
        <v>32</v>
      </c>
      <c r="E39" s="28">
        <f>IF(C39="","",WEEKNUM(C39,1))</f>
        <v>2</v>
      </c>
      <c r="F39" s="22" t="s">
        <v>33</v>
      </c>
      <c r="G39" s="22" t="s">
        <v>34</v>
      </c>
      <c r="H39" s="22" t="s">
        <v>35</v>
      </c>
      <c r="I39" s="28" t="str">
        <f>VLOOKUP(H39,[3]外O细分型号!A:B,2,0)</f>
        <v>Q2P</v>
      </c>
      <c r="J39" s="22" t="s">
        <v>36</v>
      </c>
      <c r="K39" s="22">
        <v>220</v>
      </c>
      <c r="L39" s="22">
        <v>8</v>
      </c>
      <c r="M39" s="22"/>
      <c r="N39" s="33" t="s">
        <v>37</v>
      </c>
      <c r="O39" s="5"/>
      <c r="P39" s="5"/>
      <c r="Q39" s="5"/>
      <c r="R39" s="5"/>
      <c r="S39" s="37"/>
      <c r="T39" s="38">
        <f>SUM(O39:S39)</f>
        <v>0</v>
      </c>
      <c r="U39" s="8"/>
      <c r="V39" s="8"/>
      <c r="W39" s="5"/>
      <c r="X39" s="5"/>
      <c r="Y39" s="5"/>
      <c r="Z39" s="5"/>
      <c r="AC39" s="5"/>
      <c r="AD39" s="5"/>
      <c r="AE39" s="5"/>
    </row>
    <row r="40" customHeight="1" spans="1:31">
      <c r="A40" s="22">
        <v>38</v>
      </c>
      <c r="B40" s="25">
        <v>250108008</v>
      </c>
      <c r="C40" s="24">
        <v>45665</v>
      </c>
      <c r="D40" s="22" t="s">
        <v>32</v>
      </c>
      <c r="E40" s="28">
        <f>IF(C40="","",WEEKNUM(C40,1))</f>
        <v>2</v>
      </c>
      <c r="F40" s="22" t="s">
        <v>33</v>
      </c>
      <c r="G40" s="22" t="s">
        <v>111</v>
      </c>
      <c r="H40" s="22" t="s">
        <v>102</v>
      </c>
      <c r="I40" s="28" t="s">
        <v>84</v>
      </c>
      <c r="J40" s="22" t="s">
        <v>43</v>
      </c>
      <c r="K40" s="22">
        <v>216</v>
      </c>
      <c r="L40" s="22">
        <v>8</v>
      </c>
      <c r="M40" s="22"/>
      <c r="N40" s="33" t="s">
        <v>37</v>
      </c>
      <c r="O40" s="5"/>
      <c r="P40" s="5"/>
      <c r="Q40" s="5"/>
      <c r="R40" s="5"/>
      <c r="S40" s="37"/>
      <c r="T40" s="38">
        <f>SUM(O40:S40)</f>
        <v>0</v>
      </c>
      <c r="U40" s="8"/>
      <c r="V40" s="8"/>
      <c r="W40" s="5"/>
      <c r="X40" s="5"/>
      <c r="Y40" s="5"/>
      <c r="Z40" s="5"/>
      <c r="AC40" s="5"/>
      <c r="AD40" s="5"/>
      <c r="AE40" s="5"/>
    </row>
    <row r="41" customHeight="1" spans="1:31">
      <c r="A41" s="22">
        <v>39</v>
      </c>
      <c r="B41" s="25">
        <v>250108009</v>
      </c>
      <c r="C41" s="24">
        <v>45665</v>
      </c>
      <c r="D41" s="22" t="s">
        <v>32</v>
      </c>
      <c r="E41" s="28">
        <f>IF(C41="","",WEEKNUM(C41,1))</f>
        <v>2</v>
      </c>
      <c r="F41" s="22" t="s">
        <v>33</v>
      </c>
      <c r="G41" s="22" t="s">
        <v>112</v>
      </c>
      <c r="H41" s="22" t="s">
        <v>113</v>
      </c>
      <c r="I41" s="28" t="s">
        <v>64</v>
      </c>
      <c r="J41" s="22" t="s">
        <v>40</v>
      </c>
      <c r="K41" s="22">
        <v>50</v>
      </c>
      <c r="L41" s="22">
        <v>8</v>
      </c>
      <c r="M41" s="22">
        <v>8</v>
      </c>
      <c r="N41" s="22" t="s">
        <v>47</v>
      </c>
      <c r="O41" s="5"/>
      <c r="P41" s="5"/>
      <c r="Q41" s="5"/>
      <c r="R41" s="5"/>
      <c r="S41" s="37">
        <v>8</v>
      </c>
      <c r="T41" s="38">
        <f>SUM(O41:S41)</f>
        <v>8</v>
      </c>
      <c r="U41" s="8" t="s">
        <v>114</v>
      </c>
      <c r="V41" s="8" t="s">
        <v>49</v>
      </c>
      <c r="W41" s="5" t="s">
        <v>115</v>
      </c>
      <c r="X41" s="5" t="s">
        <v>116</v>
      </c>
      <c r="Y41" s="5" t="s">
        <v>52</v>
      </c>
      <c r="Z41" s="5" t="s">
        <v>53</v>
      </c>
      <c r="AC41" s="5"/>
      <c r="AD41" s="5"/>
      <c r="AE41" s="5"/>
    </row>
    <row r="42" customHeight="1" spans="1:31">
      <c r="A42" s="22">
        <v>40</v>
      </c>
      <c r="B42" s="25">
        <v>250108010</v>
      </c>
      <c r="C42" s="24">
        <v>45665</v>
      </c>
      <c r="D42" s="22" t="s">
        <v>32</v>
      </c>
      <c r="E42" s="28">
        <f>IF(C42="","",WEEKNUM(C42,1))</f>
        <v>2</v>
      </c>
      <c r="F42" s="22" t="s">
        <v>33</v>
      </c>
      <c r="G42" s="22" t="s">
        <v>38</v>
      </c>
      <c r="H42" s="22" t="s">
        <v>39</v>
      </c>
      <c r="I42" s="28" t="str">
        <f>VLOOKUP(H42,[3]外O细分型号!A:B,2,0)</f>
        <v>G100</v>
      </c>
      <c r="J42" s="22" t="s">
        <v>40</v>
      </c>
      <c r="K42" s="22">
        <v>128</v>
      </c>
      <c r="L42" s="22">
        <v>8</v>
      </c>
      <c r="M42" s="22"/>
      <c r="N42" s="33" t="s">
        <v>37</v>
      </c>
      <c r="O42" s="5"/>
      <c r="P42" s="5"/>
      <c r="Q42" s="5"/>
      <c r="R42" s="5"/>
      <c r="S42" s="37"/>
      <c r="T42" s="38">
        <f>SUM(O42:S42)</f>
        <v>0</v>
      </c>
      <c r="U42" s="8"/>
      <c r="V42" s="8"/>
      <c r="W42" s="5"/>
      <c r="X42" s="5"/>
      <c r="Y42" s="5"/>
      <c r="Z42" s="5"/>
      <c r="AC42" s="5"/>
      <c r="AD42" s="5"/>
      <c r="AE42" s="5"/>
    </row>
    <row r="43" customHeight="1" spans="1:31">
      <c r="A43" s="22">
        <v>41</v>
      </c>
      <c r="B43" s="23">
        <v>250109001</v>
      </c>
      <c r="C43" s="24">
        <v>45666</v>
      </c>
      <c r="D43" s="22" t="s">
        <v>32</v>
      </c>
      <c r="E43" s="28">
        <f>IF(C43="","",WEEKNUM(C43,1))</f>
        <v>2</v>
      </c>
      <c r="F43" s="22" t="s">
        <v>33</v>
      </c>
      <c r="G43" s="22" t="s">
        <v>117</v>
      </c>
      <c r="H43" s="22" t="s">
        <v>102</v>
      </c>
      <c r="I43" s="28" t="s">
        <v>84</v>
      </c>
      <c r="J43" s="22" t="s">
        <v>43</v>
      </c>
      <c r="K43" s="22">
        <v>100</v>
      </c>
      <c r="L43" s="22">
        <v>8</v>
      </c>
      <c r="M43" s="22"/>
      <c r="N43" s="33" t="s">
        <v>37</v>
      </c>
      <c r="O43" s="5"/>
      <c r="P43" s="5"/>
      <c r="Q43" s="5"/>
      <c r="R43" s="5"/>
      <c r="S43" s="37"/>
      <c r="T43" s="38">
        <f>SUM(O43:S43)</f>
        <v>0</v>
      </c>
      <c r="U43" s="8"/>
      <c r="V43" s="8"/>
      <c r="W43" s="5"/>
      <c r="X43" s="5"/>
      <c r="Y43" s="5"/>
      <c r="Z43" s="5"/>
      <c r="AC43" s="5"/>
      <c r="AD43" s="5"/>
      <c r="AE43" s="5"/>
    </row>
    <row r="44" customHeight="1" spans="1:31">
      <c r="A44" s="22">
        <v>42</v>
      </c>
      <c r="B44" s="25">
        <v>250109002</v>
      </c>
      <c r="C44" s="24">
        <v>45666</v>
      </c>
      <c r="D44" s="22" t="s">
        <v>32</v>
      </c>
      <c r="E44" s="28">
        <f>IF(C44="","",WEEKNUM(C44,1))</f>
        <v>2</v>
      </c>
      <c r="F44" s="22" t="s">
        <v>33</v>
      </c>
      <c r="G44" s="22" t="s">
        <v>111</v>
      </c>
      <c r="H44" s="22" t="s">
        <v>102</v>
      </c>
      <c r="I44" s="28" t="s">
        <v>84</v>
      </c>
      <c r="J44" s="22" t="s">
        <v>43</v>
      </c>
      <c r="K44" s="22">
        <v>128</v>
      </c>
      <c r="L44" s="22">
        <v>8</v>
      </c>
      <c r="M44" s="22"/>
      <c r="N44" s="33" t="s">
        <v>37</v>
      </c>
      <c r="O44" s="5"/>
      <c r="P44" s="5"/>
      <c r="Q44" s="5"/>
      <c r="R44" s="5"/>
      <c r="S44" s="37"/>
      <c r="T44" s="38">
        <f>SUM(O44:S44)</f>
        <v>0</v>
      </c>
      <c r="U44" s="8"/>
      <c r="V44" s="8"/>
      <c r="W44" s="5"/>
      <c r="X44" s="5"/>
      <c r="Y44" s="5"/>
      <c r="Z44" s="5"/>
      <c r="AC44" s="5"/>
      <c r="AD44" s="5"/>
      <c r="AE44" s="5"/>
    </row>
    <row r="45" customHeight="1" spans="1:31">
      <c r="A45" s="22">
        <v>43</v>
      </c>
      <c r="B45" s="25">
        <v>250109003</v>
      </c>
      <c r="C45" s="24">
        <v>45666</v>
      </c>
      <c r="D45" s="22" t="s">
        <v>32</v>
      </c>
      <c r="E45" s="28">
        <f>IF(C45="","",WEEKNUM(C45,1))</f>
        <v>2</v>
      </c>
      <c r="F45" s="22" t="s">
        <v>33</v>
      </c>
      <c r="G45" s="22" t="s">
        <v>34</v>
      </c>
      <c r="H45" s="22" t="s">
        <v>35</v>
      </c>
      <c r="I45" s="28" t="str">
        <f>VLOOKUP(H45,[3]外O细分型号!A:B,2,0)</f>
        <v>Q2P</v>
      </c>
      <c r="J45" s="22" t="s">
        <v>36</v>
      </c>
      <c r="K45" s="22">
        <v>256</v>
      </c>
      <c r="L45" s="22">
        <v>8</v>
      </c>
      <c r="M45" s="22"/>
      <c r="N45" s="33" t="s">
        <v>37</v>
      </c>
      <c r="O45" s="5"/>
      <c r="P45" s="5"/>
      <c r="Q45" s="5"/>
      <c r="R45" s="5"/>
      <c r="S45" s="37"/>
      <c r="T45" s="38">
        <f>SUM(O45:S45)</f>
        <v>0</v>
      </c>
      <c r="U45" s="8"/>
      <c r="V45" s="8"/>
      <c r="W45" s="5"/>
      <c r="X45" s="5"/>
      <c r="Y45" s="5"/>
      <c r="Z45" s="5"/>
      <c r="AC45" s="5"/>
      <c r="AD45" s="5"/>
      <c r="AE45" s="5"/>
    </row>
    <row r="46" customHeight="1" spans="1:31">
      <c r="A46" s="22">
        <v>44</v>
      </c>
      <c r="B46" s="25">
        <v>250109004</v>
      </c>
      <c r="C46" s="24">
        <v>45666</v>
      </c>
      <c r="D46" s="22" t="s">
        <v>32</v>
      </c>
      <c r="E46" s="28">
        <f>IF(C46="","",WEEKNUM(C46,1))</f>
        <v>2</v>
      </c>
      <c r="F46" s="22" t="s">
        <v>33</v>
      </c>
      <c r="G46" s="22" t="s">
        <v>118</v>
      </c>
      <c r="H46" s="22" t="s">
        <v>119</v>
      </c>
      <c r="I46" s="28" t="str">
        <f>VLOOKUP(H46,[3]外O细分型号!A:B,2,0)</f>
        <v>Q2F</v>
      </c>
      <c r="J46" s="22" t="s">
        <v>36</v>
      </c>
      <c r="K46" s="22">
        <v>385</v>
      </c>
      <c r="L46" s="22">
        <v>32</v>
      </c>
      <c r="M46" s="22"/>
      <c r="N46" s="33" t="s">
        <v>37</v>
      </c>
      <c r="O46" s="5"/>
      <c r="P46" s="5"/>
      <c r="Q46" s="5"/>
      <c r="R46" s="5"/>
      <c r="S46" s="37"/>
      <c r="T46" s="38">
        <f>SUM(O46:S46)</f>
        <v>0</v>
      </c>
      <c r="U46" s="8"/>
      <c r="V46" s="8"/>
      <c r="W46" s="5"/>
      <c r="X46" s="5"/>
      <c r="Y46" s="5"/>
      <c r="Z46" s="5"/>
      <c r="AC46" s="5"/>
      <c r="AD46" s="5"/>
      <c r="AE46" s="5"/>
    </row>
    <row r="47" customHeight="1" spans="1:31">
      <c r="A47" s="22">
        <v>45</v>
      </c>
      <c r="B47" s="25">
        <v>250109005</v>
      </c>
      <c r="C47" s="24">
        <v>45666</v>
      </c>
      <c r="D47" s="22" t="s">
        <v>32</v>
      </c>
      <c r="E47" s="28">
        <f>IF(C47="","",WEEKNUM(C47,1))</f>
        <v>2</v>
      </c>
      <c r="F47" s="22" t="s">
        <v>33</v>
      </c>
      <c r="G47" s="22" t="s">
        <v>118</v>
      </c>
      <c r="H47" s="22" t="s">
        <v>119</v>
      </c>
      <c r="I47" s="28" t="str">
        <f>VLOOKUP(H47,[3]外O细分型号!A:B,2,0)</f>
        <v>Q2F</v>
      </c>
      <c r="J47" s="22" t="s">
        <v>36</v>
      </c>
      <c r="K47" s="22">
        <v>512</v>
      </c>
      <c r="L47" s="22">
        <v>32</v>
      </c>
      <c r="M47" s="22">
        <v>1</v>
      </c>
      <c r="N47" s="33" t="s">
        <v>37</v>
      </c>
      <c r="O47" s="5">
        <v>1</v>
      </c>
      <c r="P47" s="5"/>
      <c r="Q47" s="5"/>
      <c r="R47" s="5"/>
      <c r="S47" s="37"/>
      <c r="T47" s="38">
        <f>SUM(O47:S47)</f>
        <v>1</v>
      </c>
      <c r="U47" s="8" t="s">
        <v>120</v>
      </c>
      <c r="V47" s="8" t="s">
        <v>77</v>
      </c>
      <c r="W47" s="5" t="s">
        <v>15</v>
      </c>
      <c r="X47" s="5" t="s">
        <v>78</v>
      </c>
      <c r="Y47" s="5" t="s">
        <v>79</v>
      </c>
      <c r="Z47" s="5" t="s">
        <v>80</v>
      </c>
      <c r="AC47" s="5"/>
      <c r="AD47" s="5"/>
      <c r="AE47" s="5"/>
    </row>
    <row r="48" customHeight="1" spans="1:31">
      <c r="A48" s="22">
        <v>46</v>
      </c>
      <c r="B48" s="23">
        <v>250110001</v>
      </c>
      <c r="C48" s="24">
        <v>45667</v>
      </c>
      <c r="D48" s="22" t="s">
        <v>32</v>
      </c>
      <c r="E48" s="28">
        <f>IF(C48="","",WEEKNUM(C48,1))</f>
        <v>2</v>
      </c>
      <c r="F48" s="22" t="s">
        <v>33</v>
      </c>
      <c r="G48" s="22" t="s">
        <v>109</v>
      </c>
      <c r="H48" s="22" t="s">
        <v>55</v>
      </c>
      <c r="I48" s="28" t="str">
        <f>VLOOKUP(H48,[3]外O细分型号!A:B,2,0)</f>
        <v>V7</v>
      </c>
      <c r="J48" s="22" t="s">
        <v>40</v>
      </c>
      <c r="K48" s="22">
        <v>74</v>
      </c>
      <c r="L48" s="22">
        <v>8</v>
      </c>
      <c r="M48" s="22"/>
      <c r="N48" s="33" t="s">
        <v>37</v>
      </c>
      <c r="O48" s="5"/>
      <c r="P48" s="5"/>
      <c r="Q48" s="5"/>
      <c r="R48" s="5"/>
      <c r="S48" s="37"/>
      <c r="T48" s="38">
        <f>SUM(O48:S48)</f>
        <v>0</v>
      </c>
      <c r="U48" s="8"/>
      <c r="V48" s="8"/>
      <c r="W48" s="5"/>
      <c r="X48" s="5"/>
      <c r="Y48" s="5"/>
      <c r="Z48" s="5"/>
      <c r="AC48" s="5"/>
      <c r="AD48" s="5"/>
      <c r="AE48" s="5"/>
    </row>
    <row r="49" customHeight="1" spans="1:31">
      <c r="A49" s="22">
        <v>47</v>
      </c>
      <c r="B49" s="25">
        <v>250110002</v>
      </c>
      <c r="C49" s="24">
        <v>45667</v>
      </c>
      <c r="D49" s="22" t="s">
        <v>32</v>
      </c>
      <c r="E49" s="28">
        <f>IF(C49="","",WEEKNUM(C49,1))</f>
        <v>2</v>
      </c>
      <c r="F49" s="22" t="s">
        <v>33</v>
      </c>
      <c r="G49" s="22" t="s">
        <v>121</v>
      </c>
      <c r="H49" s="22" t="s">
        <v>62</v>
      </c>
      <c r="I49" s="28" t="str">
        <f>VLOOKUP(H49,[3]外O细分型号!A:B,2,0)</f>
        <v>G302</v>
      </c>
      <c r="J49" s="22" t="s">
        <v>67</v>
      </c>
      <c r="K49" s="22">
        <v>120</v>
      </c>
      <c r="L49" s="22">
        <v>8</v>
      </c>
      <c r="M49" s="22"/>
      <c r="N49" s="33" t="s">
        <v>37</v>
      </c>
      <c r="O49" s="5"/>
      <c r="P49" s="5"/>
      <c r="Q49" s="5"/>
      <c r="R49" s="5"/>
      <c r="S49" s="37"/>
      <c r="T49" s="38">
        <f>SUM(O49:S49)</f>
        <v>0</v>
      </c>
      <c r="U49" s="8"/>
      <c r="V49" s="8"/>
      <c r="W49" s="5"/>
      <c r="X49" s="5"/>
      <c r="Y49" s="5"/>
      <c r="Z49" s="5"/>
      <c r="AC49" s="5"/>
      <c r="AD49" s="5"/>
      <c r="AE49" s="5"/>
    </row>
    <row r="50" customHeight="1" spans="1:31">
      <c r="A50" s="22">
        <v>48</v>
      </c>
      <c r="B50" s="25">
        <v>250110003</v>
      </c>
      <c r="C50" s="24">
        <v>45667</v>
      </c>
      <c r="D50" s="22" t="s">
        <v>32</v>
      </c>
      <c r="E50" s="28">
        <f>IF(C50="","",WEEKNUM(C50,1))</f>
        <v>2</v>
      </c>
      <c r="F50" s="22" t="s">
        <v>86</v>
      </c>
      <c r="G50" s="22" t="s">
        <v>87</v>
      </c>
      <c r="H50" s="22" t="s">
        <v>88</v>
      </c>
      <c r="I50" s="28" t="str">
        <f>VLOOKUP(H50,[3]外O细分型号!A:B,2,0)</f>
        <v>G109</v>
      </c>
      <c r="J50" s="22" t="s">
        <v>89</v>
      </c>
      <c r="K50" s="22">
        <v>218</v>
      </c>
      <c r="L50" s="22">
        <v>8</v>
      </c>
      <c r="M50" s="22"/>
      <c r="N50" s="33" t="s">
        <v>37</v>
      </c>
      <c r="O50" s="5"/>
      <c r="P50" s="5"/>
      <c r="Q50" s="5"/>
      <c r="R50" s="5"/>
      <c r="S50" s="37"/>
      <c r="T50" s="38">
        <f>SUM(O50:S50)</f>
        <v>0</v>
      </c>
      <c r="U50" s="8"/>
      <c r="V50" s="8"/>
      <c r="W50" s="5"/>
      <c r="X50" s="5"/>
      <c r="Y50" s="5"/>
      <c r="Z50" s="5"/>
      <c r="AC50" s="5"/>
      <c r="AD50" s="5"/>
      <c r="AE50" s="5"/>
    </row>
    <row r="51" customHeight="1" spans="1:31">
      <c r="A51" s="22">
        <v>49</v>
      </c>
      <c r="B51" s="25">
        <v>250110004</v>
      </c>
      <c r="C51" s="24">
        <v>45667</v>
      </c>
      <c r="D51" s="22" t="s">
        <v>32</v>
      </c>
      <c r="E51" s="28">
        <f>IF(C51="","",WEEKNUM(C51,1))</f>
        <v>2</v>
      </c>
      <c r="F51" s="22" t="s">
        <v>33</v>
      </c>
      <c r="G51" s="22" t="s">
        <v>63</v>
      </c>
      <c r="H51" s="22" t="s">
        <v>58</v>
      </c>
      <c r="I51" s="28" t="str">
        <f>VLOOKUP(H51,[3]外O细分型号!A:B,2,0)</f>
        <v>P1-CT</v>
      </c>
      <c r="J51" s="22" t="s">
        <v>40</v>
      </c>
      <c r="K51" s="22">
        <v>132</v>
      </c>
      <c r="L51" s="22">
        <v>8</v>
      </c>
      <c r="M51" s="22"/>
      <c r="N51" s="33" t="s">
        <v>37</v>
      </c>
      <c r="O51" s="5"/>
      <c r="P51" s="5"/>
      <c r="Q51" s="5"/>
      <c r="R51" s="5"/>
      <c r="S51" s="37"/>
      <c r="T51" s="38">
        <f>SUM(O51:S51)</f>
        <v>0</v>
      </c>
      <c r="U51" s="8"/>
      <c r="V51" s="8"/>
      <c r="W51" s="5"/>
      <c r="X51" s="5"/>
      <c r="Y51" s="5"/>
      <c r="Z51" s="5"/>
      <c r="AC51" s="5"/>
      <c r="AD51" s="5"/>
      <c r="AE51" s="5"/>
    </row>
    <row r="52" customHeight="1" spans="1:31">
      <c r="A52" s="22">
        <v>50</v>
      </c>
      <c r="B52" s="25">
        <v>250110005</v>
      </c>
      <c r="C52" s="24">
        <v>45667</v>
      </c>
      <c r="D52" s="22" t="s">
        <v>32</v>
      </c>
      <c r="E52" s="28">
        <f>IF(C52="","",WEEKNUM(C52,1))</f>
        <v>2</v>
      </c>
      <c r="F52" s="22" t="s">
        <v>33</v>
      </c>
      <c r="G52" s="22" t="s">
        <v>34</v>
      </c>
      <c r="H52" s="22" t="s">
        <v>35</v>
      </c>
      <c r="I52" s="28" t="str">
        <f>VLOOKUP(H52,[3]外O细分型号!A:B,2,0)</f>
        <v>Q2P</v>
      </c>
      <c r="J52" s="22" t="s">
        <v>36</v>
      </c>
      <c r="K52" s="22">
        <v>204</v>
      </c>
      <c r="L52" s="22">
        <v>8</v>
      </c>
      <c r="M52" s="22"/>
      <c r="N52" s="33" t="s">
        <v>37</v>
      </c>
      <c r="O52" s="5"/>
      <c r="P52" s="5"/>
      <c r="Q52" s="5"/>
      <c r="R52" s="5"/>
      <c r="S52" s="37"/>
      <c r="T52" s="38">
        <f>SUM(O52:S52)</f>
        <v>0</v>
      </c>
      <c r="U52" s="8"/>
      <c r="V52" s="8"/>
      <c r="W52" s="5"/>
      <c r="X52" s="5"/>
      <c r="Y52" s="5"/>
      <c r="Z52" s="5"/>
      <c r="AC52" s="5"/>
      <c r="AD52" s="5"/>
      <c r="AE52" s="5"/>
    </row>
    <row r="53" customHeight="1" spans="1:31">
      <c r="A53" s="22">
        <v>51</v>
      </c>
      <c r="B53" s="25">
        <v>250110006</v>
      </c>
      <c r="C53" s="24">
        <v>45667</v>
      </c>
      <c r="D53" s="22" t="s">
        <v>32</v>
      </c>
      <c r="E53" s="28">
        <f>IF(C53="","",WEEKNUM(C53,1))</f>
        <v>2</v>
      </c>
      <c r="F53" s="22" t="s">
        <v>33</v>
      </c>
      <c r="G53" s="22" t="s">
        <v>118</v>
      </c>
      <c r="H53" s="22" t="s">
        <v>119</v>
      </c>
      <c r="I53" s="28" t="str">
        <f>VLOOKUP(H53,[3]外O细分型号!A:B,2,0)</f>
        <v>Q2F</v>
      </c>
      <c r="J53" s="22" t="s">
        <v>36</v>
      </c>
      <c r="K53" s="22">
        <v>132</v>
      </c>
      <c r="L53" s="22">
        <v>8</v>
      </c>
      <c r="M53" s="22"/>
      <c r="N53" s="33" t="s">
        <v>37</v>
      </c>
      <c r="O53" s="5"/>
      <c r="P53" s="5"/>
      <c r="Q53" s="5"/>
      <c r="R53" s="5"/>
      <c r="S53" s="37"/>
      <c r="T53" s="38">
        <f>SUM(O53:S53)</f>
        <v>0</v>
      </c>
      <c r="U53" s="8"/>
      <c r="V53" s="8"/>
      <c r="W53" s="5"/>
      <c r="X53" s="5"/>
      <c r="Y53" s="5"/>
      <c r="Z53" s="5"/>
      <c r="AC53" s="5"/>
      <c r="AD53" s="5"/>
      <c r="AE53" s="5"/>
    </row>
    <row r="54" customHeight="1" spans="1:31">
      <c r="A54" s="22">
        <v>52</v>
      </c>
      <c r="B54" s="25">
        <v>250110007</v>
      </c>
      <c r="C54" s="24">
        <v>45667</v>
      </c>
      <c r="D54" s="22" t="s">
        <v>32</v>
      </c>
      <c r="E54" s="28">
        <f>IF(C54="","",WEEKNUM(C54,1))</f>
        <v>2</v>
      </c>
      <c r="F54" s="22" t="s">
        <v>33</v>
      </c>
      <c r="G54" s="22" t="s">
        <v>122</v>
      </c>
      <c r="H54" s="22" t="s">
        <v>39</v>
      </c>
      <c r="I54" s="28" t="str">
        <f>VLOOKUP(H54,[3]外O细分型号!A:B,2,0)</f>
        <v>G100</v>
      </c>
      <c r="J54" s="22" t="s">
        <v>40</v>
      </c>
      <c r="K54" s="22">
        <v>268</v>
      </c>
      <c r="L54" s="22">
        <v>8</v>
      </c>
      <c r="M54" s="22"/>
      <c r="N54" s="33" t="s">
        <v>37</v>
      </c>
      <c r="O54" s="5"/>
      <c r="P54" s="5"/>
      <c r="Q54" s="5"/>
      <c r="R54" s="5"/>
      <c r="S54" s="37"/>
      <c r="T54" s="38">
        <f>SUM(O54:S54)</f>
        <v>0</v>
      </c>
      <c r="U54" s="8"/>
      <c r="V54" s="8"/>
      <c r="W54" s="5"/>
      <c r="X54" s="5"/>
      <c r="Y54" s="5"/>
      <c r="Z54" s="5"/>
      <c r="AC54" s="5"/>
      <c r="AD54" s="5"/>
      <c r="AE54" s="5"/>
    </row>
    <row r="55" customHeight="1" spans="1:31">
      <c r="A55" s="22">
        <v>53</v>
      </c>
      <c r="B55" s="25">
        <v>250110008</v>
      </c>
      <c r="C55" s="24">
        <v>45667</v>
      </c>
      <c r="D55" s="22" t="s">
        <v>32</v>
      </c>
      <c r="E55" s="28">
        <f>IF(C55="","",WEEKNUM(C55,1))</f>
        <v>2</v>
      </c>
      <c r="F55" s="22" t="s">
        <v>86</v>
      </c>
      <c r="G55" s="22" t="s">
        <v>87</v>
      </c>
      <c r="H55" s="22" t="s">
        <v>88</v>
      </c>
      <c r="I55" s="28" t="str">
        <f>VLOOKUP(H55,[3]外O细分型号!A:B,2,0)</f>
        <v>G109</v>
      </c>
      <c r="J55" s="22" t="s">
        <v>89</v>
      </c>
      <c r="K55" s="22">
        <v>300</v>
      </c>
      <c r="L55" s="22">
        <v>32</v>
      </c>
      <c r="M55" s="22"/>
      <c r="N55" s="33" t="s">
        <v>37</v>
      </c>
      <c r="O55" s="5"/>
      <c r="P55" s="5"/>
      <c r="Q55" s="5"/>
      <c r="R55" s="5"/>
      <c r="S55" s="37"/>
      <c r="T55" s="38">
        <f>SUM(O55:S55)</f>
        <v>0</v>
      </c>
      <c r="U55" s="8"/>
      <c r="V55" s="8"/>
      <c r="W55" s="5"/>
      <c r="X55" s="5"/>
      <c r="Y55" s="5"/>
      <c r="Z55" s="5"/>
      <c r="AC55" s="5"/>
      <c r="AD55" s="5"/>
      <c r="AE55" s="5"/>
    </row>
    <row r="56" customHeight="1" spans="1:29">
      <c r="A56" s="22">
        <v>54</v>
      </c>
      <c r="B56" s="22">
        <v>250113001</v>
      </c>
      <c r="C56" s="24">
        <v>45670</v>
      </c>
      <c r="D56" s="22" t="s">
        <v>32</v>
      </c>
      <c r="E56" s="28">
        <v>3</v>
      </c>
      <c r="F56" s="22" t="s">
        <v>33</v>
      </c>
      <c r="G56" s="22" t="s">
        <v>123</v>
      </c>
      <c r="H56" s="22" t="s">
        <v>124</v>
      </c>
      <c r="I56" s="22" t="s">
        <v>125</v>
      </c>
      <c r="J56" s="22" t="s">
        <v>40</v>
      </c>
      <c r="K56" s="22">
        <v>168</v>
      </c>
      <c r="L56" s="22">
        <v>8</v>
      </c>
      <c r="M56" s="22"/>
      <c r="N56" s="34" t="s">
        <v>37</v>
      </c>
      <c r="O56" s="22"/>
      <c r="P56" s="22"/>
      <c r="Q56" s="22"/>
      <c r="R56" s="22"/>
      <c r="S56" s="22"/>
      <c r="T56" s="28">
        <v>0</v>
      </c>
      <c r="U56" s="41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250113002</v>
      </c>
      <c r="C57" s="24">
        <v>45670</v>
      </c>
      <c r="D57" s="22" t="s">
        <v>32</v>
      </c>
      <c r="E57" s="28">
        <v>3</v>
      </c>
      <c r="F57" s="22" t="s">
        <v>33</v>
      </c>
      <c r="G57" s="22" t="s">
        <v>63</v>
      </c>
      <c r="H57" s="22" t="s">
        <v>125</v>
      </c>
      <c r="I57" s="22" t="s">
        <v>125</v>
      </c>
      <c r="J57" s="22" t="s">
        <v>40</v>
      </c>
      <c r="K57" s="22">
        <v>146</v>
      </c>
      <c r="L57" s="22">
        <v>8</v>
      </c>
      <c r="M57" s="22"/>
      <c r="N57" s="34" t="s">
        <v>37</v>
      </c>
      <c r="O57" s="22"/>
      <c r="P57" s="22"/>
      <c r="Q57" s="22"/>
      <c r="R57" s="22"/>
      <c r="S57" s="22"/>
      <c r="T57" s="28">
        <v>0</v>
      </c>
      <c r="U57" s="41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250113003</v>
      </c>
      <c r="C58" s="24">
        <v>45670</v>
      </c>
      <c r="D58" s="22" t="s">
        <v>32</v>
      </c>
      <c r="E58" s="28">
        <v>3</v>
      </c>
      <c r="F58" s="22" t="s">
        <v>73</v>
      </c>
      <c r="G58" s="22">
        <v>20240616</v>
      </c>
      <c r="H58" s="22" t="s">
        <v>126</v>
      </c>
      <c r="I58" s="22" t="s">
        <v>126</v>
      </c>
      <c r="J58" s="22" t="s">
        <v>40</v>
      </c>
      <c r="K58" s="22">
        <v>80</v>
      </c>
      <c r="L58" s="22">
        <v>8</v>
      </c>
      <c r="M58" s="22"/>
      <c r="N58" s="34" t="s">
        <v>37</v>
      </c>
      <c r="O58" s="22"/>
      <c r="P58" s="22"/>
      <c r="Q58" s="22"/>
      <c r="R58" s="22"/>
      <c r="S58" s="22"/>
      <c r="T58" s="28">
        <v>0</v>
      </c>
      <c r="U58" s="41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250113004</v>
      </c>
      <c r="C59" s="24">
        <v>45670</v>
      </c>
      <c r="D59" s="22" t="s">
        <v>32</v>
      </c>
      <c r="E59" s="28">
        <v>3</v>
      </c>
      <c r="F59" s="22" t="s">
        <v>73</v>
      </c>
      <c r="G59" s="22">
        <v>20240616</v>
      </c>
      <c r="H59" s="22" t="s">
        <v>127</v>
      </c>
      <c r="I59" s="22" t="s">
        <v>128</v>
      </c>
      <c r="J59" s="22" t="s">
        <v>40</v>
      </c>
      <c r="K59" s="22">
        <v>100</v>
      </c>
      <c r="L59" s="22">
        <v>8</v>
      </c>
      <c r="M59" s="22"/>
      <c r="N59" s="34" t="s">
        <v>37</v>
      </c>
      <c r="O59" s="22"/>
      <c r="P59" s="22"/>
      <c r="Q59" s="22"/>
      <c r="R59" s="22"/>
      <c r="S59" s="22"/>
      <c r="T59" s="28">
        <v>0</v>
      </c>
      <c r="U59" s="41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250113005</v>
      </c>
      <c r="C60" s="24">
        <v>45670</v>
      </c>
      <c r="D60" s="22" t="s">
        <v>32</v>
      </c>
      <c r="E60" s="28">
        <v>3</v>
      </c>
      <c r="F60" s="22" t="s">
        <v>73</v>
      </c>
      <c r="G60" s="22">
        <v>20240616</v>
      </c>
      <c r="H60" s="22" t="s">
        <v>128</v>
      </c>
      <c r="I60" s="22" t="s">
        <v>128</v>
      </c>
      <c r="J60" s="22" t="s">
        <v>40</v>
      </c>
      <c r="K60" s="22">
        <v>139</v>
      </c>
      <c r="L60" s="22">
        <v>8</v>
      </c>
      <c r="M60" s="22"/>
      <c r="N60" s="34" t="s">
        <v>37</v>
      </c>
      <c r="O60" s="22"/>
      <c r="P60" s="22"/>
      <c r="Q60" s="22"/>
      <c r="R60" s="22"/>
      <c r="S60" s="22"/>
      <c r="T60" s="28">
        <v>0</v>
      </c>
      <c r="U60" s="41"/>
      <c r="V60" s="10"/>
      <c r="W60" s="11"/>
      <c r="AA60" s="10"/>
      <c r="AB60" s="10"/>
      <c r="AC60" s="10"/>
    </row>
    <row r="61" customHeight="1" spans="1:29">
      <c r="A61" s="22">
        <v>59</v>
      </c>
      <c r="B61" s="23">
        <v>250113006</v>
      </c>
      <c r="C61" s="24">
        <v>45670</v>
      </c>
      <c r="D61" s="22" t="s">
        <v>32</v>
      </c>
      <c r="E61" s="28">
        <v>3</v>
      </c>
      <c r="F61" s="22" t="s">
        <v>33</v>
      </c>
      <c r="G61" s="22" t="s">
        <v>129</v>
      </c>
      <c r="H61" s="22" t="s">
        <v>108</v>
      </c>
      <c r="I61" s="22" t="s">
        <v>125</v>
      </c>
      <c r="J61" s="22" t="s">
        <v>40</v>
      </c>
      <c r="K61" s="22">
        <v>620</v>
      </c>
      <c r="L61" s="22">
        <v>32</v>
      </c>
      <c r="M61" s="22"/>
      <c r="N61" s="34" t="s">
        <v>37</v>
      </c>
      <c r="O61" s="22"/>
      <c r="P61" s="22"/>
      <c r="Q61" s="22"/>
      <c r="R61" s="22"/>
      <c r="S61" s="22"/>
      <c r="T61" s="28">
        <v>0</v>
      </c>
      <c r="U61" s="41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250114001</v>
      </c>
      <c r="C62" s="24">
        <v>45671</v>
      </c>
      <c r="D62" s="22" t="s">
        <v>32</v>
      </c>
      <c r="E62" s="28">
        <v>3</v>
      </c>
      <c r="F62" s="22" t="s">
        <v>33</v>
      </c>
      <c r="G62" s="22" t="s">
        <v>130</v>
      </c>
      <c r="H62" s="22" t="s">
        <v>131</v>
      </c>
      <c r="I62" s="22" t="s">
        <v>132</v>
      </c>
      <c r="J62" s="22" t="s">
        <v>40</v>
      </c>
      <c r="K62" s="22">
        <v>50</v>
      </c>
      <c r="L62" s="22">
        <v>8</v>
      </c>
      <c r="M62" s="22"/>
      <c r="N62" s="34" t="s">
        <v>37</v>
      </c>
      <c r="O62" s="22"/>
      <c r="P62" s="22"/>
      <c r="Q62" s="22"/>
      <c r="R62" s="22"/>
      <c r="S62" s="22"/>
      <c r="T62" s="28">
        <v>0</v>
      </c>
      <c r="U62" s="41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250114002</v>
      </c>
      <c r="C63" s="24">
        <v>45671</v>
      </c>
      <c r="D63" s="22" t="s">
        <v>32</v>
      </c>
      <c r="E63" s="28">
        <v>3</v>
      </c>
      <c r="F63" s="22" t="s">
        <v>33</v>
      </c>
      <c r="G63" s="22" t="s">
        <v>133</v>
      </c>
      <c r="H63" s="22" t="s">
        <v>132</v>
      </c>
      <c r="I63" s="22" t="s">
        <v>132</v>
      </c>
      <c r="J63" s="22" t="s">
        <v>40</v>
      </c>
      <c r="K63" s="22">
        <v>28</v>
      </c>
      <c r="L63" s="22">
        <v>8</v>
      </c>
      <c r="M63" s="22"/>
      <c r="N63" s="22" t="s">
        <v>37</v>
      </c>
      <c r="O63" s="22"/>
      <c r="P63" s="22"/>
      <c r="Q63" s="22"/>
      <c r="R63" s="22"/>
      <c r="S63" s="22"/>
      <c r="T63" s="28">
        <v>0</v>
      </c>
      <c r="U63" s="41"/>
      <c r="V63" s="10"/>
      <c r="W63" s="11"/>
      <c r="AA63" s="10"/>
      <c r="AB63" s="10"/>
      <c r="AC63" s="10"/>
    </row>
    <row r="64" customHeight="1" spans="1:29">
      <c r="A64" s="22">
        <v>62</v>
      </c>
      <c r="B64" s="22">
        <v>250114003</v>
      </c>
      <c r="C64" s="24">
        <v>45671</v>
      </c>
      <c r="D64" s="22" t="s">
        <v>32</v>
      </c>
      <c r="E64" s="28">
        <v>3</v>
      </c>
      <c r="F64" s="22" t="s">
        <v>33</v>
      </c>
      <c r="G64" s="22" t="s">
        <v>134</v>
      </c>
      <c r="H64" s="22" t="s">
        <v>135</v>
      </c>
      <c r="I64" s="22" t="s">
        <v>136</v>
      </c>
      <c r="J64" s="22" t="s">
        <v>36</v>
      </c>
      <c r="K64" s="10">
        <v>1</v>
      </c>
      <c r="L64" s="10">
        <v>1</v>
      </c>
      <c r="M64" s="35"/>
      <c r="N64" s="10" t="s">
        <v>37</v>
      </c>
      <c r="T64" s="28">
        <v>0</v>
      </c>
      <c r="U64" s="42"/>
      <c r="V64" s="10"/>
      <c r="W64" s="11"/>
      <c r="AA64" s="10"/>
      <c r="AB64" s="10"/>
      <c r="AC64" s="10"/>
    </row>
    <row r="65" customHeight="1" spans="1:29">
      <c r="A65" s="22">
        <v>63</v>
      </c>
      <c r="B65" s="22">
        <v>250114004</v>
      </c>
      <c r="C65" s="24">
        <v>45671</v>
      </c>
      <c r="D65" s="22" t="s">
        <v>32</v>
      </c>
      <c r="E65" s="28">
        <v>3</v>
      </c>
      <c r="F65" s="22" t="s">
        <v>33</v>
      </c>
      <c r="G65" s="22" t="s">
        <v>137</v>
      </c>
      <c r="H65" s="22" t="s">
        <v>138</v>
      </c>
      <c r="I65" s="22" t="s">
        <v>132</v>
      </c>
      <c r="J65" s="22" t="s">
        <v>40</v>
      </c>
      <c r="K65" s="22">
        <v>235</v>
      </c>
      <c r="L65" s="22">
        <v>8</v>
      </c>
      <c r="M65" s="22"/>
      <c r="N65" s="34" t="s">
        <v>37</v>
      </c>
      <c r="O65" s="22"/>
      <c r="P65" s="22"/>
      <c r="Q65" s="22"/>
      <c r="R65" s="22"/>
      <c r="S65" s="22"/>
      <c r="T65" s="28">
        <v>0</v>
      </c>
      <c r="U65" s="41"/>
      <c r="V65" s="10"/>
      <c r="W65" s="11"/>
      <c r="AA65" s="10"/>
      <c r="AB65" s="10"/>
      <c r="AC65" s="10"/>
    </row>
    <row r="66" customHeight="1" spans="1:29">
      <c r="A66" s="22">
        <v>64</v>
      </c>
      <c r="B66" s="22">
        <v>250115001</v>
      </c>
      <c r="C66" s="24">
        <v>45672</v>
      </c>
      <c r="D66" s="22" t="s">
        <v>32</v>
      </c>
      <c r="E66" s="28">
        <v>3</v>
      </c>
      <c r="F66" s="22" t="s">
        <v>73</v>
      </c>
      <c r="G66" s="22">
        <v>20240616</v>
      </c>
      <c r="H66" s="22" t="s">
        <v>126</v>
      </c>
      <c r="I66" s="22" t="s">
        <v>126</v>
      </c>
      <c r="J66" s="22" t="s">
        <v>40</v>
      </c>
      <c r="K66" s="22">
        <v>150</v>
      </c>
      <c r="L66" s="22">
        <v>8</v>
      </c>
      <c r="M66" s="22"/>
      <c r="N66" s="22" t="s">
        <v>37</v>
      </c>
      <c r="O66" s="22"/>
      <c r="P66" s="22"/>
      <c r="Q66" s="22"/>
      <c r="R66" s="22"/>
      <c r="S66" s="22"/>
      <c r="T66" s="28">
        <v>0</v>
      </c>
      <c r="U66" s="41"/>
      <c r="V66" s="10"/>
      <c r="W66" s="11"/>
      <c r="AA66" s="10"/>
      <c r="AB66" s="10"/>
      <c r="AC66" s="10"/>
    </row>
    <row r="67" customHeight="1" spans="1:29">
      <c r="A67" s="22">
        <v>65</v>
      </c>
      <c r="B67" s="23">
        <v>250115002</v>
      </c>
      <c r="C67" s="24">
        <v>45672</v>
      </c>
      <c r="D67" s="22" t="s">
        <v>32</v>
      </c>
      <c r="E67" s="28">
        <v>3</v>
      </c>
      <c r="F67" s="22" t="s">
        <v>33</v>
      </c>
      <c r="G67" s="22" t="s">
        <v>34</v>
      </c>
      <c r="H67" s="22" t="s">
        <v>35</v>
      </c>
      <c r="I67" s="22" t="s">
        <v>139</v>
      </c>
      <c r="J67" s="22" t="s">
        <v>36</v>
      </c>
      <c r="K67" s="22">
        <v>640</v>
      </c>
      <c r="L67" s="22">
        <v>32</v>
      </c>
      <c r="M67" s="22"/>
      <c r="N67" s="22" t="s">
        <v>37</v>
      </c>
      <c r="O67" s="22"/>
      <c r="P67" s="22"/>
      <c r="Q67" s="22"/>
      <c r="R67" s="22"/>
      <c r="S67" s="22"/>
      <c r="T67" s="28">
        <v>0</v>
      </c>
      <c r="U67" s="41"/>
      <c r="V67" s="10"/>
      <c r="W67" s="11"/>
      <c r="AA67" s="10"/>
      <c r="AB67" s="10"/>
      <c r="AC67" s="10"/>
    </row>
    <row r="68" customHeight="1" spans="1:29">
      <c r="A68" s="22">
        <v>66</v>
      </c>
      <c r="B68" s="22">
        <v>250115003</v>
      </c>
      <c r="C68" s="24">
        <v>45672</v>
      </c>
      <c r="D68" s="22" t="s">
        <v>32</v>
      </c>
      <c r="E68" s="28">
        <v>3</v>
      </c>
      <c r="F68" s="22" t="s">
        <v>33</v>
      </c>
      <c r="G68" s="22" t="s">
        <v>34</v>
      </c>
      <c r="H68" s="22" t="s">
        <v>35</v>
      </c>
      <c r="I68" s="22" t="s">
        <v>139</v>
      </c>
      <c r="J68" s="22" t="s">
        <v>36</v>
      </c>
      <c r="K68" s="22">
        <v>640</v>
      </c>
      <c r="L68" s="22">
        <v>32</v>
      </c>
      <c r="M68" s="22"/>
      <c r="N68" s="22" t="s">
        <v>37</v>
      </c>
      <c r="O68" s="22"/>
      <c r="P68" s="22"/>
      <c r="Q68" s="22"/>
      <c r="R68" s="22"/>
      <c r="S68" s="22"/>
      <c r="T68" s="28">
        <v>0</v>
      </c>
      <c r="U68" s="41"/>
      <c r="V68" s="10"/>
      <c r="W68" s="11"/>
      <c r="AA68" s="10"/>
      <c r="AB68" s="10"/>
      <c r="AC68" s="10"/>
    </row>
    <row r="69" customHeight="1" spans="1:29">
      <c r="A69" s="22">
        <v>67</v>
      </c>
      <c r="B69" s="22">
        <v>250116001</v>
      </c>
      <c r="C69" s="24">
        <v>45673</v>
      </c>
      <c r="D69" s="22" t="s">
        <v>32</v>
      </c>
      <c r="E69" s="28">
        <v>3</v>
      </c>
      <c r="F69" s="22" t="s">
        <v>33</v>
      </c>
      <c r="G69" s="22" t="s">
        <v>140</v>
      </c>
      <c r="H69" s="22" t="s">
        <v>124</v>
      </c>
      <c r="I69" s="22" t="s">
        <v>125</v>
      </c>
      <c r="J69" s="22" t="s">
        <v>40</v>
      </c>
      <c r="K69" s="22">
        <v>145</v>
      </c>
      <c r="L69" s="22">
        <v>8</v>
      </c>
      <c r="M69" s="22"/>
      <c r="N69" s="34" t="s">
        <v>37</v>
      </c>
      <c r="O69" s="22"/>
      <c r="P69" s="22"/>
      <c r="Q69" s="22"/>
      <c r="R69" s="22"/>
      <c r="S69" s="22"/>
      <c r="T69" s="28">
        <v>0</v>
      </c>
      <c r="U69" s="41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250116002</v>
      </c>
      <c r="C70" s="24">
        <v>45673</v>
      </c>
      <c r="D70" s="22" t="s">
        <v>32</v>
      </c>
      <c r="E70" s="28">
        <v>3</v>
      </c>
      <c r="F70" s="22" t="s">
        <v>33</v>
      </c>
      <c r="G70" s="22" t="s">
        <v>137</v>
      </c>
      <c r="H70" s="22" t="s">
        <v>138</v>
      </c>
      <c r="I70" s="22" t="s">
        <v>132</v>
      </c>
      <c r="J70" s="22" t="s">
        <v>40</v>
      </c>
      <c r="K70" s="22">
        <v>194</v>
      </c>
      <c r="L70" s="22">
        <v>8</v>
      </c>
      <c r="M70" s="22"/>
      <c r="N70" s="34" t="s">
        <v>37</v>
      </c>
      <c r="O70" s="22"/>
      <c r="P70" s="22"/>
      <c r="Q70" s="22"/>
      <c r="R70" s="22"/>
      <c r="S70" s="22"/>
      <c r="T70" s="28">
        <v>0</v>
      </c>
      <c r="U70" s="41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250116003</v>
      </c>
      <c r="C71" s="24">
        <v>45673</v>
      </c>
      <c r="D71" s="22" t="s">
        <v>32</v>
      </c>
      <c r="E71" s="28">
        <v>3</v>
      </c>
      <c r="F71" s="22" t="s">
        <v>73</v>
      </c>
      <c r="G71" s="22" t="s">
        <v>81</v>
      </c>
      <c r="H71" s="22" t="s">
        <v>82</v>
      </c>
      <c r="I71" s="22" t="s">
        <v>128</v>
      </c>
      <c r="J71" s="22" t="s">
        <v>40</v>
      </c>
      <c r="K71" s="22">
        <v>4</v>
      </c>
      <c r="L71" s="22">
        <v>4</v>
      </c>
      <c r="M71" s="22"/>
      <c r="N71" s="34" t="s">
        <v>37</v>
      </c>
      <c r="O71" s="22"/>
      <c r="P71" s="22"/>
      <c r="Q71" s="22"/>
      <c r="R71" s="22"/>
      <c r="S71" s="22"/>
      <c r="T71" s="28">
        <v>0</v>
      </c>
      <c r="U71" s="41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250116004</v>
      </c>
      <c r="C72" s="24">
        <v>45673</v>
      </c>
      <c r="D72" s="22" t="s">
        <v>32</v>
      </c>
      <c r="E72" s="28">
        <v>3</v>
      </c>
      <c r="F72" s="22" t="s">
        <v>73</v>
      </c>
      <c r="G72" s="22" t="s">
        <v>141</v>
      </c>
      <c r="H72" s="22" t="s">
        <v>126</v>
      </c>
      <c r="I72" s="22" t="s">
        <v>126</v>
      </c>
      <c r="J72" s="22" t="s">
        <v>40</v>
      </c>
      <c r="K72" s="22">
        <v>2</v>
      </c>
      <c r="L72" s="22">
        <v>2</v>
      </c>
      <c r="M72" s="22"/>
      <c r="N72" s="34" t="s">
        <v>37</v>
      </c>
      <c r="O72" s="22"/>
      <c r="P72" s="22"/>
      <c r="Q72" s="22"/>
      <c r="R72" s="22"/>
      <c r="S72" s="22"/>
      <c r="T72" s="28">
        <v>0</v>
      </c>
      <c r="U72" s="41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250116005</v>
      </c>
      <c r="C73" s="24">
        <v>45673</v>
      </c>
      <c r="D73" s="22" t="s">
        <v>32</v>
      </c>
      <c r="E73" s="28">
        <v>3</v>
      </c>
      <c r="F73" s="22" t="s">
        <v>33</v>
      </c>
      <c r="G73" s="22" t="s">
        <v>137</v>
      </c>
      <c r="H73" s="22" t="s">
        <v>138</v>
      </c>
      <c r="I73" s="22" t="s">
        <v>132</v>
      </c>
      <c r="J73" s="22" t="s">
        <v>40</v>
      </c>
      <c r="K73" s="22">
        <v>95</v>
      </c>
      <c r="L73" s="22">
        <v>8</v>
      </c>
      <c r="M73" s="22"/>
      <c r="N73" s="34" t="s">
        <v>37</v>
      </c>
      <c r="O73" s="22"/>
      <c r="P73" s="22"/>
      <c r="Q73" s="22"/>
      <c r="R73" s="22"/>
      <c r="S73" s="22"/>
      <c r="T73" s="28">
        <v>0</v>
      </c>
      <c r="U73" s="41"/>
      <c r="V73" s="10"/>
      <c r="W73" s="11"/>
      <c r="AA73" s="10"/>
      <c r="AB73" s="10"/>
      <c r="AC73" s="10"/>
    </row>
    <row r="74" customHeight="1" spans="1:29">
      <c r="A74" s="22">
        <v>72</v>
      </c>
      <c r="B74" s="22">
        <v>250116006</v>
      </c>
      <c r="C74" s="24">
        <v>45673</v>
      </c>
      <c r="D74" s="22" t="s">
        <v>32</v>
      </c>
      <c r="E74" s="28">
        <v>3</v>
      </c>
      <c r="F74" s="22" t="s">
        <v>33</v>
      </c>
      <c r="G74" s="22" t="s">
        <v>142</v>
      </c>
      <c r="H74" s="22" t="s">
        <v>143</v>
      </c>
      <c r="I74" s="22" t="s">
        <v>119</v>
      </c>
      <c r="J74" s="22" t="s">
        <v>36</v>
      </c>
      <c r="K74" s="22">
        <v>24</v>
      </c>
      <c r="L74" s="22">
        <v>8</v>
      </c>
      <c r="M74" s="22"/>
      <c r="N74" s="34" t="s">
        <v>37</v>
      </c>
      <c r="O74" s="22"/>
      <c r="P74" s="22"/>
      <c r="Q74" s="22"/>
      <c r="R74" s="22"/>
      <c r="S74" s="22"/>
      <c r="T74" s="28">
        <v>0</v>
      </c>
      <c r="U74" s="41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250116007</v>
      </c>
      <c r="C75" s="43">
        <v>45673</v>
      </c>
      <c r="D75" s="44" t="s">
        <v>32</v>
      </c>
      <c r="E75" s="28">
        <v>3</v>
      </c>
      <c r="F75" s="44" t="s">
        <v>33</v>
      </c>
      <c r="G75" s="45" t="s">
        <v>133</v>
      </c>
      <c r="H75" s="46" t="s">
        <v>131</v>
      </c>
      <c r="I75" s="45" t="s">
        <v>132</v>
      </c>
      <c r="J75" s="47" t="s">
        <v>40</v>
      </c>
      <c r="K75" s="10">
        <v>16</v>
      </c>
      <c r="L75" s="10">
        <v>8</v>
      </c>
      <c r="M75" s="49"/>
      <c r="N75" s="10" t="s">
        <v>37</v>
      </c>
      <c r="O75" s="10"/>
      <c r="P75" s="10"/>
      <c r="Q75" s="10"/>
      <c r="R75" s="10"/>
      <c r="S75" s="50"/>
      <c r="T75" s="35">
        <v>0</v>
      </c>
      <c r="U75" s="51"/>
      <c r="V75" s="42"/>
      <c r="W75" s="10"/>
      <c r="X75" s="10"/>
      <c r="Y75" s="10"/>
      <c r="Z75" s="10"/>
      <c r="AA75" s="10"/>
      <c r="AB75" s="10"/>
      <c r="AC75" s="10"/>
    </row>
    <row r="76" customHeight="1" spans="1:29">
      <c r="A76" s="22">
        <v>74</v>
      </c>
      <c r="B76" s="25">
        <v>250116008</v>
      </c>
      <c r="C76" s="43">
        <v>45673</v>
      </c>
      <c r="D76" s="44" t="s">
        <v>32</v>
      </c>
      <c r="E76" s="28">
        <v>3</v>
      </c>
      <c r="F76" s="44" t="s">
        <v>73</v>
      </c>
      <c r="G76" s="45" t="s">
        <v>144</v>
      </c>
      <c r="H76" s="46" t="s">
        <v>145</v>
      </c>
      <c r="I76" s="45" t="s">
        <v>145</v>
      </c>
      <c r="J76" s="47" t="s">
        <v>40</v>
      </c>
      <c r="K76" s="10">
        <v>10</v>
      </c>
      <c r="L76" s="10">
        <v>8</v>
      </c>
      <c r="M76" s="49"/>
      <c r="N76" s="10" t="s">
        <v>37</v>
      </c>
      <c r="O76" s="10"/>
      <c r="P76" s="10"/>
      <c r="Q76" s="10"/>
      <c r="R76" s="10"/>
      <c r="S76" s="50"/>
      <c r="T76" s="35">
        <v>0</v>
      </c>
      <c r="U76" s="51"/>
      <c r="V76" s="42"/>
      <c r="W76" s="10"/>
      <c r="X76" s="10"/>
      <c r="Y76" s="10"/>
      <c r="Z76" s="10"/>
      <c r="AA76" s="10"/>
      <c r="AB76" s="10"/>
      <c r="AC76" s="10"/>
    </row>
    <row r="77" customHeight="1" spans="1:29">
      <c r="A77" s="22">
        <v>75</v>
      </c>
      <c r="B77" s="25">
        <v>250116009</v>
      </c>
      <c r="C77" s="43">
        <v>45673</v>
      </c>
      <c r="D77" s="44" t="s">
        <v>32</v>
      </c>
      <c r="E77" s="28">
        <v>3</v>
      </c>
      <c r="F77" s="44" t="s">
        <v>73</v>
      </c>
      <c r="G77" s="45">
        <v>20240616</v>
      </c>
      <c r="H77" s="46" t="s">
        <v>127</v>
      </c>
      <c r="I77" s="45" t="s">
        <v>128</v>
      </c>
      <c r="J77" s="47" t="s">
        <v>40</v>
      </c>
      <c r="K77" s="10">
        <v>101</v>
      </c>
      <c r="L77" s="10">
        <v>8</v>
      </c>
      <c r="M77" s="49"/>
      <c r="N77" s="10" t="s">
        <v>37</v>
      </c>
      <c r="O77" s="10"/>
      <c r="P77" s="10"/>
      <c r="Q77" s="10"/>
      <c r="R77" s="10"/>
      <c r="S77" s="50"/>
      <c r="T77" s="35">
        <v>0</v>
      </c>
      <c r="U77" s="51"/>
      <c r="V77" s="42"/>
      <c r="W77" s="10"/>
      <c r="X77" s="10"/>
      <c r="Y77" s="10"/>
      <c r="Z77" s="10"/>
      <c r="AA77" s="10"/>
      <c r="AB77" s="10"/>
      <c r="AC77" s="10"/>
    </row>
    <row r="78" customHeight="1" spans="1:29">
      <c r="A78" s="22">
        <v>76</v>
      </c>
      <c r="B78" s="25">
        <v>250117001</v>
      </c>
      <c r="C78" s="43">
        <v>45674</v>
      </c>
      <c r="D78" s="44" t="s">
        <v>32</v>
      </c>
      <c r="E78" s="28">
        <v>3</v>
      </c>
      <c r="F78" s="44" t="s">
        <v>33</v>
      </c>
      <c r="G78" s="45" t="s">
        <v>140</v>
      </c>
      <c r="H78" s="46" t="s">
        <v>124</v>
      </c>
      <c r="I78" s="45" t="s">
        <v>125</v>
      </c>
      <c r="J78" s="47" t="s">
        <v>40</v>
      </c>
      <c r="K78" s="10">
        <v>457</v>
      </c>
      <c r="L78" s="10">
        <v>32</v>
      </c>
      <c r="M78" s="49">
        <v>1</v>
      </c>
      <c r="N78" s="10" t="s">
        <v>37</v>
      </c>
      <c r="O78" s="10"/>
      <c r="P78" s="10"/>
      <c r="Q78" s="10"/>
      <c r="R78" s="10"/>
      <c r="S78" s="50"/>
      <c r="T78" s="35">
        <v>0</v>
      </c>
      <c r="U78" s="51" t="s">
        <v>146</v>
      </c>
      <c r="V78" s="42" t="s">
        <v>77</v>
      </c>
      <c r="W78" s="10" t="s">
        <v>50</v>
      </c>
      <c r="X78" s="10" t="s">
        <v>147</v>
      </c>
      <c r="Y78" s="10" t="s">
        <v>79</v>
      </c>
      <c r="Z78" s="10" t="s">
        <v>80</v>
      </c>
      <c r="AA78" s="10"/>
      <c r="AB78" s="10"/>
      <c r="AC78" s="10"/>
    </row>
    <row r="79" customHeight="1" spans="1:29">
      <c r="A79" s="22">
        <v>77</v>
      </c>
      <c r="B79" s="25">
        <v>250117002</v>
      </c>
      <c r="C79" s="43">
        <v>45674</v>
      </c>
      <c r="D79" s="44" t="s">
        <v>32</v>
      </c>
      <c r="E79" s="28">
        <v>3</v>
      </c>
      <c r="F79" s="44" t="s">
        <v>33</v>
      </c>
      <c r="G79" s="45" t="s">
        <v>148</v>
      </c>
      <c r="H79" s="46" t="s">
        <v>136</v>
      </c>
      <c r="I79" s="45" t="s">
        <v>136</v>
      </c>
      <c r="J79" s="47" t="s">
        <v>36</v>
      </c>
      <c r="K79" s="10">
        <v>39</v>
      </c>
      <c r="L79" s="10">
        <v>8</v>
      </c>
      <c r="M79" s="49"/>
      <c r="N79" s="10" t="s">
        <v>37</v>
      </c>
      <c r="O79" s="10"/>
      <c r="P79" s="10"/>
      <c r="Q79" s="10"/>
      <c r="R79" s="10"/>
      <c r="S79" s="50"/>
      <c r="T79" s="35">
        <v>0</v>
      </c>
      <c r="U79" s="51"/>
      <c r="V79" s="42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250117003</v>
      </c>
      <c r="C80" s="43">
        <v>45674</v>
      </c>
      <c r="D80" s="44" t="s">
        <v>32</v>
      </c>
      <c r="E80" s="28">
        <v>3</v>
      </c>
      <c r="F80" s="44" t="s">
        <v>33</v>
      </c>
      <c r="G80" s="45" t="s">
        <v>34</v>
      </c>
      <c r="H80" s="46" t="s">
        <v>35</v>
      </c>
      <c r="I80" s="45" t="s">
        <v>139</v>
      </c>
      <c r="J80" s="47" t="s">
        <v>36</v>
      </c>
      <c r="K80" s="10">
        <v>728</v>
      </c>
      <c r="L80" s="10">
        <v>32</v>
      </c>
      <c r="M80" s="49"/>
      <c r="N80" s="10" t="s">
        <v>37</v>
      </c>
      <c r="O80" s="10"/>
      <c r="P80" s="10"/>
      <c r="Q80" s="10"/>
      <c r="R80" s="10"/>
      <c r="S80" s="50"/>
      <c r="T80" s="35">
        <v>0</v>
      </c>
      <c r="U80" s="51"/>
      <c r="V80" s="42"/>
      <c r="W80" s="52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25">
        <v>250117004</v>
      </c>
      <c r="C81" s="43">
        <v>45674</v>
      </c>
      <c r="D81" s="44" t="s">
        <v>32</v>
      </c>
      <c r="E81" s="28">
        <v>3</v>
      </c>
      <c r="F81" s="44" t="s">
        <v>33</v>
      </c>
      <c r="G81" s="45" t="s">
        <v>63</v>
      </c>
      <c r="H81" s="46" t="s">
        <v>125</v>
      </c>
      <c r="I81" s="45" t="s">
        <v>125</v>
      </c>
      <c r="J81" s="47" t="s">
        <v>40</v>
      </c>
      <c r="K81" s="10">
        <v>2</v>
      </c>
      <c r="L81" s="10">
        <v>2</v>
      </c>
      <c r="M81" s="49"/>
      <c r="N81" s="10" t="s">
        <v>37</v>
      </c>
      <c r="O81" s="10"/>
      <c r="P81" s="10"/>
      <c r="Q81" s="10"/>
      <c r="R81" s="10"/>
      <c r="S81" s="50"/>
      <c r="T81" s="35">
        <v>0</v>
      </c>
      <c r="U81" s="51"/>
      <c r="V81" s="42"/>
      <c r="W81" s="52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25">
        <v>250117005</v>
      </c>
      <c r="C82" s="43">
        <v>45674</v>
      </c>
      <c r="D82" s="44" t="s">
        <v>32</v>
      </c>
      <c r="E82" s="28">
        <v>3</v>
      </c>
      <c r="F82" s="44" t="s">
        <v>33</v>
      </c>
      <c r="G82" s="45" t="s">
        <v>149</v>
      </c>
      <c r="H82" s="46" t="s">
        <v>132</v>
      </c>
      <c r="I82" s="45" t="s">
        <v>132</v>
      </c>
      <c r="J82" s="47" t="s">
        <v>40</v>
      </c>
      <c r="K82" s="10">
        <v>78</v>
      </c>
      <c r="L82" s="10">
        <v>8</v>
      </c>
      <c r="M82" s="49">
        <v>1</v>
      </c>
      <c r="N82" s="10" t="s">
        <v>47</v>
      </c>
      <c r="O82" s="10"/>
      <c r="P82" s="10"/>
      <c r="Q82" s="10">
        <v>1</v>
      </c>
      <c r="R82" s="10"/>
      <c r="S82" s="50"/>
      <c r="T82" s="35">
        <v>1</v>
      </c>
      <c r="U82" s="51" t="s">
        <v>150</v>
      </c>
      <c r="V82" s="42" t="s">
        <v>49</v>
      </c>
      <c r="W82" s="10" t="s">
        <v>50</v>
      </c>
      <c r="X82" s="10" t="s">
        <v>151</v>
      </c>
      <c r="Y82" s="10" t="s">
        <v>52</v>
      </c>
      <c r="Z82" s="10" t="s">
        <v>53</v>
      </c>
      <c r="AA82" s="10"/>
      <c r="AB82" s="10"/>
      <c r="AC82" s="10"/>
    </row>
    <row r="83" customHeight="1" spans="1:29">
      <c r="A83" s="22">
        <v>81</v>
      </c>
      <c r="B83" s="25">
        <v>250117006</v>
      </c>
      <c r="C83" s="43">
        <v>45674</v>
      </c>
      <c r="D83" s="44" t="s">
        <v>32</v>
      </c>
      <c r="E83" s="28">
        <v>3</v>
      </c>
      <c r="F83" s="44" t="s">
        <v>33</v>
      </c>
      <c r="G83" s="45" t="s">
        <v>152</v>
      </c>
      <c r="H83" s="46" t="s">
        <v>143</v>
      </c>
      <c r="I83" s="45" t="s">
        <v>119</v>
      </c>
      <c r="J83" s="47" t="s">
        <v>36</v>
      </c>
      <c r="K83" s="48">
        <v>2</v>
      </c>
      <c r="L83" s="48">
        <v>2</v>
      </c>
      <c r="M83" s="49"/>
      <c r="N83" s="48" t="s">
        <v>37</v>
      </c>
      <c r="O83" s="10"/>
      <c r="P83" s="10"/>
      <c r="Q83" s="10"/>
      <c r="R83" s="10"/>
      <c r="S83" s="50"/>
      <c r="T83" s="35">
        <v>0</v>
      </c>
      <c r="U83" s="51"/>
      <c r="V83" s="42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25">
        <v>250117007</v>
      </c>
      <c r="C84" s="43">
        <v>45674</v>
      </c>
      <c r="D84" s="44" t="s">
        <v>32</v>
      </c>
      <c r="E84" s="28">
        <v>3</v>
      </c>
      <c r="F84" s="44" t="s">
        <v>33</v>
      </c>
      <c r="G84" s="45" t="s">
        <v>137</v>
      </c>
      <c r="H84" s="46" t="s">
        <v>138</v>
      </c>
      <c r="I84" s="45" t="s">
        <v>132</v>
      </c>
      <c r="J84" s="47" t="s">
        <v>40</v>
      </c>
      <c r="K84" s="10">
        <v>12</v>
      </c>
      <c r="L84" s="10">
        <v>8</v>
      </c>
      <c r="M84" s="49"/>
      <c r="N84" s="10" t="s">
        <v>37</v>
      </c>
      <c r="O84" s="10"/>
      <c r="P84" s="10"/>
      <c r="Q84" s="10"/>
      <c r="R84" s="10"/>
      <c r="S84" s="50"/>
      <c r="T84" s="35">
        <v>0</v>
      </c>
      <c r="U84" s="51"/>
      <c r="V84" s="42"/>
      <c r="W84" s="10"/>
      <c r="X84" s="10"/>
      <c r="Y84" s="10"/>
      <c r="Z84" s="10"/>
      <c r="AA84" s="10"/>
      <c r="AB84" s="10"/>
      <c r="AC84" s="10"/>
    </row>
    <row r="85" customHeight="1" spans="1:29">
      <c r="A85" s="22">
        <v>83</v>
      </c>
      <c r="B85" s="25">
        <v>250118001</v>
      </c>
      <c r="C85" s="43">
        <v>45675</v>
      </c>
      <c r="D85" s="44" t="s">
        <v>32</v>
      </c>
      <c r="E85" s="28">
        <v>3</v>
      </c>
      <c r="F85" s="44" t="s">
        <v>33</v>
      </c>
      <c r="G85" s="45" t="s">
        <v>153</v>
      </c>
      <c r="H85" s="46" t="s">
        <v>39</v>
      </c>
      <c r="I85" s="45" t="s">
        <v>66</v>
      </c>
      <c r="J85" s="47" t="s">
        <v>40</v>
      </c>
      <c r="K85" s="10">
        <v>1</v>
      </c>
      <c r="L85" s="10">
        <v>1</v>
      </c>
      <c r="M85" s="49"/>
      <c r="N85" s="10" t="s">
        <v>37</v>
      </c>
      <c r="O85" s="10"/>
      <c r="P85" s="10"/>
      <c r="Q85" s="10"/>
      <c r="R85" s="10"/>
      <c r="S85" s="50"/>
      <c r="T85" s="35">
        <v>0</v>
      </c>
      <c r="U85" s="51"/>
      <c r="V85" s="42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25">
        <v>250118002</v>
      </c>
      <c r="C86" s="43">
        <v>45675</v>
      </c>
      <c r="D86" s="44" t="s">
        <v>32</v>
      </c>
      <c r="E86" s="28">
        <v>3</v>
      </c>
      <c r="F86" s="44" t="s">
        <v>33</v>
      </c>
      <c r="G86" s="45" t="s">
        <v>153</v>
      </c>
      <c r="H86" s="46" t="s">
        <v>66</v>
      </c>
      <c r="I86" s="45" t="s">
        <v>66</v>
      </c>
      <c r="J86" s="47" t="s">
        <v>40</v>
      </c>
      <c r="K86" s="10">
        <v>2</v>
      </c>
      <c r="L86" s="10">
        <v>2</v>
      </c>
      <c r="M86" s="49"/>
      <c r="N86" s="10" t="s">
        <v>37</v>
      </c>
      <c r="O86" s="10"/>
      <c r="P86" s="10"/>
      <c r="Q86" s="10"/>
      <c r="R86" s="10"/>
      <c r="S86" s="50"/>
      <c r="T86" s="35">
        <v>0</v>
      </c>
      <c r="U86" s="51"/>
      <c r="V86" s="42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25">
        <v>250118003</v>
      </c>
      <c r="C87" s="43">
        <v>45675</v>
      </c>
      <c r="D87" s="44" t="s">
        <v>32</v>
      </c>
      <c r="E87" s="28">
        <v>3</v>
      </c>
      <c r="F87" s="44" t="s">
        <v>33</v>
      </c>
      <c r="G87" s="45" t="s">
        <v>154</v>
      </c>
      <c r="H87" s="46" t="s">
        <v>106</v>
      </c>
      <c r="I87" s="45" t="s">
        <v>106</v>
      </c>
      <c r="J87" s="47" t="s">
        <v>40</v>
      </c>
      <c r="K87" s="10">
        <v>3</v>
      </c>
      <c r="L87" s="10">
        <v>3</v>
      </c>
      <c r="M87" s="49"/>
      <c r="N87" s="10" t="s">
        <v>37</v>
      </c>
      <c r="O87" s="10"/>
      <c r="P87" s="10"/>
      <c r="Q87" s="10"/>
      <c r="R87" s="10"/>
      <c r="S87" s="50"/>
      <c r="T87" s="35">
        <v>0</v>
      </c>
      <c r="U87" s="51"/>
      <c r="V87" s="42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25">
        <v>250118004</v>
      </c>
      <c r="C88" s="43">
        <v>45675</v>
      </c>
      <c r="D88" s="44" t="s">
        <v>32</v>
      </c>
      <c r="E88" s="28">
        <v>3</v>
      </c>
      <c r="F88" s="44" t="s">
        <v>33</v>
      </c>
      <c r="G88" s="45" t="s">
        <v>153</v>
      </c>
      <c r="H88" s="46" t="s">
        <v>66</v>
      </c>
      <c r="I88" s="45" t="s">
        <v>66</v>
      </c>
      <c r="J88" s="47" t="s">
        <v>40</v>
      </c>
      <c r="K88" s="10">
        <v>4</v>
      </c>
      <c r="L88" s="10">
        <v>4</v>
      </c>
      <c r="M88" s="49"/>
      <c r="N88" s="10" t="s">
        <v>37</v>
      </c>
      <c r="O88" s="10"/>
      <c r="P88" s="10"/>
      <c r="Q88" s="10"/>
      <c r="R88" s="10"/>
      <c r="S88" s="50"/>
      <c r="T88" s="35">
        <v>0</v>
      </c>
      <c r="U88" s="51"/>
      <c r="V88" s="42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25">
        <v>250118005</v>
      </c>
      <c r="C89" s="43">
        <v>45675</v>
      </c>
      <c r="D89" s="44" t="s">
        <v>32</v>
      </c>
      <c r="E89" s="28">
        <v>3</v>
      </c>
      <c r="F89" s="44" t="s">
        <v>33</v>
      </c>
      <c r="G89" s="45" t="s">
        <v>105</v>
      </c>
      <c r="H89" s="46" t="s">
        <v>42</v>
      </c>
      <c r="I89" s="45" t="s">
        <v>155</v>
      </c>
      <c r="J89" s="47" t="s">
        <v>40</v>
      </c>
      <c r="K89" s="10">
        <v>7</v>
      </c>
      <c r="L89" s="10">
        <v>7</v>
      </c>
      <c r="M89" s="49">
        <v>1</v>
      </c>
      <c r="N89" s="10" t="s">
        <v>37</v>
      </c>
      <c r="O89" s="10">
        <v>1</v>
      </c>
      <c r="P89" s="10"/>
      <c r="Q89" s="10"/>
      <c r="R89" s="10"/>
      <c r="S89" s="50"/>
      <c r="T89" s="35">
        <v>1</v>
      </c>
      <c r="U89" s="51" t="s">
        <v>156</v>
      </c>
      <c r="V89" s="42" t="s">
        <v>77</v>
      </c>
      <c r="W89" s="10" t="s">
        <v>15</v>
      </c>
      <c r="X89" s="10" t="s">
        <v>78</v>
      </c>
      <c r="Y89" s="10" t="s">
        <v>79</v>
      </c>
      <c r="Z89" s="10" t="s">
        <v>80</v>
      </c>
      <c r="AA89" s="10"/>
      <c r="AB89" s="10"/>
      <c r="AC89" s="10" t="s">
        <v>157</v>
      </c>
    </row>
    <row r="90" customHeight="1" spans="1:29">
      <c r="A90" s="22">
        <v>88</v>
      </c>
      <c r="B90" s="25">
        <v>250118006</v>
      </c>
      <c r="C90" s="43">
        <v>45675</v>
      </c>
      <c r="D90" s="44" t="s">
        <v>32</v>
      </c>
      <c r="E90" s="28">
        <v>3</v>
      </c>
      <c r="F90" s="44" t="s">
        <v>33</v>
      </c>
      <c r="G90" s="45" t="s">
        <v>34</v>
      </c>
      <c r="H90" s="46" t="s">
        <v>35</v>
      </c>
      <c r="I90" s="45" t="s">
        <v>139</v>
      </c>
      <c r="J90" s="47" t="s">
        <v>36</v>
      </c>
      <c r="K90" s="10">
        <v>400</v>
      </c>
      <c r="L90" s="10">
        <v>32</v>
      </c>
      <c r="M90" s="49"/>
      <c r="N90" s="10" t="s">
        <v>37</v>
      </c>
      <c r="O90" s="10"/>
      <c r="P90" s="10"/>
      <c r="Q90" s="10"/>
      <c r="R90" s="10"/>
      <c r="S90" s="50"/>
      <c r="T90" s="35">
        <v>0</v>
      </c>
      <c r="U90" s="51"/>
      <c r="V90" s="42"/>
      <c r="W90" s="10"/>
      <c r="X90" s="10"/>
      <c r="Y90" s="10"/>
      <c r="Z90" s="10"/>
      <c r="AA90" s="10"/>
      <c r="AB90" s="10"/>
      <c r="AC90" s="10"/>
    </row>
    <row r="91" customHeight="1" spans="1:29">
      <c r="A91" s="22">
        <v>89</v>
      </c>
      <c r="B91" s="25">
        <v>250118007</v>
      </c>
      <c r="C91" s="43">
        <v>45675</v>
      </c>
      <c r="D91" s="44" t="s">
        <v>32</v>
      </c>
      <c r="E91" s="28">
        <v>3</v>
      </c>
      <c r="F91" s="44" t="s">
        <v>33</v>
      </c>
      <c r="G91" s="45" t="s">
        <v>158</v>
      </c>
      <c r="H91" s="46" t="s">
        <v>159</v>
      </c>
      <c r="I91" s="45" t="s">
        <v>66</v>
      </c>
      <c r="J91" s="47" t="s">
        <v>40</v>
      </c>
      <c r="K91" s="10">
        <v>1</v>
      </c>
      <c r="L91" s="10">
        <v>1</v>
      </c>
      <c r="M91" s="49">
        <v>1</v>
      </c>
      <c r="N91" s="10" t="s">
        <v>47</v>
      </c>
      <c r="O91" s="10"/>
      <c r="P91" s="10"/>
      <c r="Q91" s="10"/>
      <c r="R91" s="10">
        <v>1</v>
      </c>
      <c r="S91" s="50"/>
      <c r="T91" s="35">
        <v>1</v>
      </c>
      <c r="U91" s="51" t="s">
        <v>160</v>
      </c>
      <c r="V91" s="42" t="s">
        <v>49</v>
      </c>
      <c r="W91" s="10" t="s">
        <v>18</v>
      </c>
      <c r="X91" s="10" t="s">
        <v>161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25">
        <v>250118008</v>
      </c>
      <c r="C92" s="43">
        <v>45675</v>
      </c>
      <c r="D92" s="44" t="s">
        <v>32</v>
      </c>
      <c r="E92" s="28">
        <v>3</v>
      </c>
      <c r="F92" s="44" t="s">
        <v>33</v>
      </c>
      <c r="G92" s="45" t="s">
        <v>162</v>
      </c>
      <c r="H92" s="46" t="s">
        <v>163</v>
      </c>
      <c r="I92" s="45" t="s">
        <v>66</v>
      </c>
      <c r="J92" s="47" t="s">
        <v>43</v>
      </c>
      <c r="K92" s="10">
        <v>16</v>
      </c>
      <c r="L92" s="10">
        <v>8</v>
      </c>
      <c r="M92" s="49"/>
      <c r="N92" s="10" t="s">
        <v>37</v>
      </c>
      <c r="O92" s="10"/>
      <c r="P92" s="10"/>
      <c r="Q92" s="10"/>
      <c r="R92" s="10"/>
      <c r="S92" s="50"/>
      <c r="T92" s="35">
        <v>0</v>
      </c>
      <c r="U92" s="51"/>
      <c r="V92" s="42"/>
      <c r="W92" s="52"/>
      <c r="X92" s="10"/>
      <c r="Y92" s="10"/>
      <c r="Z92" s="10"/>
      <c r="AA92" s="10"/>
      <c r="AB92" s="10"/>
      <c r="AC92" s="10" t="s">
        <v>164</v>
      </c>
    </row>
    <row r="93" customHeight="1" spans="1:29">
      <c r="A93" s="22">
        <v>91</v>
      </c>
      <c r="B93" s="23">
        <v>250118009</v>
      </c>
      <c r="C93" s="43">
        <v>45675</v>
      </c>
      <c r="D93" s="44" t="s">
        <v>32</v>
      </c>
      <c r="E93" s="28">
        <v>3</v>
      </c>
      <c r="F93" s="44" t="s">
        <v>73</v>
      </c>
      <c r="G93" s="45">
        <v>20240616</v>
      </c>
      <c r="H93" s="46" t="s">
        <v>165</v>
      </c>
      <c r="I93" s="45" t="s">
        <v>165</v>
      </c>
      <c r="J93" s="47" t="s">
        <v>40</v>
      </c>
      <c r="K93" s="10">
        <v>128</v>
      </c>
      <c r="L93" s="10">
        <v>8</v>
      </c>
      <c r="M93" s="49"/>
      <c r="N93" s="10" t="s">
        <v>37</v>
      </c>
      <c r="O93" s="10"/>
      <c r="P93" s="10"/>
      <c r="Q93" s="10"/>
      <c r="R93" s="10"/>
      <c r="S93" s="50"/>
      <c r="T93" s="35">
        <v>0</v>
      </c>
      <c r="U93" s="51"/>
      <c r="V93" s="42"/>
      <c r="W93" s="52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25">
        <v>250119001</v>
      </c>
      <c r="C94" s="43">
        <v>45676</v>
      </c>
      <c r="D94" s="44" t="s">
        <v>32</v>
      </c>
      <c r="E94" s="28">
        <v>4</v>
      </c>
      <c r="F94" s="44" t="s">
        <v>166</v>
      </c>
      <c r="G94" s="45" t="s">
        <v>167</v>
      </c>
      <c r="H94" s="46" t="s">
        <v>168</v>
      </c>
      <c r="I94" s="45" t="s">
        <v>168</v>
      </c>
      <c r="J94" s="47" t="s">
        <v>67</v>
      </c>
      <c r="K94" s="10">
        <v>140</v>
      </c>
      <c r="L94" s="10">
        <v>20</v>
      </c>
      <c r="M94" s="49"/>
      <c r="N94" s="10" t="s">
        <v>37</v>
      </c>
      <c r="O94" s="10"/>
      <c r="P94" s="10"/>
      <c r="Q94" s="10"/>
      <c r="R94" s="10"/>
      <c r="S94" s="50"/>
      <c r="T94" s="35">
        <v>0</v>
      </c>
      <c r="U94" s="51"/>
      <c r="V94" s="42"/>
      <c r="W94" s="52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25">
        <v>250119002</v>
      </c>
      <c r="C95" s="43">
        <v>45676</v>
      </c>
      <c r="D95" s="44" t="s">
        <v>32</v>
      </c>
      <c r="E95" s="28">
        <v>4</v>
      </c>
      <c r="F95" s="44" t="s">
        <v>86</v>
      </c>
      <c r="G95" s="45" t="s">
        <v>169</v>
      </c>
      <c r="H95" s="46" t="s">
        <v>88</v>
      </c>
      <c r="I95" s="45" t="s">
        <v>170</v>
      </c>
      <c r="J95" s="47" t="s">
        <v>89</v>
      </c>
      <c r="K95" s="10">
        <v>74</v>
      </c>
      <c r="L95" s="10">
        <v>13</v>
      </c>
      <c r="M95" s="49"/>
      <c r="N95" s="10" t="s">
        <v>37</v>
      </c>
      <c r="O95" s="10"/>
      <c r="P95" s="10"/>
      <c r="Q95" s="10"/>
      <c r="R95" s="10"/>
      <c r="S95" s="50"/>
      <c r="T95" s="35">
        <v>0</v>
      </c>
      <c r="U95" s="51"/>
      <c r="V95" s="42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25">
        <v>250119003</v>
      </c>
      <c r="C96" s="43">
        <v>45676</v>
      </c>
      <c r="D96" s="44" t="s">
        <v>32</v>
      </c>
      <c r="E96" s="28">
        <v>4</v>
      </c>
      <c r="F96" s="44" t="s">
        <v>166</v>
      </c>
      <c r="G96" s="45" t="s">
        <v>171</v>
      </c>
      <c r="H96" s="46" t="s">
        <v>168</v>
      </c>
      <c r="I96" s="45" t="s">
        <v>168</v>
      </c>
      <c r="J96" s="47" t="s">
        <v>67</v>
      </c>
      <c r="K96" s="10">
        <v>68</v>
      </c>
      <c r="L96" s="10">
        <v>16</v>
      </c>
      <c r="M96" s="49">
        <v>1</v>
      </c>
      <c r="N96" s="10" t="s">
        <v>37</v>
      </c>
      <c r="O96" s="10">
        <v>1</v>
      </c>
      <c r="P96" s="10"/>
      <c r="Q96" s="10"/>
      <c r="R96" s="10"/>
      <c r="S96" s="50"/>
      <c r="T96" s="35">
        <v>1</v>
      </c>
      <c r="U96" s="51" t="s">
        <v>120</v>
      </c>
      <c r="V96" s="42" t="s">
        <v>77</v>
      </c>
      <c r="W96" s="10" t="s">
        <v>15</v>
      </c>
      <c r="X96" s="10" t="s">
        <v>78</v>
      </c>
      <c r="Y96" s="10" t="s">
        <v>79</v>
      </c>
      <c r="Z96" s="10" t="s">
        <v>80</v>
      </c>
      <c r="AA96" s="10"/>
      <c r="AB96" s="10"/>
      <c r="AC96" s="10" t="s">
        <v>172</v>
      </c>
    </row>
    <row r="97" customHeight="1" spans="1:29">
      <c r="A97" s="22">
        <v>95</v>
      </c>
      <c r="B97" s="25">
        <v>250207001</v>
      </c>
      <c r="C97" s="43">
        <v>45695</v>
      </c>
      <c r="D97" s="44" t="s">
        <v>173</v>
      </c>
      <c r="E97" s="28">
        <v>6</v>
      </c>
      <c r="F97" s="44" t="s">
        <v>86</v>
      </c>
      <c r="G97" s="45" t="s">
        <v>169</v>
      </c>
      <c r="H97" s="46" t="s">
        <v>88</v>
      </c>
      <c r="I97" s="45" t="s">
        <v>170</v>
      </c>
      <c r="J97" s="47" t="s">
        <v>89</v>
      </c>
      <c r="K97" s="10">
        <v>445</v>
      </c>
      <c r="L97" s="10">
        <v>52</v>
      </c>
      <c r="M97" s="49">
        <v>2</v>
      </c>
      <c r="N97" s="10" t="s">
        <v>47</v>
      </c>
      <c r="O97" s="10"/>
      <c r="P97" s="10">
        <v>1</v>
      </c>
      <c r="Q97" s="10"/>
      <c r="R97" s="10">
        <v>1</v>
      </c>
      <c r="S97" s="50"/>
      <c r="T97" s="35">
        <v>2</v>
      </c>
      <c r="U97" s="51" t="s">
        <v>174</v>
      </c>
      <c r="V97" s="42" t="s">
        <v>49</v>
      </c>
      <c r="W97" s="10" t="s">
        <v>18</v>
      </c>
      <c r="X97" s="10" t="s">
        <v>175</v>
      </c>
      <c r="Y97" s="10" t="s">
        <v>52</v>
      </c>
      <c r="Z97" s="10" t="s">
        <v>53</v>
      </c>
      <c r="AA97" s="10"/>
      <c r="AB97" s="10"/>
      <c r="AC97" s="10" t="s">
        <v>176</v>
      </c>
    </row>
    <row r="98" customHeight="1" spans="1:20">
      <c r="A98" s="22">
        <v>96</v>
      </c>
      <c r="B98" s="2">
        <v>250207002</v>
      </c>
      <c r="C98" s="3">
        <v>45695</v>
      </c>
      <c r="D98" s="4" t="s">
        <v>173</v>
      </c>
      <c r="E98" s="4">
        <v>6</v>
      </c>
      <c r="F98" s="5" t="s">
        <v>177</v>
      </c>
      <c r="G98" s="6" t="s">
        <v>178</v>
      </c>
      <c r="H98" s="6" t="s">
        <v>179</v>
      </c>
      <c r="I98" s="7" t="s">
        <v>179</v>
      </c>
      <c r="J98" s="7" t="s">
        <v>89</v>
      </c>
      <c r="K98" s="8">
        <v>1</v>
      </c>
      <c r="L98" s="8">
        <v>1</v>
      </c>
      <c r="N98" s="10" t="s">
        <v>37</v>
      </c>
      <c r="T98" s="12">
        <v>0</v>
      </c>
    </row>
    <row r="99" customHeight="1" spans="1:20">
      <c r="A99" s="22">
        <v>97</v>
      </c>
      <c r="B99" s="2">
        <v>250212001</v>
      </c>
      <c r="C99" s="3">
        <v>45700</v>
      </c>
      <c r="D99" s="4" t="s">
        <v>173</v>
      </c>
      <c r="E99" s="4">
        <v>7</v>
      </c>
      <c r="F99" s="5" t="s">
        <v>33</v>
      </c>
      <c r="G99" s="6" t="s">
        <v>180</v>
      </c>
      <c r="H99" s="6" t="s">
        <v>39</v>
      </c>
      <c r="I99" s="7" t="s">
        <v>66</v>
      </c>
      <c r="J99" s="7" t="s">
        <v>43</v>
      </c>
      <c r="K99" s="8">
        <v>256</v>
      </c>
      <c r="L99" s="8">
        <v>8</v>
      </c>
      <c r="N99" s="10" t="s">
        <v>37</v>
      </c>
      <c r="T99" s="12">
        <v>0</v>
      </c>
    </row>
    <row r="100" customHeight="1" spans="1:20">
      <c r="A100" s="22">
        <v>98</v>
      </c>
      <c r="B100" s="2">
        <v>250212002</v>
      </c>
      <c r="C100" s="3">
        <v>45700</v>
      </c>
      <c r="D100" s="4" t="s">
        <v>173</v>
      </c>
      <c r="E100" s="4">
        <v>7</v>
      </c>
      <c r="F100" s="5" t="s">
        <v>33</v>
      </c>
      <c r="G100" s="6" t="s">
        <v>111</v>
      </c>
      <c r="H100" s="6" t="s">
        <v>102</v>
      </c>
      <c r="I100" s="7" t="s">
        <v>84</v>
      </c>
      <c r="J100" s="7" t="s">
        <v>43</v>
      </c>
      <c r="K100" s="8">
        <v>256</v>
      </c>
      <c r="L100" s="8">
        <v>8</v>
      </c>
      <c r="N100" s="10" t="s">
        <v>37</v>
      </c>
      <c r="T100" s="12">
        <v>0</v>
      </c>
    </row>
    <row r="101" customHeight="1" spans="1:20">
      <c r="A101" s="22">
        <v>99</v>
      </c>
      <c r="B101" s="2">
        <v>250212003</v>
      </c>
      <c r="C101" s="3">
        <v>45700</v>
      </c>
      <c r="D101" s="4" t="s">
        <v>173</v>
      </c>
      <c r="E101" s="4">
        <v>7</v>
      </c>
      <c r="F101" s="5" t="s">
        <v>33</v>
      </c>
      <c r="G101" s="6" t="s">
        <v>101</v>
      </c>
      <c r="H101" s="6" t="s">
        <v>102</v>
      </c>
      <c r="I101" s="7" t="s">
        <v>84</v>
      </c>
      <c r="J101" s="7" t="s">
        <v>40</v>
      </c>
      <c r="K101" s="8">
        <v>256</v>
      </c>
      <c r="L101" s="8">
        <v>8</v>
      </c>
      <c r="N101" s="10" t="s">
        <v>37</v>
      </c>
      <c r="T101" s="12">
        <v>0</v>
      </c>
    </row>
    <row r="102" customHeight="1" spans="1:20">
      <c r="A102" s="22">
        <v>100</v>
      </c>
      <c r="B102" s="2">
        <v>250212004</v>
      </c>
      <c r="C102" s="3">
        <v>45700</v>
      </c>
      <c r="D102" s="4" t="s">
        <v>173</v>
      </c>
      <c r="E102" s="4">
        <v>7</v>
      </c>
      <c r="F102" s="5" t="s">
        <v>33</v>
      </c>
      <c r="G102" s="6" t="s">
        <v>122</v>
      </c>
      <c r="H102" s="6" t="s">
        <v>39</v>
      </c>
      <c r="I102" s="7" t="s">
        <v>66</v>
      </c>
      <c r="J102" s="7" t="s">
        <v>40</v>
      </c>
      <c r="K102" s="8">
        <v>256</v>
      </c>
      <c r="L102" s="8">
        <v>8</v>
      </c>
      <c r="N102" s="10" t="s">
        <v>37</v>
      </c>
      <c r="T102" s="12">
        <v>0</v>
      </c>
    </row>
    <row r="103" customHeight="1" spans="1:20">
      <c r="A103" s="22">
        <v>101</v>
      </c>
      <c r="B103" s="2">
        <v>250213001</v>
      </c>
      <c r="C103" s="3">
        <v>45701</v>
      </c>
      <c r="D103" s="4" t="s">
        <v>173</v>
      </c>
      <c r="E103" s="4">
        <v>7</v>
      </c>
      <c r="F103" s="5" t="s">
        <v>33</v>
      </c>
      <c r="G103" s="6" t="s">
        <v>111</v>
      </c>
      <c r="H103" s="6" t="s">
        <v>102</v>
      </c>
      <c r="I103" s="7" t="s">
        <v>84</v>
      </c>
      <c r="J103" s="7" t="s">
        <v>43</v>
      </c>
      <c r="K103" s="8">
        <v>231</v>
      </c>
      <c r="L103" s="8">
        <v>8</v>
      </c>
      <c r="N103" s="10" t="s">
        <v>37</v>
      </c>
      <c r="T103" s="12">
        <v>0</v>
      </c>
    </row>
    <row r="104" customHeight="1" spans="1:20">
      <c r="A104" s="22">
        <v>102</v>
      </c>
      <c r="B104" s="2">
        <v>250213002</v>
      </c>
      <c r="C104" s="3">
        <v>45701</v>
      </c>
      <c r="D104" s="4" t="s">
        <v>173</v>
      </c>
      <c r="E104" s="4">
        <v>7</v>
      </c>
      <c r="F104" s="5" t="s">
        <v>33</v>
      </c>
      <c r="G104" s="6" t="s">
        <v>101</v>
      </c>
      <c r="H104" s="6" t="s">
        <v>102</v>
      </c>
      <c r="I104" s="7" t="s">
        <v>84</v>
      </c>
      <c r="J104" s="7" t="s">
        <v>40</v>
      </c>
      <c r="K104" s="8">
        <v>165</v>
      </c>
      <c r="L104" s="8">
        <v>8</v>
      </c>
      <c r="N104" s="10" t="s">
        <v>37</v>
      </c>
      <c r="T104" s="12">
        <v>0</v>
      </c>
    </row>
    <row r="105" customHeight="1" spans="1:20">
      <c r="A105" s="22">
        <v>103</v>
      </c>
      <c r="B105" s="2">
        <v>250213003</v>
      </c>
      <c r="C105" s="3">
        <v>45701</v>
      </c>
      <c r="D105" s="4" t="s">
        <v>173</v>
      </c>
      <c r="E105" s="4">
        <v>7</v>
      </c>
      <c r="F105" s="5" t="s">
        <v>33</v>
      </c>
      <c r="G105" s="6" t="s">
        <v>181</v>
      </c>
      <c r="H105" s="6" t="s">
        <v>39</v>
      </c>
      <c r="I105" s="7" t="s">
        <v>66</v>
      </c>
      <c r="J105" s="7" t="s">
        <v>43</v>
      </c>
      <c r="K105" s="8">
        <v>144</v>
      </c>
      <c r="L105" s="8">
        <v>8</v>
      </c>
      <c r="N105" s="10" t="s">
        <v>37</v>
      </c>
      <c r="T105" s="12">
        <v>0</v>
      </c>
    </row>
    <row r="106" customHeight="1" spans="1:26">
      <c r="A106" s="22">
        <v>104</v>
      </c>
      <c r="B106" s="2">
        <v>250213004</v>
      </c>
      <c r="C106" s="3">
        <v>45701</v>
      </c>
      <c r="D106" s="4" t="s">
        <v>173</v>
      </c>
      <c r="E106" s="4">
        <v>7</v>
      </c>
      <c r="F106" s="5" t="s">
        <v>33</v>
      </c>
      <c r="G106" s="6" t="s">
        <v>180</v>
      </c>
      <c r="H106" s="6" t="s">
        <v>39</v>
      </c>
      <c r="I106" s="7" t="s">
        <v>66</v>
      </c>
      <c r="J106" s="7" t="s">
        <v>40</v>
      </c>
      <c r="K106" s="8">
        <v>484</v>
      </c>
      <c r="L106" s="8">
        <v>32</v>
      </c>
      <c r="M106" s="9">
        <v>1</v>
      </c>
      <c r="N106" s="10" t="s">
        <v>37</v>
      </c>
      <c r="O106" s="11">
        <v>1</v>
      </c>
      <c r="T106" s="12">
        <v>1</v>
      </c>
      <c r="U106" s="11" t="s">
        <v>182</v>
      </c>
      <c r="V106" s="13" t="s">
        <v>77</v>
      </c>
      <c r="W106" s="8" t="s">
        <v>15</v>
      </c>
      <c r="X106" s="11" t="s">
        <v>183</v>
      </c>
      <c r="Y106" s="11" t="s">
        <v>79</v>
      </c>
      <c r="Z106" s="11" t="s">
        <v>80</v>
      </c>
    </row>
    <row r="107" customHeight="1" spans="1:20">
      <c r="A107" s="22">
        <v>105</v>
      </c>
      <c r="B107" s="2">
        <v>250214001</v>
      </c>
      <c r="C107" s="3">
        <v>45702</v>
      </c>
      <c r="D107" s="4" t="s">
        <v>173</v>
      </c>
      <c r="E107" s="4">
        <v>7</v>
      </c>
      <c r="F107" s="5" t="s">
        <v>86</v>
      </c>
      <c r="G107" s="6" t="s">
        <v>184</v>
      </c>
      <c r="H107" s="6" t="s">
        <v>88</v>
      </c>
      <c r="I107" s="7" t="s">
        <v>170</v>
      </c>
      <c r="J107" s="7" t="s">
        <v>89</v>
      </c>
      <c r="K107" s="8">
        <v>445</v>
      </c>
      <c r="L107" s="8">
        <v>32</v>
      </c>
      <c r="N107" s="10" t="s">
        <v>37</v>
      </c>
      <c r="T107" s="12">
        <v>0</v>
      </c>
    </row>
    <row r="108" customHeight="1" spans="1:20">
      <c r="A108" s="22">
        <v>106</v>
      </c>
      <c r="B108" s="2">
        <v>250217001</v>
      </c>
      <c r="C108" s="3">
        <v>45705</v>
      </c>
      <c r="D108" s="4" t="s">
        <v>173</v>
      </c>
      <c r="E108" s="4">
        <v>8</v>
      </c>
      <c r="F108" s="5" t="s">
        <v>33</v>
      </c>
      <c r="G108" s="6" t="s">
        <v>185</v>
      </c>
      <c r="H108" s="6" t="s">
        <v>186</v>
      </c>
      <c r="I108" s="7" t="s">
        <v>186</v>
      </c>
      <c r="J108" s="7" t="s">
        <v>40</v>
      </c>
      <c r="K108" s="8">
        <v>1</v>
      </c>
      <c r="L108" s="8">
        <v>1</v>
      </c>
      <c r="N108" s="10" t="s">
        <v>37</v>
      </c>
      <c r="T108" s="12">
        <v>0</v>
      </c>
    </row>
    <row r="109" customHeight="1" spans="1:20">
      <c r="A109" s="22">
        <v>107</v>
      </c>
      <c r="B109" s="2">
        <v>250217002</v>
      </c>
      <c r="C109" s="3">
        <v>45705</v>
      </c>
      <c r="D109" s="4" t="s">
        <v>173</v>
      </c>
      <c r="E109" s="4">
        <v>8</v>
      </c>
      <c r="F109" s="5" t="s">
        <v>33</v>
      </c>
      <c r="G109" s="6" t="s">
        <v>111</v>
      </c>
      <c r="H109" s="6" t="s">
        <v>102</v>
      </c>
      <c r="I109" s="7" t="s">
        <v>84</v>
      </c>
      <c r="J109" s="7" t="s">
        <v>43</v>
      </c>
      <c r="K109" s="8">
        <v>2</v>
      </c>
      <c r="L109" s="8">
        <v>2</v>
      </c>
      <c r="N109" s="10" t="s">
        <v>37</v>
      </c>
      <c r="T109" s="12">
        <v>0</v>
      </c>
    </row>
    <row r="110" customHeight="1" spans="1:26">
      <c r="A110" s="22">
        <v>108</v>
      </c>
      <c r="B110" s="2">
        <v>250217003</v>
      </c>
      <c r="C110" s="3">
        <v>45705</v>
      </c>
      <c r="D110" s="4" t="s">
        <v>173</v>
      </c>
      <c r="E110" s="4">
        <v>8</v>
      </c>
      <c r="F110" s="5" t="s">
        <v>33</v>
      </c>
      <c r="G110" s="6" t="s">
        <v>101</v>
      </c>
      <c r="H110" s="6" t="s">
        <v>102</v>
      </c>
      <c r="I110" s="7" t="s">
        <v>84</v>
      </c>
      <c r="J110" s="7" t="s">
        <v>40</v>
      </c>
      <c r="K110" s="8">
        <v>1</v>
      </c>
      <c r="L110" s="8">
        <v>1</v>
      </c>
      <c r="M110" s="9">
        <v>1</v>
      </c>
      <c r="N110" s="10" t="s">
        <v>47</v>
      </c>
      <c r="Q110" s="11">
        <v>1</v>
      </c>
      <c r="T110" s="12">
        <v>1</v>
      </c>
      <c r="U110" s="11" t="s">
        <v>187</v>
      </c>
      <c r="V110" s="13" t="s">
        <v>49</v>
      </c>
      <c r="W110" s="8" t="s">
        <v>50</v>
      </c>
      <c r="X110" s="11" t="s">
        <v>188</v>
      </c>
      <c r="Y110" s="11" t="s">
        <v>52</v>
      </c>
      <c r="Z110" s="11" t="s">
        <v>53</v>
      </c>
    </row>
    <row r="111" customHeight="1" spans="1:26">
      <c r="A111" s="22">
        <v>109</v>
      </c>
      <c r="B111" s="2">
        <v>250217004</v>
      </c>
      <c r="C111" s="3">
        <v>45705</v>
      </c>
      <c r="D111" s="4" t="s">
        <v>173</v>
      </c>
      <c r="E111" s="4">
        <v>8</v>
      </c>
      <c r="F111" s="5" t="s">
        <v>33</v>
      </c>
      <c r="G111" s="6" t="s">
        <v>189</v>
      </c>
      <c r="H111" s="6" t="s">
        <v>139</v>
      </c>
      <c r="I111" s="7" t="s">
        <v>139</v>
      </c>
      <c r="J111" s="7" t="s">
        <v>36</v>
      </c>
      <c r="K111" s="8">
        <v>3</v>
      </c>
      <c r="L111" s="8">
        <v>3</v>
      </c>
      <c r="M111" s="9">
        <v>3</v>
      </c>
      <c r="N111" s="10" t="s">
        <v>47</v>
      </c>
      <c r="P111" s="11">
        <v>3</v>
      </c>
      <c r="T111" s="12">
        <v>3</v>
      </c>
      <c r="U111" s="11" t="s">
        <v>190</v>
      </c>
      <c r="V111" s="13" t="s">
        <v>49</v>
      </c>
      <c r="W111" s="8" t="s">
        <v>16</v>
      </c>
      <c r="X111" s="11" t="s">
        <v>191</v>
      </c>
      <c r="Y111" s="11" t="s">
        <v>52</v>
      </c>
      <c r="Z111" s="11" t="s">
        <v>53</v>
      </c>
    </row>
    <row r="112" customHeight="1" spans="1:20">
      <c r="A112" s="22">
        <v>110</v>
      </c>
      <c r="B112" s="2">
        <v>250217005</v>
      </c>
      <c r="C112" s="3">
        <v>45705</v>
      </c>
      <c r="D112" s="4" t="s">
        <v>173</v>
      </c>
      <c r="E112" s="4">
        <v>8</v>
      </c>
      <c r="F112" s="5" t="s">
        <v>33</v>
      </c>
      <c r="G112" s="6" t="s">
        <v>192</v>
      </c>
      <c r="H112" s="6" t="s">
        <v>136</v>
      </c>
      <c r="I112" s="7" t="s">
        <v>136</v>
      </c>
      <c r="J112" s="7" t="s">
        <v>36</v>
      </c>
      <c r="K112" s="8">
        <v>4</v>
      </c>
      <c r="L112" s="8">
        <v>4</v>
      </c>
      <c r="N112" s="10" t="s">
        <v>37</v>
      </c>
      <c r="T112" s="12">
        <v>0</v>
      </c>
    </row>
    <row r="113" customHeight="1" spans="1:20">
      <c r="A113" s="22">
        <v>111</v>
      </c>
      <c r="B113" s="2">
        <v>250217006</v>
      </c>
      <c r="C113" s="3">
        <v>45705</v>
      </c>
      <c r="D113" s="4" t="s">
        <v>173</v>
      </c>
      <c r="E113" s="4">
        <v>8</v>
      </c>
      <c r="F113" s="5" t="s">
        <v>33</v>
      </c>
      <c r="G113" s="6" t="s">
        <v>38</v>
      </c>
      <c r="H113" s="6" t="s">
        <v>39</v>
      </c>
      <c r="I113" s="7" t="s">
        <v>66</v>
      </c>
      <c r="J113" s="7" t="s">
        <v>40</v>
      </c>
      <c r="K113" s="8">
        <v>986</v>
      </c>
      <c r="L113" s="8">
        <v>32</v>
      </c>
      <c r="N113" s="10" t="s">
        <v>37</v>
      </c>
      <c r="T113" s="12">
        <v>0</v>
      </c>
    </row>
    <row r="114" customHeight="1" spans="1:20">
      <c r="A114" s="22">
        <v>112</v>
      </c>
      <c r="B114" s="2">
        <v>250217007</v>
      </c>
      <c r="C114" s="3">
        <v>45705</v>
      </c>
      <c r="D114" s="4" t="s">
        <v>173</v>
      </c>
      <c r="E114" s="4">
        <v>8</v>
      </c>
      <c r="F114" s="5" t="s">
        <v>33</v>
      </c>
      <c r="G114" s="6" t="s">
        <v>193</v>
      </c>
      <c r="H114" s="6" t="s">
        <v>194</v>
      </c>
      <c r="I114" s="7" t="s">
        <v>195</v>
      </c>
      <c r="J114" s="7" t="s">
        <v>36</v>
      </c>
      <c r="K114" s="8">
        <v>9</v>
      </c>
      <c r="L114" s="8">
        <v>8</v>
      </c>
      <c r="N114" s="10" t="s">
        <v>37</v>
      </c>
      <c r="T114" s="12">
        <v>0</v>
      </c>
    </row>
    <row r="115" customHeight="1" spans="1:20">
      <c r="A115" s="22">
        <v>113</v>
      </c>
      <c r="B115" s="2">
        <v>250218001</v>
      </c>
      <c r="C115" s="3">
        <v>45706</v>
      </c>
      <c r="D115" s="4" t="s">
        <v>173</v>
      </c>
      <c r="E115" s="4">
        <v>8</v>
      </c>
      <c r="F115" s="5" t="s">
        <v>33</v>
      </c>
      <c r="G115" s="6" t="s">
        <v>196</v>
      </c>
      <c r="H115" s="6" t="s">
        <v>72</v>
      </c>
      <c r="I115" s="7" t="s">
        <v>106</v>
      </c>
      <c r="J115" s="7" t="s">
        <v>40</v>
      </c>
      <c r="K115" s="8">
        <v>101</v>
      </c>
      <c r="L115" s="8">
        <v>8</v>
      </c>
      <c r="N115" s="10" t="s">
        <v>37</v>
      </c>
      <c r="T115" s="12">
        <v>0</v>
      </c>
    </row>
    <row r="116" customHeight="1" spans="1:20">
      <c r="A116" s="22">
        <v>114</v>
      </c>
      <c r="B116" s="2">
        <v>250218002</v>
      </c>
      <c r="C116" s="3">
        <v>45706</v>
      </c>
      <c r="D116" s="4" t="s">
        <v>173</v>
      </c>
      <c r="E116" s="4">
        <v>8</v>
      </c>
      <c r="F116" s="5" t="s">
        <v>33</v>
      </c>
      <c r="G116" s="6" t="s">
        <v>197</v>
      </c>
      <c r="H116" s="6" t="s">
        <v>39</v>
      </c>
      <c r="I116" s="7" t="s">
        <v>66</v>
      </c>
      <c r="J116" s="7" t="s">
        <v>43</v>
      </c>
      <c r="K116" s="8">
        <v>200</v>
      </c>
      <c r="L116" s="8">
        <v>8</v>
      </c>
      <c r="N116" s="10" t="s">
        <v>37</v>
      </c>
      <c r="T116" s="12">
        <v>0</v>
      </c>
    </row>
    <row r="117" customHeight="1" spans="1:20">
      <c r="A117" s="22">
        <v>115</v>
      </c>
      <c r="B117" s="2">
        <v>250218003</v>
      </c>
      <c r="C117" s="3">
        <v>45706</v>
      </c>
      <c r="D117" s="4" t="s">
        <v>173</v>
      </c>
      <c r="E117" s="4">
        <v>8</v>
      </c>
      <c r="F117" s="5" t="s">
        <v>33</v>
      </c>
      <c r="G117" s="6" t="s">
        <v>122</v>
      </c>
      <c r="H117" s="6" t="s">
        <v>39</v>
      </c>
      <c r="I117" s="7" t="s">
        <v>66</v>
      </c>
      <c r="J117" s="7" t="s">
        <v>40</v>
      </c>
      <c r="K117" s="8">
        <v>604</v>
      </c>
      <c r="L117" s="8">
        <v>32</v>
      </c>
      <c r="N117" s="10" t="s">
        <v>37</v>
      </c>
      <c r="T117" s="12">
        <v>0</v>
      </c>
    </row>
    <row r="118" customHeight="1" spans="1:26">
      <c r="A118" s="22">
        <v>116</v>
      </c>
      <c r="B118" s="2">
        <v>250218004</v>
      </c>
      <c r="C118" s="3">
        <v>45706</v>
      </c>
      <c r="D118" s="4" t="s">
        <v>173</v>
      </c>
      <c r="E118" s="4">
        <v>8</v>
      </c>
      <c r="F118" s="5" t="s">
        <v>33</v>
      </c>
      <c r="G118" s="6" t="s">
        <v>198</v>
      </c>
      <c r="H118" s="6" t="s">
        <v>119</v>
      </c>
      <c r="I118" s="7" t="s">
        <v>119</v>
      </c>
      <c r="J118" s="7" t="s">
        <v>36</v>
      </c>
      <c r="K118" s="8">
        <v>91</v>
      </c>
      <c r="L118" s="8">
        <v>8</v>
      </c>
      <c r="M118" s="9">
        <v>2</v>
      </c>
      <c r="N118" s="10" t="s">
        <v>47</v>
      </c>
      <c r="O118" s="11">
        <v>2</v>
      </c>
      <c r="T118" s="12">
        <v>2</v>
      </c>
      <c r="U118" s="11" t="s">
        <v>199</v>
      </c>
      <c r="V118" s="13" t="s">
        <v>49</v>
      </c>
      <c r="W118" s="8" t="s">
        <v>15</v>
      </c>
      <c r="X118" s="11" t="s">
        <v>183</v>
      </c>
      <c r="Y118" s="11" t="s">
        <v>79</v>
      </c>
      <c r="Z118" s="11" t="s">
        <v>53</v>
      </c>
    </row>
    <row r="119" customHeight="1" spans="1:20">
      <c r="A119" s="22">
        <v>117</v>
      </c>
      <c r="B119" s="2">
        <v>250218005</v>
      </c>
      <c r="C119" s="3">
        <v>45706</v>
      </c>
      <c r="D119" s="4" t="s">
        <v>173</v>
      </c>
      <c r="E119" s="4">
        <v>8</v>
      </c>
      <c r="F119" s="5" t="s">
        <v>33</v>
      </c>
      <c r="G119" s="6" t="s">
        <v>200</v>
      </c>
      <c r="H119" s="6" t="s">
        <v>201</v>
      </c>
      <c r="I119" s="7" t="s">
        <v>66</v>
      </c>
      <c r="J119" s="7" t="s">
        <v>40</v>
      </c>
      <c r="K119" s="8">
        <v>1</v>
      </c>
      <c r="L119" s="8">
        <v>1</v>
      </c>
      <c r="N119" s="10" t="s">
        <v>37</v>
      </c>
      <c r="T119" s="12">
        <v>0</v>
      </c>
    </row>
    <row r="120" customHeight="1" spans="1:20">
      <c r="A120" s="22">
        <v>118</v>
      </c>
      <c r="B120" s="2">
        <v>250219001</v>
      </c>
      <c r="C120" s="3">
        <v>45707</v>
      </c>
      <c r="D120" s="4" t="s">
        <v>173</v>
      </c>
      <c r="E120" s="4">
        <v>8</v>
      </c>
      <c r="F120" s="5" t="s">
        <v>33</v>
      </c>
      <c r="G120" s="6" t="s">
        <v>202</v>
      </c>
      <c r="H120" s="6" t="s">
        <v>143</v>
      </c>
      <c r="I120" s="7" t="s">
        <v>119</v>
      </c>
      <c r="J120" s="7" t="s">
        <v>36</v>
      </c>
      <c r="K120" s="8">
        <v>5</v>
      </c>
      <c r="L120" s="8">
        <v>5</v>
      </c>
      <c r="N120" s="10" t="s">
        <v>37</v>
      </c>
      <c r="T120" s="12">
        <v>0</v>
      </c>
    </row>
    <row r="121" customHeight="1" spans="1:20">
      <c r="A121" s="22">
        <v>119</v>
      </c>
      <c r="B121" s="2">
        <v>250219002</v>
      </c>
      <c r="C121" s="3">
        <v>45707</v>
      </c>
      <c r="D121" s="4" t="s">
        <v>173</v>
      </c>
      <c r="E121" s="4">
        <v>8</v>
      </c>
      <c r="F121" s="5" t="s">
        <v>73</v>
      </c>
      <c r="G121" s="6" t="s">
        <v>203</v>
      </c>
      <c r="H121" s="6" t="s">
        <v>127</v>
      </c>
      <c r="I121" s="7" t="s">
        <v>128</v>
      </c>
      <c r="J121" s="7" t="s">
        <v>40</v>
      </c>
      <c r="K121" s="8">
        <v>30</v>
      </c>
      <c r="L121" s="8">
        <v>8</v>
      </c>
      <c r="N121" s="10" t="s">
        <v>37</v>
      </c>
      <c r="T121" s="12">
        <v>0</v>
      </c>
    </row>
    <row r="122" customHeight="1" spans="1:20">
      <c r="A122" s="22">
        <v>120</v>
      </c>
      <c r="B122" s="2">
        <v>250219003</v>
      </c>
      <c r="C122" s="3">
        <v>45707</v>
      </c>
      <c r="D122" s="4" t="s">
        <v>173</v>
      </c>
      <c r="E122" s="4">
        <v>8</v>
      </c>
      <c r="F122" s="5" t="s">
        <v>73</v>
      </c>
      <c r="G122" s="6" t="s">
        <v>204</v>
      </c>
      <c r="H122" s="6" t="s">
        <v>205</v>
      </c>
      <c r="I122" s="7" t="s">
        <v>205</v>
      </c>
      <c r="J122" s="7" t="s">
        <v>40</v>
      </c>
      <c r="K122" s="8">
        <v>28</v>
      </c>
      <c r="L122" s="8">
        <v>8</v>
      </c>
      <c r="N122" s="10" t="s">
        <v>37</v>
      </c>
      <c r="T122" s="12">
        <v>0</v>
      </c>
    </row>
    <row r="123" customHeight="1" spans="1:20">
      <c r="A123" s="22">
        <v>121</v>
      </c>
      <c r="B123" s="2">
        <v>250219004</v>
      </c>
      <c r="C123" s="3">
        <v>45707</v>
      </c>
      <c r="D123" s="4" t="s">
        <v>173</v>
      </c>
      <c r="E123" s="4">
        <v>8</v>
      </c>
      <c r="F123" s="5" t="s">
        <v>166</v>
      </c>
      <c r="G123" s="6" t="s">
        <v>206</v>
      </c>
      <c r="H123" s="6" t="s">
        <v>207</v>
      </c>
      <c r="I123" s="7" t="s">
        <v>168</v>
      </c>
      <c r="J123" s="7" t="s">
        <v>67</v>
      </c>
      <c r="K123" s="8">
        <v>1</v>
      </c>
      <c r="L123" s="8">
        <v>1</v>
      </c>
      <c r="N123" s="10" t="s">
        <v>37</v>
      </c>
      <c r="T123" s="12">
        <v>0</v>
      </c>
    </row>
    <row r="124" customHeight="1" spans="1:20">
      <c r="A124" s="22">
        <v>122</v>
      </c>
      <c r="B124" s="2">
        <v>250220001</v>
      </c>
      <c r="C124" s="3">
        <v>45708</v>
      </c>
      <c r="D124" s="4" t="s">
        <v>173</v>
      </c>
      <c r="E124" s="4">
        <f>IF(C124="","",WEEKNUM(C124,1))</f>
        <v>8</v>
      </c>
      <c r="F124" s="5" t="s">
        <v>33</v>
      </c>
      <c r="G124" s="6" t="s">
        <v>197</v>
      </c>
      <c r="H124" s="6" t="s">
        <v>39</v>
      </c>
      <c r="I124" s="7" t="str">
        <f>VLOOKUP(H124,[3]外O细分型号!A:B,2,0)</f>
        <v>G100</v>
      </c>
      <c r="J124" s="7" t="s">
        <v>43</v>
      </c>
      <c r="K124" s="8">
        <v>100</v>
      </c>
      <c r="L124" s="8">
        <v>8</v>
      </c>
      <c r="M124" s="9"/>
      <c r="N124" s="10" t="s">
        <v>37</v>
      </c>
      <c r="O124" s="11"/>
      <c r="P124" s="11"/>
      <c r="Q124" s="11"/>
      <c r="R124" s="11"/>
      <c r="S124" s="12"/>
      <c r="T124" s="12">
        <f>SUM(O124:S124)</f>
        <v>0</v>
      </c>
    </row>
    <row r="125" customHeight="1" spans="1:20">
      <c r="A125" s="22">
        <v>123</v>
      </c>
      <c r="B125" s="2">
        <v>250220002</v>
      </c>
      <c r="C125" s="3">
        <v>45708</v>
      </c>
      <c r="D125" s="4" t="s">
        <v>173</v>
      </c>
      <c r="E125" s="4">
        <f>IF(C125="","",WEEKNUM(C125,1))</f>
        <v>8</v>
      </c>
      <c r="F125" s="5" t="s">
        <v>73</v>
      </c>
      <c r="G125" s="6" t="s">
        <v>208</v>
      </c>
      <c r="H125" s="6" t="s">
        <v>209</v>
      </c>
      <c r="I125" s="7" t="s">
        <v>128</v>
      </c>
      <c r="J125" s="7" t="s">
        <v>40</v>
      </c>
      <c r="K125" s="8">
        <v>864</v>
      </c>
      <c r="L125" s="8">
        <v>32</v>
      </c>
      <c r="M125" s="9"/>
      <c r="N125" s="10" t="s">
        <v>37</v>
      </c>
      <c r="O125" s="11"/>
      <c r="P125" s="11"/>
      <c r="Q125" s="11"/>
      <c r="R125" s="11"/>
      <c r="S125" s="12"/>
      <c r="T125" s="12">
        <f>SUM(O125:S125)</f>
        <v>0</v>
      </c>
    </row>
    <row r="126" customHeight="1" spans="1:20">
      <c r="A126" s="22">
        <v>124</v>
      </c>
      <c r="B126" s="2">
        <v>250220003</v>
      </c>
      <c r="C126" s="3">
        <v>45708</v>
      </c>
      <c r="D126" s="4" t="s">
        <v>173</v>
      </c>
      <c r="E126" s="4">
        <f>IF(C126="","",WEEKNUM(C126,1))</f>
        <v>8</v>
      </c>
      <c r="F126" s="5" t="s">
        <v>33</v>
      </c>
      <c r="G126" s="6" t="s">
        <v>109</v>
      </c>
      <c r="H126" s="6" t="s">
        <v>55</v>
      </c>
      <c r="I126" s="7" t="str">
        <f>VLOOKUP(H126,[3]外O细分型号!A:B,2,0)</f>
        <v>V7</v>
      </c>
      <c r="J126" s="7" t="s">
        <v>40</v>
      </c>
      <c r="K126" s="8">
        <v>264</v>
      </c>
      <c r="L126" s="8">
        <v>8</v>
      </c>
      <c r="M126" s="9"/>
      <c r="N126" s="10" t="s">
        <v>37</v>
      </c>
      <c r="O126" s="11"/>
      <c r="P126" s="11"/>
      <c r="Q126" s="11"/>
      <c r="R126" s="11"/>
      <c r="S126" s="12"/>
      <c r="T126" s="12">
        <f>SUM(O126:S126)</f>
        <v>0</v>
      </c>
    </row>
    <row r="127" customHeight="1" spans="1:20">
      <c r="A127" s="22">
        <v>125</v>
      </c>
      <c r="B127" s="2">
        <v>250220004</v>
      </c>
      <c r="C127" s="3">
        <v>45708</v>
      </c>
      <c r="D127" s="4" t="s">
        <v>173</v>
      </c>
      <c r="E127" s="4">
        <f>IF(C127="","",WEEKNUM(C127,1))</f>
        <v>8</v>
      </c>
      <c r="F127" s="5" t="s">
        <v>33</v>
      </c>
      <c r="G127" s="6" t="s">
        <v>210</v>
      </c>
      <c r="H127" s="6" t="s">
        <v>39</v>
      </c>
      <c r="I127" s="7" t="str">
        <f>VLOOKUP(H127,[3]外O细分型号!A:B,2,0)</f>
        <v>G100</v>
      </c>
      <c r="J127" s="7" t="s">
        <v>40</v>
      </c>
      <c r="K127" s="8">
        <v>605</v>
      </c>
      <c r="L127" s="8">
        <v>32</v>
      </c>
      <c r="M127" s="9"/>
      <c r="N127" s="10" t="s">
        <v>37</v>
      </c>
      <c r="O127" s="11"/>
      <c r="P127" s="11"/>
      <c r="Q127" s="11"/>
      <c r="R127" s="11"/>
      <c r="S127" s="12"/>
      <c r="T127" s="12">
        <f>SUM(O127:S127)</f>
        <v>0</v>
      </c>
    </row>
    <row r="128" customHeight="1" spans="1:20">
      <c r="A128" s="22">
        <v>126</v>
      </c>
      <c r="B128" s="2">
        <v>250220005</v>
      </c>
      <c r="C128" s="3">
        <v>45708</v>
      </c>
      <c r="D128" s="4" t="s">
        <v>173</v>
      </c>
      <c r="E128" s="4">
        <f>IF(C128="","",WEEKNUM(C128,1))</f>
        <v>8</v>
      </c>
      <c r="F128" s="5" t="s">
        <v>33</v>
      </c>
      <c r="G128" s="6">
        <v>24064110</v>
      </c>
      <c r="H128" s="6" t="s">
        <v>211</v>
      </c>
      <c r="I128" s="7" t="str">
        <f>VLOOKUP(H128,[3]外O细分型号!A:B,2,0)</f>
        <v>E180</v>
      </c>
      <c r="J128" s="7" t="s">
        <v>40</v>
      </c>
      <c r="K128" s="8">
        <v>2</v>
      </c>
      <c r="L128" s="8">
        <v>2</v>
      </c>
      <c r="M128" s="9"/>
      <c r="N128" s="10" t="s">
        <v>37</v>
      </c>
      <c r="O128" s="11"/>
      <c r="P128" s="11"/>
      <c r="Q128" s="11"/>
      <c r="R128" s="11"/>
      <c r="S128" s="12"/>
      <c r="T128" s="12">
        <f>SUM(O128:S128)</f>
        <v>0</v>
      </c>
    </row>
    <row r="129" customHeight="1" spans="1:20">
      <c r="A129" s="22">
        <v>127</v>
      </c>
      <c r="B129" s="2">
        <v>250220006</v>
      </c>
      <c r="C129" s="3">
        <v>45708</v>
      </c>
      <c r="D129" s="4" t="s">
        <v>173</v>
      </c>
      <c r="E129" s="4">
        <f>IF(C129="","",WEEKNUM(C129,1))</f>
        <v>8</v>
      </c>
      <c r="F129" s="5" t="s">
        <v>33</v>
      </c>
      <c r="G129" s="6" t="s">
        <v>153</v>
      </c>
      <c r="H129" s="6" t="s">
        <v>66</v>
      </c>
      <c r="I129" s="7" t="str">
        <f>VLOOKUP(H129,[3]外O细分型号!A:B,2,0)</f>
        <v>G100</v>
      </c>
      <c r="J129" s="7" t="s">
        <v>98</v>
      </c>
      <c r="K129" s="8">
        <v>1</v>
      </c>
      <c r="L129" s="8">
        <v>1</v>
      </c>
      <c r="M129" s="9"/>
      <c r="N129" s="10" t="s">
        <v>37</v>
      </c>
      <c r="O129" s="11"/>
      <c r="P129" s="11"/>
      <c r="Q129" s="11"/>
      <c r="R129" s="11"/>
      <c r="S129" s="12"/>
      <c r="T129" s="12">
        <f>SUM(O129:S129)</f>
        <v>0</v>
      </c>
    </row>
    <row r="130" customHeight="1" spans="1:20">
      <c r="A130" s="22">
        <v>128</v>
      </c>
      <c r="B130" s="2">
        <v>250221001</v>
      </c>
      <c r="C130" s="3">
        <v>45709</v>
      </c>
      <c r="D130" s="4" t="s">
        <v>173</v>
      </c>
      <c r="E130" s="4">
        <f>IF(C130="","",WEEKNUM(C130,1))</f>
        <v>8</v>
      </c>
      <c r="F130" s="5" t="s">
        <v>73</v>
      </c>
      <c r="G130" s="6" t="s">
        <v>208</v>
      </c>
      <c r="H130" s="6" t="s">
        <v>209</v>
      </c>
      <c r="I130" s="7" t="s">
        <v>128</v>
      </c>
      <c r="J130" s="7" t="s">
        <v>40</v>
      </c>
      <c r="K130" s="8">
        <v>131</v>
      </c>
      <c r="L130" s="8">
        <v>8</v>
      </c>
      <c r="M130" s="9"/>
      <c r="N130" s="10" t="s">
        <v>37</v>
      </c>
      <c r="O130" s="11"/>
      <c r="P130" s="11"/>
      <c r="Q130" s="11"/>
      <c r="R130" s="11"/>
      <c r="S130" s="12"/>
      <c r="T130" s="12">
        <f>SUM(O130:S130)</f>
        <v>0</v>
      </c>
    </row>
    <row r="131" customHeight="1" spans="1:20">
      <c r="A131" s="22">
        <v>129</v>
      </c>
      <c r="B131" s="2">
        <v>250222001</v>
      </c>
      <c r="C131" s="3">
        <v>45710</v>
      </c>
      <c r="D131" s="4" t="s">
        <v>173</v>
      </c>
      <c r="E131" s="4">
        <f>IF(C131="","",WEEKNUM(C131,1))</f>
        <v>8</v>
      </c>
      <c r="F131" s="5" t="s">
        <v>33</v>
      </c>
      <c r="G131" s="6" t="s">
        <v>212</v>
      </c>
      <c r="H131" s="6" t="s">
        <v>131</v>
      </c>
      <c r="I131" s="7" t="str">
        <f>VLOOKUP(H131,[3]外O细分型号!A:B,2,0)</f>
        <v>P1-CM</v>
      </c>
      <c r="J131" s="7" t="s">
        <v>40</v>
      </c>
      <c r="K131" s="8">
        <v>176</v>
      </c>
      <c r="L131" s="8">
        <v>8</v>
      </c>
      <c r="M131" s="9"/>
      <c r="N131" s="10" t="s">
        <v>37</v>
      </c>
      <c r="O131" s="11"/>
      <c r="P131" s="11"/>
      <c r="Q131" s="11"/>
      <c r="R131" s="11"/>
      <c r="S131" s="12"/>
      <c r="T131" s="12">
        <f>SUM(O131:S131)</f>
        <v>0</v>
      </c>
    </row>
    <row r="132" customHeight="1" spans="1:20">
      <c r="A132" s="22">
        <v>130</v>
      </c>
      <c r="B132" s="2">
        <v>250222002</v>
      </c>
      <c r="C132" s="3">
        <v>45710</v>
      </c>
      <c r="D132" s="4" t="s">
        <v>173</v>
      </c>
      <c r="E132" s="4">
        <f>IF(C132="","",WEEKNUM(C132,1))</f>
        <v>8</v>
      </c>
      <c r="F132" s="5" t="s">
        <v>33</v>
      </c>
      <c r="G132" s="6" t="s">
        <v>149</v>
      </c>
      <c r="H132" s="6" t="s">
        <v>132</v>
      </c>
      <c r="I132" s="7" t="str">
        <f>VLOOKUP(H132,[3]外O细分型号!A:B,2,0)</f>
        <v>P1-CM</v>
      </c>
      <c r="J132" s="7" t="s">
        <v>40</v>
      </c>
      <c r="K132" s="8">
        <v>78</v>
      </c>
      <c r="L132" s="8">
        <v>8</v>
      </c>
      <c r="M132" s="9"/>
      <c r="N132" s="10" t="s">
        <v>37</v>
      </c>
      <c r="O132" s="11"/>
      <c r="P132" s="11"/>
      <c r="Q132" s="11"/>
      <c r="R132" s="11"/>
      <c r="S132" s="12"/>
      <c r="T132" s="12">
        <f>SUM(O132:S132)</f>
        <v>0</v>
      </c>
    </row>
    <row r="133" customHeight="1" spans="1:20">
      <c r="A133" s="22">
        <v>131</v>
      </c>
      <c r="B133" s="2">
        <v>250222003</v>
      </c>
      <c r="C133" s="3">
        <v>45710</v>
      </c>
      <c r="D133" s="4" t="s">
        <v>173</v>
      </c>
      <c r="E133" s="4">
        <f>IF(C133="","",WEEKNUM(C133,1))</f>
        <v>8</v>
      </c>
      <c r="F133" s="5" t="s">
        <v>33</v>
      </c>
      <c r="G133" s="6" t="s">
        <v>38</v>
      </c>
      <c r="H133" s="6" t="s">
        <v>39</v>
      </c>
      <c r="I133" s="7" t="str">
        <f>VLOOKUP(H133,[3]外O细分型号!A:B,2,0)</f>
        <v>G100</v>
      </c>
      <c r="J133" s="7" t="s">
        <v>40</v>
      </c>
      <c r="K133" s="8">
        <v>150</v>
      </c>
      <c r="L133" s="8">
        <v>8</v>
      </c>
      <c r="M133" s="9"/>
      <c r="N133" s="10" t="s">
        <v>37</v>
      </c>
      <c r="O133" s="11"/>
      <c r="P133" s="11"/>
      <c r="Q133" s="11"/>
      <c r="R133" s="11"/>
      <c r="S133" s="12"/>
      <c r="T133" s="12">
        <f>SUM(O133:S133)</f>
        <v>0</v>
      </c>
    </row>
    <row r="134" customHeight="1" spans="1:20">
      <c r="A134" s="22">
        <v>132</v>
      </c>
      <c r="B134" s="2">
        <v>250224001</v>
      </c>
      <c r="C134" s="3">
        <v>45712</v>
      </c>
      <c r="D134" s="4" t="s">
        <v>173</v>
      </c>
      <c r="E134" s="4">
        <f>IF(C134="","",WEEKNUM(C134,1))</f>
        <v>9</v>
      </c>
      <c r="F134" s="5" t="s">
        <v>33</v>
      </c>
      <c r="G134" s="6">
        <v>24064110</v>
      </c>
      <c r="H134" s="6" t="s">
        <v>64</v>
      </c>
      <c r="I134" s="7" t="str">
        <f>VLOOKUP(H134,[3]外O细分型号!A:B,2,0)</f>
        <v>V7</v>
      </c>
      <c r="J134" s="7" t="s">
        <v>40</v>
      </c>
      <c r="K134" s="8">
        <v>4</v>
      </c>
      <c r="L134" s="8">
        <v>4</v>
      </c>
      <c r="M134" s="9"/>
      <c r="N134" s="10" t="s">
        <v>37</v>
      </c>
      <c r="O134" s="11"/>
      <c r="P134" s="11"/>
      <c r="Q134" s="11"/>
      <c r="R134" s="11"/>
      <c r="S134" s="12"/>
      <c r="T134" s="12">
        <f>SUM(O134:S134)</f>
        <v>0</v>
      </c>
    </row>
    <row r="135" customHeight="1" spans="1:20">
      <c r="A135" s="22">
        <v>133</v>
      </c>
      <c r="B135" s="2">
        <v>250224002</v>
      </c>
      <c r="C135" s="3">
        <v>45712</v>
      </c>
      <c r="D135" s="4" t="s">
        <v>173</v>
      </c>
      <c r="E135" s="4">
        <f>IF(C135="","",WEEKNUM(C135,1))</f>
        <v>9</v>
      </c>
      <c r="F135" s="5" t="s">
        <v>33</v>
      </c>
      <c r="G135" s="6" t="s">
        <v>109</v>
      </c>
      <c r="H135" s="6" t="s">
        <v>55</v>
      </c>
      <c r="I135" s="7" t="str">
        <f>VLOOKUP(H135,[3]外O细分型号!A:B,2,0)</f>
        <v>V7</v>
      </c>
      <c r="J135" s="7" t="s">
        <v>40</v>
      </c>
      <c r="K135" s="8">
        <v>601</v>
      </c>
      <c r="L135" s="8">
        <v>32</v>
      </c>
      <c r="M135" s="9"/>
      <c r="N135" s="10" t="s">
        <v>37</v>
      </c>
      <c r="O135" s="11"/>
      <c r="P135" s="11"/>
      <c r="Q135" s="11"/>
      <c r="R135" s="11"/>
      <c r="S135" s="12"/>
      <c r="T135" s="12">
        <f>SUM(O135:S135)</f>
        <v>0</v>
      </c>
    </row>
    <row r="136" customHeight="1" spans="1:20">
      <c r="A136" s="22">
        <v>134</v>
      </c>
      <c r="B136" s="2">
        <v>250225001</v>
      </c>
      <c r="C136" s="3">
        <v>45713</v>
      </c>
      <c r="D136" s="4" t="s">
        <v>173</v>
      </c>
      <c r="E136" s="4">
        <f>IF(C136="","",WEEKNUM(C136,1))</f>
        <v>9</v>
      </c>
      <c r="F136" s="5" t="s">
        <v>33</v>
      </c>
      <c r="G136" s="6" t="s">
        <v>140</v>
      </c>
      <c r="H136" s="6" t="s">
        <v>124</v>
      </c>
      <c r="I136" s="7" t="str">
        <f>VLOOKUP(H136,[3]外O细分型号!A:B,2,0)</f>
        <v>P1-CT</v>
      </c>
      <c r="J136" s="7" t="s">
        <v>40</v>
      </c>
      <c r="K136" s="8">
        <v>118</v>
      </c>
      <c r="L136" s="8">
        <v>8</v>
      </c>
      <c r="M136" s="9"/>
      <c r="N136" s="10" t="s">
        <v>37</v>
      </c>
      <c r="O136" s="11"/>
      <c r="P136" s="11"/>
      <c r="Q136" s="11"/>
      <c r="R136" s="11"/>
      <c r="S136" s="12"/>
      <c r="T136" s="12">
        <f>SUM(O136:S136)</f>
        <v>0</v>
      </c>
    </row>
    <row r="137" customHeight="1" spans="1:20">
      <c r="A137" s="22">
        <v>135</v>
      </c>
      <c r="B137" s="2">
        <v>250225002</v>
      </c>
      <c r="C137" s="3">
        <v>45713</v>
      </c>
      <c r="D137" s="4" t="s">
        <v>173</v>
      </c>
      <c r="E137" s="4">
        <f>IF(C137="","",WEEKNUM(C137,1))</f>
        <v>9</v>
      </c>
      <c r="F137" s="5" t="s">
        <v>33</v>
      </c>
      <c r="G137" s="6" t="s">
        <v>213</v>
      </c>
      <c r="H137" s="6" t="s">
        <v>125</v>
      </c>
      <c r="I137" s="7" t="str">
        <f>VLOOKUP(H137,[3]外O细分型号!A:B,2,0)</f>
        <v>P1-CT</v>
      </c>
      <c r="J137" s="7" t="s">
        <v>40</v>
      </c>
      <c r="K137" s="8">
        <v>216</v>
      </c>
      <c r="L137" s="8">
        <v>8</v>
      </c>
      <c r="M137" s="9"/>
      <c r="N137" s="10" t="s">
        <v>37</v>
      </c>
      <c r="O137" s="11"/>
      <c r="P137" s="11"/>
      <c r="Q137" s="11"/>
      <c r="R137" s="11"/>
      <c r="S137" s="12"/>
      <c r="T137" s="12">
        <f>SUM(O137:S137)</f>
        <v>0</v>
      </c>
    </row>
    <row r="138" customHeight="1" spans="1:20">
      <c r="A138" s="22">
        <v>136</v>
      </c>
      <c r="B138" s="2">
        <v>250225003</v>
      </c>
      <c r="C138" s="3">
        <v>45713</v>
      </c>
      <c r="D138" s="4" t="s">
        <v>173</v>
      </c>
      <c r="E138" s="4">
        <f>IF(C138="","",WEEKNUM(C138,1))</f>
        <v>9</v>
      </c>
      <c r="F138" s="5" t="s">
        <v>33</v>
      </c>
      <c r="G138" s="6" t="s">
        <v>83</v>
      </c>
      <c r="H138" s="6" t="s">
        <v>84</v>
      </c>
      <c r="I138" s="7" t="str">
        <f>VLOOKUP(H138,[3]外O细分型号!A:B,2,0)</f>
        <v>G111</v>
      </c>
      <c r="J138" s="7" t="s">
        <v>43</v>
      </c>
      <c r="K138" s="8">
        <v>214</v>
      </c>
      <c r="L138" s="8">
        <v>8</v>
      </c>
      <c r="M138" s="9"/>
      <c r="N138" s="10" t="s">
        <v>37</v>
      </c>
      <c r="O138" s="11"/>
      <c r="P138" s="11"/>
      <c r="Q138" s="11"/>
      <c r="R138" s="11"/>
      <c r="S138" s="12"/>
      <c r="T138" s="12">
        <f>SUM(O138:S138)</f>
        <v>0</v>
      </c>
    </row>
    <row r="139" customHeight="1" spans="1:20">
      <c r="A139" s="22">
        <v>137</v>
      </c>
      <c r="B139" s="2">
        <v>250226001</v>
      </c>
      <c r="C139" s="3">
        <v>45714</v>
      </c>
      <c r="D139" s="4" t="s">
        <v>173</v>
      </c>
      <c r="E139" s="4">
        <f>IF(C139="","",WEEKNUM(C139,1))</f>
        <v>9</v>
      </c>
      <c r="F139" s="5" t="s">
        <v>33</v>
      </c>
      <c r="G139" s="6" t="s">
        <v>198</v>
      </c>
      <c r="H139" s="6" t="s">
        <v>119</v>
      </c>
      <c r="I139" s="7" t="str">
        <f>VLOOKUP(H139,[3]外O细分型号!A:B,2,0)</f>
        <v>Q2F</v>
      </c>
      <c r="J139" s="7" t="s">
        <v>36</v>
      </c>
      <c r="K139" s="8">
        <v>40</v>
      </c>
      <c r="L139" s="8">
        <v>8</v>
      </c>
      <c r="M139" s="9"/>
      <c r="N139" s="10" t="s">
        <v>37</v>
      </c>
      <c r="O139" s="11"/>
      <c r="P139" s="11"/>
      <c r="Q139" s="11"/>
      <c r="R139" s="11"/>
      <c r="S139" s="12"/>
      <c r="T139" s="12">
        <f>SUM(O139:S139)</f>
        <v>0</v>
      </c>
    </row>
    <row r="140" customHeight="1" spans="1:20">
      <c r="A140" s="22">
        <v>138</v>
      </c>
      <c r="B140" s="2">
        <v>250226002</v>
      </c>
      <c r="C140" s="3">
        <v>45714</v>
      </c>
      <c r="D140" s="4" t="s">
        <v>173</v>
      </c>
      <c r="E140" s="4">
        <f>IF(C140="","",WEEKNUM(C140,1))</f>
        <v>9</v>
      </c>
      <c r="F140" s="5" t="s">
        <v>33</v>
      </c>
      <c r="G140" s="6" t="s">
        <v>214</v>
      </c>
      <c r="H140" s="6" t="s">
        <v>215</v>
      </c>
      <c r="I140" s="7" t="str">
        <f>VLOOKUP(H140,[3]外O细分型号!A:B,2,0)</f>
        <v>P1-CT</v>
      </c>
      <c r="J140" s="7" t="s">
        <v>40</v>
      </c>
      <c r="K140" s="8">
        <v>4</v>
      </c>
      <c r="L140" s="8">
        <v>4</v>
      </c>
      <c r="M140" s="9"/>
      <c r="N140" s="10" t="s">
        <v>37</v>
      </c>
      <c r="O140" s="11"/>
      <c r="P140" s="11"/>
      <c r="Q140" s="11"/>
      <c r="R140" s="11"/>
      <c r="S140" s="12"/>
      <c r="T140" s="12">
        <f>SUM(O140:S140)</f>
        <v>0</v>
      </c>
    </row>
    <row r="141" customHeight="1" spans="1:20">
      <c r="A141" s="22">
        <v>139</v>
      </c>
      <c r="B141" s="2">
        <v>250226003</v>
      </c>
      <c r="C141" s="3">
        <v>45714</v>
      </c>
      <c r="D141" s="4" t="s">
        <v>173</v>
      </c>
      <c r="E141" s="4">
        <f>IF(C141="","",WEEKNUM(C141,1))</f>
        <v>9</v>
      </c>
      <c r="F141" s="5" t="s">
        <v>33</v>
      </c>
      <c r="G141" s="6" t="s">
        <v>38</v>
      </c>
      <c r="H141" s="6" t="s">
        <v>39</v>
      </c>
      <c r="I141" s="7" t="str">
        <f>VLOOKUP(H141,[3]外O细分型号!A:B,2,0)</f>
        <v>G100</v>
      </c>
      <c r="J141" s="7" t="s">
        <v>40</v>
      </c>
      <c r="K141" s="8">
        <v>3</v>
      </c>
      <c r="L141" s="8">
        <v>3</v>
      </c>
      <c r="M141" s="9"/>
      <c r="N141" s="10" t="s">
        <v>37</v>
      </c>
      <c r="O141" s="11"/>
      <c r="P141" s="11"/>
      <c r="Q141" s="11"/>
      <c r="R141" s="11"/>
      <c r="S141" s="12"/>
      <c r="T141" s="12">
        <f>SUM(O141:S141)</f>
        <v>0</v>
      </c>
    </row>
    <row r="142" customHeight="1" spans="1:20">
      <c r="A142" s="22">
        <v>140</v>
      </c>
      <c r="B142" s="2">
        <v>250226004</v>
      </c>
      <c r="C142" s="3">
        <v>45714</v>
      </c>
      <c r="D142" s="4" t="s">
        <v>173</v>
      </c>
      <c r="E142" s="4">
        <f>IF(C142="","",WEEKNUM(C142,1))</f>
        <v>9</v>
      </c>
      <c r="F142" s="5" t="s">
        <v>33</v>
      </c>
      <c r="G142" s="6" t="s">
        <v>109</v>
      </c>
      <c r="H142" s="6" t="s">
        <v>55</v>
      </c>
      <c r="I142" s="7" t="str">
        <f>VLOOKUP(H142,[3]外O细分型号!A:B,2,0)</f>
        <v>V7</v>
      </c>
      <c r="J142" s="7" t="s">
        <v>40</v>
      </c>
      <c r="K142" s="8">
        <v>224</v>
      </c>
      <c r="L142" s="8">
        <v>8</v>
      </c>
      <c r="M142" s="9"/>
      <c r="N142" s="10" t="s">
        <v>37</v>
      </c>
      <c r="O142" s="11"/>
      <c r="P142" s="11"/>
      <c r="Q142" s="11"/>
      <c r="R142" s="11"/>
      <c r="S142" s="12"/>
      <c r="T142" s="12">
        <f>SUM(O142:S142)</f>
        <v>0</v>
      </c>
    </row>
    <row r="143" customHeight="1" spans="1:20">
      <c r="A143" s="22">
        <v>141</v>
      </c>
      <c r="B143" s="2">
        <v>250227001</v>
      </c>
      <c r="C143" s="3">
        <v>45715</v>
      </c>
      <c r="D143" s="4" t="s">
        <v>173</v>
      </c>
      <c r="E143" s="4">
        <f>IF(C143="","",WEEKNUM(C143,1))</f>
        <v>9</v>
      </c>
      <c r="F143" s="5" t="s">
        <v>33</v>
      </c>
      <c r="G143" s="6" t="s">
        <v>216</v>
      </c>
      <c r="H143" s="6" t="s">
        <v>39</v>
      </c>
      <c r="I143" s="7" t="str">
        <f>VLOOKUP(H143,[3]外O细分型号!A:B,2,0)</f>
        <v>G100</v>
      </c>
      <c r="J143" s="7" t="s">
        <v>43</v>
      </c>
      <c r="K143" s="8">
        <v>152</v>
      </c>
      <c r="L143" s="8">
        <v>8</v>
      </c>
      <c r="M143" s="9"/>
      <c r="N143" s="10" t="s">
        <v>37</v>
      </c>
      <c r="O143" s="11"/>
      <c r="P143" s="11"/>
      <c r="Q143" s="11"/>
      <c r="R143" s="11"/>
      <c r="S143" s="12"/>
      <c r="T143" s="12">
        <f>SUM(O143:S143)</f>
        <v>0</v>
      </c>
    </row>
    <row r="144" customHeight="1" spans="1:20">
      <c r="A144" s="22">
        <v>142</v>
      </c>
      <c r="B144" s="2">
        <v>250227002</v>
      </c>
      <c r="C144" s="3">
        <v>45715</v>
      </c>
      <c r="D144" s="4" t="s">
        <v>173</v>
      </c>
      <c r="E144" s="4">
        <f>IF(C144="","",WEEKNUM(C144,1))</f>
        <v>9</v>
      </c>
      <c r="F144" s="5" t="s">
        <v>33</v>
      </c>
      <c r="G144" s="6" t="s">
        <v>217</v>
      </c>
      <c r="H144" s="6" t="s">
        <v>218</v>
      </c>
      <c r="I144" s="7" t="str">
        <f>VLOOKUP(H144,[3]外O细分型号!A:B,2,0)</f>
        <v>G101</v>
      </c>
      <c r="J144" s="7" t="s">
        <v>43</v>
      </c>
      <c r="K144" s="8">
        <v>100</v>
      </c>
      <c r="L144" s="8">
        <v>8</v>
      </c>
      <c r="M144" s="9"/>
      <c r="N144" s="10" t="s">
        <v>37</v>
      </c>
      <c r="O144" s="11"/>
      <c r="P144" s="11"/>
      <c r="Q144" s="11"/>
      <c r="R144" s="11"/>
      <c r="S144" s="12"/>
      <c r="T144" s="12">
        <f>SUM(O144:S144)</f>
        <v>0</v>
      </c>
    </row>
    <row r="145" customHeight="1" spans="1:20">
      <c r="A145" s="22">
        <v>143</v>
      </c>
      <c r="B145" s="2">
        <v>250227003</v>
      </c>
      <c r="C145" s="3">
        <v>45715</v>
      </c>
      <c r="D145" s="4" t="s">
        <v>173</v>
      </c>
      <c r="E145" s="4">
        <f>IF(C145="","",WEEKNUM(C145,1))</f>
        <v>9</v>
      </c>
      <c r="F145" s="5" t="s">
        <v>33</v>
      </c>
      <c r="G145" s="6" t="s">
        <v>219</v>
      </c>
      <c r="H145" s="6" t="s">
        <v>102</v>
      </c>
      <c r="I145" s="7" t="str">
        <f>VLOOKUP(H145,[3]外O细分型号!A:B,2,0)</f>
        <v>G111</v>
      </c>
      <c r="J145" s="7" t="s">
        <v>40</v>
      </c>
      <c r="K145" s="8">
        <v>5</v>
      </c>
      <c r="L145" s="8">
        <v>5</v>
      </c>
      <c r="M145" s="9"/>
      <c r="N145" s="10" t="s">
        <v>37</v>
      </c>
      <c r="O145" s="11"/>
      <c r="P145" s="11"/>
      <c r="Q145" s="11"/>
      <c r="R145" s="11"/>
      <c r="S145" s="12"/>
      <c r="T145" s="12">
        <f>SUM(O145:S145)</f>
        <v>0</v>
      </c>
    </row>
    <row r="146" customHeight="1" spans="1:26">
      <c r="A146" s="22">
        <v>144</v>
      </c>
      <c r="B146" s="2">
        <v>250227004</v>
      </c>
      <c r="C146" s="3">
        <v>45715</v>
      </c>
      <c r="D146" s="4" t="s">
        <v>173</v>
      </c>
      <c r="E146" s="4">
        <f>IF(C146="","",WEEKNUM(C146,1))</f>
        <v>9</v>
      </c>
      <c r="F146" s="5" t="s">
        <v>33</v>
      </c>
      <c r="G146" s="6" t="s">
        <v>212</v>
      </c>
      <c r="H146" s="6" t="s">
        <v>138</v>
      </c>
      <c r="I146" s="7" t="str">
        <f>VLOOKUP(H146,[3]外O细分型号!A:B,2,0)</f>
        <v>P1-CM</v>
      </c>
      <c r="J146" s="7" t="s">
        <v>40</v>
      </c>
      <c r="K146" s="8">
        <v>277</v>
      </c>
      <c r="L146" s="8">
        <v>8</v>
      </c>
      <c r="M146" s="9">
        <v>3</v>
      </c>
      <c r="N146" s="10" t="s">
        <v>47</v>
      </c>
      <c r="O146" s="11">
        <v>1</v>
      </c>
      <c r="P146" s="11"/>
      <c r="Q146" s="11"/>
      <c r="R146" s="11">
        <v>2</v>
      </c>
      <c r="S146" s="12"/>
      <c r="T146" s="12">
        <f>SUM(O146:S146)</f>
        <v>3</v>
      </c>
      <c r="U146" s="11" t="s">
        <v>220</v>
      </c>
      <c r="V146" s="13" t="s">
        <v>49</v>
      </c>
      <c r="W146" s="8" t="s">
        <v>18</v>
      </c>
      <c r="X146" s="11" t="s">
        <v>175</v>
      </c>
      <c r="Y146" s="11" t="s">
        <v>52</v>
      </c>
      <c r="Z146" s="11" t="s">
        <v>53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8">
    <cfRule type="cellIs" dxfId="2" priority="15" operator="equal">
      <formula>"OK"</formula>
    </cfRule>
    <cfRule type="cellIs" dxfId="3" priority="14" operator="equal">
      <formula>"OK"</formula>
    </cfRule>
    <cfRule type="cellIs" dxfId="4" priority="13" operator="equal">
      <formula>"NG"</formula>
    </cfRule>
  </conditionalFormatting>
  <conditionalFormatting sqref="N11">
    <cfRule type="cellIs" dxfId="2" priority="12" operator="equal">
      <formula>"OK"</formula>
    </cfRule>
    <cfRule type="cellIs" dxfId="3" priority="11" operator="equal">
      <formula>"OK"</formula>
    </cfRule>
    <cfRule type="cellIs" dxfId="4" priority="10" operator="equal">
      <formula>"NG"</formula>
    </cfRule>
  </conditionalFormatting>
  <conditionalFormatting sqref="N24">
    <cfRule type="cellIs" dxfId="2" priority="9" operator="equal">
      <formula>"OK"</formula>
    </cfRule>
    <cfRule type="cellIs" dxfId="3" priority="8" operator="equal">
      <formula>"OK"</formula>
    </cfRule>
    <cfRule type="cellIs" dxfId="4" priority="7" operator="equal">
      <formula>"NG"</formula>
    </cfRule>
  </conditionalFormatting>
  <conditionalFormatting sqref="N41">
    <cfRule type="cellIs" dxfId="2" priority="6" operator="equal">
      <formula>"OK"</formula>
    </cfRule>
    <cfRule type="cellIs" dxfId="3" priority="5" operator="equal">
      <formula>"OK"</formula>
    </cfRule>
    <cfRule type="cellIs" dxfId="4" priority="4" operator="equal">
      <formula>"NG"</formula>
    </cfRule>
  </conditionalFormatting>
  <conditionalFormatting sqref="N63">
    <cfRule type="cellIs" dxfId="4" priority="220" operator="equal">
      <formula>"NG"</formula>
    </cfRule>
    <cfRule type="cellIs" dxfId="3" priority="221" operator="equal">
      <formula>"OK"</formula>
    </cfRule>
    <cfRule type="cellIs" dxfId="2" priority="222" operator="equal">
      <formula>"OK"</formula>
    </cfRule>
  </conditionalFormatting>
  <conditionalFormatting sqref="N66">
    <cfRule type="cellIs" dxfId="4" priority="217" operator="equal">
      <formula>"NG"</formula>
    </cfRule>
    <cfRule type="cellIs" dxfId="3" priority="218" operator="equal">
      <formula>"OK"</formula>
    </cfRule>
    <cfRule type="cellIs" dxfId="2" priority="219" operator="equal">
      <formula>"OK"</formula>
    </cfRule>
  </conditionalFormatting>
  <conditionalFormatting sqref="N67">
    <cfRule type="cellIs" dxfId="4" priority="214" operator="equal">
      <formula>"NG"</formula>
    </cfRule>
    <cfRule type="cellIs" dxfId="3" priority="215" operator="equal">
      <formula>"OK"</formula>
    </cfRule>
    <cfRule type="cellIs" dxfId="2" priority="216" operator="equal">
      <formula>"OK"</formula>
    </cfRule>
  </conditionalFormatting>
  <conditionalFormatting sqref="N68">
    <cfRule type="cellIs" dxfId="4" priority="211" operator="equal">
      <formula>"NG"</formula>
    </cfRule>
    <cfRule type="cellIs" dxfId="3" priority="212" operator="equal">
      <formula>"OK"</formula>
    </cfRule>
    <cfRule type="cellIs" dxfId="2" priority="213" operator="equal">
      <formula>"OK"</formula>
    </cfRule>
  </conditionalFormatting>
  <conditionalFormatting sqref="N75">
    <cfRule type="cellIs" dxfId="5" priority="2561" stopIfTrue="1" operator="equal">
      <formula>"NG"</formula>
    </cfRule>
    <cfRule type="cellIs" dxfId="6" priority="2562" stopIfTrue="1" operator="equal">
      <formula>"OK"</formula>
    </cfRule>
  </conditionalFormatting>
  <conditionalFormatting sqref="N80">
    <cfRule type="cellIs" dxfId="5" priority="2559" stopIfTrue="1" operator="equal">
      <formula>"NG"</formula>
    </cfRule>
    <cfRule type="cellIs" dxfId="6" priority="2560" stopIfTrue="1" operator="equal">
      <formula>"OK"</formula>
    </cfRule>
  </conditionalFormatting>
  <conditionalFormatting sqref="N81">
    <cfRule type="cellIs" dxfId="5" priority="2557" stopIfTrue="1" operator="equal">
      <formula>"NG"</formula>
    </cfRule>
    <cfRule type="cellIs" dxfId="6" priority="2558" stopIfTrue="1" operator="equal">
      <formula>"OK"</formula>
    </cfRule>
  </conditionalFormatting>
  <conditionalFormatting sqref="N82">
    <cfRule type="cellIs" dxfId="5" priority="2555" stopIfTrue="1" operator="equal">
      <formula>"NG"</formula>
    </cfRule>
    <cfRule type="cellIs" dxfId="6" priority="2556" stopIfTrue="1" operator="equal">
      <formula>"OK"</formula>
    </cfRule>
  </conditionalFormatting>
  <conditionalFormatting sqref="N85">
    <cfRule type="cellIs" dxfId="5" priority="2553" stopIfTrue="1" operator="equal">
      <formula>"NG"</formula>
    </cfRule>
    <cfRule type="cellIs" dxfId="6" priority="2554" stopIfTrue="1" operator="equal">
      <formula>"OK"</formula>
    </cfRule>
  </conditionalFormatting>
  <conditionalFormatting sqref="N89">
    <cfRule type="cellIs" dxfId="5" priority="2549" stopIfTrue="1" operator="equal">
      <formula>"NG"</formula>
    </cfRule>
    <cfRule type="cellIs" dxfId="6" priority="2550" stopIfTrue="1" operator="equal">
      <formula>"OK"</formula>
    </cfRule>
  </conditionalFormatting>
  <conditionalFormatting sqref="N92">
    <cfRule type="cellIs" dxfId="5" priority="2551" stopIfTrue="1" operator="equal">
      <formula>"NG"</formula>
    </cfRule>
    <cfRule type="cellIs" dxfId="6" priority="2552" stopIfTrue="1" operator="equal">
      <formula>"OK"</formula>
    </cfRule>
  </conditionalFormatting>
  <conditionalFormatting sqref="N93">
    <cfRule type="cellIs" dxfId="5" priority="2547" stopIfTrue="1" operator="equal">
      <formula>"NG"</formula>
    </cfRule>
    <cfRule type="cellIs" dxfId="6" priority="2548" stopIfTrue="1" operator="equal">
      <formula>"OK"</formula>
    </cfRule>
  </conditionalFormatting>
  <conditionalFormatting sqref="N94">
    <cfRule type="cellIs" dxfId="5" priority="2545" stopIfTrue="1" operator="equal">
      <formula>"NG"</formula>
    </cfRule>
    <cfRule type="cellIs" dxfId="6" priority="2546" stopIfTrue="1" operator="equal">
      <formula>"OK"</formula>
    </cfRule>
  </conditionalFormatting>
  <conditionalFormatting sqref="N95">
    <cfRule type="cellIs" dxfId="5" priority="2543" stopIfTrue="1" operator="equal">
      <formula>"NG"</formula>
    </cfRule>
    <cfRule type="cellIs" dxfId="6" priority="2544" stopIfTrue="1" operator="equal">
      <formula>"OK"</formula>
    </cfRule>
  </conditionalFormatting>
  <conditionalFormatting sqref="N2 N76:N79 N84 N86:N88 N90:N91 N96:N97">
    <cfRule type="cellIs" dxfId="5" priority="2571" stopIfTrue="1" operator="equal">
      <formula>"NG"</formula>
    </cfRule>
    <cfRule type="cellIs" dxfId="6" priority="2572" stopIfTrue="1" operator="equal">
      <formula>"OK"</formula>
    </cfRule>
  </conditionalFormatting>
  <dataValidations count="8">
    <dataValidation type="list" allowBlank="1" showInputMessage="1" showErrorMessage="1" sqref="Y2 Y3:Y55 Y56:Y74 Y124:Y144">
      <formula1>"A,B,C,D"</formula1>
    </dataValidation>
    <dataValidation type="list" allowBlank="1" showInputMessage="1" showErrorMessage="1" sqref="Z2 Z3:Z55 Z56:Z74 Z124:Z144">
      <formula1>"是,否"</formula1>
    </dataValidation>
    <dataValidation type="list" allowBlank="1" showInputMessage="1" showErrorMessage="1" sqref="N4 N8:N55 N56:N63 N65:N82 N84:N97 N124:N146">
      <formula1>"OK,NG"</formula1>
    </dataValidation>
    <dataValidation type="list" allowBlank="1" showInputMessage="1" showErrorMessage="1" sqref="V3:V55 V56:V74 V124:V146 W75:W97">
      <formula1>"OK批,NG批"</formula1>
    </dataValidation>
    <dataValidation type="list" allowBlank="1" showInputMessage="1" showErrorMessage="1" sqref="W56:W74">
      <formula1>[2]下拉列表源数据!#REF!</formula1>
    </dataValidation>
    <dataValidation type="list" allowBlank="1" showInputMessage="1" showErrorMessage="1" sqref="X3:X55 X56:X74 X124:X146">
      <formula1>INDIRECT($W3)</formula1>
    </dataValidation>
    <dataValidation type="list" allowBlank="1" showInputMessage="1" showErrorMessage="1" sqref="X75:X97">
      <formula1>[1]下拉列表源数据!#REF!</formula1>
    </dataValidation>
    <dataValidation type="list" allowBlank="1" showInputMessage="1" showErrorMessage="1" sqref="Y75:Y9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221</v>
      </c>
      <c r="B2" t="s">
        <v>221</v>
      </c>
    </row>
    <row r="3" spans="1:2">
      <c r="A3" t="s">
        <v>186</v>
      </c>
      <c r="B3" t="s">
        <v>186</v>
      </c>
    </row>
    <row r="4" spans="1:2">
      <c r="A4" t="s">
        <v>222</v>
      </c>
      <c r="B4" t="s">
        <v>186</v>
      </c>
    </row>
    <row r="5" spans="1:2">
      <c r="A5" t="s">
        <v>223</v>
      </c>
      <c r="B5" t="s">
        <v>186</v>
      </c>
    </row>
    <row r="6" spans="1:2">
      <c r="A6" t="s">
        <v>106</v>
      </c>
      <c r="B6" t="s">
        <v>106</v>
      </c>
    </row>
    <row r="7" spans="1:2">
      <c r="A7" t="s">
        <v>224</v>
      </c>
      <c r="B7" t="s">
        <v>106</v>
      </c>
    </row>
    <row r="8" spans="1:2">
      <c r="A8" t="s">
        <v>225</v>
      </c>
      <c r="B8" t="s">
        <v>225</v>
      </c>
    </row>
    <row r="9" spans="1:2">
      <c r="A9" t="s">
        <v>45</v>
      </c>
      <c r="B9" t="s">
        <v>225</v>
      </c>
    </row>
    <row r="10" spans="1:2">
      <c r="A10" t="s">
        <v>211</v>
      </c>
      <c r="B10" t="s">
        <v>225</v>
      </c>
    </row>
    <row r="11" spans="1:2">
      <c r="A11" t="s">
        <v>226</v>
      </c>
      <c r="B11" t="s">
        <v>226</v>
      </c>
    </row>
    <row r="12" spans="1:2">
      <c r="A12" t="s">
        <v>227</v>
      </c>
      <c r="B12" t="s">
        <v>66</v>
      </c>
    </row>
    <row r="13" spans="1:2">
      <c r="A13" t="s">
        <v>66</v>
      </c>
      <c r="B13" t="s">
        <v>66</v>
      </c>
    </row>
    <row r="14" spans="1:2">
      <c r="A14" t="s">
        <v>228</v>
      </c>
      <c r="B14" t="s">
        <v>66</v>
      </c>
    </row>
    <row r="15" spans="1:2">
      <c r="A15" t="s">
        <v>229</v>
      </c>
      <c r="B15" t="s">
        <v>66</v>
      </c>
    </row>
    <row r="16" spans="1:2">
      <c r="A16" t="s">
        <v>230</v>
      </c>
      <c r="B16" t="s">
        <v>66</v>
      </c>
    </row>
    <row r="17" spans="1:2">
      <c r="A17" t="s">
        <v>231</v>
      </c>
      <c r="B17" t="s">
        <v>231</v>
      </c>
    </row>
    <row r="18" spans="1:2">
      <c r="A18" t="s">
        <v>42</v>
      </c>
      <c r="B18" t="s">
        <v>155</v>
      </c>
    </row>
    <row r="19" spans="1:2">
      <c r="A19" t="s">
        <v>84</v>
      </c>
      <c r="B19" t="s">
        <v>84</v>
      </c>
    </row>
    <row r="20" spans="1:2">
      <c r="A20" t="s">
        <v>232</v>
      </c>
      <c r="B20" t="s">
        <v>84</v>
      </c>
    </row>
    <row r="21" spans="1:2">
      <c r="A21" t="s">
        <v>233</v>
      </c>
      <c r="B21" t="s">
        <v>84</v>
      </c>
    </row>
    <row r="22" spans="1:2">
      <c r="A22" t="s">
        <v>234</v>
      </c>
      <c r="B22" t="s">
        <v>84</v>
      </c>
    </row>
    <row r="23" spans="1:2">
      <c r="A23" t="s">
        <v>235</v>
      </c>
      <c r="B23" t="s">
        <v>84</v>
      </c>
    </row>
    <row r="24" spans="1:2">
      <c r="A24" t="s">
        <v>236</v>
      </c>
      <c r="B24" t="s">
        <v>237</v>
      </c>
    </row>
    <row r="25" spans="1:2">
      <c r="A25" t="s">
        <v>238</v>
      </c>
      <c r="B25" t="s">
        <v>69</v>
      </c>
    </row>
    <row r="26" spans="1:2">
      <c r="A26" t="s">
        <v>69</v>
      </c>
      <c r="B26" t="s">
        <v>69</v>
      </c>
    </row>
    <row r="27" spans="1:2">
      <c r="A27" t="s">
        <v>62</v>
      </c>
      <c r="B27" t="s">
        <v>69</v>
      </c>
    </row>
    <row r="28" spans="1:2">
      <c r="A28" t="s">
        <v>239</v>
      </c>
      <c r="B28" t="s">
        <v>69</v>
      </c>
    </row>
    <row r="29" spans="1:2">
      <c r="A29" t="s">
        <v>240</v>
      </c>
      <c r="B29" t="s">
        <v>240</v>
      </c>
    </row>
    <row r="30" spans="1:2">
      <c r="A30" t="s">
        <v>241</v>
      </c>
      <c r="B30" t="s">
        <v>240</v>
      </c>
    </row>
    <row r="31" spans="1:2">
      <c r="A31" t="s">
        <v>242</v>
      </c>
      <c r="B31" t="s">
        <v>240</v>
      </c>
    </row>
    <row r="32" spans="1:2">
      <c r="A32" t="s">
        <v>145</v>
      </c>
      <c r="B32" t="s">
        <v>145</v>
      </c>
    </row>
    <row r="33" spans="1:2">
      <c r="A33" t="s">
        <v>243</v>
      </c>
      <c r="B33" t="s">
        <v>243</v>
      </c>
    </row>
    <row r="34" spans="1:2">
      <c r="A34" t="s">
        <v>132</v>
      </c>
      <c r="B34" t="s">
        <v>132</v>
      </c>
    </row>
    <row r="35" spans="1:2">
      <c r="A35" t="s">
        <v>138</v>
      </c>
      <c r="B35" t="s">
        <v>132</v>
      </c>
    </row>
    <row r="36" spans="1:2">
      <c r="A36" t="s">
        <v>131</v>
      </c>
      <c r="B36" t="s">
        <v>132</v>
      </c>
    </row>
    <row r="37" spans="1:2">
      <c r="A37" t="s">
        <v>125</v>
      </c>
      <c r="B37" t="s">
        <v>125</v>
      </c>
    </row>
    <row r="38" spans="1:2">
      <c r="A38" t="s">
        <v>244</v>
      </c>
      <c r="B38" t="s">
        <v>125</v>
      </c>
    </row>
    <row r="39" spans="1:2">
      <c r="A39" t="s">
        <v>124</v>
      </c>
      <c r="B39" t="s">
        <v>125</v>
      </c>
    </row>
    <row r="40" spans="1:2">
      <c r="A40" t="s">
        <v>108</v>
      </c>
      <c r="B40" t="s">
        <v>125</v>
      </c>
    </row>
    <row r="41" spans="1:2">
      <c r="A41" t="s">
        <v>58</v>
      </c>
      <c r="B41" t="s">
        <v>125</v>
      </c>
    </row>
    <row r="42" spans="1:2">
      <c r="A42" t="s">
        <v>245</v>
      </c>
      <c r="B42" t="s">
        <v>125</v>
      </c>
    </row>
    <row r="43" spans="1:2">
      <c r="A43" t="s">
        <v>246</v>
      </c>
      <c r="B43" t="s">
        <v>125</v>
      </c>
    </row>
    <row r="44" spans="1:2">
      <c r="A44" t="s">
        <v>247</v>
      </c>
      <c r="B44" t="s">
        <v>125</v>
      </c>
    </row>
    <row r="45" spans="1:2">
      <c r="A45" t="s">
        <v>248</v>
      </c>
      <c r="B45" t="s">
        <v>125</v>
      </c>
    </row>
    <row r="46" spans="1:2">
      <c r="A46" t="s">
        <v>249</v>
      </c>
      <c r="B46" t="s">
        <v>125</v>
      </c>
    </row>
    <row r="47" spans="1:2">
      <c r="A47" t="s">
        <v>128</v>
      </c>
      <c r="B47" t="s">
        <v>128</v>
      </c>
    </row>
    <row r="48" spans="1:2">
      <c r="A48" t="s">
        <v>250</v>
      </c>
      <c r="B48" t="s">
        <v>128</v>
      </c>
    </row>
    <row r="49" spans="1:2">
      <c r="A49" t="s">
        <v>165</v>
      </c>
      <c r="B49" t="s">
        <v>165</v>
      </c>
    </row>
    <row r="50" spans="1:2">
      <c r="A50" t="s">
        <v>251</v>
      </c>
      <c r="B50" t="s">
        <v>251</v>
      </c>
    </row>
    <row r="51" spans="1:2">
      <c r="A51" t="s">
        <v>252</v>
      </c>
      <c r="B51" t="s">
        <v>252</v>
      </c>
    </row>
    <row r="52" spans="1:2">
      <c r="A52" t="s">
        <v>253</v>
      </c>
      <c r="B52" t="s">
        <v>252</v>
      </c>
    </row>
    <row r="53" spans="1:2">
      <c r="A53" t="s">
        <v>168</v>
      </c>
      <c r="B53" t="s">
        <v>168</v>
      </c>
    </row>
    <row r="54" spans="1:2">
      <c r="A54" t="s">
        <v>254</v>
      </c>
      <c r="B54" t="s">
        <v>255</v>
      </c>
    </row>
    <row r="55" spans="1:2">
      <c r="A55" t="s">
        <v>256</v>
      </c>
      <c r="B55" t="s">
        <v>256</v>
      </c>
    </row>
    <row r="56" spans="1:2">
      <c r="A56" t="s">
        <v>64</v>
      </c>
      <c r="B56" t="s">
        <v>64</v>
      </c>
    </row>
    <row r="57" spans="1:2">
      <c r="A57" t="s">
        <v>55</v>
      </c>
      <c r="B57" t="s">
        <v>64</v>
      </c>
    </row>
    <row r="58" spans="1:2">
      <c r="A58" t="s">
        <v>257</v>
      </c>
      <c r="B58" t="s">
        <v>64</v>
      </c>
    </row>
    <row r="59" spans="1:2">
      <c r="A59" t="s">
        <v>258</v>
      </c>
      <c r="B59" t="s">
        <v>64</v>
      </c>
    </row>
    <row r="60" spans="1:2">
      <c r="A60" t="s">
        <v>259</v>
      </c>
      <c r="B60" t="s">
        <v>64</v>
      </c>
    </row>
    <row r="61" spans="1:2">
      <c r="A61" t="s">
        <v>260</v>
      </c>
      <c r="B61" t="s">
        <v>64</v>
      </c>
    </row>
    <row r="62" spans="1:2">
      <c r="A62" t="s">
        <v>179</v>
      </c>
      <c r="B62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2023-10-05T09:43:00Z</dcterms:created>
  <dcterms:modified xsi:type="dcterms:W3CDTF">2025-02-28T14:20:16Z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