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72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数据源!$C$2:$AE$652</definedName>
    <definedName name="配件">[1]下拉列表源数据!$E$1:$E$15</definedName>
  </definedNames>
  <calcPr calcId="144525"/>
</workbook>
</file>

<file path=xl/sharedStrings.xml><?xml version="1.0" encoding="utf-8"?>
<sst xmlns="http://schemas.openxmlformats.org/spreadsheetml/2006/main" count="5686" uniqueCount="608">
  <si>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</si>
  <si>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</si>
  <si>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</si>
  <si>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</si>
  <si>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</si>
  <si>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</si>
  <si>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</si>
  <si>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</si>
  <si>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</si>
  <si>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</si>
  <si>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</si>
  <si>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</si>
  <si>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</si>
  <si>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</si>
  <si>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</si>
  <si>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</si>
  <si>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</si>
  <si>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</si>
  <si>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</si>
  <si>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</si>
  <si>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</si>
  <si>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</si>
  <si>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</si>
  <si>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</si>
  <si>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</si>
  <si>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</si>
  <si>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</si>
  <si>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</si>
  <si>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</si>
  <si>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</si>
  <si>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</si>
  <si>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</si>
  <si>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</si>
  <si>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</si>
  <si>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</si>
  <si>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</si>
  <si>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</si>
  <si>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</si>
  <si>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</si>
  <si>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</si>
  <si>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</si>
  <si>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</si>
  <si>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</si>
  <si>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</si>
  <si>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</si>
  <si>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</si>
  <si>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</si>
  <si>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</si>
  <si>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</si>
  <si>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</si>
  <si>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</si>
  <si>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</si>
  <si>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</si>
  <si>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</si>
  <si>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</si>
  <si>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</si>
  <si>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</si>
  <si>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</si>
  <si>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</si>
  <si>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</si>
  <si>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</si>
  <si>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</si>
  <si>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</si>
  <si>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</si>
  <si>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</si>
  <si>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</si>
  <si>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</si>
  <si>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</si>
  <si>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</si>
  <si>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</si>
  <si>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</si>
  <si>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</si>
  <si>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</si>
  <si>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</si>
  <si>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</si>
  <si>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</si>
  <si>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</si>
  <si>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</si>
  <si>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</si>
  <si>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</si>
  <si>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</si>
  <si>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</si>
  <si>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</si>
  <si>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</si>
  <si>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</si>
  <si>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</si>
  <si>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</si>
  <si>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</si>
  <si>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</si>
  <si>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</si>
  <si>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</si>
  <si>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</si>
  <si>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</si>
  <si>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</si>
  <si>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</si>
  <si>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</si>
  <si>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</si>
  <si>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</si>
  <si>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</si>
  <si>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</si>
  <si>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</si>
  <si>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</si>
  <si>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</si>
  <si>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</si>
  <si>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</si>
  <si>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</si>
  <si>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</si>
  <si>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</si>
  <si>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</si>
  <si>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</si>
  <si>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</si>
  <si>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</si>
  <si>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</si>
  <si>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</si>
  <si>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</si>
  <si>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</si>
  <si>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</si>
  <si>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</si>
  <si>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</si>
  <si>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</si>
  <si>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</si>
  <si>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</si>
  <si>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</si>
  <si>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</si>
  <si>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</si>
  <si>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</si>
  <si>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</si>
  <si>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</si>
  <si>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</si>
  <si>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</si>
  <si>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</si>
  <si>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</si>
  <si>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</si>
  <si>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</si>
  <si>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</si>
  <si>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</si>
  <si>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</si>
  <si>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</si>
  <si>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</si>
  <si>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</si>
  <si>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</si>
  <si>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</si>
  <si>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</si>
  <si>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</si>
  <si>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</si>
  <si>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</si>
  <si>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</si>
  <si>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</si>
  <si>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</si>
  <si>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</si>
  <si>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</si>
  <si>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</si>
  <si>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</si>
  <si>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</si>
  <si>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</si>
  <si>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</si>
  <si>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</si>
  <si>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</si>
  <si>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</si>
  <si>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</si>
  <si>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</si>
  <si>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</si>
  <si>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</si>
  <si>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</si>
  <si>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</si>
  <si>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</si>
  <si>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</si>
  <si>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</si>
  <si>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</si>
  <si>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</si>
  <si>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</si>
  <si>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</si>
  <si>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</si>
  <si>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</si>
  <si>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</si>
  <si>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</si>
  <si>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</si>
  <si>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</si>
  <si>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</si>
  <si>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</si>
  <si>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</si>
  <si>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</si>
  <si>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</si>
  <si>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</si>
  <si>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</si>
  <si>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</si>
  <si>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</si>
  <si>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</si>
  <si>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</si>
  <si>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</si>
  <si>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</si>
  <si>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</si>
  <si>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</si>
  <si>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</si>
  <si>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</si>
  <si>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</si>
  <si>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</si>
  <si>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</si>
  <si>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</si>
  <si>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</si>
  <si>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</si>
  <si>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</si>
  <si>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</si>
  <si>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</si>
  <si>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</si>
  <si>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</si>
  <si>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</si>
  <si>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</si>
  <si>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</si>
  <si>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</si>
  <si>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</si>
  <si>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</si>
  <si>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</si>
  <si>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</si>
  <si>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</si>
  <si>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</si>
  <si>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</si>
  <si>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</si>
  <si>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</si>
  <si>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</si>
  <si>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</si>
  <si>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</si>
  <si>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</si>
  <si>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</si>
  <si>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</si>
  <si>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</si>
  <si>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</si>
  <si>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</si>
  <si>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</si>
  <si>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</si>
  <si>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</si>
  <si>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</si>
  <si>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</si>
  <si>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</si>
  <si>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</si>
  <si>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</si>
  <si>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</si>
  <si>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</si>
  <si>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</si>
  <si>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</si>
  <si>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</si>
  <si>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</si>
  <si>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</si>
  <si>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</si>
  <si>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</si>
  <si>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</si>
  <si>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</si>
  <si>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</si>
  <si>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</si>
  <si>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</si>
  <si>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</si>
  <si>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</si>
  <si>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</si>
  <si>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</si>
  <si>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</si>
  <si>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</si>
  <si>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</si>
  <si>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</si>
  <si>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</si>
  <si>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</si>
  <si>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</si>
  <si>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</si>
  <si>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</si>
  <si>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</si>
  <si>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</si>
  <si>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</si>
  <si>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</si>
  <si>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</si>
  <si>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</si>
  <si>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</si>
  <si>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</si>
  <si>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</si>
  <si>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</si>
  <si>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</si>
  <si>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</si>
  <si>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</si>
  <si>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DD256229</t>
  </si>
  <si>
    <t>防撬帽脱落</t>
  </si>
  <si>
    <t>DD255658</t>
  </si>
  <si>
    <t>V7-ZC假锁</t>
  </si>
  <si>
    <t>DD255834</t>
  </si>
  <si>
    <t>DD253779</t>
  </si>
  <si>
    <t>呼吸灯黑影</t>
  </si>
  <si>
    <t>异物</t>
  </si>
  <si>
    <t>外观加抽20套，无问题（放不良品仓等试验结果出来）</t>
  </si>
  <si>
    <t>DD257213</t>
  </si>
  <si>
    <t>DD256929</t>
  </si>
  <si>
    <t>DD256861</t>
  </si>
  <si>
    <t>DD257262</t>
  </si>
  <si>
    <t>G111假锁</t>
  </si>
  <si>
    <t>DD256659</t>
  </si>
  <si>
    <t>后面板异响（锁内有螺丝）</t>
  </si>
  <si>
    <t>异物混入</t>
  </si>
  <si>
    <t>加抽16套无不良入库</t>
  </si>
  <si>
    <t>樱花</t>
  </si>
  <si>
    <t>DD255453</t>
  </si>
  <si>
    <t>V1</t>
  </si>
  <si>
    <t>金色</t>
  </si>
  <si>
    <t>DD256668</t>
  </si>
  <si>
    <t>DD256021</t>
  </si>
  <si>
    <t>DD256206</t>
  </si>
  <si>
    <t>前手柄根部松动</t>
  </si>
  <si>
    <t>配件包适用60-90门厚</t>
  </si>
  <si>
    <t>V7PLUS-ZC</t>
  </si>
  <si>
    <t>DD248677</t>
  </si>
  <si>
    <t>数字键6无反应</t>
  </si>
  <si>
    <t>触摸按键问题</t>
  </si>
  <si>
    <t>驻厂已抽检</t>
  </si>
  <si>
    <t>分离屏不亮</t>
  </si>
  <si>
    <t>DD248410</t>
  </si>
  <si>
    <t>提手断裂</t>
  </si>
  <si>
    <t>配件</t>
  </si>
  <si>
    <t>纸箱不良</t>
  </si>
  <si>
    <t>DD256020</t>
  </si>
  <si>
    <t>后面板端子脱落</t>
  </si>
  <si>
    <t>已入库，童总确认已放行</t>
  </si>
  <si>
    <t>后把手掉漆</t>
  </si>
  <si>
    <t>后面板划伤</t>
  </si>
  <si>
    <t>DD257252</t>
  </si>
  <si>
    <t>Q3EMP</t>
  </si>
  <si>
    <t>DD251793</t>
  </si>
  <si>
    <t>DD256665</t>
  </si>
  <si>
    <t>跌落测试摔坏</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</si>
  <si>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</si>
  <si>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</si>
  <si>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</si>
  <si>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</si>
  <si>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</si>
  <si>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</si>
  <si>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</si>
  <si>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</si>
  <si>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</si>
  <si>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</si>
  <si>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</si>
  <si>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</si>
  <si>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</si>
  <si>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</si>
  <si>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</si>
  <si>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</si>
  <si>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</si>
  <si>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透光</t>
  </si>
  <si>
    <t>DD258203</t>
  </si>
  <si>
    <t>尊享版</t>
  </si>
  <si>
    <t>DD256669</t>
  </si>
  <si>
    <t>数字键3有异物</t>
  </si>
  <si>
    <t>猫眼划伤</t>
  </si>
  <si>
    <t>防撬脱落</t>
  </si>
  <si>
    <t>前面板硬划伤</t>
  </si>
  <si>
    <t>电池盒盖负极脱落</t>
  </si>
  <si>
    <t>前手柄装饰条未安装到位</t>
  </si>
  <si>
    <t>尊享版（加抽8套无问题）</t>
  </si>
  <si>
    <t>DD256237</t>
  </si>
  <si>
    <t>Q3MPRO2.0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</si>
  <si>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</si>
  <si>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</si>
  <si>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</si>
  <si>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</si>
  <si>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</si>
  <si>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</si>
  <si>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</si>
  <si>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</si>
  <si>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</si>
  <si>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</si>
  <si>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</si>
  <si>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</si>
  <si>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</si>
  <si>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</si>
  <si>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</si>
  <si>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</si>
  <si>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</si>
  <si>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</si>
  <si>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</si>
  <si>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</si>
  <si>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</si>
  <si>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</si>
  <si>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</si>
  <si>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</si>
  <si>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</si>
  <si>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</si>
  <si>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</si>
  <si>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</si>
  <si>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</si>
  <si>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</si>
  <si>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</si>
  <si>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</si>
  <si>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</si>
  <si>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</si>
  <si>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</si>
  <si>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</si>
  <si>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</si>
  <si>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</si>
  <si>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</si>
  <si>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</si>
  <si>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</si>
  <si>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</si>
  <si>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</si>
  <si>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</si>
  <si>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</si>
  <si>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</si>
  <si>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入新品仓（4月12日调拨至新品仓0</t>
  </si>
  <si>
    <t>DD256232</t>
  </si>
  <si>
    <t>Q3FPRO</t>
  </si>
  <si>
    <t>DD258844</t>
  </si>
  <si>
    <t>Q3EFPRO</t>
  </si>
  <si>
    <t>DD258194</t>
  </si>
  <si>
    <t>DD256667</t>
  </si>
  <si>
    <t>入新品仓（4月12日调拨至新品仓）</t>
  </si>
  <si>
    <t>DD258839</t>
  </si>
  <si>
    <t>后面板上锁键丝印不良</t>
  </si>
  <si>
    <t>丝印不良</t>
  </si>
  <si>
    <t>DD257255</t>
  </si>
  <si>
    <t>P1-CM-3</t>
  </si>
  <si>
    <t>DD258292</t>
  </si>
  <si>
    <t>DD256235</t>
  </si>
  <si>
    <t>门铃声音小（喇叭脱落)</t>
  </si>
  <si>
    <t>门铃问题</t>
  </si>
  <si>
    <t>DD257759</t>
  </si>
  <si>
    <t>V7-3</t>
  </si>
  <si>
    <t>DD258723</t>
  </si>
  <si>
    <t>指纹录入失败</t>
  </si>
  <si>
    <t>前面板下端磕伤</t>
  </si>
  <si>
    <t>加抽8套无不良</t>
  </si>
  <si>
    <t>电池电量低，实测7.1V</t>
  </si>
  <si>
    <t>电池</t>
  </si>
  <si>
    <t>前面板侧面硬划伤</t>
  </si>
  <si>
    <t>DD258776</t>
  </si>
  <si>
    <t>语音嘶哑</t>
  </si>
  <si>
    <t>退一套入新品仓一套</t>
  </si>
  <si>
    <t>DD257400</t>
  </si>
  <si>
    <t>深空灰</t>
  </si>
  <si>
    <t>手柄磕伤/擦伤</t>
  </si>
  <si>
    <t>面板划伤</t>
  </si>
  <si>
    <t>V7-3-PF</t>
  </si>
  <si>
    <t>后面板硬划伤</t>
  </si>
  <si>
    <t>DD239149</t>
  </si>
  <si>
    <t>DD256231</t>
  </si>
  <si>
    <t>Q3FVPRO</t>
  </si>
  <si>
    <t>三码不一致</t>
  </si>
  <si>
    <t>换向后指纹头线，破损,防拆标签遗留,螺丝未打到位</t>
  </si>
  <si>
    <t>DD258422</t>
  </si>
  <si>
    <t>DD257254</t>
  </si>
  <si>
    <t>锁具自动唤醒</t>
  </si>
  <si>
    <t>唤醒功能异常</t>
  </si>
  <si>
    <t>雷达板撞件</t>
  </si>
  <si>
    <t>DD258033</t>
  </si>
  <si>
    <t>外箱为老Logo，锁具为新Logo</t>
  </si>
  <si>
    <t>DD256205</t>
  </si>
  <si>
    <t>DD249691</t>
  </si>
  <si>
    <t>DD258399</t>
  </si>
  <si>
    <t>DD256230</t>
  </si>
  <si>
    <t>后面板侧面积漆</t>
  </si>
  <si>
    <t>DD257758</t>
  </si>
  <si>
    <t>后盖板缺料</t>
  </si>
  <si>
    <t>多、缺料</t>
  </si>
  <si>
    <t>方棒60+90，4月24日入库</t>
  </si>
  <si>
    <t>DD258724</t>
  </si>
  <si>
    <t>旋钮黑色</t>
  </si>
  <si>
    <t>电池盒盖缝隙大</t>
  </si>
  <si>
    <t>前面板凹坑</t>
  </si>
  <si>
    <t>砂孔/凹坑</t>
  </si>
  <si>
    <t>电池盒盖卡扣断裂</t>
  </si>
  <si>
    <t>按键失效</t>
  </si>
  <si>
    <t>前面板上端积漆</t>
  </si>
  <si>
    <t>DD259045</t>
  </si>
  <si>
    <t>视频无语音对讲功能</t>
  </si>
  <si>
    <t>视频异常</t>
  </si>
  <si>
    <t>DD258603</t>
  </si>
  <si>
    <t>DD257756</t>
  </si>
  <si>
    <t>猫眼镜片起翘*4</t>
  </si>
  <si>
    <t>DD256236</t>
  </si>
  <si>
    <t>猫眼镜片起翘*2</t>
  </si>
  <si>
    <t>漏装前面板橡胶垫</t>
  </si>
  <si>
    <t>USB底座和钥匙盖，颜色不一样（复制模未报备）*6</t>
  </si>
  <si>
    <t>前手柄划伤（已加抽）</t>
  </si>
  <si>
    <t>DD258668</t>
  </si>
  <si>
    <t>DD259908</t>
  </si>
  <si>
    <t>前拉手按键装饰板松动</t>
  </si>
  <si>
    <t>已加抽8套无问题</t>
  </si>
  <si>
    <t>猫眼镜片起翘*20</t>
  </si>
  <si>
    <t>DD259158</t>
  </si>
  <si>
    <t>Q3MPRO2.0长续航版</t>
  </si>
  <si>
    <t>DD258840</t>
  </si>
  <si>
    <t>猫眼镜片起翘*13</t>
  </si>
  <si>
    <t>共返工Q3FPRO良品5559，不良1245套</t>
  </si>
  <si>
    <t>三码不一致（锁具可联网）</t>
  </si>
  <si>
    <t>DD258191</t>
  </si>
  <si>
    <t>DD258204</t>
  </si>
  <si>
    <t>5月</t>
  </si>
  <si>
    <t>后装饰板松动</t>
  </si>
  <si>
    <t>DD258799</t>
  </si>
  <si>
    <t>入新品仓，老LOGO</t>
  </si>
  <si>
    <t>新LOGO入新品仓</t>
  </si>
  <si>
    <t>DD258721</t>
  </si>
  <si>
    <t>锁后屏玻璃破损</t>
  </si>
  <si>
    <t>DD257398</t>
  </si>
  <si>
    <t>E10PLUS</t>
  </si>
  <si>
    <t>漏放电池卡扣</t>
  </si>
  <si>
    <t>后面板电池盒盖划伤</t>
  </si>
  <si>
    <t>四合一外箱二维码与小包装二维码不一致</t>
  </si>
  <si>
    <t>DD257761</t>
  </si>
  <si>
    <t>5.3检验</t>
  </si>
  <si>
    <t>老LOGO新品仓</t>
  </si>
  <si>
    <t>其中一张卡片需要特定角度才能开门（已加抽）</t>
  </si>
  <si>
    <t>新品仓</t>
  </si>
  <si>
    <t>DD259123</t>
  </si>
  <si>
    <t>数字键2有异物</t>
  </si>
  <si>
    <t>DD259413</t>
  </si>
  <si>
    <t>加抽外观240504-001</t>
  </si>
  <si>
    <t>DD258314</t>
  </si>
  <si>
    <t>新LOGO，新品仓</t>
  </si>
  <si>
    <t>新品仓无说明书（发货单独打包）</t>
  </si>
  <si>
    <t>DD259477</t>
  </si>
  <si>
    <t>后面板电池盒盖卡扣断裂</t>
  </si>
  <si>
    <t>240502-004</t>
  </si>
  <si>
    <t>语音播报异常，触摸面板唤不醒</t>
  </si>
  <si>
    <t>无合格证、说明书、防撞垫，主板接插件不一致</t>
  </si>
  <si>
    <t>前面板下端USB处掉漆</t>
  </si>
  <si>
    <t>DD259512</t>
  </si>
  <si>
    <t>按键369有黑影</t>
  </si>
  <si>
    <t>显示不完整</t>
  </si>
  <si>
    <t>DD257747</t>
  </si>
  <si>
    <t>配件包错误</t>
  </si>
  <si>
    <t>DD258842</t>
  </si>
  <si>
    <t>后面板无开关门丝印</t>
  </si>
  <si>
    <t>原配件包方棒放不进方棒孔</t>
  </si>
  <si>
    <t>DD257757</t>
  </si>
  <si>
    <t>DD257253</t>
  </si>
  <si>
    <t>猫眼玻璃盖板起翘.后面板下端掉漆</t>
  </si>
  <si>
    <t>前面板后盖板生锈</t>
  </si>
  <si>
    <t>DD260169</t>
  </si>
  <si>
    <t>合格证老LOGO，锁具新LOGO</t>
  </si>
  <si>
    <t>DD258841</t>
  </si>
  <si>
    <t>分离屏破损</t>
  </si>
  <si>
    <t>猫眼玻璃盖板起翘</t>
  </si>
  <si>
    <t>数字按键2有异物</t>
  </si>
  <si>
    <t>DD258602</t>
  </si>
  <si>
    <t>DD258193</t>
  </si>
  <si>
    <t>后面板擦伤</t>
  </si>
  <si>
    <t>DD258826</t>
  </si>
  <si>
    <t>DD259060</t>
  </si>
  <si>
    <t>DD258565</t>
  </si>
  <si>
    <t>E180</t>
  </si>
  <si>
    <t>DD258843</t>
  </si>
  <si>
    <t>USB底座有异物</t>
  </si>
  <si>
    <t>电池盒盖卡扣断</t>
  </si>
  <si>
    <t>前面板手柄划伤</t>
  </si>
  <si>
    <t>前面板侧面磕伤</t>
  </si>
  <si>
    <t>后面板侧面划伤</t>
  </si>
  <si>
    <t>后面板上端鼓包</t>
  </si>
  <si>
    <t>前面板上端擦伤</t>
  </si>
  <si>
    <t>DD259338</t>
  </si>
  <si>
    <t>前面板磕伤</t>
  </si>
  <si>
    <t>APP无法绑定</t>
  </si>
  <si>
    <t>APP功能问题</t>
  </si>
  <si>
    <t>按键暗影</t>
  </si>
  <si>
    <t>前面板起皮</t>
  </si>
  <si>
    <t>起皮</t>
  </si>
  <si>
    <t>DD252012</t>
  </si>
  <si>
    <t>DD258838</t>
  </si>
  <si>
    <t>功耗大，实测0.20ma</t>
  </si>
  <si>
    <t>加抽16套重新推单入库</t>
  </si>
  <si>
    <t>锁门键有阴影</t>
  </si>
  <si>
    <t>DD259043</t>
  </si>
  <si>
    <t>前面板侧面缺料</t>
  </si>
  <si>
    <t>数字键3有阴影</t>
  </si>
  <si>
    <t>前面板异响</t>
  </si>
  <si>
    <t>DD259168</t>
  </si>
  <si>
    <t>DD259976</t>
  </si>
  <si>
    <t>Q3EM</t>
  </si>
  <si>
    <t>Q3E</t>
  </si>
  <si>
    <t>DD259896</t>
  </si>
  <si>
    <t>猫眼镜片起翘</t>
  </si>
  <si>
    <t>后面板旋钮掉漆</t>
  </si>
  <si>
    <t>DD258139</t>
  </si>
  <si>
    <t>DD259285</t>
  </si>
  <si>
    <t>DD255560</t>
  </si>
  <si>
    <t>DD256254</t>
  </si>
  <si>
    <t>DD258837</t>
  </si>
  <si>
    <t>旋钮掉漆*3</t>
  </si>
  <si>
    <t>DD259389</t>
  </si>
  <si>
    <t>前面板侧面掉漆</t>
  </si>
  <si>
    <t>D60-L</t>
  </si>
  <si>
    <t>E10假锁</t>
  </si>
  <si>
    <t>E180-3-PF</t>
  </si>
  <si>
    <t>E26</t>
  </si>
  <si>
    <t>G00</t>
  </si>
  <si>
    <t>G100-DZ</t>
  </si>
  <si>
    <t>G101</t>
  </si>
  <si>
    <t>G105-ST-09</t>
  </si>
  <si>
    <t>G105</t>
  </si>
  <si>
    <t>G111（假）</t>
  </si>
  <si>
    <t>G111-ST-08</t>
  </si>
  <si>
    <t>G111-W-PF</t>
  </si>
  <si>
    <t>G112-2</t>
  </si>
  <si>
    <t>G112</t>
  </si>
  <si>
    <t>G301</t>
  </si>
  <si>
    <t>G302假锁</t>
  </si>
  <si>
    <t>G5C</t>
  </si>
  <si>
    <t>P1-CM-PF</t>
  </si>
  <si>
    <t>P1-CT(魔方）</t>
  </si>
  <si>
    <t>P1-CT-ZC</t>
  </si>
  <si>
    <t>PI-CT-MF</t>
  </si>
  <si>
    <t>P1-CT-ST</t>
  </si>
  <si>
    <t>Q5-TY</t>
  </si>
  <si>
    <t>S5</t>
  </si>
  <si>
    <t>S5-1</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</si>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</sst>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6">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9"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10" borderId="16" applyNumberFormat="0" applyAlignment="0" applyProtection="0">
      <alignment vertical="center"/>
    </xf>
    <xf numFmtId="0" fontId="16" fillId="11" borderId="17" applyNumberFormat="0" applyAlignment="0" applyProtection="0">
      <alignment vertical="center"/>
    </xf>
    <xf numFmtId="0" fontId="17" fillId="11" borderId="16" applyNumberFormat="0" applyAlignment="0" applyProtection="0">
      <alignment vertical="center"/>
    </xf>
    <xf numFmtId="0" fontId="18" fillId="12"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3"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6"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4" fillId="37" borderId="0" applyNumberFormat="0" applyBorder="0" applyAlignment="0" applyProtection="0">
      <alignment vertical="center"/>
    </xf>
  </cellStyleXfs>
  <cellXfs count="106">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5" borderId="7"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1" fillId="0" borderId="0" xfId="0" applyFont="1" applyFill="1" applyBorder="1" applyProtection="1">
      <alignment vertical="center"/>
      <protection locked="0"/>
    </xf>
    <xf numFmtId="0" fontId="1" fillId="0" borderId="1" xfId="0" applyNumberFormat="1"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lignment vertical="center"/>
    </xf>
    <xf numFmtId="0" fontId="1" fillId="0" borderId="1" xfId="0" applyFont="1" applyBorder="1" applyProtection="1">
      <alignment vertical="center"/>
      <protection locked="0"/>
    </xf>
    <xf numFmtId="0" fontId="1" fillId="0" borderId="0" xfId="0" applyFont="1">
      <alignment vertical="center"/>
    </xf>
    <xf numFmtId="0" fontId="6" fillId="0" borderId="11"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0" fontId="5" fillId="0" borderId="11" xfId="0" applyFont="1" applyFill="1" applyBorder="1" applyAlignment="1" applyProtection="1">
      <alignment horizontal="center" vertical="center" wrapText="1"/>
    </xf>
    <xf numFmtId="0" fontId="5" fillId="0" borderId="11" xfId="0" applyFont="1" applyFill="1" applyBorder="1" applyAlignment="1" applyProtection="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652" totalsRowShown="0">
  <autoFilter ref="A2:AE652"/>
  <sortState ref="A2:AE652">
    <sortCondition ref="C2"/>
  </sortState>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652"/>
  <sheetViews>
    <sheetView tabSelected="1" zoomScale="78" zoomScaleNormal="78" workbookViewId="0">
      <pane ySplit="2" topLeftCell="A620" activePane="bottomLeft" state="frozen"/>
      <selection/>
      <selection pane="bottomLeft" activeCell="H624" sqref="H624"/>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34.7115384615385"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WEEKNUM(C3,1)</f>
        <v>1</v>
      </c>
      <c r="F3" s="22" t="s">
        <v>33</v>
      </c>
      <c r="G3" s="22" t="s">
        <v>34</v>
      </c>
      <c r="H3" s="22" t="s">
        <v>35</v>
      </c>
      <c r="I3" s="22" t="s">
        <v>35</v>
      </c>
      <c r="J3" s="22" t="s">
        <v>36</v>
      </c>
      <c r="K3" s="22">
        <v>1</v>
      </c>
      <c r="L3" s="22">
        <v>1</v>
      </c>
      <c r="M3" s="22"/>
      <c r="N3" s="30" t="s">
        <v>37</v>
      </c>
      <c r="O3" s="11"/>
      <c r="P3" s="11"/>
      <c r="Q3" s="11"/>
      <c r="R3" s="11"/>
      <c r="S3" s="12"/>
      <c r="T3" s="11">
        <f>SUM(O3:S3)</f>
        <v>0</v>
      </c>
      <c r="U3" s="36"/>
      <c r="V3" s="10"/>
      <c r="W3" s="11"/>
      <c r="X3" s="11"/>
      <c r="Y3" s="11"/>
      <c r="Z3" s="11"/>
      <c r="AA3" s="10"/>
      <c r="AB3" s="10"/>
      <c r="AC3" s="37"/>
      <c r="AD3" s="14"/>
      <c r="AE3" s="14"/>
    </row>
    <row r="4" s="1" customFormat="1" customHeight="1" spans="1:31">
      <c r="A4" s="22">
        <v>2</v>
      </c>
      <c r="B4" s="22">
        <v>240104002</v>
      </c>
      <c r="C4" s="24">
        <v>45295</v>
      </c>
      <c r="D4" s="22" t="s">
        <v>32</v>
      </c>
      <c r="E4" s="22">
        <f>WEEKNUM(C4,1)</f>
        <v>1</v>
      </c>
      <c r="F4" s="22" t="s">
        <v>33</v>
      </c>
      <c r="G4" s="22" t="s">
        <v>38</v>
      </c>
      <c r="H4" s="22" t="s">
        <v>39</v>
      </c>
      <c r="I4" s="22" t="s">
        <v>39</v>
      </c>
      <c r="J4" s="22" t="s">
        <v>36</v>
      </c>
      <c r="K4" s="22">
        <v>720</v>
      </c>
      <c r="L4" s="22">
        <v>32</v>
      </c>
      <c r="M4" s="22"/>
      <c r="N4" s="30" t="s">
        <v>37</v>
      </c>
      <c r="O4" s="11"/>
      <c r="P4" s="11"/>
      <c r="Q4" s="11"/>
      <c r="R4" s="11"/>
      <c r="S4" s="12"/>
      <c r="T4" s="11">
        <f>SUM(O4:S4)</f>
        <v>0</v>
      </c>
      <c r="U4" s="36"/>
      <c r="V4" s="10"/>
      <c r="W4" s="11"/>
      <c r="X4" s="11"/>
      <c r="Y4" s="11"/>
      <c r="Z4" s="11"/>
      <c r="AA4" s="10"/>
      <c r="AB4" s="10"/>
      <c r="AC4" s="37"/>
      <c r="AD4" s="14"/>
      <c r="AE4" s="14"/>
    </row>
    <row r="5" s="1" customFormat="1" customHeight="1" spans="1:31">
      <c r="A5" s="22">
        <v>3</v>
      </c>
      <c r="B5" s="22">
        <v>240104003</v>
      </c>
      <c r="C5" s="24">
        <v>45295</v>
      </c>
      <c r="D5" s="22" t="s">
        <v>32</v>
      </c>
      <c r="E5" s="22">
        <f>WEEKNUM(C5,1)</f>
        <v>1</v>
      </c>
      <c r="F5" s="22" t="s">
        <v>40</v>
      </c>
      <c r="G5" s="22" t="s">
        <v>41</v>
      </c>
      <c r="H5" s="22" t="s">
        <v>42</v>
      </c>
      <c r="I5" s="22" t="s">
        <v>43</v>
      </c>
      <c r="J5" s="22" t="s">
        <v>36</v>
      </c>
      <c r="K5" s="22">
        <v>212</v>
      </c>
      <c r="L5" s="22">
        <v>8</v>
      </c>
      <c r="M5" s="22"/>
      <c r="N5" s="30" t="s">
        <v>37</v>
      </c>
      <c r="O5" s="11"/>
      <c r="P5" s="11"/>
      <c r="Q5" s="11"/>
      <c r="R5" s="11"/>
      <c r="S5" s="12"/>
      <c r="T5" s="11">
        <f>SUM(O5:S5)</f>
        <v>0</v>
      </c>
      <c r="U5" s="36"/>
      <c r="V5" s="10"/>
      <c r="W5" s="11"/>
      <c r="X5" s="11"/>
      <c r="Y5" s="11"/>
      <c r="Z5" s="11"/>
      <c r="AA5" s="10"/>
      <c r="AB5" s="10"/>
      <c r="AC5" s="37"/>
      <c r="AD5" s="14"/>
      <c r="AE5" s="14"/>
    </row>
    <row r="6" s="1" customFormat="1" customHeight="1" spans="1:31">
      <c r="A6" s="22">
        <v>4</v>
      </c>
      <c r="B6" s="23">
        <v>240105001</v>
      </c>
      <c r="C6" s="24">
        <v>45296</v>
      </c>
      <c r="D6" s="22" t="s">
        <v>32</v>
      </c>
      <c r="E6" s="22">
        <f>WEEKNUM(C6,1)</f>
        <v>1</v>
      </c>
      <c r="F6" s="22" t="s">
        <v>33</v>
      </c>
      <c r="G6" s="22" t="s">
        <v>44</v>
      </c>
      <c r="H6" s="22" t="s">
        <v>39</v>
      </c>
      <c r="I6" s="22" t="s">
        <v>39</v>
      </c>
      <c r="J6" s="22" t="s">
        <v>36</v>
      </c>
      <c r="K6" s="22">
        <v>432</v>
      </c>
      <c r="L6" s="22">
        <v>32</v>
      </c>
      <c r="M6" s="22"/>
      <c r="N6" s="30" t="s">
        <v>37</v>
      </c>
      <c r="O6" s="11"/>
      <c r="P6" s="11"/>
      <c r="Q6" s="11"/>
      <c r="R6" s="11"/>
      <c r="S6" s="12"/>
      <c r="T6" s="11">
        <f>SUM(O6:S6)</f>
        <v>0</v>
      </c>
      <c r="U6" s="36"/>
      <c r="V6" s="10"/>
      <c r="W6" s="11"/>
      <c r="X6" s="11"/>
      <c r="Y6" s="11"/>
      <c r="Z6" s="11"/>
      <c r="AA6" s="10"/>
      <c r="AB6" s="10"/>
      <c r="AC6" s="37"/>
      <c r="AD6" s="14"/>
      <c r="AE6" s="14"/>
    </row>
    <row r="7" s="1" customFormat="1" ht="42" customHeight="1" spans="1:31">
      <c r="A7" s="22">
        <v>5</v>
      </c>
      <c r="B7" s="22">
        <v>240105002</v>
      </c>
      <c r="C7" s="24">
        <v>45296</v>
      </c>
      <c r="D7" s="22" t="s">
        <v>32</v>
      </c>
      <c r="E7" s="22">
        <f>WEEKNUM(C7,1)</f>
        <v>1</v>
      </c>
      <c r="F7" s="22" t="s">
        <v>40</v>
      </c>
      <c r="G7" s="22" t="s">
        <v>45</v>
      </c>
      <c r="H7" s="22" t="s">
        <v>46</v>
      </c>
      <c r="I7" s="22" t="s">
        <v>47</v>
      </c>
      <c r="J7" s="22" t="s">
        <v>36</v>
      </c>
      <c r="K7" s="22">
        <v>1800</v>
      </c>
      <c r="L7" s="22">
        <v>50</v>
      </c>
      <c r="M7" s="22">
        <v>3</v>
      </c>
      <c r="N7" s="31" t="s">
        <v>48</v>
      </c>
      <c r="O7" s="11"/>
      <c r="P7" s="11">
        <v>2</v>
      </c>
      <c r="Q7" s="11"/>
      <c r="R7" s="11"/>
      <c r="S7" s="12"/>
      <c r="T7" s="11">
        <f>SUM(O7:S7)</f>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WEEKNUM(C8,1)</f>
        <v>1</v>
      </c>
      <c r="F8" s="22" t="s">
        <v>40</v>
      </c>
      <c r="G8" s="22" t="s">
        <v>45</v>
      </c>
      <c r="H8" s="22" t="s">
        <v>46</v>
      </c>
      <c r="I8" s="22" t="s">
        <v>47</v>
      </c>
      <c r="J8" s="22" t="s">
        <v>36</v>
      </c>
      <c r="K8" s="22"/>
      <c r="L8" s="22"/>
      <c r="M8" s="22"/>
      <c r="N8" s="10"/>
      <c r="O8" s="11">
        <v>1</v>
      </c>
      <c r="P8" s="11"/>
      <c r="Q8" s="11"/>
      <c r="R8" s="11"/>
      <c r="S8" s="12"/>
      <c r="T8" s="11">
        <f>SUM(O8:S8)</f>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WEEKNUM(C9,1)</f>
        <v>2</v>
      </c>
      <c r="F9" s="22" t="s">
        <v>58</v>
      </c>
      <c r="G9" s="22" t="s">
        <v>59</v>
      </c>
      <c r="H9" s="22" t="s">
        <v>60</v>
      </c>
      <c r="I9" s="22" t="s">
        <v>61</v>
      </c>
      <c r="J9" s="22" t="s">
        <v>62</v>
      </c>
      <c r="K9" s="22">
        <v>84</v>
      </c>
      <c r="L9" s="22">
        <v>8</v>
      </c>
      <c r="M9" s="22"/>
      <c r="N9" s="30" t="s">
        <v>37</v>
      </c>
      <c r="O9" s="22"/>
      <c r="P9" s="22"/>
      <c r="Q9" s="22"/>
      <c r="R9" s="22"/>
      <c r="S9" s="22"/>
      <c r="T9" s="11">
        <f>SUM(O9:S9)</f>
        <v>0</v>
      </c>
      <c r="U9" s="36"/>
      <c r="V9" s="10"/>
      <c r="W9" s="11"/>
      <c r="X9" s="11"/>
      <c r="Y9" s="11"/>
      <c r="Z9" s="11"/>
      <c r="AA9" s="10"/>
      <c r="AB9" s="10"/>
      <c r="AC9" s="37"/>
      <c r="AD9" s="14"/>
      <c r="AE9" s="14"/>
    </row>
    <row r="10" s="1" customFormat="1" customHeight="1" spans="1:31">
      <c r="A10" s="22">
        <v>8</v>
      </c>
      <c r="B10" s="22">
        <v>240108002</v>
      </c>
      <c r="C10" s="24">
        <v>45299</v>
      </c>
      <c r="D10" s="22" t="s">
        <v>32</v>
      </c>
      <c r="E10" s="22">
        <f>WEEKNUM(C10,1)</f>
        <v>2</v>
      </c>
      <c r="F10" s="22" t="s">
        <v>58</v>
      </c>
      <c r="G10" s="22" t="s">
        <v>63</v>
      </c>
      <c r="H10" s="22" t="s">
        <v>64</v>
      </c>
      <c r="I10" s="22" t="s">
        <v>64</v>
      </c>
      <c r="J10" s="22" t="s">
        <v>62</v>
      </c>
      <c r="K10" s="22">
        <v>544</v>
      </c>
      <c r="L10" s="22">
        <v>52</v>
      </c>
      <c r="M10" s="22">
        <v>1</v>
      </c>
      <c r="N10" s="31" t="s">
        <v>48</v>
      </c>
      <c r="O10" s="22"/>
      <c r="P10" s="22"/>
      <c r="Q10" s="22">
        <v>1</v>
      </c>
      <c r="R10" s="22"/>
      <c r="S10" s="22"/>
      <c r="T10" s="11">
        <f>SUM(O10:S10)</f>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WEEKNUM(C11,1)</f>
        <v>2</v>
      </c>
      <c r="F11" s="22" t="s">
        <v>58</v>
      </c>
      <c r="G11" s="22" t="s">
        <v>69</v>
      </c>
      <c r="H11" s="22" t="s">
        <v>46</v>
      </c>
      <c r="I11" s="22" t="s">
        <v>70</v>
      </c>
      <c r="J11" s="22" t="s">
        <v>36</v>
      </c>
      <c r="K11" s="22">
        <v>182</v>
      </c>
      <c r="L11" s="22">
        <v>8</v>
      </c>
      <c r="M11" s="22"/>
      <c r="N11" s="30" t="s">
        <v>37</v>
      </c>
      <c r="O11" s="22"/>
      <c r="P11" s="22"/>
      <c r="Q11" s="22"/>
      <c r="R11" s="22"/>
      <c r="S11" s="22"/>
      <c r="T11" s="11">
        <f>SUM(O11:S11)</f>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WEEKNUM(C12,1)</f>
        <v>2</v>
      </c>
      <c r="F12" s="22" t="s">
        <v>58</v>
      </c>
      <c r="G12" s="22" t="s">
        <v>63</v>
      </c>
      <c r="H12" s="22" t="s">
        <v>64</v>
      </c>
      <c r="I12" s="22" t="s">
        <v>64</v>
      </c>
      <c r="J12" s="22" t="s">
        <v>62</v>
      </c>
      <c r="K12" s="22">
        <v>131</v>
      </c>
      <c r="L12" s="22">
        <v>8</v>
      </c>
      <c r="M12" s="22"/>
      <c r="N12" s="30" t="s">
        <v>37</v>
      </c>
      <c r="O12" s="22"/>
      <c r="P12" s="22"/>
      <c r="Q12" s="22"/>
      <c r="R12" s="22"/>
      <c r="S12" s="22"/>
      <c r="T12" s="11">
        <f>SUM(O12:S12)</f>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WEEKNUM(C13,1)</f>
        <v>2</v>
      </c>
      <c r="F13" s="22" t="s">
        <v>40</v>
      </c>
      <c r="G13" s="22" t="s">
        <v>71</v>
      </c>
      <c r="H13" s="22" t="s">
        <v>64</v>
      </c>
      <c r="I13" s="22" t="s">
        <v>72</v>
      </c>
      <c r="J13" s="22" t="s">
        <v>62</v>
      </c>
      <c r="K13" s="22">
        <v>21</v>
      </c>
      <c r="L13" s="22">
        <v>8</v>
      </c>
      <c r="M13" s="22"/>
      <c r="N13" s="30" t="s">
        <v>37</v>
      </c>
      <c r="O13" s="22"/>
      <c r="P13" s="22"/>
      <c r="Q13" s="22"/>
      <c r="R13" s="22"/>
      <c r="S13" s="22"/>
      <c r="T13" s="11">
        <f>SUM(O13:S13)</f>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WEEKNUM(C14,1)</f>
        <v>2</v>
      </c>
      <c r="F14" s="22" t="s">
        <v>40</v>
      </c>
      <c r="G14" s="22" t="s">
        <v>73</v>
      </c>
      <c r="H14" s="22" t="s">
        <v>74</v>
      </c>
      <c r="I14" s="22" t="s">
        <v>75</v>
      </c>
      <c r="J14" s="22" t="s">
        <v>36</v>
      </c>
      <c r="K14" s="22">
        <v>2858</v>
      </c>
      <c r="L14" s="22">
        <v>50</v>
      </c>
      <c r="M14" s="22">
        <v>2</v>
      </c>
      <c r="N14" s="30" t="s">
        <v>37</v>
      </c>
      <c r="O14" s="22"/>
      <c r="P14" s="22">
        <v>1</v>
      </c>
      <c r="Q14" s="22"/>
      <c r="R14" s="22"/>
      <c r="S14" s="22"/>
      <c r="T14" s="11">
        <f>SUM(O14:S14)</f>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WEEKNUM(C15,1)</f>
        <v>2</v>
      </c>
      <c r="F15" s="22" t="s">
        <v>40</v>
      </c>
      <c r="G15" s="22" t="s">
        <v>73</v>
      </c>
      <c r="H15" s="22" t="s">
        <v>74</v>
      </c>
      <c r="I15" s="22" t="s">
        <v>75</v>
      </c>
      <c r="J15" s="22" t="s">
        <v>36</v>
      </c>
      <c r="K15" s="22"/>
      <c r="L15" s="22"/>
      <c r="M15" s="22"/>
      <c r="N15" s="22"/>
      <c r="O15" s="22"/>
      <c r="P15" s="22">
        <v>1</v>
      </c>
      <c r="Q15" s="22"/>
      <c r="R15" s="22"/>
      <c r="S15" s="22"/>
      <c r="T15" s="11">
        <f>SUM(O15:S15)</f>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WEEKNUM(C16,1)</f>
        <v>2</v>
      </c>
      <c r="F16" s="22" t="s">
        <v>33</v>
      </c>
      <c r="G16" s="22" t="s">
        <v>81</v>
      </c>
      <c r="H16" s="22" t="s">
        <v>39</v>
      </c>
      <c r="I16" s="22" t="s">
        <v>39</v>
      </c>
      <c r="J16" s="22" t="s">
        <v>36</v>
      </c>
      <c r="K16" s="22">
        <v>432</v>
      </c>
      <c r="L16" s="22">
        <v>32</v>
      </c>
      <c r="M16" s="22">
        <v>2</v>
      </c>
      <c r="N16" s="30" t="s">
        <v>37</v>
      </c>
      <c r="O16" s="22"/>
      <c r="P16" s="22">
        <v>1</v>
      </c>
      <c r="Q16" s="22"/>
      <c r="R16" s="22"/>
      <c r="S16" s="22"/>
      <c r="T16" s="11">
        <f>SUM(O16:S16)</f>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WEEKNUM(C17,1)</f>
        <v>2</v>
      </c>
      <c r="F17" s="22" t="s">
        <v>33</v>
      </c>
      <c r="G17" s="22" t="s">
        <v>81</v>
      </c>
      <c r="H17" s="22" t="s">
        <v>39</v>
      </c>
      <c r="I17" s="22" t="s">
        <v>39</v>
      </c>
      <c r="J17" s="22" t="s">
        <v>36</v>
      </c>
      <c r="K17" s="22"/>
      <c r="L17" s="22"/>
      <c r="M17" s="22"/>
      <c r="N17" s="22"/>
      <c r="O17" s="22">
        <v>1</v>
      </c>
      <c r="P17" s="22"/>
      <c r="Q17" s="22"/>
      <c r="R17" s="22"/>
      <c r="S17" s="22"/>
      <c r="T17" s="11">
        <f>SUM(O17:S17)</f>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WEEKNUM(C18,1)</f>
        <v>2</v>
      </c>
      <c r="F18" s="22" t="s">
        <v>33</v>
      </c>
      <c r="G18" s="22" t="s">
        <v>44</v>
      </c>
      <c r="H18" s="22" t="s">
        <v>39</v>
      </c>
      <c r="I18" s="22" t="s">
        <v>39</v>
      </c>
      <c r="J18" s="22" t="s">
        <v>36</v>
      </c>
      <c r="K18" s="22">
        <v>432</v>
      </c>
      <c r="L18" s="22">
        <v>32</v>
      </c>
      <c r="M18" s="22">
        <v>2</v>
      </c>
      <c r="N18" s="22" t="s">
        <v>48</v>
      </c>
      <c r="O18" s="22"/>
      <c r="P18" s="22"/>
      <c r="Q18" s="22"/>
      <c r="R18" s="22">
        <v>1</v>
      </c>
      <c r="S18" s="22"/>
      <c r="T18" s="11">
        <f>SUM(O18:S18)</f>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WEEKNUM(C19,1)</f>
        <v>2</v>
      </c>
      <c r="F19" s="22" t="s">
        <v>33</v>
      </c>
      <c r="G19" s="22" t="s">
        <v>44</v>
      </c>
      <c r="H19" s="22" t="s">
        <v>39</v>
      </c>
      <c r="I19" s="22" t="s">
        <v>39</v>
      </c>
      <c r="J19" s="22" t="s">
        <v>36</v>
      </c>
      <c r="K19" s="8"/>
      <c r="L19" s="8"/>
      <c r="M19" s="9"/>
      <c r="N19" s="10"/>
      <c r="O19" s="22"/>
      <c r="P19" s="22"/>
      <c r="Q19" s="22"/>
      <c r="R19" s="22">
        <v>1</v>
      </c>
      <c r="S19" s="22"/>
      <c r="T19" s="11">
        <f>SUM(O19:S19)</f>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WEEKNUM(C20,1)</f>
        <v>2</v>
      </c>
      <c r="F20" s="22" t="s">
        <v>33</v>
      </c>
      <c r="G20" s="22" t="s">
        <v>90</v>
      </c>
      <c r="H20" s="22" t="s">
        <v>91</v>
      </c>
      <c r="I20" s="22" t="s">
        <v>91</v>
      </c>
      <c r="J20" s="22" t="s">
        <v>36</v>
      </c>
      <c r="K20" s="22">
        <v>144</v>
      </c>
      <c r="L20" s="22">
        <v>8</v>
      </c>
      <c r="M20" s="22"/>
      <c r="N20" s="30" t="s">
        <v>37</v>
      </c>
      <c r="O20" s="11"/>
      <c r="P20" s="11"/>
      <c r="Q20" s="11"/>
      <c r="R20" s="11"/>
      <c r="S20" s="12"/>
      <c r="T20" s="11">
        <f>SUM(O20:S20)</f>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WEEKNUM(C21,1)</f>
        <v>2</v>
      </c>
      <c r="F21" s="22" t="s">
        <v>33</v>
      </c>
      <c r="G21" s="22" t="s">
        <v>92</v>
      </c>
      <c r="H21" s="22" t="s">
        <v>91</v>
      </c>
      <c r="I21" s="22" t="s">
        <v>91</v>
      </c>
      <c r="J21" s="22" t="s">
        <v>36</v>
      </c>
      <c r="K21" s="22">
        <v>144</v>
      </c>
      <c r="L21" s="22">
        <v>8</v>
      </c>
      <c r="M21" s="22"/>
      <c r="N21" s="30" t="s">
        <v>37</v>
      </c>
      <c r="O21" s="11"/>
      <c r="P21" s="11"/>
      <c r="Q21" s="11"/>
      <c r="R21" s="11"/>
      <c r="S21" s="12"/>
      <c r="T21" s="11">
        <f>SUM(O21:S21)</f>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WEEKNUM(C22,1)</f>
        <v>2</v>
      </c>
      <c r="F22" s="22" t="s">
        <v>93</v>
      </c>
      <c r="G22" s="22" t="s">
        <v>94</v>
      </c>
      <c r="H22" s="22" t="s">
        <v>95</v>
      </c>
      <c r="I22" s="22" t="s">
        <v>95</v>
      </c>
      <c r="J22" s="22" t="s">
        <v>36</v>
      </c>
      <c r="K22" s="22">
        <v>474</v>
      </c>
      <c r="L22" s="22">
        <v>32</v>
      </c>
      <c r="M22" s="22">
        <v>2</v>
      </c>
      <c r="N22" s="30" t="s">
        <v>37</v>
      </c>
      <c r="O22" s="22">
        <v>1</v>
      </c>
      <c r="P22" s="22"/>
      <c r="Q22" s="22"/>
      <c r="R22" s="22"/>
      <c r="S22" s="22"/>
      <c r="T22" s="22">
        <f>SUM(O22:S22)</f>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WEEKNUM(C23,1)</f>
        <v>2</v>
      </c>
      <c r="F23" s="22" t="s">
        <v>93</v>
      </c>
      <c r="G23" s="22" t="s">
        <v>94</v>
      </c>
      <c r="H23" s="22" t="s">
        <v>95</v>
      </c>
      <c r="I23" s="22" t="s">
        <v>95</v>
      </c>
      <c r="J23" s="22" t="s">
        <v>36</v>
      </c>
      <c r="K23" s="22"/>
      <c r="L23" s="22"/>
      <c r="M23" s="22"/>
      <c r="N23" s="22"/>
      <c r="O23" s="22">
        <v>1</v>
      </c>
      <c r="P23" s="22"/>
      <c r="Q23" s="22"/>
      <c r="R23" s="22"/>
      <c r="S23" s="22"/>
      <c r="T23" s="22">
        <f>SUM(O23:S23)</f>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WEEKNUM(C24,1)</f>
        <v>2</v>
      </c>
      <c r="F24" s="22" t="s">
        <v>58</v>
      </c>
      <c r="G24" s="22" t="s">
        <v>100</v>
      </c>
      <c r="H24" s="22" t="s">
        <v>64</v>
      </c>
      <c r="I24" s="22" t="s">
        <v>64</v>
      </c>
      <c r="J24" s="22" t="s">
        <v>36</v>
      </c>
      <c r="K24" s="22">
        <v>41</v>
      </c>
      <c r="L24" s="22">
        <v>8</v>
      </c>
      <c r="M24" s="22"/>
      <c r="N24" s="30" t="s">
        <v>37</v>
      </c>
      <c r="O24" s="22"/>
      <c r="P24" s="22"/>
      <c r="Q24" s="22"/>
      <c r="R24" s="22"/>
      <c r="S24" s="22"/>
      <c r="T24" s="22">
        <f>SUM(O24:S24)</f>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WEEKNUM(C25,1)</f>
        <v>2</v>
      </c>
      <c r="F25" s="22" t="s">
        <v>58</v>
      </c>
      <c r="G25" s="22" t="s">
        <v>101</v>
      </c>
      <c r="H25" s="22" t="s">
        <v>64</v>
      </c>
      <c r="I25" s="22" t="s">
        <v>64</v>
      </c>
      <c r="J25" s="22" t="s">
        <v>62</v>
      </c>
      <c r="K25" s="22">
        <v>752</v>
      </c>
      <c r="L25" s="22">
        <v>32</v>
      </c>
      <c r="M25" s="22"/>
      <c r="N25" s="30" t="s">
        <v>37</v>
      </c>
      <c r="O25" s="22"/>
      <c r="P25" s="22"/>
      <c r="Q25" s="22"/>
      <c r="R25" s="22"/>
      <c r="S25" s="22"/>
      <c r="T25" s="22">
        <f>SUM(O25:S25)</f>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WEEKNUM(C26,1)</f>
        <v>2</v>
      </c>
      <c r="F26" s="22" t="s">
        <v>58</v>
      </c>
      <c r="G26" s="22" t="s">
        <v>102</v>
      </c>
      <c r="H26" s="22" t="s">
        <v>60</v>
      </c>
      <c r="I26" s="22" t="s">
        <v>61</v>
      </c>
      <c r="J26" s="22" t="s">
        <v>62</v>
      </c>
      <c r="K26" s="22">
        <v>4</v>
      </c>
      <c r="L26" s="22">
        <v>4</v>
      </c>
      <c r="M26" s="22"/>
      <c r="N26" s="30" t="s">
        <v>37</v>
      </c>
      <c r="O26" s="22"/>
      <c r="P26" s="22"/>
      <c r="Q26" s="22"/>
      <c r="R26" s="22"/>
      <c r="S26" s="22"/>
      <c r="T26" s="22">
        <f>SUM(O26:S26)</f>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WEEKNUM(C27,1)</f>
        <v>2</v>
      </c>
      <c r="F27" s="22" t="s">
        <v>33</v>
      </c>
      <c r="G27" s="22" t="s">
        <v>92</v>
      </c>
      <c r="H27" s="22" t="s">
        <v>91</v>
      </c>
      <c r="I27" s="22" t="s">
        <v>91</v>
      </c>
      <c r="J27" s="22" t="s">
        <v>36</v>
      </c>
      <c r="K27" s="22">
        <v>144</v>
      </c>
      <c r="L27" s="22">
        <v>8</v>
      </c>
      <c r="M27" s="22"/>
      <c r="N27" s="30" t="s">
        <v>37</v>
      </c>
      <c r="O27" s="22"/>
      <c r="P27" s="22"/>
      <c r="Q27" s="22"/>
      <c r="R27" s="22"/>
      <c r="S27" s="22"/>
      <c r="T27" s="22">
        <f>SUM(O27:S27)</f>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WEEKNUM(C28,1)</f>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WEEKNUM(C29,1)</f>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WEEKNUM(C30,1)</f>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WEEKNUM(C31,1)</f>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WEEKNUM(C32,1)</f>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WEEKNUM(C33,1)</f>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WEEKNUM(C34,1)</f>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WEEKNUM(C35,1)</f>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WEEKNUM(C36,1)</f>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WEEKNUM(C37,1)</f>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WEEKNUM(C38,1)</f>
        <v>3</v>
      </c>
      <c r="F38" s="22" t="s">
        <v>40</v>
      </c>
      <c r="G38" s="22" t="s">
        <v>119</v>
      </c>
      <c r="H38" s="22" t="s">
        <v>42</v>
      </c>
      <c r="I38" s="22" t="s">
        <v>43</v>
      </c>
      <c r="J38" s="22" t="s">
        <v>36</v>
      </c>
      <c r="K38" s="22">
        <v>477</v>
      </c>
      <c r="L38" s="22">
        <v>32</v>
      </c>
      <c r="M38" s="22">
        <v>1</v>
      </c>
      <c r="N38" s="30" t="s">
        <v>37</v>
      </c>
      <c r="O38" s="22">
        <v>1</v>
      </c>
      <c r="P38" s="22"/>
      <c r="Q38" s="22"/>
      <c r="R38" s="22"/>
      <c r="S38" s="12"/>
      <c r="T38" s="22">
        <f>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WEEKNUM(C39,1)</f>
        <v>3</v>
      </c>
      <c r="F39" s="22" t="s">
        <v>58</v>
      </c>
      <c r="G39" s="22" t="s">
        <v>69</v>
      </c>
      <c r="H39" s="22" t="s">
        <v>46</v>
      </c>
      <c r="I39" s="22" t="s">
        <v>70</v>
      </c>
      <c r="J39" s="22" t="s">
        <v>36</v>
      </c>
      <c r="K39" s="22">
        <v>169</v>
      </c>
      <c r="L39" s="22">
        <v>8</v>
      </c>
      <c r="M39" s="22"/>
      <c r="N39" s="30" t="s">
        <v>37</v>
      </c>
      <c r="O39" s="22"/>
      <c r="P39" s="22"/>
      <c r="Q39" s="22"/>
      <c r="R39" s="22"/>
      <c r="S39" s="12"/>
      <c r="T39" s="22">
        <f>SUM(O39:S39)</f>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WEEKNUM(C40,1)</f>
        <v>3</v>
      </c>
      <c r="F40" s="22" t="s">
        <v>33</v>
      </c>
      <c r="G40" s="22" t="s">
        <v>122</v>
      </c>
      <c r="H40" s="22" t="s">
        <v>35</v>
      </c>
      <c r="I40" s="22" t="s">
        <v>35</v>
      </c>
      <c r="J40" s="22" t="s">
        <v>36</v>
      </c>
      <c r="K40" s="22">
        <v>432</v>
      </c>
      <c r="L40" s="22">
        <v>32</v>
      </c>
      <c r="M40" s="22">
        <v>2</v>
      </c>
      <c r="N40" s="30" t="s">
        <v>37</v>
      </c>
      <c r="O40" s="22"/>
      <c r="P40" s="22"/>
      <c r="Q40" s="22">
        <v>1</v>
      </c>
      <c r="R40" s="22">
        <v>1</v>
      </c>
      <c r="S40" s="22"/>
      <c r="T40" s="22">
        <f>SUM(O40:S40)</f>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WEEKNUM(C41,1)</f>
        <v>3</v>
      </c>
      <c r="F41" s="22" t="s">
        <v>33</v>
      </c>
      <c r="G41" s="22" t="s">
        <v>92</v>
      </c>
      <c r="H41" s="22" t="s">
        <v>91</v>
      </c>
      <c r="I41" s="22" t="s">
        <v>91</v>
      </c>
      <c r="J41" s="22" t="s">
        <v>36</v>
      </c>
      <c r="K41" s="22">
        <v>432</v>
      </c>
      <c r="L41" s="22">
        <v>32</v>
      </c>
      <c r="M41" s="22">
        <v>2</v>
      </c>
      <c r="N41" s="22" t="s">
        <v>48</v>
      </c>
      <c r="O41" s="22"/>
      <c r="P41" s="22">
        <v>1</v>
      </c>
      <c r="Q41" s="22"/>
      <c r="R41" s="22"/>
      <c r="S41" s="22"/>
      <c r="T41" s="22">
        <f>SUM(O41:S41)</f>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WEEKNUM(C42,1)</f>
        <v>3</v>
      </c>
      <c r="F42" s="22" t="s">
        <v>33</v>
      </c>
      <c r="G42" s="22" t="s">
        <v>92</v>
      </c>
      <c r="H42" s="22" t="s">
        <v>91</v>
      </c>
      <c r="I42" s="22" t="s">
        <v>91</v>
      </c>
      <c r="J42" s="22" t="s">
        <v>36</v>
      </c>
      <c r="K42" s="22"/>
      <c r="L42" s="22"/>
      <c r="M42" s="22"/>
      <c r="N42" s="22"/>
      <c r="O42" s="22"/>
      <c r="P42" s="22"/>
      <c r="Q42" s="22">
        <v>1</v>
      </c>
      <c r="R42" s="22"/>
      <c r="S42" s="22"/>
      <c r="T42" s="22">
        <f>SUM(O42:S42)</f>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WEEKNUM(C43,1)</f>
        <v>3</v>
      </c>
      <c r="F43" s="22" t="s">
        <v>93</v>
      </c>
      <c r="G43" s="22" t="s">
        <v>127</v>
      </c>
      <c r="H43" s="22" t="s">
        <v>128</v>
      </c>
      <c r="I43" s="22" t="s">
        <v>129</v>
      </c>
      <c r="J43" s="22" t="s">
        <v>36</v>
      </c>
      <c r="K43" s="22">
        <v>132</v>
      </c>
      <c r="L43" s="22">
        <v>8</v>
      </c>
      <c r="M43" s="22">
        <v>2</v>
      </c>
      <c r="N43" s="22" t="s">
        <v>48</v>
      </c>
      <c r="O43" s="22">
        <v>2</v>
      </c>
      <c r="P43" s="22"/>
      <c r="Q43" s="22"/>
      <c r="R43" s="22"/>
      <c r="S43" s="22"/>
      <c r="T43" s="22">
        <f>SUM(O43:S43)</f>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WEEKNUM(C44,1)</f>
        <v>4</v>
      </c>
      <c r="F44" s="22" t="s">
        <v>58</v>
      </c>
      <c r="G44" s="22" t="s">
        <v>131</v>
      </c>
      <c r="H44" s="22" t="s">
        <v>46</v>
      </c>
      <c r="I44" s="22" t="s">
        <v>132</v>
      </c>
      <c r="J44" s="22" t="s">
        <v>36</v>
      </c>
      <c r="K44" s="22">
        <v>759</v>
      </c>
      <c r="L44" s="22">
        <v>13</v>
      </c>
      <c r="M44" s="22"/>
      <c r="N44" s="30" t="s">
        <v>37</v>
      </c>
      <c r="O44" s="22"/>
      <c r="P44" s="22"/>
      <c r="Q44" s="22"/>
      <c r="R44" s="22"/>
      <c r="S44" s="22"/>
      <c r="T44" s="22">
        <f>SUM(O44:S44)</f>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WEEKNUM(C45,1)</f>
        <v>4</v>
      </c>
      <c r="F45" s="22" t="s">
        <v>58</v>
      </c>
      <c r="G45" s="22" t="s">
        <v>133</v>
      </c>
      <c r="H45" s="22" t="s">
        <v>64</v>
      </c>
      <c r="I45" s="22" t="s">
        <v>64</v>
      </c>
      <c r="J45" s="22" t="s">
        <v>62</v>
      </c>
      <c r="K45" s="22">
        <v>208</v>
      </c>
      <c r="L45" s="22">
        <v>13</v>
      </c>
      <c r="M45" s="22"/>
      <c r="N45" s="30" t="s">
        <v>37</v>
      </c>
      <c r="O45" s="22"/>
      <c r="P45" s="22"/>
      <c r="Q45" s="22"/>
      <c r="R45" s="22"/>
      <c r="S45" s="22"/>
      <c r="T45" s="22">
        <f>SUM(O45:S45)</f>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WEEKNUM(C46,1)</f>
        <v>4</v>
      </c>
      <c r="F46" s="22" t="s">
        <v>33</v>
      </c>
      <c r="G46" s="22" t="s">
        <v>92</v>
      </c>
      <c r="H46" s="22" t="s">
        <v>91</v>
      </c>
      <c r="I46" s="22" t="s">
        <v>91</v>
      </c>
      <c r="J46" s="22" t="s">
        <v>36</v>
      </c>
      <c r="K46" s="22">
        <v>288</v>
      </c>
      <c r="L46" s="22">
        <v>32</v>
      </c>
      <c r="M46" s="22"/>
      <c r="N46" s="30" t="s">
        <v>37</v>
      </c>
      <c r="O46" s="22"/>
      <c r="P46" s="22"/>
      <c r="Q46" s="22"/>
      <c r="R46" s="22"/>
      <c r="S46" s="22"/>
      <c r="T46" s="22">
        <f>SUM(O46:S46)</f>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WEEKNUM(C47,1)</f>
        <v>4</v>
      </c>
      <c r="F47" s="27" t="s">
        <v>134</v>
      </c>
      <c r="G47" s="22" t="s">
        <v>135</v>
      </c>
      <c r="H47" s="22" t="s">
        <v>136</v>
      </c>
      <c r="I47" s="22" t="s">
        <v>137</v>
      </c>
      <c r="J47" s="22" t="s">
        <v>36</v>
      </c>
      <c r="K47" s="22">
        <v>5483</v>
      </c>
      <c r="L47" s="22">
        <v>80</v>
      </c>
      <c r="M47" s="22"/>
      <c r="N47" s="30" t="s">
        <v>37</v>
      </c>
      <c r="O47" s="22"/>
      <c r="P47" s="22"/>
      <c r="Q47" s="22"/>
      <c r="R47" s="22"/>
      <c r="S47" s="22"/>
      <c r="T47" s="22">
        <f>SUM(O47:S47)</f>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WEEKNUM(C48,1)</f>
        <v>4</v>
      </c>
      <c r="F48" s="27" t="s">
        <v>134</v>
      </c>
      <c r="G48" s="22" t="s">
        <v>138</v>
      </c>
      <c r="H48" s="22" t="s">
        <v>139</v>
      </c>
      <c r="I48" s="22" t="s">
        <v>139</v>
      </c>
      <c r="J48" s="22" t="s">
        <v>140</v>
      </c>
      <c r="K48" s="22">
        <v>4</v>
      </c>
      <c r="L48" s="22">
        <v>4</v>
      </c>
      <c r="M48" s="22"/>
      <c r="N48" s="30" t="s">
        <v>37</v>
      </c>
      <c r="O48" s="22"/>
      <c r="P48" s="22"/>
      <c r="Q48" s="22"/>
      <c r="R48" s="22"/>
      <c r="S48" s="22"/>
      <c r="T48" s="22">
        <f>SUM(O48:S48)</f>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WEEKNUM(C49,1)</f>
        <v>4</v>
      </c>
      <c r="F49" s="27" t="s">
        <v>33</v>
      </c>
      <c r="G49" s="22" t="s">
        <v>122</v>
      </c>
      <c r="H49" s="22" t="s">
        <v>35</v>
      </c>
      <c r="I49" s="22" t="s">
        <v>35</v>
      </c>
      <c r="J49" s="22" t="s">
        <v>36</v>
      </c>
      <c r="K49" s="22">
        <v>28</v>
      </c>
      <c r="L49" s="22">
        <v>8</v>
      </c>
      <c r="M49" s="22"/>
      <c r="N49" s="30" t="s">
        <v>37</v>
      </c>
      <c r="O49" s="22"/>
      <c r="P49" s="22"/>
      <c r="Q49" s="22"/>
      <c r="R49" s="22"/>
      <c r="S49" s="22"/>
      <c r="T49" s="22">
        <f>SUM(O49:S49)</f>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WEEKNUM(C50,1)</f>
        <v>4</v>
      </c>
      <c r="F50" s="22" t="s">
        <v>93</v>
      </c>
      <c r="G50" s="22" t="s">
        <v>127</v>
      </c>
      <c r="H50" s="22" t="s">
        <v>128</v>
      </c>
      <c r="I50" s="22" t="s">
        <v>129</v>
      </c>
      <c r="J50" s="22" t="s">
        <v>141</v>
      </c>
      <c r="K50" s="22">
        <v>132</v>
      </c>
      <c r="L50" s="22">
        <v>8</v>
      </c>
      <c r="M50" s="22">
        <v>1</v>
      </c>
      <c r="N50" s="30" t="s">
        <v>37</v>
      </c>
      <c r="O50" s="22"/>
      <c r="P50" s="22">
        <v>1</v>
      </c>
      <c r="Q50" s="22"/>
      <c r="R50" s="22"/>
      <c r="S50" s="22"/>
      <c r="T50" s="22">
        <f>SUM(O50:S50)</f>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WEEKNUM(C51,1)</f>
        <v>4</v>
      </c>
      <c r="F51" s="22" t="s">
        <v>33</v>
      </c>
      <c r="G51" s="22" t="s">
        <v>144</v>
      </c>
      <c r="H51" s="22" t="s">
        <v>39</v>
      </c>
      <c r="I51" s="22" t="s">
        <v>39</v>
      </c>
      <c r="J51" s="22" t="s">
        <v>36</v>
      </c>
      <c r="K51" s="22">
        <v>432</v>
      </c>
      <c r="L51" s="22">
        <v>32</v>
      </c>
      <c r="M51" s="22"/>
      <c r="N51" s="30" t="s">
        <v>37</v>
      </c>
      <c r="O51" s="22"/>
      <c r="P51" s="22"/>
      <c r="Q51" s="22"/>
      <c r="R51" s="22"/>
      <c r="S51" s="22"/>
      <c r="T51" s="22">
        <f>SUM(O51:S51)</f>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WEEKNUM(C52,1)</f>
        <v>4</v>
      </c>
      <c r="F52" s="22" t="s">
        <v>93</v>
      </c>
      <c r="G52" s="22" t="s">
        <v>127</v>
      </c>
      <c r="H52" s="22" t="s">
        <v>128</v>
      </c>
      <c r="I52" s="22" t="s">
        <v>129</v>
      </c>
      <c r="J52" s="22" t="s">
        <v>36</v>
      </c>
      <c r="K52" s="22">
        <v>112</v>
      </c>
      <c r="L52" s="22">
        <v>8</v>
      </c>
      <c r="M52" s="22">
        <v>2</v>
      </c>
      <c r="N52" s="22" t="s">
        <v>48</v>
      </c>
      <c r="O52" s="22">
        <v>1</v>
      </c>
      <c r="P52" s="22"/>
      <c r="Q52" s="22"/>
      <c r="R52" s="22"/>
      <c r="S52" s="22"/>
      <c r="T52" s="22">
        <f>SUM(O52:S52)</f>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WEEKNUM(C53,1)</f>
        <v>4</v>
      </c>
      <c r="F53" s="22" t="s">
        <v>93</v>
      </c>
      <c r="G53" s="22" t="s">
        <v>127</v>
      </c>
      <c r="H53" s="22" t="s">
        <v>128</v>
      </c>
      <c r="I53" s="22" t="s">
        <v>129</v>
      </c>
      <c r="J53" s="22" t="s">
        <v>36</v>
      </c>
      <c r="K53" s="22"/>
      <c r="L53" s="22"/>
      <c r="M53" s="22"/>
      <c r="N53" s="22"/>
      <c r="O53" s="22"/>
      <c r="P53" s="22"/>
      <c r="Q53" s="22">
        <v>1</v>
      </c>
      <c r="R53" s="22"/>
      <c r="S53" s="22"/>
      <c r="T53" s="22">
        <f>SUM(O53:S53)</f>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WEEKNUM(C54,1)</f>
        <v>4</v>
      </c>
      <c r="F54" s="22" t="s">
        <v>134</v>
      </c>
      <c r="G54" s="22" t="s">
        <v>138</v>
      </c>
      <c r="H54" s="22" t="s">
        <v>139</v>
      </c>
      <c r="I54" s="22" t="s">
        <v>139</v>
      </c>
      <c r="J54" s="22" t="s">
        <v>36</v>
      </c>
      <c r="K54" s="22">
        <v>80</v>
      </c>
      <c r="L54" s="22">
        <v>16</v>
      </c>
      <c r="M54" s="22">
        <v>1</v>
      </c>
      <c r="N54" s="30" t="s">
        <v>37</v>
      </c>
      <c r="O54" s="22">
        <v>1</v>
      </c>
      <c r="P54" s="22"/>
      <c r="Q54" s="22"/>
      <c r="R54" s="22"/>
      <c r="S54" s="22"/>
      <c r="T54" s="22">
        <f>SUM(O54:S54)</f>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WEEKNUM(C55,1)</f>
        <v>4</v>
      </c>
      <c r="F55" s="22" t="s">
        <v>58</v>
      </c>
      <c r="G55" s="22" t="s">
        <v>151</v>
      </c>
      <c r="H55" s="22" t="s">
        <v>64</v>
      </c>
      <c r="I55" s="22" t="s">
        <v>64</v>
      </c>
      <c r="J55" s="22" t="s">
        <v>36</v>
      </c>
      <c r="K55" s="22">
        <v>146</v>
      </c>
      <c r="L55" s="22">
        <v>8</v>
      </c>
      <c r="M55" s="22"/>
      <c r="N55" s="30" t="s">
        <v>37</v>
      </c>
      <c r="O55" s="22"/>
      <c r="P55" s="22"/>
      <c r="Q55" s="22"/>
      <c r="R55" s="22"/>
      <c r="S55" s="22"/>
      <c r="T55" s="22">
        <f>SUM(O55:S55)</f>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WEEKNUM(C56,1)</f>
        <v>4</v>
      </c>
      <c r="F56" s="22" t="s">
        <v>93</v>
      </c>
      <c r="G56" s="22" t="s">
        <v>127</v>
      </c>
      <c r="H56" s="22" t="s">
        <v>128</v>
      </c>
      <c r="I56" s="22" t="s">
        <v>128</v>
      </c>
      <c r="J56" s="22" t="s">
        <v>36</v>
      </c>
      <c r="K56" s="22">
        <v>112</v>
      </c>
      <c r="L56" s="22">
        <v>8</v>
      </c>
      <c r="M56" s="22"/>
      <c r="N56" s="30" t="s">
        <v>37</v>
      </c>
      <c r="O56" s="22"/>
      <c r="P56" s="22"/>
      <c r="Q56" s="22"/>
      <c r="R56" s="22"/>
      <c r="S56" s="22"/>
      <c r="T56" s="22">
        <f>SUM(O56:S56)</f>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WEEKNUM(C57,1)</f>
        <v>4</v>
      </c>
      <c r="F57" s="22" t="s">
        <v>58</v>
      </c>
      <c r="G57" s="22" t="s">
        <v>152</v>
      </c>
      <c r="H57" s="22" t="s">
        <v>132</v>
      </c>
      <c r="I57" s="22" t="s">
        <v>132</v>
      </c>
      <c r="J57" s="22" t="s">
        <v>36</v>
      </c>
      <c r="K57" s="22">
        <v>793</v>
      </c>
      <c r="L57" s="22">
        <v>13</v>
      </c>
      <c r="M57" s="22"/>
      <c r="N57" s="30" t="s">
        <v>37</v>
      </c>
      <c r="O57" s="22"/>
      <c r="P57" s="22"/>
      <c r="Q57" s="22"/>
      <c r="R57" s="22"/>
      <c r="S57" s="22"/>
      <c r="T57" s="22">
        <f>SUM(O57:S57)</f>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WEEKNUM(C58,1)</f>
        <v>4</v>
      </c>
      <c r="F58" s="22" t="s">
        <v>33</v>
      </c>
      <c r="G58" s="22" t="s">
        <v>144</v>
      </c>
      <c r="H58" s="22" t="s">
        <v>39</v>
      </c>
      <c r="I58" s="22" t="s">
        <v>39</v>
      </c>
      <c r="J58" s="22" t="s">
        <v>36</v>
      </c>
      <c r="K58" s="22">
        <v>864</v>
      </c>
      <c r="L58" s="22">
        <v>32</v>
      </c>
      <c r="M58" s="22"/>
      <c r="N58" s="30" t="s">
        <v>37</v>
      </c>
      <c r="O58" s="22"/>
      <c r="P58" s="22"/>
      <c r="Q58" s="22"/>
      <c r="R58" s="22"/>
      <c r="S58" s="22"/>
      <c r="T58" s="22">
        <f>SUM(O58:S58)</f>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WEEKNUM(C59,1)</f>
        <v>4</v>
      </c>
      <c r="F59" s="22" t="s">
        <v>33</v>
      </c>
      <c r="G59" s="22" t="s">
        <v>92</v>
      </c>
      <c r="H59" s="22" t="s">
        <v>91</v>
      </c>
      <c r="I59" s="22" t="s">
        <v>91</v>
      </c>
      <c r="J59" s="22" t="s">
        <v>36</v>
      </c>
      <c r="K59" s="22">
        <v>432</v>
      </c>
      <c r="L59" s="22">
        <v>32</v>
      </c>
      <c r="M59" s="22"/>
      <c r="N59" s="30" t="s">
        <v>37</v>
      </c>
      <c r="O59" s="22"/>
      <c r="P59" s="22"/>
      <c r="Q59" s="22"/>
      <c r="R59" s="22"/>
      <c r="S59" s="22"/>
      <c r="T59" s="22">
        <f>SUM(O59:S59)</f>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WEEKNUM(C60,1)</f>
        <v>4</v>
      </c>
      <c r="F60" s="22" t="s">
        <v>33</v>
      </c>
      <c r="G60" s="22" t="s">
        <v>153</v>
      </c>
      <c r="H60" s="22" t="s">
        <v>35</v>
      </c>
      <c r="I60" s="22" t="s">
        <v>35</v>
      </c>
      <c r="J60" s="22" t="s">
        <v>36</v>
      </c>
      <c r="K60" s="22">
        <v>432</v>
      </c>
      <c r="L60" s="22">
        <v>32</v>
      </c>
      <c r="M60" s="22">
        <v>1</v>
      </c>
      <c r="N60" s="30" t="s">
        <v>37</v>
      </c>
      <c r="O60" s="22">
        <v>1</v>
      </c>
      <c r="P60" s="22"/>
      <c r="Q60" s="22"/>
      <c r="R60" s="22"/>
      <c r="S60" s="22"/>
      <c r="T60" s="22">
        <f>SUM(O60:S60)</f>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WEEKNUM(C61,1)</f>
        <v>4</v>
      </c>
      <c r="F61" s="22" t="s">
        <v>33</v>
      </c>
      <c r="G61" s="22" t="s">
        <v>155</v>
      </c>
      <c r="H61" s="22" t="s">
        <v>39</v>
      </c>
      <c r="I61" s="22" t="s">
        <v>39</v>
      </c>
      <c r="J61" s="22" t="s">
        <v>36</v>
      </c>
      <c r="K61" s="22">
        <v>432</v>
      </c>
      <c r="L61" s="22">
        <v>32</v>
      </c>
      <c r="M61" s="22"/>
      <c r="N61" s="30" t="s">
        <v>37</v>
      </c>
      <c r="O61" s="22"/>
      <c r="P61" s="22"/>
      <c r="Q61" s="22"/>
      <c r="R61" s="22"/>
      <c r="S61" s="22"/>
      <c r="T61" s="22">
        <f>SUM(O61:S61)</f>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WEEKNUM(C62,1)</f>
        <v>5</v>
      </c>
      <c r="F62" s="22" t="s">
        <v>58</v>
      </c>
      <c r="G62" s="22" t="s">
        <v>152</v>
      </c>
      <c r="H62" s="22" t="s">
        <v>132</v>
      </c>
      <c r="I62" s="22" t="s">
        <v>132</v>
      </c>
      <c r="J62" s="22" t="s">
        <v>36</v>
      </c>
      <c r="K62" s="22">
        <v>944</v>
      </c>
      <c r="L62" s="22">
        <v>13</v>
      </c>
      <c r="M62" s="22"/>
      <c r="N62" s="30" t="s">
        <v>37</v>
      </c>
      <c r="O62" s="22"/>
      <c r="P62" s="22"/>
      <c r="Q62" s="22"/>
      <c r="R62" s="22"/>
      <c r="S62" s="22"/>
      <c r="T62" s="22">
        <f>SUM(O62:S62)</f>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WEEKNUM(C63,1)</f>
        <v>5</v>
      </c>
      <c r="F63" s="22" t="s">
        <v>40</v>
      </c>
      <c r="G63" s="22" t="s">
        <v>45</v>
      </c>
      <c r="H63" s="22" t="s">
        <v>46</v>
      </c>
      <c r="I63" s="22" t="s">
        <v>156</v>
      </c>
      <c r="J63" s="22" t="s">
        <v>36</v>
      </c>
      <c r="K63" s="22">
        <v>1008</v>
      </c>
      <c r="L63" s="22">
        <v>48</v>
      </c>
      <c r="M63" s="22">
        <v>2</v>
      </c>
      <c r="N63" s="22" t="s">
        <v>48</v>
      </c>
      <c r="O63" s="22"/>
      <c r="P63" s="22">
        <v>1</v>
      </c>
      <c r="Q63" s="22"/>
      <c r="R63" s="22"/>
      <c r="S63" s="22"/>
      <c r="T63" s="22">
        <f>SUM(O63:S63)</f>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WEEKNUM(C64,1)</f>
        <v>5</v>
      </c>
      <c r="F64" s="22" t="s">
        <v>40</v>
      </c>
      <c r="G64" s="22" t="s">
        <v>45</v>
      </c>
      <c r="H64" s="22" t="s">
        <v>46</v>
      </c>
      <c r="I64" s="22" t="s">
        <v>156</v>
      </c>
      <c r="J64" s="22" t="s">
        <v>36</v>
      </c>
      <c r="K64" s="10"/>
      <c r="L64" s="10"/>
      <c r="M64" s="32"/>
      <c r="N64" s="10"/>
      <c r="O64" s="11"/>
      <c r="P64" s="11"/>
      <c r="Q64" s="11">
        <v>1</v>
      </c>
      <c r="R64" s="11"/>
      <c r="S64" s="12"/>
      <c r="T64" s="22">
        <f>SUM(O64:S64)</f>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WEEKNUM(C65,1)</f>
        <v>5</v>
      </c>
      <c r="F65" s="22" t="s">
        <v>40</v>
      </c>
      <c r="G65" s="22" t="s">
        <v>45</v>
      </c>
      <c r="H65" s="22" t="s">
        <v>46</v>
      </c>
      <c r="I65" s="22" t="s">
        <v>156</v>
      </c>
      <c r="J65" s="22" t="s">
        <v>36</v>
      </c>
      <c r="K65" s="22">
        <v>2398</v>
      </c>
      <c r="L65" s="22">
        <v>50</v>
      </c>
      <c r="M65" s="22">
        <v>2</v>
      </c>
      <c r="N65" s="30" t="s">
        <v>37</v>
      </c>
      <c r="O65" s="22">
        <v>1</v>
      </c>
      <c r="P65" s="22"/>
      <c r="Q65" s="22"/>
      <c r="R65" s="22"/>
      <c r="S65" s="22"/>
      <c r="T65" s="22">
        <f>SUM(O65:S65)</f>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WEEKNUM(C66,1)</f>
        <v>5</v>
      </c>
      <c r="F66" s="22" t="s">
        <v>40</v>
      </c>
      <c r="G66" s="22" t="s">
        <v>45</v>
      </c>
      <c r="H66" s="22" t="s">
        <v>46</v>
      </c>
      <c r="I66" s="22" t="s">
        <v>156</v>
      </c>
      <c r="J66" s="22" t="s">
        <v>36</v>
      </c>
      <c r="K66" s="22"/>
      <c r="L66" s="22"/>
      <c r="M66" s="22"/>
      <c r="N66" s="22"/>
      <c r="O66" s="22">
        <v>1</v>
      </c>
      <c r="P66" s="22"/>
      <c r="Q66" s="22"/>
      <c r="R66" s="22"/>
      <c r="S66" s="22"/>
      <c r="T66" s="22">
        <f>SUM(O66:S66)</f>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WEEKNUM(C67,1)</f>
        <v>5</v>
      </c>
      <c r="F67" s="22" t="s">
        <v>40</v>
      </c>
      <c r="G67" s="22" t="s">
        <v>162</v>
      </c>
      <c r="H67" s="22" t="s">
        <v>42</v>
      </c>
      <c r="I67" s="22" t="s">
        <v>43</v>
      </c>
      <c r="J67" s="22" t="s">
        <v>62</v>
      </c>
      <c r="K67" s="22">
        <v>2</v>
      </c>
      <c r="L67" s="22">
        <v>2</v>
      </c>
      <c r="M67" s="22">
        <v>1</v>
      </c>
      <c r="N67" s="22" t="s">
        <v>48</v>
      </c>
      <c r="O67" s="22"/>
      <c r="P67" s="22"/>
      <c r="Q67" s="22"/>
      <c r="R67" s="22">
        <v>1</v>
      </c>
      <c r="S67" s="22"/>
      <c r="T67" s="22">
        <f>SUM(O67:S67)</f>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WEEKNUM(C68,1)</f>
        <v>5</v>
      </c>
      <c r="F68" s="22" t="s">
        <v>40</v>
      </c>
      <c r="G68" s="22" t="s">
        <v>164</v>
      </c>
      <c r="H68" s="22" t="s">
        <v>74</v>
      </c>
      <c r="I68" s="22" t="s">
        <v>75</v>
      </c>
      <c r="J68" s="22" t="s">
        <v>36</v>
      </c>
      <c r="K68" s="22">
        <v>3</v>
      </c>
      <c r="L68" s="22">
        <v>3</v>
      </c>
      <c r="M68" s="22">
        <v>1</v>
      </c>
      <c r="N68" s="22" t="s">
        <v>48</v>
      </c>
      <c r="O68" s="22"/>
      <c r="P68" s="22">
        <v>1</v>
      </c>
      <c r="Q68" s="22"/>
      <c r="R68" s="22"/>
      <c r="S68" s="22"/>
      <c r="T68" s="22">
        <f>SUM(O68:S68)</f>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WEEKNUM(C69,1)</f>
        <v>5</v>
      </c>
      <c r="F69" s="22" t="s">
        <v>40</v>
      </c>
      <c r="G69" s="22" t="s">
        <v>167</v>
      </c>
      <c r="H69" s="22" t="s">
        <v>168</v>
      </c>
      <c r="I69" s="22" t="s">
        <v>168</v>
      </c>
      <c r="J69" s="22" t="s">
        <v>36</v>
      </c>
      <c r="K69" s="22">
        <v>5</v>
      </c>
      <c r="L69" s="22">
        <v>5</v>
      </c>
      <c r="M69" s="22"/>
      <c r="N69" s="30" t="s">
        <v>37</v>
      </c>
      <c r="O69" s="22"/>
      <c r="P69" s="22"/>
      <c r="Q69" s="22"/>
      <c r="R69" s="22"/>
      <c r="S69" s="22"/>
      <c r="T69" s="22">
        <f>SUM(O69:S69)</f>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WEEKNUM(C70,1)</f>
        <v>5</v>
      </c>
      <c r="F70" s="22" t="s">
        <v>40</v>
      </c>
      <c r="G70" s="22" t="s">
        <v>169</v>
      </c>
      <c r="H70" s="22" t="s">
        <v>170</v>
      </c>
      <c r="I70" s="22" t="s">
        <v>170</v>
      </c>
      <c r="J70" s="22" t="s">
        <v>36</v>
      </c>
      <c r="K70" s="22">
        <v>1</v>
      </c>
      <c r="L70" s="22">
        <v>1</v>
      </c>
      <c r="M70" s="22"/>
      <c r="N70" s="30" t="s">
        <v>37</v>
      </c>
      <c r="O70" s="22"/>
      <c r="P70" s="22"/>
      <c r="Q70" s="22"/>
      <c r="R70" s="22"/>
      <c r="S70" s="22"/>
      <c r="T70" s="22">
        <f>SUM(O70:S70)</f>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WEEKNUM(C71,1)</f>
        <v>5</v>
      </c>
      <c r="F71" s="22" t="s">
        <v>40</v>
      </c>
      <c r="G71" s="22" t="s">
        <v>119</v>
      </c>
      <c r="H71" s="22" t="s">
        <v>42</v>
      </c>
      <c r="I71" s="22" t="s">
        <v>43</v>
      </c>
      <c r="J71" s="22" t="s">
        <v>36</v>
      </c>
      <c r="K71" s="22">
        <v>74</v>
      </c>
      <c r="L71" s="22">
        <v>8</v>
      </c>
      <c r="M71" s="22"/>
      <c r="N71" s="30" t="s">
        <v>37</v>
      </c>
      <c r="O71" s="22"/>
      <c r="P71" s="22"/>
      <c r="Q71" s="22"/>
      <c r="R71" s="22"/>
      <c r="S71" s="22"/>
      <c r="T71" s="22">
        <f>SUM(O71:S71)</f>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WEEKNUM(C72,1)</f>
        <v>5</v>
      </c>
      <c r="F72" s="22" t="s">
        <v>33</v>
      </c>
      <c r="G72" s="22" t="s">
        <v>155</v>
      </c>
      <c r="H72" s="22" t="s">
        <v>39</v>
      </c>
      <c r="I72" s="22" t="s">
        <v>39</v>
      </c>
      <c r="J72" s="22" t="s">
        <v>36</v>
      </c>
      <c r="K72" s="22">
        <v>430</v>
      </c>
      <c r="L72" s="22">
        <v>32</v>
      </c>
      <c r="M72" s="22"/>
      <c r="N72" s="30" t="s">
        <v>37</v>
      </c>
      <c r="O72" s="22"/>
      <c r="P72" s="22"/>
      <c r="Q72" s="22"/>
      <c r="R72" s="22"/>
      <c r="S72" s="22"/>
      <c r="T72" s="22">
        <f>SUM(O72:S72)</f>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WEEKNUM(C73,1)</f>
        <v>5</v>
      </c>
      <c r="F73" s="22" t="s">
        <v>33</v>
      </c>
      <c r="G73" s="22" t="s">
        <v>155</v>
      </c>
      <c r="H73" s="22" t="s">
        <v>39</v>
      </c>
      <c r="I73" s="22" t="s">
        <v>39</v>
      </c>
      <c r="J73" s="22" t="s">
        <v>36</v>
      </c>
      <c r="K73" s="22">
        <v>288</v>
      </c>
      <c r="L73" s="22">
        <v>32</v>
      </c>
      <c r="M73" s="22">
        <v>1</v>
      </c>
      <c r="N73" s="30" t="s">
        <v>37</v>
      </c>
      <c r="O73" s="22">
        <v>1</v>
      </c>
      <c r="P73" s="22"/>
      <c r="Q73" s="22"/>
      <c r="R73" s="22"/>
      <c r="S73" s="22"/>
      <c r="T73" s="22">
        <f>SUM(O73:S73)</f>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WEEKNUM(C74,1)</f>
        <v>5</v>
      </c>
      <c r="F74" s="22" t="s">
        <v>33</v>
      </c>
      <c r="G74" s="22" t="s">
        <v>153</v>
      </c>
      <c r="H74" s="22" t="s">
        <v>35</v>
      </c>
      <c r="I74" s="22" t="s">
        <v>35</v>
      </c>
      <c r="J74" s="22" t="s">
        <v>36</v>
      </c>
      <c r="K74" s="22">
        <v>431</v>
      </c>
      <c r="L74" s="22">
        <v>32</v>
      </c>
      <c r="M74" s="22"/>
      <c r="N74" s="30" t="s">
        <v>37</v>
      </c>
      <c r="O74" s="22"/>
      <c r="P74" s="22"/>
      <c r="Q74" s="22"/>
      <c r="R74" s="22"/>
      <c r="S74" s="22"/>
      <c r="T74" s="22">
        <f>SUM(O74:S74)</f>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WEEKNUM(C75,1)</f>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WEEKNUM(C76,1)</f>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WEEKNUM(C77,1)</f>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WEEKNUM(C78,1)</f>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WEEKNUM(C79,1)</f>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WEEKNUM(C80,1)</f>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WEEKNUM(C81,1)</f>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WEEKNUM(C82,1)</f>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WEEKNUM(C83,1)</f>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WEEKNUM(C84,1)</f>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WEEKNUM(C85,1)</f>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WEEKNUM(C86,1)</f>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WEEKNUM(C87,1)</f>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WEEKNUM(C88,1)</f>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WEEKNUM(C89,1)</f>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WEEKNUM(C90,1)</f>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WEEKNUM(C91,1)</f>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WEEKNUM(C92,1)</f>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WEEKNUM(C93,1)</f>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WEEKNUM(C94,1)</f>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WEEKNUM(C95,1)</f>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WEEKNUM(C96,1)</f>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WEEKNUM(C97,1)</f>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WEEKNUM(C98,1)</f>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WEEKNUM(C99,1)</f>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WEEKNUM(C100,1)</f>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WEEKNUM(C101,1)</f>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WEEKNUM(C102,1)</f>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WEEKNUM(C103,1)</f>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WEEKNUM(C104,1)</f>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WEEKNUM(C105,1)</f>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WEEKNUM(C106,1)</f>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WEEKNUM(C107,1)</f>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WEEKNUM(C108,1)</f>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WEEKNUM(C109,1)</f>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WEEKNUM(C110,1)</f>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WEEKNUM(C111,1)</f>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WEEKNUM(C112,1)</f>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WEEKNUM(C113,1)</f>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WEEKNUM(C114,1)</f>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WEEKNUM(C115,1)</f>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WEEKNUM(C116,1)</f>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WEEKNUM(C117,1)</f>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WEEKNUM(C118,1)</f>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WEEKNUM(C119,1)</f>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WEEKNUM(C120,1)</f>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WEEKNUM(C121,1)</f>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WEEKNUM(C122,1)</f>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WEEKNUM(C123,1)</f>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WEEKNUM(C124,1)</f>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WEEKNUM(C125,1)</f>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WEEKNUM(C126,1)</f>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WEEKNUM(C127,1)</f>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WEEKNUM(C128,1)</f>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WEEKNUM(C129,1)</f>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WEEKNUM(C130,1)</f>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WEEKNUM(C132,1)</f>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WEEKNUM(C133,1)</f>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WEEKNUM(C134,1)</f>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WEEKNUM(C135,1)</f>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WEEKNUM(C136,1)</f>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WEEKNUM(C137,1)</f>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WEEKNUM(C138,1)</f>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WEEKNUM(C139,1)</f>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7"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WEEKNUM(C140,1)</f>
        <v>10</v>
      </c>
      <c r="F140" s="54" t="s">
        <v>40</v>
      </c>
      <c r="G140" s="9" t="s">
        <v>244</v>
      </c>
      <c r="H140" s="45" t="s">
        <v>170</v>
      </c>
      <c r="I140" s="62" t="s">
        <v>245</v>
      </c>
      <c r="J140" s="63" t="s">
        <v>36</v>
      </c>
      <c r="K140" s="8"/>
      <c r="L140" s="8"/>
      <c r="M140" s="70"/>
      <c r="N140" s="8"/>
      <c r="O140" s="8">
        <v>1</v>
      </c>
      <c r="P140" s="8"/>
      <c r="Q140" s="8"/>
      <c r="R140" s="8"/>
      <c r="S140" s="82"/>
      <c r="T140" s="82">
        <v>1</v>
      </c>
      <c r="U140" s="88" t="s">
        <v>247</v>
      </c>
      <c r="V140" s="13" t="s">
        <v>77</v>
      </c>
      <c r="W140" s="10" t="s">
        <v>15</v>
      </c>
      <c r="X140" s="10" t="s">
        <v>99</v>
      </c>
      <c r="Y140" s="8" t="s">
        <v>52</v>
      </c>
      <c r="Z140" s="8" t="s">
        <v>67</v>
      </c>
      <c r="AA140" s="8"/>
      <c r="AB140" s="8"/>
      <c r="AC140" s="8"/>
      <c r="AD140" s="14"/>
      <c r="AE140" s="14"/>
    </row>
    <row r="141" s="1" customFormat="1" customHeight="1" spans="1:31">
      <c r="A141" s="22">
        <v>139</v>
      </c>
      <c r="B141" s="55">
        <v>240307002</v>
      </c>
      <c r="C141" s="56">
        <v>45358</v>
      </c>
      <c r="D141" s="57" t="s">
        <v>230</v>
      </c>
      <c r="E141" s="22">
        <f>WEEKNUM(C141,1)</f>
        <v>10</v>
      </c>
      <c r="F141" s="57" t="s">
        <v>40</v>
      </c>
      <c r="G141" s="59" t="s">
        <v>115</v>
      </c>
      <c r="H141" s="45" t="s">
        <v>42</v>
      </c>
      <c r="I141" s="64" t="s">
        <v>242</v>
      </c>
      <c r="J141" s="65" t="s">
        <v>248</v>
      </c>
      <c r="K141" s="66">
        <v>1072</v>
      </c>
      <c r="L141" s="66">
        <v>32</v>
      </c>
      <c r="M141" s="71"/>
      <c r="N141" s="66" t="s">
        <v>37</v>
      </c>
      <c r="O141" s="66"/>
      <c r="P141" s="66"/>
      <c r="Q141" s="66"/>
      <c r="R141" s="66"/>
      <c r="S141" s="83"/>
      <c r="T141" s="83">
        <v>0</v>
      </c>
      <c r="U141" s="89"/>
      <c r="V141" s="90"/>
      <c r="W141" s="10"/>
      <c r="X141" s="10"/>
      <c r="Y141" s="66"/>
      <c r="Z141" s="66"/>
      <c r="AA141" s="66"/>
      <c r="AB141" s="66"/>
      <c r="AC141" s="66"/>
      <c r="AD141" s="14"/>
      <c r="AE141" s="14"/>
    </row>
    <row r="142" s="1" customFormat="1" customHeight="1" spans="1:31">
      <c r="A142" s="22">
        <v>140</v>
      </c>
      <c r="B142" s="5">
        <v>240307003</v>
      </c>
      <c r="C142" s="53">
        <v>45358</v>
      </c>
      <c r="D142" s="54" t="s">
        <v>230</v>
      </c>
      <c r="E142" s="22">
        <f>WEEKNUM(C142,1)</f>
        <v>10</v>
      </c>
      <c r="F142" s="54" t="s">
        <v>40</v>
      </c>
      <c r="G142" s="9" t="s">
        <v>217</v>
      </c>
      <c r="H142" s="45" t="s">
        <v>74</v>
      </c>
      <c r="I142" s="62" t="s">
        <v>75</v>
      </c>
      <c r="J142" s="63" t="s">
        <v>36</v>
      </c>
      <c r="K142" s="8">
        <v>743</v>
      </c>
      <c r="L142" s="8">
        <v>40</v>
      </c>
      <c r="M142" s="70"/>
      <c r="N142" s="8" t="s">
        <v>37</v>
      </c>
      <c r="O142" s="8"/>
      <c r="P142" s="8"/>
      <c r="Q142" s="8"/>
      <c r="R142" s="8"/>
      <c r="S142" s="82"/>
      <c r="T142" s="82">
        <v>0</v>
      </c>
      <c r="U142" s="88"/>
      <c r="V142" s="13"/>
      <c r="W142" s="10"/>
      <c r="X142" s="10"/>
      <c r="Y142" s="8"/>
      <c r="Z142" s="8"/>
      <c r="AA142" s="8"/>
      <c r="AB142" s="8"/>
      <c r="AC142" s="8"/>
      <c r="AD142" s="14"/>
      <c r="AE142" s="14"/>
    </row>
    <row r="143" s="1" customFormat="1" customHeight="1" spans="1:31">
      <c r="A143" s="22">
        <v>141</v>
      </c>
      <c r="B143" s="55">
        <v>240308001</v>
      </c>
      <c r="C143" s="56">
        <v>45359</v>
      </c>
      <c r="D143" s="57" t="s">
        <v>230</v>
      </c>
      <c r="E143" s="22">
        <f>WEEKNUM(C143,1)</f>
        <v>10</v>
      </c>
      <c r="F143" s="57" t="s">
        <v>40</v>
      </c>
      <c r="G143" s="59" t="s">
        <v>249</v>
      </c>
      <c r="H143" s="45" t="s">
        <v>74</v>
      </c>
      <c r="I143" s="64" t="s">
        <v>75</v>
      </c>
      <c r="J143" s="65" t="s">
        <v>36</v>
      </c>
      <c r="K143" s="66">
        <v>572</v>
      </c>
      <c r="L143" s="66">
        <v>52</v>
      </c>
      <c r="M143" s="71">
        <v>2</v>
      </c>
      <c r="N143" s="66" t="s">
        <v>48</v>
      </c>
      <c r="O143" s="66">
        <v>1</v>
      </c>
      <c r="P143" s="66"/>
      <c r="Q143" s="66"/>
      <c r="R143" s="66"/>
      <c r="S143" s="83"/>
      <c r="T143" s="83">
        <v>1</v>
      </c>
      <c r="U143" s="89" t="s">
        <v>250</v>
      </c>
      <c r="V143" s="90" t="s">
        <v>50</v>
      </c>
      <c r="W143" s="10" t="s">
        <v>15</v>
      </c>
      <c r="X143" s="10" t="s">
        <v>99</v>
      </c>
      <c r="Y143" s="66" t="s">
        <v>52</v>
      </c>
      <c r="Z143" s="66" t="s">
        <v>53</v>
      </c>
      <c r="AA143" s="66"/>
      <c r="AB143" s="66"/>
      <c r="AC143" s="66"/>
      <c r="AD143" s="14"/>
      <c r="AE143" s="14"/>
    </row>
    <row r="144" s="1" customFormat="1" customHeight="1" spans="1:31">
      <c r="A144" s="22">
        <v>142</v>
      </c>
      <c r="B144" s="5">
        <v>240308001</v>
      </c>
      <c r="C144" s="53">
        <v>45359</v>
      </c>
      <c r="D144" s="54" t="s">
        <v>230</v>
      </c>
      <c r="E144" s="22">
        <f>WEEKNUM(C144,1)</f>
        <v>10</v>
      </c>
      <c r="F144" s="54" t="s">
        <v>40</v>
      </c>
      <c r="G144" s="9" t="s">
        <v>249</v>
      </c>
      <c r="H144" s="45" t="s">
        <v>74</v>
      </c>
      <c r="I144" s="62" t="s">
        <v>75</v>
      </c>
      <c r="J144" s="63" t="s">
        <v>36</v>
      </c>
      <c r="K144" s="8"/>
      <c r="L144" s="8"/>
      <c r="M144" s="70"/>
      <c r="N144" s="8"/>
      <c r="O144" s="8">
        <v>1</v>
      </c>
      <c r="P144" s="8"/>
      <c r="Q144" s="8"/>
      <c r="R144" s="8"/>
      <c r="S144" s="82"/>
      <c r="T144" s="82">
        <v>1</v>
      </c>
      <c r="U144" s="88" t="s">
        <v>251</v>
      </c>
      <c r="V144" s="13" t="s">
        <v>50</v>
      </c>
      <c r="W144" s="10" t="s">
        <v>15</v>
      </c>
      <c r="X144" s="10" t="s">
        <v>99</v>
      </c>
      <c r="Y144" s="8" t="s">
        <v>52</v>
      </c>
      <c r="Z144" s="8" t="s">
        <v>53</v>
      </c>
      <c r="AA144" s="8"/>
      <c r="AB144" s="8"/>
      <c r="AC144" s="8"/>
      <c r="AD144" s="14"/>
      <c r="AE144" s="14"/>
    </row>
    <row r="145" s="1" customFormat="1" customHeight="1" spans="1:31">
      <c r="A145" s="22">
        <v>143</v>
      </c>
      <c r="B145" s="55">
        <v>240308002</v>
      </c>
      <c r="C145" s="56">
        <v>45359</v>
      </c>
      <c r="D145" s="57" t="s">
        <v>230</v>
      </c>
      <c r="E145" s="22">
        <f>WEEKNUM(C145,1)</f>
        <v>10</v>
      </c>
      <c r="F145" s="57" t="s">
        <v>33</v>
      </c>
      <c r="G145" s="59" t="s">
        <v>236</v>
      </c>
      <c r="H145" s="45" t="s">
        <v>39</v>
      </c>
      <c r="I145" s="64" t="s">
        <v>39</v>
      </c>
      <c r="J145" s="65" t="s">
        <v>36</v>
      </c>
      <c r="K145" s="66">
        <v>432</v>
      </c>
      <c r="L145" s="66">
        <v>32</v>
      </c>
      <c r="M145" s="71"/>
      <c r="N145" s="66" t="s">
        <v>37</v>
      </c>
      <c r="O145" s="72"/>
      <c r="P145" s="72"/>
      <c r="Q145" s="72"/>
      <c r="R145" s="72"/>
      <c r="S145" s="84"/>
      <c r="T145" s="84">
        <v>0</v>
      </c>
      <c r="U145" s="89"/>
      <c r="V145" s="90"/>
      <c r="W145" s="10"/>
      <c r="X145" s="10"/>
      <c r="Y145" s="66"/>
      <c r="Z145" s="66"/>
      <c r="AA145" s="66"/>
      <c r="AB145" s="66"/>
      <c r="AC145" s="66"/>
      <c r="AD145" s="14"/>
      <c r="AE145" s="14"/>
    </row>
    <row r="146" s="1" customFormat="1" customHeight="1" spans="1:31">
      <c r="A146" s="22">
        <v>144</v>
      </c>
      <c r="B146" s="5">
        <v>240308003</v>
      </c>
      <c r="C146" s="53">
        <v>45359</v>
      </c>
      <c r="D146" s="54" t="s">
        <v>230</v>
      </c>
      <c r="E146" s="22">
        <f>WEEKNUM(C146,1)</f>
        <v>10</v>
      </c>
      <c r="F146" s="54" t="s">
        <v>33</v>
      </c>
      <c r="G146" s="9" t="s">
        <v>207</v>
      </c>
      <c r="H146" s="45" t="s">
        <v>91</v>
      </c>
      <c r="I146" s="62" t="s">
        <v>91</v>
      </c>
      <c r="J146" s="63" t="s">
        <v>36</v>
      </c>
      <c r="K146" s="67">
        <v>432</v>
      </c>
      <c r="L146" s="67">
        <v>32</v>
      </c>
      <c r="M146" s="70"/>
      <c r="N146" s="8" t="s">
        <v>37</v>
      </c>
      <c r="O146" s="67"/>
      <c r="P146" s="67"/>
      <c r="Q146" s="67"/>
      <c r="R146" s="67"/>
      <c r="S146" s="85"/>
      <c r="T146" s="85">
        <v>0</v>
      </c>
      <c r="U146" s="88"/>
      <c r="V146" s="13"/>
      <c r="W146" s="10"/>
      <c r="X146" s="10"/>
      <c r="Y146" s="8"/>
      <c r="Z146" s="8"/>
      <c r="AA146" s="8"/>
      <c r="AB146" s="8"/>
      <c r="AC146" s="8"/>
      <c r="AD146" s="14"/>
      <c r="AE146" s="14"/>
    </row>
    <row r="147" s="1" customFormat="1" customHeight="1" spans="1:31">
      <c r="A147" s="22">
        <v>145</v>
      </c>
      <c r="B147" s="55">
        <v>240309001</v>
      </c>
      <c r="C147" s="56">
        <v>45360</v>
      </c>
      <c r="D147" s="57" t="s">
        <v>230</v>
      </c>
      <c r="E147" s="22">
        <f>WEEKNUM(C147,1)</f>
        <v>10</v>
      </c>
      <c r="F147" s="57" t="s">
        <v>33</v>
      </c>
      <c r="G147" s="59" t="s">
        <v>236</v>
      </c>
      <c r="H147" s="45" t="s">
        <v>39</v>
      </c>
      <c r="I147" s="64" t="s">
        <v>39</v>
      </c>
      <c r="J147" s="65" t="s">
        <v>36</v>
      </c>
      <c r="K147" s="66">
        <v>720</v>
      </c>
      <c r="L147" s="66">
        <v>32</v>
      </c>
      <c r="M147" s="71"/>
      <c r="N147" s="66" t="s">
        <v>37</v>
      </c>
      <c r="O147" s="72"/>
      <c r="P147" s="72"/>
      <c r="Q147" s="72"/>
      <c r="R147" s="72"/>
      <c r="S147" s="84"/>
      <c r="T147" s="84">
        <v>0</v>
      </c>
      <c r="U147" s="89"/>
      <c r="V147" s="90"/>
      <c r="W147" s="10"/>
      <c r="X147" s="10"/>
      <c r="Y147" s="66"/>
      <c r="Z147" s="66"/>
      <c r="AA147" s="66"/>
      <c r="AB147" s="66"/>
      <c r="AC147" s="66"/>
      <c r="AD147" s="14"/>
      <c r="AE147" s="14"/>
    </row>
    <row r="148" s="1" customFormat="1" customHeight="1" spans="1:31">
      <c r="A148" s="22">
        <v>146</v>
      </c>
      <c r="B148" s="5">
        <v>240309002</v>
      </c>
      <c r="C148" s="53">
        <v>45360</v>
      </c>
      <c r="D148" s="54" t="s">
        <v>230</v>
      </c>
      <c r="E148" s="22">
        <f>WEEKNUM(C148,1)</f>
        <v>10</v>
      </c>
      <c r="F148" s="54" t="s">
        <v>33</v>
      </c>
      <c r="G148" s="9" t="s">
        <v>236</v>
      </c>
      <c r="H148" s="45" t="s">
        <v>39</v>
      </c>
      <c r="I148" s="62" t="s">
        <v>39</v>
      </c>
      <c r="J148" s="63" t="s">
        <v>36</v>
      </c>
      <c r="K148" s="8">
        <v>576</v>
      </c>
      <c r="L148" s="8">
        <v>32</v>
      </c>
      <c r="M148" s="70"/>
      <c r="N148" s="8" t="s">
        <v>37</v>
      </c>
      <c r="O148" s="67"/>
      <c r="P148" s="67"/>
      <c r="Q148" s="67"/>
      <c r="R148" s="67"/>
      <c r="S148" s="85"/>
      <c r="T148" s="85">
        <v>0</v>
      </c>
      <c r="U148" s="88"/>
      <c r="V148" s="13"/>
      <c r="W148" s="10"/>
      <c r="X148" s="10"/>
      <c r="Y148" s="8"/>
      <c r="Z148" s="8"/>
      <c r="AA148" s="8"/>
      <c r="AB148" s="8"/>
      <c r="AC148" s="8"/>
      <c r="AD148" s="14"/>
      <c r="AE148" s="14"/>
    </row>
    <row r="149" s="1" customFormat="1" customHeight="1" spans="1:31">
      <c r="A149" s="22">
        <v>147</v>
      </c>
      <c r="B149" s="55">
        <v>240309003</v>
      </c>
      <c r="C149" s="56">
        <v>45360</v>
      </c>
      <c r="D149" s="57" t="s">
        <v>230</v>
      </c>
      <c r="E149" s="22">
        <f>WEEKNUM(C149,1)</f>
        <v>10</v>
      </c>
      <c r="F149" s="57" t="s">
        <v>40</v>
      </c>
      <c r="G149" s="59" t="s">
        <v>249</v>
      </c>
      <c r="H149" s="45" t="s">
        <v>74</v>
      </c>
      <c r="I149" s="64" t="s">
        <v>75</v>
      </c>
      <c r="J149" s="65" t="s">
        <v>36</v>
      </c>
      <c r="K149" s="66">
        <v>48</v>
      </c>
      <c r="L149" s="66">
        <v>8</v>
      </c>
      <c r="M149" s="71"/>
      <c r="N149" s="66" t="s">
        <v>37</v>
      </c>
      <c r="O149" s="72"/>
      <c r="P149" s="72"/>
      <c r="Q149" s="72"/>
      <c r="R149" s="72"/>
      <c r="S149" s="84"/>
      <c r="T149" s="84">
        <v>0</v>
      </c>
      <c r="U149" s="89"/>
      <c r="V149" s="90"/>
      <c r="W149" s="10"/>
      <c r="X149" s="10"/>
      <c r="Y149" s="66"/>
      <c r="Z149" s="66"/>
      <c r="AA149" s="66"/>
      <c r="AB149" s="66"/>
      <c r="AC149" s="66"/>
      <c r="AD149" s="14"/>
      <c r="AE149" s="14"/>
    </row>
    <row r="150" s="1" customFormat="1" customHeight="1" spans="1:31">
      <c r="A150" s="22">
        <v>148</v>
      </c>
      <c r="B150" s="5">
        <v>240309004</v>
      </c>
      <c r="C150" s="53">
        <v>45360</v>
      </c>
      <c r="D150" s="54" t="s">
        <v>230</v>
      </c>
      <c r="E150" s="22">
        <f>WEEKNUM(C150,1)</f>
        <v>10</v>
      </c>
      <c r="F150" s="54" t="s">
        <v>40</v>
      </c>
      <c r="G150" s="9" t="s">
        <v>252</v>
      </c>
      <c r="H150" s="45" t="s">
        <v>42</v>
      </c>
      <c r="I150" s="62" t="s">
        <v>43</v>
      </c>
      <c r="J150" s="63" t="s">
        <v>36</v>
      </c>
      <c r="K150" s="8">
        <v>1152</v>
      </c>
      <c r="L150" s="8">
        <v>52</v>
      </c>
      <c r="M150" s="70">
        <v>3</v>
      </c>
      <c r="N150" s="8" t="s">
        <v>48</v>
      </c>
      <c r="O150" s="67">
        <v>2</v>
      </c>
      <c r="P150" s="67"/>
      <c r="Q150" s="67"/>
      <c r="R150" s="67"/>
      <c r="S150" s="85"/>
      <c r="T150" s="85">
        <v>2</v>
      </c>
      <c r="U150" s="88" t="s">
        <v>253</v>
      </c>
      <c r="V150" s="13" t="s">
        <v>50</v>
      </c>
      <c r="W150" s="10" t="s">
        <v>15</v>
      </c>
      <c r="X150" s="10" t="s">
        <v>99</v>
      </c>
      <c r="Y150" s="8" t="s">
        <v>52</v>
      </c>
      <c r="Z150" s="8" t="s">
        <v>53</v>
      </c>
      <c r="AA150" s="8"/>
      <c r="AB150" s="8"/>
      <c r="AC150" s="8"/>
      <c r="AD150" s="14"/>
      <c r="AE150" s="14"/>
    </row>
    <row r="151" s="1" customFormat="1" ht="22" customHeight="1" spans="1:31">
      <c r="A151" s="22">
        <v>149</v>
      </c>
      <c r="B151" s="55">
        <v>240309004</v>
      </c>
      <c r="C151" s="56">
        <v>45360</v>
      </c>
      <c r="D151" s="57" t="s">
        <v>230</v>
      </c>
      <c r="E151" s="22">
        <f>WEEKNUM(C151,1)</f>
        <v>10</v>
      </c>
      <c r="F151" s="57" t="s">
        <v>40</v>
      </c>
      <c r="G151" s="59" t="s">
        <v>252</v>
      </c>
      <c r="H151" s="45" t="s">
        <v>42</v>
      </c>
      <c r="I151" s="64" t="s">
        <v>43</v>
      </c>
      <c r="J151" s="65" t="s">
        <v>36</v>
      </c>
      <c r="K151" s="66"/>
      <c r="L151" s="66"/>
      <c r="M151" s="71"/>
      <c r="N151" s="73"/>
      <c r="O151" s="72">
        <v>1</v>
      </c>
      <c r="P151" s="72"/>
      <c r="Q151" s="72"/>
      <c r="R151" s="72"/>
      <c r="S151" s="84"/>
      <c r="T151" s="84">
        <v>1</v>
      </c>
      <c r="U151" s="89" t="s">
        <v>160</v>
      </c>
      <c r="V151" s="90" t="s">
        <v>50</v>
      </c>
      <c r="W151" s="10" t="s">
        <v>15</v>
      </c>
      <c r="X151" s="10" t="s">
        <v>99</v>
      </c>
      <c r="Y151" s="66" t="s">
        <v>52</v>
      </c>
      <c r="Z151" s="66" t="s">
        <v>53</v>
      </c>
      <c r="AA151" s="66"/>
      <c r="AB151" s="66"/>
      <c r="AC151" s="66"/>
      <c r="AD151" s="14"/>
      <c r="AE151" s="14"/>
    </row>
    <row r="152" s="1" customFormat="1" ht="22" customHeight="1" spans="1:31">
      <c r="A152" s="22">
        <v>150</v>
      </c>
      <c r="B152" s="5">
        <v>240309005</v>
      </c>
      <c r="C152" s="53">
        <v>45360</v>
      </c>
      <c r="D152" s="54" t="s">
        <v>230</v>
      </c>
      <c r="E152" s="22">
        <f>WEEKNUM(C152,1)</f>
        <v>10</v>
      </c>
      <c r="F152" s="54" t="s">
        <v>33</v>
      </c>
      <c r="G152" s="9" t="s">
        <v>207</v>
      </c>
      <c r="H152" s="45" t="s">
        <v>91</v>
      </c>
      <c r="I152" s="62" t="s">
        <v>91</v>
      </c>
      <c r="J152" s="63" t="s">
        <v>36</v>
      </c>
      <c r="K152" s="8">
        <v>432</v>
      </c>
      <c r="L152" s="8">
        <v>32</v>
      </c>
      <c r="M152" s="70">
        <v>25</v>
      </c>
      <c r="N152" s="8" t="s">
        <v>48</v>
      </c>
      <c r="O152" s="67"/>
      <c r="P152" s="67"/>
      <c r="Q152" s="67"/>
      <c r="R152" s="67">
        <v>1</v>
      </c>
      <c r="S152" s="85"/>
      <c r="T152" s="85">
        <v>1</v>
      </c>
      <c r="U152" s="88" t="s">
        <v>254</v>
      </c>
      <c r="V152" s="13" t="s">
        <v>50</v>
      </c>
      <c r="W152" s="10" t="s">
        <v>18</v>
      </c>
      <c r="X152" s="10" t="s">
        <v>220</v>
      </c>
      <c r="Y152" s="8" t="s">
        <v>57</v>
      </c>
      <c r="Z152" s="8" t="s">
        <v>53</v>
      </c>
      <c r="AA152" s="8"/>
      <c r="AB152" s="8"/>
      <c r="AC152" s="8"/>
      <c r="AD152" s="14"/>
      <c r="AE152" s="14"/>
    </row>
    <row r="153" s="1" customFormat="1" ht="22" customHeight="1" spans="1:31">
      <c r="A153" s="22">
        <v>151</v>
      </c>
      <c r="B153" s="55">
        <v>240309005</v>
      </c>
      <c r="C153" s="56">
        <v>45360</v>
      </c>
      <c r="D153" s="57" t="s">
        <v>230</v>
      </c>
      <c r="E153" s="22">
        <f>WEEKNUM(C153,1)</f>
        <v>10</v>
      </c>
      <c r="F153" s="57" t="s">
        <v>33</v>
      </c>
      <c r="G153" s="59" t="s">
        <v>207</v>
      </c>
      <c r="H153" s="45" t="s">
        <v>91</v>
      </c>
      <c r="I153" s="64" t="s">
        <v>91</v>
      </c>
      <c r="J153" s="65" t="s">
        <v>36</v>
      </c>
      <c r="K153" s="66"/>
      <c r="L153" s="66"/>
      <c r="M153" s="71"/>
      <c r="N153" s="74"/>
      <c r="O153" s="72">
        <v>24</v>
      </c>
      <c r="P153" s="72"/>
      <c r="Q153" s="72"/>
      <c r="R153" s="72"/>
      <c r="S153" s="84"/>
      <c r="T153" s="84">
        <v>24</v>
      </c>
      <c r="U153" s="89" t="s">
        <v>255</v>
      </c>
      <c r="V153" s="90" t="s">
        <v>50</v>
      </c>
      <c r="W153" s="10" t="s">
        <v>15</v>
      </c>
      <c r="X153" s="10" t="s">
        <v>150</v>
      </c>
      <c r="Y153" s="66" t="s">
        <v>52</v>
      </c>
      <c r="Z153" s="66" t="s">
        <v>53</v>
      </c>
      <c r="AA153" s="66"/>
      <c r="AB153" s="66"/>
      <c r="AC153" s="66"/>
      <c r="AD153" s="14"/>
      <c r="AE153" s="14"/>
    </row>
    <row r="154" s="1" customFormat="1" ht="22" customHeight="1" spans="1:31">
      <c r="A154" s="22">
        <v>152</v>
      </c>
      <c r="B154" s="5">
        <v>240310001</v>
      </c>
      <c r="C154" s="53">
        <v>45361</v>
      </c>
      <c r="D154" s="54" t="s">
        <v>230</v>
      </c>
      <c r="E154" s="22">
        <f>WEEKNUM(C154,1)</f>
        <v>11</v>
      </c>
      <c r="F154" s="54" t="s">
        <v>33</v>
      </c>
      <c r="G154" s="9" t="s">
        <v>256</v>
      </c>
      <c r="H154" s="45" t="s">
        <v>39</v>
      </c>
      <c r="I154" s="62" t="s">
        <v>39</v>
      </c>
      <c r="J154" s="63" t="s">
        <v>36</v>
      </c>
      <c r="K154" s="8">
        <v>576</v>
      </c>
      <c r="L154" s="8">
        <v>32</v>
      </c>
      <c r="M154" s="70"/>
      <c r="N154" s="75" t="s">
        <v>37</v>
      </c>
      <c r="O154" s="67"/>
      <c r="P154" s="67"/>
      <c r="Q154" s="67"/>
      <c r="R154" s="67"/>
      <c r="S154" s="85"/>
      <c r="T154" s="85">
        <v>0</v>
      </c>
      <c r="U154" s="88"/>
      <c r="V154" s="13"/>
      <c r="W154" s="10"/>
      <c r="X154" s="10"/>
      <c r="Y154" s="8"/>
      <c r="Z154" s="8"/>
      <c r="AA154" s="8"/>
      <c r="AB154" s="8"/>
      <c r="AC154" s="8"/>
      <c r="AD154" s="14"/>
      <c r="AE154" s="14"/>
    </row>
    <row r="155" s="1" customFormat="1" customHeight="1" spans="1:31">
      <c r="A155" s="22">
        <v>153</v>
      </c>
      <c r="B155" s="43">
        <v>240310002</v>
      </c>
      <c r="C155" s="40">
        <v>45361</v>
      </c>
      <c r="D155" s="54" t="s">
        <v>230</v>
      </c>
      <c r="E155" s="22">
        <f>WEEKNUM(C155,1)</f>
        <v>11</v>
      </c>
      <c r="F155" s="54" t="s">
        <v>33</v>
      </c>
      <c r="G155" s="60" t="s">
        <v>207</v>
      </c>
      <c r="H155" s="45" t="s">
        <v>91</v>
      </c>
      <c r="I155" s="62" t="s">
        <v>91</v>
      </c>
      <c r="J155" s="63" t="s">
        <v>36</v>
      </c>
      <c r="K155" s="8">
        <v>432</v>
      </c>
      <c r="L155" s="8">
        <v>32</v>
      </c>
      <c r="M155" s="70">
        <v>32</v>
      </c>
      <c r="N155" s="75" t="s">
        <v>48</v>
      </c>
      <c r="O155" s="60">
        <v>32</v>
      </c>
      <c r="P155" s="60"/>
      <c r="Q155" s="60"/>
      <c r="R155" s="60"/>
      <c r="S155" s="86"/>
      <c r="T155" s="86">
        <v>32</v>
      </c>
      <c r="U155" s="88"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WEEKNUM(C156,1)</f>
        <v>11</v>
      </c>
      <c r="F156" s="54" t="s">
        <v>40</v>
      </c>
      <c r="G156" s="60" t="s">
        <v>238</v>
      </c>
      <c r="H156" s="45" t="s">
        <v>240</v>
      </c>
      <c r="I156" s="44" t="s">
        <v>239</v>
      </c>
      <c r="J156" s="63" t="s">
        <v>36</v>
      </c>
      <c r="K156" s="60">
        <v>895</v>
      </c>
      <c r="L156" s="60">
        <v>32</v>
      </c>
      <c r="M156" s="60"/>
      <c r="N156" s="10" t="s">
        <v>37</v>
      </c>
      <c r="O156" s="60"/>
      <c r="P156" s="60"/>
      <c r="Q156" s="60"/>
      <c r="R156" s="60"/>
      <c r="S156" s="86"/>
      <c r="T156" s="86">
        <v>0</v>
      </c>
      <c r="U156" s="88"/>
      <c r="V156" s="36"/>
      <c r="W156" s="10"/>
      <c r="X156" s="10"/>
      <c r="Y156" s="10"/>
      <c r="Z156" s="10"/>
      <c r="AA156" s="8"/>
      <c r="AB156" s="8"/>
      <c r="AC156" s="8"/>
      <c r="AD156" s="14"/>
      <c r="AE156" s="14"/>
    </row>
    <row r="157" s="1" customFormat="1" customHeight="1" spans="1:31">
      <c r="A157" s="22">
        <v>155</v>
      </c>
      <c r="B157" s="5">
        <v>240311002</v>
      </c>
      <c r="C157" s="40">
        <v>45362</v>
      </c>
      <c r="D157" s="54" t="s">
        <v>230</v>
      </c>
      <c r="E157" s="22">
        <f>WEEKNUM(C157,1)</f>
        <v>11</v>
      </c>
      <c r="F157" s="54" t="s">
        <v>58</v>
      </c>
      <c r="G157" s="60" t="s">
        <v>258</v>
      </c>
      <c r="H157" s="45" t="s">
        <v>42</v>
      </c>
      <c r="I157" s="44" t="s">
        <v>42</v>
      </c>
      <c r="J157" s="63" t="s">
        <v>248</v>
      </c>
      <c r="K157" s="60">
        <v>70</v>
      </c>
      <c r="L157" s="60">
        <v>8</v>
      </c>
      <c r="M157" s="60"/>
      <c r="N157" s="10" t="s">
        <v>37</v>
      </c>
      <c r="O157" s="60"/>
      <c r="P157" s="60"/>
      <c r="Q157" s="60"/>
      <c r="R157" s="60"/>
      <c r="S157" s="86"/>
      <c r="T157" s="86">
        <v>0</v>
      </c>
      <c r="U157" s="88"/>
      <c r="V157" s="36"/>
      <c r="W157" s="10"/>
      <c r="X157" s="10"/>
      <c r="Y157" s="10"/>
      <c r="Z157" s="10"/>
      <c r="AA157" s="8"/>
      <c r="AB157" s="8"/>
      <c r="AC157" s="8"/>
      <c r="AD157" s="14"/>
      <c r="AE157" s="14"/>
    </row>
    <row r="158" s="1" customFormat="1" customHeight="1" spans="1:31">
      <c r="A158" s="22">
        <v>156</v>
      </c>
      <c r="B158" s="5">
        <v>240311003</v>
      </c>
      <c r="C158" s="40">
        <v>45362</v>
      </c>
      <c r="D158" s="54" t="s">
        <v>230</v>
      </c>
      <c r="E158" s="22">
        <f>WEEKNUM(C158,1)</f>
        <v>11</v>
      </c>
      <c r="F158" s="54" t="s">
        <v>58</v>
      </c>
      <c r="G158" s="60" t="s">
        <v>259</v>
      </c>
      <c r="H158" s="45" t="s">
        <v>46</v>
      </c>
      <c r="I158" s="44" t="s">
        <v>46</v>
      </c>
      <c r="J158" s="63" t="s">
        <v>36</v>
      </c>
      <c r="K158" s="68">
        <v>54</v>
      </c>
      <c r="L158" s="10">
        <v>16</v>
      </c>
      <c r="M158" s="32"/>
      <c r="N158" s="10" t="s">
        <v>37</v>
      </c>
      <c r="O158" s="60"/>
      <c r="P158" s="60"/>
      <c r="Q158" s="60"/>
      <c r="R158" s="60"/>
      <c r="S158" s="86"/>
      <c r="T158" s="86">
        <v>0</v>
      </c>
      <c r="U158" s="88"/>
      <c r="V158" s="36"/>
      <c r="W158" s="10"/>
      <c r="X158" s="10"/>
      <c r="Y158" s="10"/>
      <c r="Z158" s="10"/>
      <c r="AA158" s="8"/>
      <c r="AB158" s="8"/>
      <c r="AC158" s="8"/>
      <c r="AD158" s="14"/>
      <c r="AE158" s="14"/>
    </row>
    <row r="159" s="1" customFormat="1" customHeight="1" spans="1:31">
      <c r="A159" s="22">
        <v>157</v>
      </c>
      <c r="B159" s="5">
        <v>240311004</v>
      </c>
      <c r="C159" s="40">
        <v>45362</v>
      </c>
      <c r="D159" s="54" t="s">
        <v>230</v>
      </c>
      <c r="E159" s="22">
        <f>WEEKNUM(C159,1)</f>
        <v>11</v>
      </c>
      <c r="F159" s="54" t="s">
        <v>58</v>
      </c>
      <c r="G159" s="60" t="s">
        <v>260</v>
      </c>
      <c r="H159" s="45" t="s">
        <v>42</v>
      </c>
      <c r="I159" s="44" t="s">
        <v>42</v>
      </c>
      <c r="J159" s="63" t="s">
        <v>36</v>
      </c>
      <c r="K159" s="68">
        <v>2</v>
      </c>
      <c r="L159" s="10">
        <v>2</v>
      </c>
      <c r="M159" s="32"/>
      <c r="N159" s="10" t="s">
        <v>37</v>
      </c>
      <c r="O159" s="60"/>
      <c r="P159" s="60"/>
      <c r="Q159" s="60"/>
      <c r="R159" s="60"/>
      <c r="S159" s="86"/>
      <c r="T159" s="86">
        <v>0</v>
      </c>
      <c r="U159" s="88"/>
      <c r="V159" s="36"/>
      <c r="W159" s="10"/>
      <c r="X159" s="10"/>
      <c r="Y159" s="10"/>
      <c r="Z159" s="10"/>
      <c r="AA159" s="8"/>
      <c r="AB159" s="8"/>
      <c r="AC159" s="8"/>
      <c r="AD159" s="14"/>
      <c r="AE159" s="14"/>
    </row>
    <row r="160" s="1" customFormat="1" customHeight="1" spans="1:31">
      <c r="A160" s="22">
        <v>158</v>
      </c>
      <c r="B160" s="5">
        <v>240311005</v>
      </c>
      <c r="C160" s="40">
        <v>45362</v>
      </c>
      <c r="D160" s="54" t="s">
        <v>230</v>
      </c>
      <c r="E160" s="22">
        <f>WEEKNUM(C160,1)</f>
        <v>11</v>
      </c>
      <c r="F160" s="54" t="s">
        <v>58</v>
      </c>
      <c r="G160" s="60" t="s">
        <v>261</v>
      </c>
      <c r="H160" s="45" t="s">
        <v>262</v>
      </c>
      <c r="I160" s="44" t="s">
        <v>42</v>
      </c>
      <c r="J160" s="63" t="s">
        <v>36</v>
      </c>
      <c r="K160" s="60">
        <v>440</v>
      </c>
      <c r="L160" s="60">
        <v>32</v>
      </c>
      <c r="M160" s="60"/>
      <c r="N160" s="10" t="s">
        <v>37</v>
      </c>
      <c r="O160" s="60"/>
      <c r="P160" s="60"/>
      <c r="Q160" s="60"/>
      <c r="R160" s="60"/>
      <c r="S160" s="86"/>
      <c r="T160" s="86">
        <v>0</v>
      </c>
      <c r="U160" s="88"/>
      <c r="V160" s="36"/>
      <c r="W160" s="10"/>
      <c r="X160" s="10"/>
      <c r="Y160" s="10"/>
      <c r="Z160" s="10"/>
      <c r="AA160" s="8"/>
      <c r="AB160" s="8"/>
      <c r="AC160" s="8"/>
      <c r="AD160" s="14"/>
      <c r="AE160" s="14"/>
    </row>
    <row r="161" s="1" customFormat="1" customHeight="1" spans="1:31">
      <c r="A161" s="22">
        <v>159</v>
      </c>
      <c r="B161" s="5">
        <v>240311006</v>
      </c>
      <c r="C161" s="40">
        <v>45362</v>
      </c>
      <c r="D161" s="54" t="s">
        <v>230</v>
      </c>
      <c r="E161" s="22">
        <f>WEEKNUM(C161,1)</f>
        <v>11</v>
      </c>
      <c r="F161" s="54" t="s">
        <v>58</v>
      </c>
      <c r="G161" s="60" t="s">
        <v>258</v>
      </c>
      <c r="H161" s="45" t="s">
        <v>61</v>
      </c>
      <c r="I161" s="44" t="s">
        <v>61</v>
      </c>
      <c r="J161" s="63" t="s">
        <v>36</v>
      </c>
      <c r="K161" s="60">
        <v>61</v>
      </c>
      <c r="L161" s="60">
        <v>8</v>
      </c>
      <c r="M161" s="60"/>
      <c r="N161" s="10" t="s">
        <v>37</v>
      </c>
      <c r="O161" s="60"/>
      <c r="P161" s="60"/>
      <c r="Q161" s="60"/>
      <c r="R161" s="60"/>
      <c r="S161" s="86"/>
      <c r="T161" s="86">
        <v>0</v>
      </c>
      <c r="U161" s="88"/>
      <c r="V161" s="36"/>
      <c r="W161" s="10"/>
      <c r="X161" s="10"/>
      <c r="Y161" s="10"/>
      <c r="Z161" s="10"/>
      <c r="AA161" s="8"/>
      <c r="AB161" s="8"/>
      <c r="AC161" s="8"/>
      <c r="AD161" s="14"/>
      <c r="AE161" s="14"/>
    </row>
    <row r="162" s="1" customFormat="1" customHeight="1" spans="1:31">
      <c r="A162" s="22">
        <v>160</v>
      </c>
      <c r="B162" s="5">
        <v>240311007</v>
      </c>
      <c r="C162" s="40">
        <v>45362</v>
      </c>
      <c r="D162" s="54" t="s">
        <v>230</v>
      </c>
      <c r="E162" s="22">
        <f>WEEKNUM(C162,1)</f>
        <v>11</v>
      </c>
      <c r="F162" s="54" t="s">
        <v>58</v>
      </c>
      <c r="G162" s="60" t="s">
        <v>263</v>
      </c>
      <c r="H162" s="45" t="s">
        <v>42</v>
      </c>
      <c r="I162" s="62" t="s">
        <v>42</v>
      </c>
      <c r="J162" s="63" t="s">
        <v>62</v>
      </c>
      <c r="K162" s="69">
        <v>220</v>
      </c>
      <c r="L162" s="69">
        <v>8</v>
      </c>
      <c r="M162" s="76"/>
      <c r="N162" s="69" t="s">
        <v>37</v>
      </c>
      <c r="O162" s="60"/>
      <c r="P162" s="60"/>
      <c r="Q162" s="60"/>
      <c r="R162" s="60"/>
      <c r="S162" s="86"/>
      <c r="T162" s="86">
        <v>0</v>
      </c>
      <c r="U162" s="88"/>
      <c r="V162" s="36"/>
      <c r="W162" s="10"/>
      <c r="X162" s="10"/>
      <c r="Y162" s="10"/>
      <c r="Z162" s="10"/>
      <c r="AA162" s="8"/>
      <c r="AB162" s="8"/>
      <c r="AC162" s="8"/>
      <c r="AD162" s="14"/>
      <c r="AE162" s="14"/>
    </row>
    <row r="163" s="1" customFormat="1" customHeight="1" spans="1:31">
      <c r="A163" s="22">
        <v>161</v>
      </c>
      <c r="B163" s="5">
        <v>240311008</v>
      </c>
      <c r="C163" s="40">
        <v>45362</v>
      </c>
      <c r="D163" s="54" t="s">
        <v>230</v>
      </c>
      <c r="E163" s="22">
        <f>WEEKNUM(C163,1)</f>
        <v>11</v>
      </c>
      <c r="F163" s="54" t="s">
        <v>58</v>
      </c>
      <c r="G163" s="60" t="s">
        <v>264</v>
      </c>
      <c r="H163" s="45" t="s">
        <v>42</v>
      </c>
      <c r="I163" s="62" t="s">
        <v>42</v>
      </c>
      <c r="J163" s="63" t="s">
        <v>36</v>
      </c>
      <c r="K163" s="8">
        <v>9</v>
      </c>
      <c r="L163" s="8">
        <v>8</v>
      </c>
      <c r="M163" s="9"/>
      <c r="N163" s="8" t="s">
        <v>37</v>
      </c>
      <c r="O163" s="60"/>
      <c r="P163" s="60"/>
      <c r="Q163" s="60"/>
      <c r="R163" s="60"/>
      <c r="S163" s="86"/>
      <c r="T163" s="86">
        <v>0</v>
      </c>
      <c r="U163" s="88"/>
      <c r="V163" s="36"/>
      <c r="W163" s="10"/>
      <c r="X163" s="10"/>
      <c r="Y163" s="10"/>
      <c r="Z163" s="10"/>
      <c r="AA163" s="8"/>
      <c r="AB163" s="8"/>
      <c r="AC163" s="8"/>
      <c r="AD163" s="14"/>
      <c r="AE163" s="14"/>
    </row>
    <row r="164" s="1" customFormat="1" customHeight="1" spans="1:31">
      <c r="A164" s="22">
        <v>162</v>
      </c>
      <c r="B164" s="5">
        <v>240311009</v>
      </c>
      <c r="C164" s="40">
        <v>45362</v>
      </c>
      <c r="D164" s="54" t="s">
        <v>230</v>
      </c>
      <c r="E164" s="22">
        <f>WEEKNUM(C164,1)</f>
        <v>11</v>
      </c>
      <c r="F164" s="54" t="s">
        <v>58</v>
      </c>
      <c r="G164" s="60" t="s">
        <v>265</v>
      </c>
      <c r="H164" s="45" t="s">
        <v>266</v>
      </c>
      <c r="I164" s="62" t="s">
        <v>266</v>
      </c>
      <c r="J164" s="63" t="s">
        <v>36</v>
      </c>
      <c r="K164" s="60">
        <v>3</v>
      </c>
      <c r="L164" s="60">
        <v>3</v>
      </c>
      <c r="M164" s="60"/>
      <c r="N164" s="10" t="s">
        <v>37</v>
      </c>
      <c r="O164" s="60"/>
      <c r="P164" s="60"/>
      <c r="Q164" s="60"/>
      <c r="R164" s="60"/>
      <c r="S164" s="86"/>
      <c r="T164" s="86">
        <v>0</v>
      </c>
      <c r="U164" s="88"/>
      <c r="V164" s="36"/>
      <c r="W164" s="10"/>
      <c r="X164" s="10"/>
      <c r="Y164" s="10"/>
      <c r="Z164" s="10"/>
      <c r="AA164" s="8"/>
      <c r="AB164" s="8"/>
      <c r="AC164" s="8"/>
      <c r="AD164" s="14"/>
      <c r="AE164" s="14"/>
    </row>
    <row r="165" s="1" customFormat="1" customHeight="1" spans="1:31">
      <c r="A165" s="22">
        <v>163</v>
      </c>
      <c r="B165" s="5">
        <v>240311010</v>
      </c>
      <c r="C165" s="40">
        <v>45362</v>
      </c>
      <c r="D165" s="54" t="s">
        <v>230</v>
      </c>
      <c r="E165" s="22">
        <f>WEEKNUM(C165,1)</f>
        <v>11</v>
      </c>
      <c r="F165" s="54" t="s">
        <v>58</v>
      </c>
      <c r="G165" s="32" t="s">
        <v>152</v>
      </c>
      <c r="H165" s="45" t="s">
        <v>132</v>
      </c>
      <c r="I165" s="44" t="s">
        <v>132</v>
      </c>
      <c r="J165" s="46" t="s">
        <v>36</v>
      </c>
      <c r="K165" s="48">
        <v>1</v>
      </c>
      <c r="L165" s="48">
        <v>1</v>
      </c>
      <c r="M165" s="77"/>
      <c r="N165" s="78" t="s">
        <v>37</v>
      </c>
      <c r="O165" s="60"/>
      <c r="P165" s="60"/>
      <c r="Q165" s="60"/>
      <c r="R165" s="60"/>
      <c r="S165" s="86"/>
      <c r="T165" s="86">
        <v>0</v>
      </c>
      <c r="U165" s="88"/>
      <c r="V165" s="36"/>
      <c r="W165" s="10"/>
      <c r="X165" s="10"/>
      <c r="Y165" s="10"/>
      <c r="Z165" s="10"/>
      <c r="AA165" s="8"/>
      <c r="AB165" s="8"/>
      <c r="AC165" s="8"/>
      <c r="AD165" s="14"/>
      <c r="AE165" s="14"/>
    </row>
    <row r="166" s="1" customFormat="1" customHeight="1" spans="1:31">
      <c r="A166" s="22">
        <v>164</v>
      </c>
      <c r="B166" s="5">
        <v>240311011</v>
      </c>
      <c r="C166" s="40">
        <v>45362</v>
      </c>
      <c r="D166" s="54" t="s">
        <v>230</v>
      </c>
      <c r="E166" s="22">
        <f>WEEKNUM(C166,1)</f>
        <v>11</v>
      </c>
      <c r="F166" s="54" t="s">
        <v>58</v>
      </c>
      <c r="G166" s="32" t="s">
        <v>267</v>
      </c>
      <c r="H166" s="45" t="s">
        <v>112</v>
      </c>
      <c r="I166" s="44" t="s">
        <v>112</v>
      </c>
      <c r="J166" s="46" t="s">
        <v>36</v>
      </c>
      <c r="K166" s="10">
        <v>1</v>
      </c>
      <c r="L166" s="10">
        <v>1</v>
      </c>
      <c r="M166" s="32"/>
      <c r="N166" s="8" t="s">
        <v>37</v>
      </c>
      <c r="O166" s="60"/>
      <c r="P166" s="60"/>
      <c r="Q166" s="60"/>
      <c r="R166" s="60"/>
      <c r="S166" s="86"/>
      <c r="T166" s="86">
        <v>0</v>
      </c>
      <c r="U166" s="88"/>
      <c r="V166" s="36"/>
      <c r="W166" s="10"/>
      <c r="X166" s="10"/>
      <c r="Y166" s="10"/>
      <c r="Z166" s="10"/>
      <c r="AA166" s="8"/>
      <c r="AB166" s="8"/>
      <c r="AC166" s="8"/>
      <c r="AD166" s="14"/>
      <c r="AE166" s="14"/>
    </row>
    <row r="167" s="1" customFormat="1" customHeight="1" spans="1:31">
      <c r="A167" s="22">
        <v>165</v>
      </c>
      <c r="B167" s="5">
        <v>240311012</v>
      </c>
      <c r="C167" s="40">
        <v>45362</v>
      </c>
      <c r="D167" s="54" t="s">
        <v>230</v>
      </c>
      <c r="E167" s="22">
        <f>WEEKNUM(C167,1)</f>
        <v>11</v>
      </c>
      <c r="F167" s="54" t="s">
        <v>58</v>
      </c>
      <c r="G167" s="32" t="s">
        <v>258</v>
      </c>
      <c r="H167" s="45" t="s">
        <v>61</v>
      </c>
      <c r="I167" s="44" t="s">
        <v>61</v>
      </c>
      <c r="J167" s="46" t="s">
        <v>62</v>
      </c>
      <c r="K167" s="10">
        <v>84</v>
      </c>
      <c r="L167" s="10">
        <v>8</v>
      </c>
      <c r="M167" s="50"/>
      <c r="N167" s="73" t="s">
        <v>37</v>
      </c>
      <c r="O167" s="60"/>
      <c r="P167" s="60"/>
      <c r="Q167" s="60"/>
      <c r="R167" s="60"/>
      <c r="S167" s="86"/>
      <c r="T167" s="86">
        <v>0</v>
      </c>
      <c r="U167" s="88"/>
      <c r="V167" s="36"/>
      <c r="W167" s="10"/>
      <c r="X167" s="10"/>
      <c r="Y167" s="10"/>
      <c r="Z167" s="10"/>
      <c r="AA167" s="8"/>
      <c r="AB167" s="8"/>
      <c r="AC167" s="8"/>
      <c r="AD167" s="14"/>
      <c r="AE167" s="14"/>
    </row>
    <row r="168" s="1" customFormat="1" customHeight="1" spans="1:31">
      <c r="A168" s="22">
        <v>166</v>
      </c>
      <c r="B168" s="5">
        <v>240311013</v>
      </c>
      <c r="C168" s="40">
        <v>45362</v>
      </c>
      <c r="D168" s="54" t="s">
        <v>230</v>
      </c>
      <c r="E168" s="22">
        <f>WEEKNUM(C168,1)</f>
        <v>11</v>
      </c>
      <c r="F168" s="54" t="s">
        <v>58</v>
      </c>
      <c r="G168" s="32" t="s">
        <v>268</v>
      </c>
      <c r="H168" s="45" t="s">
        <v>170</v>
      </c>
      <c r="I168" s="44" t="s">
        <v>170</v>
      </c>
      <c r="J168" s="46" t="s">
        <v>36</v>
      </c>
      <c r="K168" s="60">
        <v>4</v>
      </c>
      <c r="L168" s="60">
        <v>4</v>
      </c>
      <c r="M168" s="60"/>
      <c r="N168" s="10" t="s">
        <v>37</v>
      </c>
      <c r="O168" s="60"/>
      <c r="P168" s="60"/>
      <c r="Q168" s="60"/>
      <c r="R168" s="60"/>
      <c r="S168" s="86"/>
      <c r="T168" s="86">
        <v>0</v>
      </c>
      <c r="U168" s="88"/>
      <c r="V168" s="36"/>
      <c r="W168" s="10"/>
      <c r="X168" s="10"/>
      <c r="Y168" s="10"/>
      <c r="Z168" s="10"/>
      <c r="AA168" s="8"/>
      <c r="AB168" s="8"/>
      <c r="AC168" s="8"/>
      <c r="AD168" s="14"/>
      <c r="AE168" s="14"/>
    </row>
    <row r="169" s="1" customFormat="1" customHeight="1" spans="1:31">
      <c r="A169" s="22">
        <v>167</v>
      </c>
      <c r="B169" s="5">
        <v>240311014</v>
      </c>
      <c r="C169" s="40">
        <v>45362</v>
      </c>
      <c r="D169" s="54" t="s">
        <v>230</v>
      </c>
      <c r="E169" s="22">
        <f>WEEKNUM(C169,1)</f>
        <v>11</v>
      </c>
      <c r="F169" s="54" t="s">
        <v>58</v>
      </c>
      <c r="G169" s="60" t="s">
        <v>151</v>
      </c>
      <c r="H169" s="45" t="s">
        <v>64</v>
      </c>
      <c r="I169" s="44" t="s">
        <v>64</v>
      </c>
      <c r="J169" s="46" t="s">
        <v>36</v>
      </c>
      <c r="K169" s="10">
        <v>1</v>
      </c>
      <c r="L169" s="10">
        <v>1</v>
      </c>
      <c r="M169" s="50"/>
      <c r="N169" s="73" t="s">
        <v>37</v>
      </c>
      <c r="O169" s="60"/>
      <c r="P169" s="60"/>
      <c r="Q169" s="60"/>
      <c r="R169" s="60"/>
      <c r="S169" s="86"/>
      <c r="T169" s="86">
        <v>0</v>
      </c>
      <c r="U169" s="88"/>
      <c r="V169" s="36"/>
      <c r="W169" s="10"/>
      <c r="X169" s="10"/>
      <c r="Y169" s="10"/>
      <c r="Z169" s="10"/>
      <c r="AA169" s="8"/>
      <c r="AB169" s="8"/>
      <c r="AC169" s="8"/>
      <c r="AD169" s="14"/>
      <c r="AE169" s="14"/>
    </row>
    <row r="170" s="1" customFormat="1" customHeight="1" spans="1:31">
      <c r="A170" s="22">
        <v>168</v>
      </c>
      <c r="B170" s="5">
        <v>240311015</v>
      </c>
      <c r="C170" s="40">
        <v>45362</v>
      </c>
      <c r="D170" s="54" t="s">
        <v>230</v>
      </c>
      <c r="E170" s="22">
        <f>WEEKNUM(C170,1)</f>
        <v>11</v>
      </c>
      <c r="F170" s="54" t="s">
        <v>58</v>
      </c>
      <c r="G170" s="60" t="s">
        <v>269</v>
      </c>
      <c r="H170" s="45" t="s">
        <v>270</v>
      </c>
      <c r="I170" s="44" t="s">
        <v>270</v>
      </c>
      <c r="J170" s="46" t="s">
        <v>62</v>
      </c>
      <c r="K170" s="48">
        <v>1</v>
      </c>
      <c r="L170" s="48">
        <v>1</v>
      </c>
      <c r="M170" s="77">
        <v>1</v>
      </c>
      <c r="N170" s="78" t="s">
        <v>48</v>
      </c>
      <c r="O170" s="60"/>
      <c r="P170" s="60"/>
      <c r="Q170" s="60"/>
      <c r="R170" s="60">
        <v>1</v>
      </c>
      <c r="S170" s="86"/>
      <c r="T170" s="86">
        <v>1</v>
      </c>
      <c r="U170" s="88" t="s">
        <v>271</v>
      </c>
      <c r="V170" s="91"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WEEKNUM(C171,1)</f>
        <v>11</v>
      </c>
      <c r="F171" s="54" t="s">
        <v>58</v>
      </c>
      <c r="G171" s="60" t="s">
        <v>272</v>
      </c>
      <c r="H171" s="45" t="s">
        <v>64</v>
      </c>
      <c r="I171" s="44" t="s">
        <v>64</v>
      </c>
      <c r="J171" s="46" t="s">
        <v>62</v>
      </c>
      <c r="K171" s="8">
        <v>1</v>
      </c>
      <c r="L171" s="8">
        <v>1</v>
      </c>
      <c r="M171" s="9"/>
      <c r="N171" s="8" t="s">
        <v>37</v>
      </c>
      <c r="O171" s="60"/>
      <c r="P171" s="60"/>
      <c r="Q171" s="60"/>
      <c r="R171" s="60"/>
      <c r="S171" s="86"/>
      <c r="T171" s="86">
        <v>0</v>
      </c>
      <c r="U171" s="88"/>
      <c r="V171" s="91"/>
      <c r="W171" s="10"/>
      <c r="X171" s="10"/>
      <c r="Y171" s="10"/>
      <c r="Z171" s="10"/>
      <c r="AA171" s="8"/>
      <c r="AB171" s="8"/>
      <c r="AC171" s="8"/>
      <c r="AD171" s="14"/>
      <c r="AE171" s="14"/>
    </row>
    <row r="172" s="1" customFormat="1" customHeight="1" spans="1:31">
      <c r="A172" s="22">
        <v>170</v>
      </c>
      <c r="B172" s="5">
        <v>240311017</v>
      </c>
      <c r="C172" s="40">
        <v>45362</v>
      </c>
      <c r="D172" s="54" t="s">
        <v>230</v>
      </c>
      <c r="E172" s="22">
        <f>WEEKNUM(C172,1)</f>
        <v>11</v>
      </c>
      <c r="F172" s="54" t="s">
        <v>58</v>
      </c>
      <c r="G172" s="60" t="s">
        <v>273</v>
      </c>
      <c r="H172" s="45" t="s">
        <v>42</v>
      </c>
      <c r="I172" s="44" t="s">
        <v>42</v>
      </c>
      <c r="J172" s="46" t="s">
        <v>36</v>
      </c>
      <c r="K172" s="68">
        <v>1</v>
      </c>
      <c r="L172" s="68">
        <v>1</v>
      </c>
      <c r="M172" s="79"/>
      <c r="N172" s="68" t="s">
        <v>37</v>
      </c>
      <c r="O172" s="10"/>
      <c r="P172" s="10"/>
      <c r="Q172" s="10"/>
      <c r="R172" s="10"/>
      <c r="S172" s="51"/>
      <c r="T172" s="51">
        <v>0</v>
      </c>
      <c r="U172" s="88"/>
      <c r="V172" s="36"/>
      <c r="W172" s="10"/>
      <c r="X172" s="10"/>
      <c r="Y172" s="10"/>
      <c r="Z172" s="10"/>
      <c r="AA172" s="8"/>
      <c r="AB172" s="8"/>
      <c r="AC172" s="8"/>
      <c r="AD172" s="14"/>
      <c r="AE172" s="14"/>
    </row>
    <row r="173" s="1" customFormat="1" customHeight="1" spans="1:31">
      <c r="A173" s="22">
        <v>171</v>
      </c>
      <c r="B173" s="5">
        <v>240311018</v>
      </c>
      <c r="C173" s="40">
        <v>45362</v>
      </c>
      <c r="D173" s="54" t="s">
        <v>230</v>
      </c>
      <c r="E173" s="22">
        <f>WEEKNUM(C173,1)</f>
        <v>11</v>
      </c>
      <c r="F173" s="54" t="s">
        <v>58</v>
      </c>
      <c r="G173" s="60" t="s">
        <v>273</v>
      </c>
      <c r="H173" s="45" t="s">
        <v>42</v>
      </c>
      <c r="I173" s="44" t="s">
        <v>42</v>
      </c>
      <c r="J173" s="46" t="s">
        <v>248</v>
      </c>
      <c r="K173" s="68">
        <v>1</v>
      </c>
      <c r="L173" s="68">
        <v>1</v>
      </c>
      <c r="M173" s="79"/>
      <c r="N173" s="68" t="s">
        <v>37</v>
      </c>
      <c r="O173" s="10"/>
      <c r="P173" s="10"/>
      <c r="Q173" s="10"/>
      <c r="R173" s="10"/>
      <c r="S173" s="51"/>
      <c r="T173" s="51">
        <v>0</v>
      </c>
      <c r="U173" s="88"/>
      <c r="V173" s="36"/>
      <c r="W173" s="10"/>
      <c r="X173" s="10"/>
      <c r="Y173" s="10"/>
      <c r="Z173" s="10"/>
      <c r="AA173" s="8"/>
      <c r="AB173" s="8"/>
      <c r="AC173" s="8"/>
      <c r="AD173" s="14"/>
      <c r="AE173" s="14"/>
    </row>
    <row r="174" s="1" customFormat="1" customHeight="1" spans="1:31">
      <c r="A174" s="22">
        <v>172</v>
      </c>
      <c r="B174" s="5">
        <v>240311019</v>
      </c>
      <c r="C174" s="40">
        <v>45362</v>
      </c>
      <c r="D174" s="54" t="s">
        <v>230</v>
      </c>
      <c r="E174" s="22">
        <f>WEEKNUM(C174,1)</f>
        <v>11</v>
      </c>
      <c r="F174" s="54" t="s">
        <v>58</v>
      </c>
      <c r="G174" s="60" t="s">
        <v>274</v>
      </c>
      <c r="H174" s="45" t="s">
        <v>61</v>
      </c>
      <c r="I174" s="44" t="s">
        <v>61</v>
      </c>
      <c r="J174" s="46" t="s">
        <v>141</v>
      </c>
      <c r="K174" s="49">
        <v>1</v>
      </c>
      <c r="L174" s="49">
        <v>1</v>
      </c>
      <c r="M174" s="32"/>
      <c r="N174" s="10" t="s">
        <v>37</v>
      </c>
      <c r="O174" s="10"/>
      <c r="P174" s="10"/>
      <c r="Q174" s="10"/>
      <c r="R174" s="10"/>
      <c r="S174" s="51"/>
      <c r="T174" s="51">
        <v>0</v>
      </c>
      <c r="U174" s="88"/>
      <c r="V174" s="36"/>
      <c r="W174" s="10"/>
      <c r="X174" s="10"/>
      <c r="Y174" s="10"/>
      <c r="Z174" s="10"/>
      <c r="AA174" s="8"/>
      <c r="AB174" s="8"/>
      <c r="AC174" s="8"/>
      <c r="AD174" s="14"/>
      <c r="AE174" s="14"/>
    </row>
    <row r="175" s="1" customFormat="1" customHeight="1" spans="1:31">
      <c r="A175" s="22">
        <v>173</v>
      </c>
      <c r="B175" s="5">
        <v>240312001</v>
      </c>
      <c r="C175" s="40">
        <v>45363</v>
      </c>
      <c r="D175" s="54" t="s">
        <v>230</v>
      </c>
      <c r="E175" s="22">
        <f>WEEKNUM(C175,1)</f>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88"/>
      <c r="V175" s="36"/>
      <c r="W175" s="10"/>
      <c r="X175" s="10"/>
      <c r="Y175" s="10"/>
      <c r="Z175" s="10"/>
      <c r="AA175" s="8"/>
      <c r="AB175" s="8"/>
      <c r="AC175" s="8"/>
      <c r="AD175" s="14"/>
      <c r="AE175" s="14"/>
    </row>
    <row r="176" s="1" customFormat="1" customHeight="1" spans="1:31">
      <c r="A176" s="22">
        <v>174</v>
      </c>
      <c r="B176" s="22">
        <v>240312002</v>
      </c>
      <c r="C176" s="40">
        <v>45363</v>
      </c>
      <c r="D176" s="22" t="s">
        <v>230</v>
      </c>
      <c r="E176" s="61">
        <v>11</v>
      </c>
      <c r="F176" s="22" t="s">
        <v>33</v>
      </c>
      <c r="G176" s="22" t="s">
        <v>256</v>
      </c>
      <c r="H176" s="22" t="s">
        <v>39</v>
      </c>
      <c r="I176" s="22" t="s">
        <v>39</v>
      </c>
      <c r="J176" s="22" t="s">
        <v>36</v>
      </c>
      <c r="K176" s="22">
        <v>144</v>
      </c>
      <c r="L176" s="22">
        <v>8</v>
      </c>
      <c r="M176" s="22"/>
      <c r="N176" s="80" t="s">
        <v>37</v>
      </c>
      <c r="O176" s="22"/>
      <c r="P176" s="22"/>
      <c r="Q176" s="22"/>
      <c r="R176" s="22"/>
      <c r="S176" s="22"/>
      <c r="T176" s="22">
        <v>0</v>
      </c>
      <c r="U176" s="11"/>
      <c r="V176" s="10"/>
      <c r="W176" s="11"/>
      <c r="X176" s="11"/>
      <c r="Y176" s="11"/>
      <c r="Z176" s="11"/>
      <c r="AA176" s="10"/>
      <c r="AB176" s="10"/>
      <c r="AC176" s="37"/>
      <c r="AD176" s="92"/>
      <c r="AE176" s="92"/>
    </row>
    <row r="177" s="1" customFormat="1" customHeight="1" spans="1:31">
      <c r="A177" s="22">
        <v>175</v>
      </c>
      <c r="B177" s="22">
        <v>240312003</v>
      </c>
      <c r="C177" s="40">
        <v>45363</v>
      </c>
      <c r="D177" s="22" t="s">
        <v>230</v>
      </c>
      <c r="E177" s="61">
        <v>11</v>
      </c>
      <c r="F177" s="22" t="s">
        <v>33</v>
      </c>
      <c r="G177" s="22" t="s">
        <v>276</v>
      </c>
      <c r="H177" s="22" t="s">
        <v>91</v>
      </c>
      <c r="I177" s="22" t="s">
        <v>91</v>
      </c>
      <c r="J177" s="22" t="s">
        <v>36</v>
      </c>
      <c r="K177" s="22">
        <v>432</v>
      </c>
      <c r="L177" s="22">
        <v>48</v>
      </c>
      <c r="M177" s="22">
        <v>1</v>
      </c>
      <c r="N177" s="80" t="s">
        <v>37</v>
      </c>
      <c r="O177" s="22"/>
      <c r="P177" s="22">
        <v>1</v>
      </c>
      <c r="Q177" s="22"/>
      <c r="R177" s="22"/>
      <c r="S177" s="22"/>
      <c r="T177" s="22">
        <v>1</v>
      </c>
      <c r="U177" s="11" t="s">
        <v>277</v>
      </c>
      <c r="V177" s="10" t="s">
        <v>77</v>
      </c>
      <c r="W177" s="11" t="s">
        <v>16</v>
      </c>
      <c r="X177" s="11" t="s">
        <v>125</v>
      </c>
      <c r="Y177" s="11" t="s">
        <v>52</v>
      </c>
      <c r="Z177" s="11" t="s">
        <v>67</v>
      </c>
      <c r="AA177" s="10"/>
      <c r="AB177" s="10"/>
      <c r="AC177" s="37"/>
      <c r="AD177" s="92"/>
      <c r="AE177" s="92"/>
    </row>
    <row r="178" s="1" customFormat="1" customHeight="1" spans="1:31">
      <c r="A178" s="22">
        <v>176</v>
      </c>
      <c r="B178" s="23">
        <v>240313001</v>
      </c>
      <c r="C178" s="40">
        <v>45364</v>
      </c>
      <c r="D178" s="22" t="s">
        <v>230</v>
      </c>
      <c r="E178" s="61">
        <f>IF(C178="","",WEEKNUM(C178,1))</f>
        <v>11</v>
      </c>
      <c r="F178" s="22" t="s">
        <v>33</v>
      </c>
      <c r="G178" s="22" t="s">
        <v>276</v>
      </c>
      <c r="H178" s="22" t="s">
        <v>91</v>
      </c>
      <c r="I178" s="22" t="str">
        <f>VLOOKUP(H178,[2]外O细分型号!A:B,2,0)</f>
        <v>Q3MVPRO</v>
      </c>
      <c r="J178" s="22" t="s">
        <v>36</v>
      </c>
      <c r="K178" s="22">
        <v>144</v>
      </c>
      <c r="L178" s="22">
        <v>8</v>
      </c>
      <c r="M178" s="22"/>
      <c r="N178" s="81" t="s">
        <v>37</v>
      </c>
      <c r="O178" s="22"/>
      <c r="P178" s="22"/>
      <c r="Q178" s="22"/>
      <c r="R178" s="22"/>
      <c r="S178" s="22"/>
      <c r="T178" s="22">
        <f>SUM(O178:S178)</f>
        <v>0</v>
      </c>
      <c r="U178" s="11"/>
      <c r="V178" s="10"/>
      <c r="W178" s="11"/>
      <c r="X178" s="11"/>
      <c r="Y178" s="11"/>
      <c r="Z178" s="11"/>
      <c r="AA178" s="10"/>
      <c r="AB178" s="10"/>
      <c r="AC178" s="37"/>
      <c r="AD178" s="37"/>
      <c r="AE178" s="37"/>
    </row>
    <row r="179" s="1" customFormat="1" customHeight="1" spans="1:31">
      <c r="A179" s="22">
        <v>177</v>
      </c>
      <c r="B179" s="22">
        <v>240313002</v>
      </c>
      <c r="C179" s="40">
        <v>45364</v>
      </c>
      <c r="D179" s="22" t="s">
        <v>230</v>
      </c>
      <c r="E179" s="61">
        <f>IF(C179="","",WEEKNUM(C179,1))</f>
        <v>11</v>
      </c>
      <c r="F179" s="22" t="s">
        <v>58</v>
      </c>
      <c r="G179" s="22" t="s">
        <v>278</v>
      </c>
      <c r="H179" s="22" t="s">
        <v>279</v>
      </c>
      <c r="I179" s="22" t="str">
        <f>VLOOKUP(H179,[2]外O细分型号!A:B,2,0)</f>
        <v>V7</v>
      </c>
      <c r="J179" s="22" t="s">
        <v>36</v>
      </c>
      <c r="K179" s="22">
        <v>50</v>
      </c>
      <c r="L179" s="22">
        <v>8</v>
      </c>
      <c r="M179" s="22"/>
      <c r="N179" s="81" t="s">
        <v>37</v>
      </c>
      <c r="O179" s="22"/>
      <c r="P179" s="22"/>
      <c r="Q179" s="22"/>
      <c r="R179" s="22"/>
      <c r="S179" s="22"/>
      <c r="T179" s="22">
        <f>SUM(O179:S179)</f>
        <v>0</v>
      </c>
      <c r="U179" s="11"/>
      <c r="V179" s="10"/>
      <c r="W179" s="11"/>
      <c r="X179" s="11"/>
      <c r="Y179" s="11"/>
      <c r="Z179" s="11"/>
      <c r="AA179" s="10"/>
      <c r="AB179" s="10"/>
      <c r="AC179" s="37"/>
      <c r="AD179" s="37"/>
      <c r="AE179" s="37"/>
    </row>
    <row r="180" s="1" customFormat="1" customHeight="1" spans="1:31">
      <c r="A180" s="22">
        <v>178</v>
      </c>
      <c r="B180" s="23">
        <v>240314001</v>
      </c>
      <c r="C180" s="40">
        <v>45365</v>
      </c>
      <c r="D180" s="22" t="s">
        <v>230</v>
      </c>
      <c r="E180" s="61">
        <f>IF(C180="","",WEEKNUM(C180,1))</f>
        <v>11</v>
      </c>
      <c r="F180" s="22" t="s">
        <v>33</v>
      </c>
      <c r="G180" s="22" t="s">
        <v>280</v>
      </c>
      <c r="H180" s="22" t="s">
        <v>35</v>
      </c>
      <c r="I180" s="22" t="str">
        <f>VLOOKUP(H180,[2]外O细分型号!A:B,2,0)</f>
        <v>G500</v>
      </c>
      <c r="J180" s="22" t="s">
        <v>36</v>
      </c>
      <c r="K180" s="22">
        <v>144</v>
      </c>
      <c r="L180" s="22">
        <v>8</v>
      </c>
      <c r="M180" s="22"/>
      <c r="N180" s="81" t="s">
        <v>37</v>
      </c>
      <c r="O180" s="22"/>
      <c r="P180" s="22"/>
      <c r="Q180" s="22"/>
      <c r="R180" s="22"/>
      <c r="S180" s="22"/>
      <c r="T180" s="22">
        <f>SUM(O180:S180)</f>
        <v>0</v>
      </c>
      <c r="U180" s="11"/>
      <c r="V180" s="10"/>
      <c r="W180" s="11"/>
      <c r="X180" s="11"/>
      <c r="Y180" s="11"/>
      <c r="Z180" s="11"/>
      <c r="AA180" s="10"/>
      <c r="AB180" s="10"/>
      <c r="AC180" s="37"/>
      <c r="AD180" s="37"/>
      <c r="AE180" s="37"/>
    </row>
    <row r="181" s="1" customFormat="1" customHeight="1" spans="1:31">
      <c r="A181" s="22">
        <v>179</v>
      </c>
      <c r="B181" s="22">
        <v>240314002</v>
      </c>
      <c r="C181" s="40">
        <v>45365</v>
      </c>
      <c r="D181" s="22" t="s">
        <v>230</v>
      </c>
      <c r="E181" s="61">
        <f>IF(C181="","",WEEKNUM(C181,1))</f>
        <v>11</v>
      </c>
      <c r="F181" s="22" t="s">
        <v>58</v>
      </c>
      <c r="G181" s="22" t="s">
        <v>182</v>
      </c>
      <c r="H181" s="22" t="s">
        <v>132</v>
      </c>
      <c r="I181" s="22" t="str">
        <f>VLOOKUP(H181,[2]外O细分型号!A:B,2,0)</f>
        <v>P1-CT</v>
      </c>
      <c r="J181" s="22" t="s">
        <v>36</v>
      </c>
      <c r="K181" s="22">
        <v>100</v>
      </c>
      <c r="L181" s="22">
        <v>8</v>
      </c>
      <c r="M181" s="22"/>
      <c r="N181" s="81" t="s">
        <v>37</v>
      </c>
      <c r="O181" s="22"/>
      <c r="P181" s="22"/>
      <c r="Q181" s="22"/>
      <c r="R181" s="22"/>
      <c r="S181" s="22"/>
      <c r="T181" s="22">
        <f>SUM(O181:S181)</f>
        <v>0</v>
      </c>
      <c r="U181" s="11"/>
      <c r="V181" s="10"/>
      <c r="W181" s="11"/>
      <c r="X181" s="11"/>
      <c r="Y181" s="11"/>
      <c r="Z181" s="11"/>
      <c r="AA181" s="10"/>
      <c r="AB181" s="10"/>
      <c r="AC181" s="37"/>
      <c r="AD181" s="37"/>
      <c r="AE181" s="37"/>
    </row>
    <row r="182" s="1" customFormat="1" customHeight="1" spans="1:31">
      <c r="A182" s="22">
        <v>180</v>
      </c>
      <c r="B182" s="58">
        <v>240314003</v>
      </c>
      <c r="C182" s="40">
        <v>45365</v>
      </c>
      <c r="D182" s="22" t="s">
        <v>230</v>
      </c>
      <c r="E182" s="61">
        <f>IF(C182="","",WEEKNUM(C182,1))</f>
        <v>11</v>
      </c>
      <c r="F182" s="22" t="s">
        <v>33</v>
      </c>
      <c r="G182" s="22" t="s">
        <v>276</v>
      </c>
      <c r="H182" s="22" t="s">
        <v>91</v>
      </c>
      <c r="I182" s="22" t="str">
        <f>VLOOKUP(H182,[2]外O细分型号!A:B,2,0)</f>
        <v>Q3MVPRO</v>
      </c>
      <c r="J182" s="22" t="s">
        <v>36</v>
      </c>
      <c r="K182" s="22">
        <v>632</v>
      </c>
      <c r="L182" s="22">
        <v>32</v>
      </c>
      <c r="M182" s="22"/>
      <c r="N182" s="81" t="s">
        <v>37</v>
      </c>
      <c r="O182" s="22"/>
      <c r="P182" s="22"/>
      <c r="Q182" s="22"/>
      <c r="R182" s="22"/>
      <c r="S182" s="22"/>
      <c r="T182" s="22">
        <f>SUM(O182:S182)</f>
        <v>0</v>
      </c>
      <c r="U182" s="11"/>
      <c r="V182" s="10"/>
      <c r="W182" s="11"/>
      <c r="X182" s="11"/>
      <c r="Y182" s="11"/>
      <c r="Z182" s="11"/>
      <c r="AA182" s="10"/>
      <c r="AB182" s="10"/>
      <c r="AC182" s="37"/>
      <c r="AD182" s="37"/>
      <c r="AE182" s="37"/>
    </row>
    <row r="183" s="1" customFormat="1" customHeight="1" spans="1:31">
      <c r="A183" s="22">
        <v>181</v>
      </c>
      <c r="B183" s="58">
        <v>240314004</v>
      </c>
      <c r="C183" s="40">
        <v>45365</v>
      </c>
      <c r="D183" s="22" t="s">
        <v>230</v>
      </c>
      <c r="E183" s="61">
        <f>IF(C183="","",WEEKNUM(C183,1))</f>
        <v>11</v>
      </c>
      <c r="F183" s="22" t="s">
        <v>40</v>
      </c>
      <c r="G183" s="22" t="s">
        <v>281</v>
      </c>
      <c r="H183" s="22" t="s">
        <v>168</v>
      </c>
      <c r="I183" s="22" t="str">
        <f>VLOOKUP(H183,[2]外O细分型号!A:B,2,0)</f>
        <v>V7</v>
      </c>
      <c r="J183" s="22" t="s">
        <v>36</v>
      </c>
      <c r="K183" s="22">
        <v>1055</v>
      </c>
      <c r="L183" s="22">
        <v>52</v>
      </c>
      <c r="M183" s="22">
        <v>2</v>
      </c>
      <c r="N183" s="22" t="s">
        <v>48</v>
      </c>
      <c r="O183" s="22">
        <v>1</v>
      </c>
      <c r="P183" s="22"/>
      <c r="Q183" s="22"/>
      <c r="R183" s="22"/>
      <c r="S183" s="22"/>
      <c r="T183" s="22">
        <f>SUM(O183:S183)</f>
        <v>1</v>
      </c>
      <c r="U183" s="11" t="s">
        <v>282</v>
      </c>
      <c r="V183" s="10" t="s">
        <v>50</v>
      </c>
      <c r="W183" s="11" t="s">
        <v>15</v>
      </c>
      <c r="X183" s="11" t="s">
        <v>283</v>
      </c>
      <c r="Y183" s="11" t="s">
        <v>52</v>
      </c>
      <c r="Z183" s="11" t="s">
        <v>53</v>
      </c>
      <c r="AA183" s="10"/>
      <c r="AB183" s="10"/>
      <c r="AC183" s="68" t="s">
        <v>284</v>
      </c>
      <c r="AD183" s="37"/>
      <c r="AE183" s="37"/>
    </row>
    <row r="184" s="1" customFormat="1" customHeight="1" spans="1:31">
      <c r="A184" s="22">
        <v>182</v>
      </c>
      <c r="B184" s="58">
        <v>240314004</v>
      </c>
      <c r="C184" s="40">
        <v>45365</v>
      </c>
      <c r="D184" s="22" t="s">
        <v>230</v>
      </c>
      <c r="E184" s="61">
        <f>IF(C184="","",WEEKNUM(C184,1))</f>
        <v>11</v>
      </c>
      <c r="F184" s="22" t="s">
        <v>40</v>
      </c>
      <c r="G184" s="22" t="s">
        <v>281</v>
      </c>
      <c r="H184" s="22" t="s">
        <v>168</v>
      </c>
      <c r="I184" s="22" t="str">
        <f>VLOOKUP(H184,[2]外O细分型号!A:B,2,0)</f>
        <v>V7</v>
      </c>
      <c r="J184" s="22" t="s">
        <v>36</v>
      </c>
      <c r="K184" s="22"/>
      <c r="L184" s="22"/>
      <c r="M184" s="22"/>
      <c r="N184" s="42"/>
      <c r="O184" s="22">
        <v>1</v>
      </c>
      <c r="P184" s="22"/>
      <c r="Q184" s="22"/>
      <c r="R184" s="22"/>
      <c r="S184" s="22"/>
      <c r="T184" s="22">
        <f>SUM(O184:S184)</f>
        <v>1</v>
      </c>
      <c r="U184" s="11" t="s">
        <v>98</v>
      </c>
      <c r="V184" s="10" t="s">
        <v>50</v>
      </c>
      <c r="W184" s="11" t="s">
        <v>15</v>
      </c>
      <c r="X184" s="11" t="s">
        <v>99</v>
      </c>
      <c r="Y184" s="11" t="s">
        <v>52</v>
      </c>
      <c r="Z184" s="11" t="s">
        <v>53</v>
      </c>
      <c r="AA184" s="10"/>
      <c r="AB184" s="10"/>
      <c r="AC184" s="37"/>
      <c r="AD184" s="37"/>
      <c r="AE184" s="37"/>
    </row>
    <row r="185" s="1" customFormat="1" customHeight="1" spans="1:31">
      <c r="A185" s="22">
        <v>183</v>
      </c>
      <c r="B185" s="23">
        <v>240315001</v>
      </c>
      <c r="C185" s="40">
        <v>45366</v>
      </c>
      <c r="D185" s="22" t="s">
        <v>230</v>
      </c>
      <c r="E185" s="61">
        <f>IF(C185="","",WEEKNUM(C185,1))</f>
        <v>11</v>
      </c>
      <c r="F185" s="22" t="s">
        <v>58</v>
      </c>
      <c r="G185" s="22" t="s">
        <v>285</v>
      </c>
      <c r="H185" s="22" t="s">
        <v>42</v>
      </c>
      <c r="I185" s="22" t="str">
        <f>VLOOKUP(H185,[2]外O细分型号!A:B,2,0)</f>
        <v>G100</v>
      </c>
      <c r="J185" s="22" t="s">
        <v>248</v>
      </c>
      <c r="K185" s="22">
        <v>87</v>
      </c>
      <c r="L185" s="22">
        <v>8</v>
      </c>
      <c r="M185" s="22"/>
      <c r="N185" s="81" t="s">
        <v>37</v>
      </c>
      <c r="O185" s="22"/>
      <c r="P185" s="22"/>
      <c r="Q185" s="22"/>
      <c r="R185" s="22"/>
      <c r="S185" s="22"/>
      <c r="T185" s="22">
        <f>SUM(O185:S185)</f>
        <v>0</v>
      </c>
      <c r="U185" s="11"/>
      <c r="V185" s="10"/>
      <c r="W185" s="11"/>
      <c r="X185" s="11"/>
      <c r="Y185" s="11"/>
      <c r="Z185" s="11"/>
      <c r="AA185" s="10"/>
      <c r="AB185" s="10"/>
      <c r="AC185" s="37"/>
      <c r="AD185" s="37"/>
      <c r="AE185" s="37"/>
    </row>
    <row r="186" s="1" customFormat="1" customHeight="1" spans="1:31">
      <c r="A186" s="22">
        <v>184</v>
      </c>
      <c r="B186" s="22">
        <v>240315002</v>
      </c>
      <c r="C186" s="40">
        <v>45366</v>
      </c>
      <c r="D186" s="22" t="s">
        <v>230</v>
      </c>
      <c r="E186" s="61">
        <f>IF(C186="","",WEEKNUM(C186,1))</f>
        <v>11</v>
      </c>
      <c r="F186" s="22" t="s">
        <v>58</v>
      </c>
      <c r="G186" s="22" t="s">
        <v>286</v>
      </c>
      <c r="H186" s="22" t="s">
        <v>64</v>
      </c>
      <c r="I186" s="22" t="str">
        <f>VLOOKUP(H186,[2]外O细分型号!A:B,2,0)</f>
        <v>G111</v>
      </c>
      <c r="J186" s="22" t="s">
        <v>36</v>
      </c>
      <c r="K186" s="22">
        <v>446</v>
      </c>
      <c r="L186" s="22">
        <v>32</v>
      </c>
      <c r="M186" s="22">
        <v>1</v>
      </c>
      <c r="N186" s="81" t="s">
        <v>37</v>
      </c>
      <c r="O186" s="22">
        <v>1</v>
      </c>
      <c r="P186" s="22"/>
      <c r="Q186" s="22"/>
      <c r="R186" s="22"/>
      <c r="S186" s="22"/>
      <c r="T186" s="22">
        <f>SUM(O186:S186)</f>
        <v>1</v>
      </c>
      <c r="U186" s="11" t="s">
        <v>98</v>
      </c>
      <c r="V186" s="10" t="s">
        <v>77</v>
      </c>
      <c r="W186" s="11" t="s">
        <v>15</v>
      </c>
      <c r="X186" s="11" t="s">
        <v>99</v>
      </c>
      <c r="Y186" s="11" t="s">
        <v>52</v>
      </c>
      <c r="Z186" s="11" t="s">
        <v>67</v>
      </c>
      <c r="AA186" s="10"/>
      <c r="AB186" s="10"/>
      <c r="AC186" s="37"/>
      <c r="AD186" s="37"/>
      <c r="AE186" s="37"/>
    </row>
    <row r="187" s="1" customFormat="1" customHeight="1" spans="1:31">
      <c r="A187" s="22">
        <v>185</v>
      </c>
      <c r="B187" s="22">
        <v>240315003</v>
      </c>
      <c r="C187" s="40">
        <v>45366</v>
      </c>
      <c r="D187" s="22" t="s">
        <v>230</v>
      </c>
      <c r="E187" s="61">
        <f>IF(C187="","",WEEKNUM(C187,1))</f>
        <v>11</v>
      </c>
      <c r="F187" s="22" t="s">
        <v>58</v>
      </c>
      <c r="G187" s="22" t="s">
        <v>287</v>
      </c>
      <c r="H187" s="22" t="s">
        <v>42</v>
      </c>
      <c r="I187" s="22" t="str">
        <f>VLOOKUP(H187,[2]外O细分型号!A:B,2,0)</f>
        <v>G100</v>
      </c>
      <c r="J187" s="22" t="s">
        <v>36</v>
      </c>
      <c r="K187" s="22">
        <v>4</v>
      </c>
      <c r="L187" s="22">
        <v>4</v>
      </c>
      <c r="M187" s="22"/>
      <c r="N187" s="81" t="s">
        <v>37</v>
      </c>
      <c r="O187" s="22"/>
      <c r="P187" s="22"/>
      <c r="Q187" s="22"/>
      <c r="R187" s="22"/>
      <c r="S187" s="22"/>
      <c r="T187" s="22">
        <f>SUM(O187:S187)</f>
        <v>0</v>
      </c>
      <c r="U187" s="11"/>
      <c r="V187" s="10"/>
      <c r="W187" s="11"/>
      <c r="X187" s="11"/>
      <c r="Y187" s="11"/>
      <c r="Z187" s="11"/>
      <c r="AA187" s="10"/>
      <c r="AB187" s="10"/>
      <c r="AC187" s="37"/>
      <c r="AD187" s="37"/>
      <c r="AE187" s="37"/>
    </row>
    <row r="188" s="1" customFormat="1" customHeight="1" spans="1:31">
      <c r="A188" s="22">
        <v>186</v>
      </c>
      <c r="B188" s="22">
        <v>240315004</v>
      </c>
      <c r="C188" s="40">
        <v>45366</v>
      </c>
      <c r="D188" s="22" t="s">
        <v>230</v>
      </c>
      <c r="E188" s="61">
        <f>IF(C188="","",WEEKNUM(C188,1))</f>
        <v>11</v>
      </c>
      <c r="F188" s="22" t="s">
        <v>58</v>
      </c>
      <c r="G188" s="22" t="s">
        <v>288</v>
      </c>
      <c r="H188" s="22" t="s">
        <v>289</v>
      </c>
      <c r="I188" s="22" t="str">
        <f>VLOOKUP(H188,[2]外O细分型号!A:B,2,0)</f>
        <v>G111</v>
      </c>
      <c r="J188" s="22" t="s">
        <v>36</v>
      </c>
      <c r="K188" s="22">
        <v>8</v>
      </c>
      <c r="L188" s="22">
        <v>8</v>
      </c>
      <c r="M188" s="22"/>
      <c r="N188" s="81" t="s">
        <v>37</v>
      </c>
      <c r="O188" s="22"/>
      <c r="P188" s="22"/>
      <c r="Q188" s="22"/>
      <c r="R188" s="22"/>
      <c r="S188" s="22"/>
      <c r="T188" s="22">
        <f>SUM(O188:S188)</f>
        <v>0</v>
      </c>
      <c r="U188" s="11"/>
      <c r="V188" s="10"/>
      <c r="W188" s="11"/>
      <c r="X188" s="11"/>
      <c r="Y188" s="11"/>
      <c r="Z188" s="11"/>
      <c r="AA188" s="10"/>
      <c r="AB188" s="10"/>
      <c r="AC188" s="37"/>
      <c r="AD188" s="37"/>
      <c r="AE188" s="37"/>
    </row>
    <row r="189" s="1" customFormat="1" customHeight="1" spans="1:31">
      <c r="A189" s="22">
        <v>187</v>
      </c>
      <c r="B189" s="22">
        <v>240315005</v>
      </c>
      <c r="C189" s="40">
        <v>45366</v>
      </c>
      <c r="D189" s="22" t="s">
        <v>230</v>
      </c>
      <c r="E189" s="61">
        <f>IF(C189="","",WEEKNUM(C189,1))</f>
        <v>11</v>
      </c>
      <c r="F189" s="22" t="s">
        <v>58</v>
      </c>
      <c r="G189" s="22" t="s">
        <v>290</v>
      </c>
      <c r="H189" s="22" t="s">
        <v>42</v>
      </c>
      <c r="I189" s="22" t="str">
        <f>VLOOKUP(H189,[2]外O细分型号!A:B,2,0)</f>
        <v>G100</v>
      </c>
      <c r="J189" s="22" t="s">
        <v>62</v>
      </c>
      <c r="K189" s="22">
        <v>291</v>
      </c>
      <c r="L189" s="22">
        <v>32</v>
      </c>
      <c r="M189" s="22"/>
      <c r="N189" s="81" t="s">
        <v>37</v>
      </c>
      <c r="O189" s="22"/>
      <c r="P189" s="22"/>
      <c r="Q189" s="22"/>
      <c r="R189" s="22"/>
      <c r="S189" s="22"/>
      <c r="T189" s="22">
        <f>SUM(O189:S189)</f>
        <v>0</v>
      </c>
      <c r="U189" s="11"/>
      <c r="V189" s="10"/>
      <c r="W189" s="11"/>
      <c r="X189" s="11"/>
      <c r="Y189" s="11"/>
      <c r="Z189" s="11"/>
      <c r="AA189" s="10"/>
      <c r="AB189" s="10"/>
      <c r="AC189" s="37"/>
      <c r="AD189" s="37"/>
      <c r="AE189" s="37"/>
    </row>
    <row r="190" s="1" customFormat="1" customHeight="1" spans="1:31">
      <c r="A190" s="22">
        <v>188</v>
      </c>
      <c r="B190" s="22">
        <v>240315006</v>
      </c>
      <c r="C190" s="40">
        <v>45366</v>
      </c>
      <c r="D190" s="22" t="s">
        <v>230</v>
      </c>
      <c r="E190" s="61">
        <f>IF(C190="","",WEEKNUM(C190,1))</f>
        <v>11</v>
      </c>
      <c r="F190" s="40" t="s">
        <v>40</v>
      </c>
      <c r="G190" s="22" t="s">
        <v>252</v>
      </c>
      <c r="H190" s="22" t="s">
        <v>43</v>
      </c>
      <c r="I190" s="22" t="str">
        <f>VLOOKUP(H190,[2]外O细分型号!A:B,2,0)</f>
        <v>G100</v>
      </c>
      <c r="J190" s="22" t="s">
        <v>36</v>
      </c>
      <c r="K190" s="22">
        <v>690</v>
      </c>
      <c r="L190" s="22">
        <v>50</v>
      </c>
      <c r="M190" s="22"/>
      <c r="N190" s="81" t="s">
        <v>37</v>
      </c>
      <c r="O190" s="22"/>
      <c r="P190" s="22"/>
      <c r="Q190" s="22"/>
      <c r="R190" s="22"/>
      <c r="S190" s="22"/>
      <c r="T190" s="22">
        <f>SUM(O190:S190)</f>
        <v>0</v>
      </c>
      <c r="U190" s="11"/>
      <c r="V190" s="10"/>
      <c r="W190" s="11"/>
      <c r="X190" s="11"/>
      <c r="Y190" s="11"/>
      <c r="Z190" s="11"/>
      <c r="AA190" s="10"/>
      <c r="AB190" s="10"/>
      <c r="AC190" s="37"/>
      <c r="AD190" s="37"/>
      <c r="AE190" s="37"/>
    </row>
    <row r="191" s="1" customFormat="1" customHeight="1" spans="1:31">
      <c r="A191" s="22">
        <v>189</v>
      </c>
      <c r="B191" s="22">
        <v>240315007</v>
      </c>
      <c r="C191" s="40">
        <v>45366</v>
      </c>
      <c r="D191" s="22" t="s">
        <v>230</v>
      </c>
      <c r="E191" s="61">
        <f>IF(C191="","",WEEKNUM(C191,1))</f>
        <v>11</v>
      </c>
      <c r="F191" s="22" t="s">
        <v>33</v>
      </c>
      <c r="G191" s="22" t="s">
        <v>256</v>
      </c>
      <c r="H191" s="22" t="s">
        <v>39</v>
      </c>
      <c r="I191" s="22" t="str">
        <f>VLOOKUP(H191,[2]外O细分型号!A:B,2,0)</f>
        <v>Q3MPRO</v>
      </c>
      <c r="J191" s="22" t="s">
        <v>36</v>
      </c>
      <c r="K191" s="22">
        <v>576</v>
      </c>
      <c r="L191" s="22">
        <v>32</v>
      </c>
      <c r="M191" s="22"/>
      <c r="N191" s="81" t="s">
        <v>37</v>
      </c>
      <c r="O191" s="22"/>
      <c r="P191" s="22"/>
      <c r="Q191" s="22"/>
      <c r="R191" s="22"/>
      <c r="S191" s="22"/>
      <c r="T191" s="22">
        <f>SUM(O191:S191)</f>
        <v>0</v>
      </c>
      <c r="U191" s="11"/>
      <c r="V191" s="10"/>
      <c r="W191" s="11"/>
      <c r="X191" s="11"/>
      <c r="Y191" s="11"/>
      <c r="Z191" s="11"/>
      <c r="AA191" s="10"/>
      <c r="AB191" s="10"/>
      <c r="AC191" s="37"/>
      <c r="AD191" s="37"/>
      <c r="AE191" s="37"/>
    </row>
    <row r="192" s="1" customFormat="1" customHeight="1" spans="1:31">
      <c r="A192" s="22">
        <v>190</v>
      </c>
      <c r="B192" s="22">
        <v>240315008</v>
      </c>
      <c r="C192" s="40">
        <v>45366</v>
      </c>
      <c r="D192" s="22" t="s">
        <v>230</v>
      </c>
      <c r="E192" s="61">
        <f>IF(C192="","",WEEKNUM(C192,1))</f>
        <v>11</v>
      </c>
      <c r="F192" s="22" t="s">
        <v>33</v>
      </c>
      <c r="G192" s="22" t="s">
        <v>280</v>
      </c>
      <c r="H192" s="22" t="s">
        <v>35</v>
      </c>
      <c r="I192" s="22" t="str">
        <f>VLOOKUP(H192,[2]外O细分型号!A:B,2,0)</f>
        <v>G500</v>
      </c>
      <c r="J192" s="22" t="s">
        <v>36</v>
      </c>
      <c r="K192" s="22">
        <v>22</v>
      </c>
      <c r="L192" s="22">
        <v>8</v>
      </c>
      <c r="M192" s="22"/>
      <c r="N192" s="81" t="s">
        <v>37</v>
      </c>
      <c r="O192" s="22"/>
      <c r="P192" s="22"/>
      <c r="Q192" s="22"/>
      <c r="R192" s="22"/>
      <c r="S192" s="22"/>
      <c r="T192" s="22">
        <f>SUM(O192:S192)</f>
        <v>0</v>
      </c>
      <c r="U192" s="11"/>
      <c r="V192" s="10"/>
      <c r="W192" s="11"/>
      <c r="X192" s="11"/>
      <c r="Y192" s="11"/>
      <c r="Z192" s="11"/>
      <c r="AA192" s="10"/>
      <c r="AB192" s="10"/>
      <c r="AC192" s="37"/>
      <c r="AD192" s="37"/>
      <c r="AE192" s="37"/>
    </row>
    <row r="193" s="1" customFormat="1" customHeight="1" spans="1:31">
      <c r="A193" s="22">
        <v>191</v>
      </c>
      <c r="B193" s="22">
        <v>240315009</v>
      </c>
      <c r="C193" s="40">
        <v>45366</v>
      </c>
      <c r="D193" s="22" t="s">
        <v>230</v>
      </c>
      <c r="E193" s="61">
        <f>IF(C193="","",WEEKNUM(C193,1))</f>
        <v>11</v>
      </c>
      <c r="F193" s="22" t="s">
        <v>33</v>
      </c>
      <c r="G193" s="22" t="s">
        <v>256</v>
      </c>
      <c r="H193" s="22" t="s">
        <v>39</v>
      </c>
      <c r="I193" s="22" t="str">
        <f>VLOOKUP(H193,[2]外O细分型号!A:B,2,0)</f>
        <v>Q3MPRO</v>
      </c>
      <c r="J193" s="22" t="s">
        <v>36</v>
      </c>
      <c r="K193" s="22">
        <v>1152</v>
      </c>
      <c r="L193" s="22">
        <v>48</v>
      </c>
      <c r="M193" s="22">
        <v>1</v>
      </c>
      <c r="N193" s="81" t="s">
        <v>37</v>
      </c>
      <c r="O193" s="22"/>
      <c r="P193" s="22"/>
      <c r="Q193" s="22"/>
      <c r="R193" s="22">
        <v>1</v>
      </c>
      <c r="S193" s="22"/>
      <c r="T193" s="22">
        <f>SUM(O193:S193)</f>
        <v>1</v>
      </c>
      <c r="U193" s="11" t="s">
        <v>291</v>
      </c>
      <c r="V193" s="10" t="s">
        <v>77</v>
      </c>
      <c r="W193" s="11" t="s">
        <v>18</v>
      </c>
      <c r="X193" s="11" t="s">
        <v>292</v>
      </c>
      <c r="Y193" s="11" t="s">
        <v>57</v>
      </c>
      <c r="Z193" s="11" t="s">
        <v>67</v>
      </c>
      <c r="AA193" s="10"/>
      <c r="AB193" s="10"/>
      <c r="AC193" s="37" t="s">
        <v>293</v>
      </c>
      <c r="AD193" s="37"/>
      <c r="AE193" s="37"/>
    </row>
    <row r="194" s="1" customFormat="1" customHeight="1" spans="1:31">
      <c r="A194" s="22">
        <v>192</v>
      </c>
      <c r="B194" s="23">
        <v>240316001</v>
      </c>
      <c r="C194" s="40">
        <v>45367</v>
      </c>
      <c r="D194" s="22" t="s">
        <v>230</v>
      </c>
      <c r="E194" s="61">
        <f>IF(C194="","",WEEKNUM(C194,1))</f>
        <v>11</v>
      </c>
      <c r="F194" s="22" t="s">
        <v>294</v>
      </c>
      <c r="G194" s="22" t="s">
        <v>295</v>
      </c>
      <c r="H194" s="22" t="s">
        <v>296</v>
      </c>
      <c r="I194" s="22" t="str">
        <f>VLOOKUP(H194,[2]外O细分型号!A:B,2,0)</f>
        <v>V1</v>
      </c>
      <c r="J194" s="22" t="s">
        <v>297</v>
      </c>
      <c r="K194" s="22">
        <v>14</v>
      </c>
      <c r="L194" s="22">
        <v>8</v>
      </c>
      <c r="M194" s="22"/>
      <c r="N194" s="81" t="s">
        <v>37</v>
      </c>
      <c r="O194" s="22"/>
      <c r="P194" s="22"/>
      <c r="Q194" s="22"/>
      <c r="R194" s="22"/>
      <c r="S194" s="22"/>
      <c r="T194" s="22">
        <f>SUM(O194:S194)</f>
        <v>0</v>
      </c>
      <c r="U194" s="11"/>
      <c r="V194" s="10"/>
      <c r="W194" s="11"/>
      <c r="X194" s="11"/>
      <c r="Y194" s="11"/>
      <c r="Z194" s="11"/>
      <c r="AA194" s="10"/>
      <c r="AB194" s="10"/>
      <c r="AC194" s="37"/>
      <c r="AD194" s="37"/>
      <c r="AE194" s="37"/>
    </row>
    <row r="195" s="1" customFormat="1" customHeight="1" spans="1:31">
      <c r="A195" s="22">
        <v>193</v>
      </c>
      <c r="B195" s="22">
        <v>240316002</v>
      </c>
      <c r="C195" s="40">
        <v>45367</v>
      </c>
      <c r="D195" s="22" t="s">
        <v>230</v>
      </c>
      <c r="E195" s="61">
        <f>IF(C195="","",WEEKNUM(C195,1))</f>
        <v>11</v>
      </c>
      <c r="F195" s="22" t="s">
        <v>33</v>
      </c>
      <c r="G195" s="22" t="s">
        <v>298</v>
      </c>
      <c r="H195" s="22" t="s">
        <v>91</v>
      </c>
      <c r="I195" s="22" t="str">
        <f>VLOOKUP(H195,[2]外O细分型号!A:B,2,0)</f>
        <v>Q3MVPRO</v>
      </c>
      <c r="J195" s="22" t="s">
        <v>36</v>
      </c>
      <c r="K195" s="22">
        <v>432</v>
      </c>
      <c r="L195" s="22">
        <v>32</v>
      </c>
      <c r="M195" s="22"/>
      <c r="N195" s="81" t="s">
        <v>37</v>
      </c>
      <c r="O195" s="22"/>
      <c r="P195" s="22"/>
      <c r="Q195" s="22"/>
      <c r="R195" s="22"/>
      <c r="S195" s="22"/>
      <c r="T195" s="22">
        <f>SUM(O195:S195)</f>
        <v>0</v>
      </c>
      <c r="U195" s="11"/>
      <c r="V195" s="10"/>
      <c r="W195" s="11"/>
      <c r="X195" s="11"/>
      <c r="Y195" s="11"/>
      <c r="Z195" s="11"/>
      <c r="AA195" s="10"/>
      <c r="AB195" s="10"/>
      <c r="AC195" s="37"/>
      <c r="AD195" s="37"/>
      <c r="AE195" s="37"/>
    </row>
    <row r="196" s="1" customFormat="1" customHeight="1" spans="1:31">
      <c r="A196" s="22">
        <v>194</v>
      </c>
      <c r="B196" s="23">
        <v>240317001</v>
      </c>
      <c r="C196" s="40">
        <v>45368</v>
      </c>
      <c r="D196" s="22" t="s">
        <v>230</v>
      </c>
      <c r="E196" s="61">
        <f>IF(C196="","",WEEKNUM(C196,1))</f>
        <v>12</v>
      </c>
      <c r="F196" s="22" t="s">
        <v>33</v>
      </c>
      <c r="G196" s="22" t="s">
        <v>299</v>
      </c>
      <c r="H196" s="22" t="s">
        <v>39</v>
      </c>
      <c r="I196" s="22" t="str">
        <f>VLOOKUP(H196,[2]外O细分型号!A:B,2,0)</f>
        <v>Q3MPRO</v>
      </c>
      <c r="J196" s="22" t="s">
        <v>36</v>
      </c>
      <c r="K196" s="22">
        <v>720</v>
      </c>
      <c r="L196" s="22">
        <v>32</v>
      </c>
      <c r="M196" s="22"/>
      <c r="N196" s="81" t="s">
        <v>37</v>
      </c>
      <c r="O196" s="22"/>
      <c r="P196" s="22"/>
      <c r="Q196" s="22"/>
      <c r="R196" s="22"/>
      <c r="S196" s="22"/>
      <c r="T196" s="22">
        <f>SUM(O196:S196)</f>
        <v>0</v>
      </c>
      <c r="U196" s="27"/>
      <c r="V196" s="10"/>
      <c r="W196" s="11"/>
      <c r="X196" s="11"/>
      <c r="Y196" s="11"/>
      <c r="Z196" s="11"/>
      <c r="AA196" s="10"/>
      <c r="AB196" s="10"/>
      <c r="AC196" s="37"/>
      <c r="AD196" s="37"/>
      <c r="AE196" s="37"/>
    </row>
    <row r="197" s="1" customFormat="1" customHeight="1" spans="1:31">
      <c r="A197" s="22">
        <v>195</v>
      </c>
      <c r="B197" s="22">
        <v>240317002</v>
      </c>
      <c r="C197" s="40">
        <v>45368</v>
      </c>
      <c r="D197" s="22" t="s">
        <v>230</v>
      </c>
      <c r="E197" s="61">
        <f>IF(C197="","",WEEKNUM(C197,1))</f>
        <v>12</v>
      </c>
      <c r="F197" s="22" t="s">
        <v>40</v>
      </c>
      <c r="G197" s="22" t="s">
        <v>300</v>
      </c>
      <c r="H197" s="22" t="s">
        <v>168</v>
      </c>
      <c r="I197" s="22" t="str">
        <f>VLOOKUP(H197,[2]外O细分型号!A:B,2,0)</f>
        <v>V7</v>
      </c>
      <c r="J197" s="22" t="s">
        <v>36</v>
      </c>
      <c r="K197" s="22">
        <v>382</v>
      </c>
      <c r="L197" s="22">
        <v>32</v>
      </c>
      <c r="M197" s="22">
        <v>1</v>
      </c>
      <c r="N197" s="22" t="s">
        <v>48</v>
      </c>
      <c r="O197" s="22"/>
      <c r="P197" s="22">
        <v>1</v>
      </c>
      <c r="Q197" s="22"/>
      <c r="R197" s="22"/>
      <c r="S197" s="22"/>
      <c r="T197" s="22">
        <f>SUM(O197:S197)</f>
        <v>1</v>
      </c>
      <c r="U197" s="27" t="s">
        <v>301</v>
      </c>
      <c r="V197" s="10" t="s">
        <v>50</v>
      </c>
      <c r="W197" s="11" t="s">
        <v>16</v>
      </c>
      <c r="X197" s="11" t="s">
        <v>125</v>
      </c>
      <c r="Y197" s="11" t="s">
        <v>57</v>
      </c>
      <c r="Z197" s="11" t="s">
        <v>53</v>
      </c>
      <c r="AA197" s="10"/>
      <c r="AB197" s="10"/>
      <c r="AC197" s="37"/>
      <c r="AD197" s="37"/>
      <c r="AE197" s="37"/>
    </row>
    <row r="198" s="1" customFormat="1" customHeight="1" spans="1:31">
      <c r="A198" s="22">
        <v>196</v>
      </c>
      <c r="B198" s="22">
        <v>240317003</v>
      </c>
      <c r="C198" s="40">
        <v>45368</v>
      </c>
      <c r="D198" s="22" t="s">
        <v>230</v>
      </c>
      <c r="E198" s="61">
        <f>IF(C198="","",WEEKNUM(C198,1))</f>
        <v>12</v>
      </c>
      <c r="F198" s="22" t="s">
        <v>33</v>
      </c>
      <c r="G198" s="22" t="s">
        <v>298</v>
      </c>
      <c r="H198" s="22" t="s">
        <v>91</v>
      </c>
      <c r="I198" s="22" t="str">
        <f>VLOOKUP(H198,[2]外O细分型号!A:B,2,0)</f>
        <v>Q3MVPRO</v>
      </c>
      <c r="J198" s="22" t="s">
        <v>36</v>
      </c>
      <c r="K198" s="22">
        <v>864</v>
      </c>
      <c r="L198" s="22">
        <v>32</v>
      </c>
      <c r="M198" s="22"/>
      <c r="N198" s="81" t="s">
        <v>37</v>
      </c>
      <c r="O198" s="22"/>
      <c r="P198" s="22"/>
      <c r="Q198" s="22"/>
      <c r="R198" s="22"/>
      <c r="S198" s="22"/>
      <c r="T198" s="22"/>
      <c r="U198" s="27"/>
      <c r="V198" s="10"/>
      <c r="W198" s="11"/>
      <c r="X198" s="11"/>
      <c r="Y198" s="11"/>
      <c r="Z198" s="11"/>
      <c r="AA198" s="10"/>
      <c r="AB198" s="10"/>
      <c r="AC198" s="37"/>
      <c r="AD198" s="37"/>
      <c r="AE198" s="37"/>
    </row>
    <row r="199" s="1" customFormat="1" customHeight="1" spans="1:31">
      <c r="A199" s="22">
        <v>197</v>
      </c>
      <c r="B199" s="23">
        <v>240318001</v>
      </c>
      <c r="C199" s="40">
        <v>45369</v>
      </c>
      <c r="D199" s="22" t="s">
        <v>230</v>
      </c>
      <c r="E199" s="61">
        <f>IF(C199="","",WEEKNUM(C199,1))</f>
        <v>12</v>
      </c>
      <c r="F199" s="22" t="s">
        <v>40</v>
      </c>
      <c r="G199" s="22" t="s">
        <v>192</v>
      </c>
      <c r="H199" s="22" t="s">
        <v>193</v>
      </c>
      <c r="I199" s="22" t="str">
        <f>VLOOKUP(H199,[2]外O细分型号!A:B,2,0)</f>
        <v>G109</v>
      </c>
      <c r="J199" s="22" t="s">
        <v>36</v>
      </c>
      <c r="K199" s="22">
        <v>960</v>
      </c>
      <c r="L199" s="22">
        <v>13</v>
      </c>
      <c r="M199" s="22"/>
      <c r="N199" s="81" t="s">
        <v>37</v>
      </c>
      <c r="O199" s="22"/>
      <c r="P199" s="22"/>
      <c r="Q199" s="22"/>
      <c r="R199" s="22"/>
      <c r="S199" s="22"/>
      <c r="T199" s="22">
        <f>SUM(O199:S199)</f>
        <v>0</v>
      </c>
      <c r="U199" s="27"/>
      <c r="V199" s="10"/>
      <c r="W199" s="11"/>
      <c r="X199" s="11"/>
      <c r="Y199" s="11"/>
      <c r="Z199" s="11"/>
      <c r="AA199" s="10"/>
      <c r="AB199" s="10"/>
      <c r="AC199" s="37" t="s">
        <v>302</v>
      </c>
      <c r="AD199" s="37"/>
      <c r="AE199" s="37"/>
    </row>
    <row r="200" s="1" customFormat="1" customHeight="1" spans="1:31">
      <c r="A200" s="22">
        <v>198</v>
      </c>
      <c r="B200" s="22">
        <v>240318002</v>
      </c>
      <c r="C200" s="40">
        <v>45369</v>
      </c>
      <c r="D200" s="22" t="s">
        <v>230</v>
      </c>
      <c r="E200" s="61">
        <f>IF(C200="","",WEEKNUM(C200,1))</f>
        <v>12</v>
      </c>
      <c r="F200" s="22" t="s">
        <v>40</v>
      </c>
      <c r="G200" s="22" t="s">
        <v>300</v>
      </c>
      <c r="H200" s="22" t="s">
        <v>303</v>
      </c>
      <c r="I200" s="22" t="str">
        <f>VLOOKUP(H200,[2]外O细分型号!A:B,2,0)</f>
        <v>V7</v>
      </c>
      <c r="J200" s="22" t="s">
        <v>36</v>
      </c>
      <c r="K200" s="22">
        <v>192</v>
      </c>
      <c r="L200" s="22">
        <v>8</v>
      </c>
      <c r="M200" s="22"/>
      <c r="N200" s="81" t="s">
        <v>37</v>
      </c>
      <c r="O200" s="22"/>
      <c r="P200" s="22"/>
      <c r="Q200" s="22"/>
      <c r="R200" s="22"/>
      <c r="S200" s="22"/>
      <c r="T200" s="22">
        <f>SUM(O200:S200)</f>
        <v>0</v>
      </c>
      <c r="U200" s="27"/>
      <c r="V200" s="10"/>
      <c r="W200" s="11"/>
      <c r="X200" s="11"/>
      <c r="Y200" s="11"/>
      <c r="Z200" s="11"/>
      <c r="AA200" s="10"/>
      <c r="AB200" s="10"/>
      <c r="AC200" s="37"/>
      <c r="AD200" s="37"/>
      <c r="AE200" s="37"/>
    </row>
    <row r="201" s="1" customFormat="1" customHeight="1" spans="1:31">
      <c r="A201" s="22">
        <v>199</v>
      </c>
      <c r="B201" s="22">
        <v>240318003</v>
      </c>
      <c r="C201" s="40">
        <v>45369</v>
      </c>
      <c r="D201" s="22" t="s">
        <v>230</v>
      </c>
      <c r="E201" s="61">
        <f>IF(C201="","",WEEKNUM(C201,1))</f>
        <v>12</v>
      </c>
      <c r="F201" s="22" t="s">
        <v>40</v>
      </c>
      <c r="G201" s="22" t="s">
        <v>304</v>
      </c>
      <c r="H201" s="22" t="s">
        <v>75</v>
      </c>
      <c r="I201" s="22" t="str">
        <f>VLOOKUP(H201,[2]外O细分型号!A:B,2,0)</f>
        <v>V7</v>
      </c>
      <c r="J201" s="22" t="s">
        <v>36</v>
      </c>
      <c r="K201" s="22">
        <v>765</v>
      </c>
      <c r="L201" s="22">
        <v>32</v>
      </c>
      <c r="M201" s="22">
        <v>1</v>
      </c>
      <c r="N201" s="81" t="s">
        <v>37</v>
      </c>
      <c r="O201" s="22"/>
      <c r="P201" s="22"/>
      <c r="Q201" s="22">
        <v>1</v>
      </c>
      <c r="R201" s="22"/>
      <c r="S201" s="22"/>
      <c r="T201" s="22">
        <f>SUM(O201:S201)</f>
        <v>1</v>
      </c>
      <c r="U201" s="27" t="s">
        <v>305</v>
      </c>
      <c r="V201" s="10" t="s">
        <v>77</v>
      </c>
      <c r="W201" s="11" t="s">
        <v>55</v>
      </c>
      <c r="X201" s="11" t="s">
        <v>306</v>
      </c>
      <c r="Y201" s="11" t="s">
        <v>52</v>
      </c>
      <c r="Z201" s="11" t="s">
        <v>67</v>
      </c>
      <c r="AA201" s="10"/>
      <c r="AB201" s="10"/>
      <c r="AC201" s="37" t="s">
        <v>307</v>
      </c>
      <c r="AD201" s="37"/>
      <c r="AE201" s="37"/>
    </row>
    <row r="202" s="1" customFormat="1" customHeight="1" spans="1:31">
      <c r="A202" s="22">
        <v>200</v>
      </c>
      <c r="B202" s="22">
        <v>240318004</v>
      </c>
      <c r="C202" s="40">
        <v>45369</v>
      </c>
      <c r="D202" s="22" t="s">
        <v>230</v>
      </c>
      <c r="E202" s="61">
        <f>IF(C202="","",WEEKNUM(C202,1))</f>
        <v>12</v>
      </c>
      <c r="F202" s="22" t="s">
        <v>33</v>
      </c>
      <c r="G202" s="22" t="s">
        <v>256</v>
      </c>
      <c r="H202" s="22" t="s">
        <v>39</v>
      </c>
      <c r="I202" s="22" t="str">
        <f>VLOOKUP(H202,[2]外O细分型号!A:B,2,0)</f>
        <v>Q3MPRO</v>
      </c>
      <c r="J202" s="22" t="s">
        <v>36</v>
      </c>
      <c r="K202" s="22">
        <v>144</v>
      </c>
      <c r="L202" s="22">
        <v>8</v>
      </c>
      <c r="M202" s="22">
        <v>1</v>
      </c>
      <c r="N202" s="22" t="s">
        <v>48</v>
      </c>
      <c r="O202" s="22"/>
      <c r="P202" s="22"/>
      <c r="Q202" s="22">
        <v>1</v>
      </c>
      <c r="R202" s="22"/>
      <c r="S202" s="22"/>
      <c r="T202" s="22">
        <f>SUM(O202:S202)</f>
        <v>1</v>
      </c>
      <c r="U202" s="27" t="s">
        <v>308</v>
      </c>
      <c r="V202" s="10" t="s">
        <v>50</v>
      </c>
      <c r="W202" s="11" t="s">
        <v>55</v>
      </c>
      <c r="X202" s="11" t="s">
        <v>226</v>
      </c>
      <c r="Y202" s="11" t="s">
        <v>57</v>
      </c>
      <c r="Z202" s="11" t="s">
        <v>53</v>
      </c>
      <c r="AA202" s="10"/>
      <c r="AB202" s="10"/>
      <c r="AC202" s="37"/>
      <c r="AD202" s="37"/>
      <c r="AE202" s="37"/>
    </row>
    <row r="203" s="1" customFormat="1" customHeight="1" spans="1:31">
      <c r="A203" s="22">
        <v>201</v>
      </c>
      <c r="B203" s="22">
        <v>240318005</v>
      </c>
      <c r="C203" s="40">
        <v>45369</v>
      </c>
      <c r="D203" s="22" t="s">
        <v>230</v>
      </c>
      <c r="E203" s="61">
        <f>IF(C203="","",WEEKNUM(C203,1))</f>
        <v>12</v>
      </c>
      <c r="F203" s="22" t="s">
        <v>93</v>
      </c>
      <c r="G203" s="22" t="s">
        <v>208</v>
      </c>
      <c r="H203" s="22" t="s">
        <v>209</v>
      </c>
      <c r="I203" s="22" t="str">
        <f>VLOOKUP(H203,[2]外O细分型号!A:B,2,0)</f>
        <v>G5</v>
      </c>
      <c r="J203" s="22" t="s">
        <v>36</v>
      </c>
      <c r="K203" s="22">
        <v>3</v>
      </c>
      <c r="L203" s="22">
        <v>3</v>
      </c>
      <c r="M203" s="22"/>
      <c r="N203" s="81" t="s">
        <v>37</v>
      </c>
      <c r="O203" s="22"/>
      <c r="P203" s="22"/>
      <c r="Q203" s="22"/>
      <c r="R203" s="22"/>
      <c r="S203" s="22"/>
      <c r="T203" s="22">
        <f>SUM(O203:S203)</f>
        <v>0</v>
      </c>
      <c r="U203" s="27"/>
      <c r="V203" s="10"/>
      <c r="W203" s="11"/>
      <c r="X203" s="11"/>
      <c r="Y203" s="11"/>
      <c r="Z203" s="11"/>
      <c r="AA203" s="10"/>
      <c r="AB203" s="10"/>
      <c r="AC203" s="37"/>
      <c r="AD203" s="37"/>
      <c r="AE203" s="37"/>
    </row>
    <row r="204" s="1" customFormat="1" customHeight="1" spans="1:31">
      <c r="A204" s="22">
        <v>202</v>
      </c>
      <c r="B204" s="22">
        <v>240318006</v>
      </c>
      <c r="C204" s="40">
        <v>45369</v>
      </c>
      <c r="D204" s="22" t="s">
        <v>230</v>
      </c>
      <c r="E204" s="61">
        <f>IF(C204="","",WEEKNUM(C204,1))</f>
        <v>12</v>
      </c>
      <c r="F204" s="22" t="s">
        <v>93</v>
      </c>
      <c r="G204" s="22" t="s">
        <v>309</v>
      </c>
      <c r="H204" s="22" t="s">
        <v>128</v>
      </c>
      <c r="I204" s="22" t="str">
        <f>VLOOKUP(H204,[2]外O细分型号!A:B,2,0)</f>
        <v>G5</v>
      </c>
      <c r="J204" s="22" t="s">
        <v>141</v>
      </c>
      <c r="K204" s="22">
        <v>7</v>
      </c>
      <c r="L204" s="22">
        <v>7</v>
      </c>
      <c r="M204" s="22"/>
      <c r="N204" s="81" t="s">
        <v>37</v>
      </c>
      <c r="O204" s="22"/>
      <c r="P204" s="22"/>
      <c r="Q204" s="22"/>
      <c r="R204" s="22"/>
      <c r="S204" s="22"/>
      <c r="T204" s="22">
        <f>SUM(O204:S204)</f>
        <v>0</v>
      </c>
      <c r="U204" s="27"/>
      <c r="V204" s="10"/>
      <c r="W204" s="11"/>
      <c r="X204" s="11"/>
      <c r="Y204" s="11"/>
      <c r="Z204" s="11"/>
      <c r="AA204" s="10"/>
      <c r="AB204" s="10"/>
      <c r="AC204" s="37"/>
      <c r="AD204" s="37"/>
      <c r="AE204" s="37"/>
    </row>
    <row r="205" s="1" customFormat="1" customHeight="1" spans="1:31">
      <c r="A205" s="22">
        <v>203</v>
      </c>
      <c r="B205" s="22">
        <v>240318007</v>
      </c>
      <c r="C205" s="40">
        <v>45369</v>
      </c>
      <c r="D205" s="22" t="s">
        <v>230</v>
      </c>
      <c r="E205" s="61">
        <f>IF(C205="","",WEEKNUM(C205,1))</f>
        <v>12</v>
      </c>
      <c r="F205" s="22" t="s">
        <v>93</v>
      </c>
      <c r="G205" s="22" t="s">
        <v>188</v>
      </c>
      <c r="H205" s="22" t="s">
        <v>190</v>
      </c>
      <c r="I205" s="22" t="str">
        <f>VLOOKUP(H205,[2]外O细分型号!A:B,2,0)</f>
        <v>V5P</v>
      </c>
      <c r="J205" s="22" t="s">
        <v>141</v>
      </c>
      <c r="K205" s="22">
        <v>1030</v>
      </c>
      <c r="L205" s="22">
        <v>32</v>
      </c>
      <c r="M205" s="22">
        <v>3</v>
      </c>
      <c r="N205" s="22" t="s">
        <v>48</v>
      </c>
      <c r="O205" s="22"/>
      <c r="P205" s="22"/>
      <c r="Q205" s="22"/>
      <c r="R205" s="22"/>
      <c r="S205" s="22">
        <v>2</v>
      </c>
      <c r="T205" s="22">
        <f>SUM(O205:S205)</f>
        <v>2</v>
      </c>
      <c r="U205" s="27" t="s">
        <v>310</v>
      </c>
      <c r="V205" s="10" t="s">
        <v>50</v>
      </c>
      <c r="W205" s="11" t="s">
        <v>311</v>
      </c>
      <c r="X205" s="11" t="s">
        <v>312</v>
      </c>
      <c r="Y205" s="11" t="s">
        <v>52</v>
      </c>
      <c r="Z205" s="11" t="s">
        <v>53</v>
      </c>
      <c r="AA205" s="10"/>
      <c r="AB205" s="10"/>
      <c r="AC205" s="37"/>
      <c r="AD205" s="37"/>
      <c r="AE205" s="37"/>
    </row>
    <row r="206" s="1" customFormat="1" customHeight="1" spans="1:31">
      <c r="A206" s="22">
        <v>204</v>
      </c>
      <c r="B206" s="22">
        <v>240318007</v>
      </c>
      <c r="C206" s="40">
        <v>45369</v>
      </c>
      <c r="D206" s="22" t="s">
        <v>230</v>
      </c>
      <c r="E206" s="61">
        <f>IF(C206="","",WEEKNUM(C206,1))</f>
        <v>12</v>
      </c>
      <c r="F206" s="22" t="s">
        <v>93</v>
      </c>
      <c r="G206" s="22" t="s">
        <v>188</v>
      </c>
      <c r="H206" s="22" t="s">
        <v>190</v>
      </c>
      <c r="I206" s="22" t="str">
        <f>VLOOKUP(H206,[2]外O细分型号!A:B,2,0)</f>
        <v>V5P</v>
      </c>
      <c r="J206" s="22" t="s">
        <v>141</v>
      </c>
      <c r="K206" s="22"/>
      <c r="L206" s="22"/>
      <c r="M206" s="22"/>
      <c r="N206" s="10"/>
      <c r="O206" s="22">
        <v>1</v>
      </c>
      <c r="P206" s="22"/>
      <c r="Q206" s="22"/>
      <c r="R206" s="22"/>
      <c r="S206" s="22"/>
      <c r="T206" s="22">
        <f>SUM(O206:S206)</f>
        <v>1</v>
      </c>
      <c r="U206" s="27" t="s">
        <v>98</v>
      </c>
      <c r="V206" s="10" t="s">
        <v>50</v>
      </c>
      <c r="W206" s="11" t="s">
        <v>15</v>
      </c>
      <c r="X206" s="11" t="s">
        <v>99</v>
      </c>
      <c r="Y206" s="11" t="s">
        <v>52</v>
      </c>
      <c r="Z206" s="11" t="s">
        <v>53</v>
      </c>
      <c r="AA206" s="10"/>
      <c r="AB206" s="10"/>
      <c r="AC206" s="37"/>
      <c r="AD206" s="37"/>
      <c r="AE206" s="37"/>
    </row>
    <row r="207" s="1" customFormat="1" customHeight="1" spans="1:31">
      <c r="A207" s="22">
        <v>205</v>
      </c>
      <c r="B207" s="23">
        <v>240319001</v>
      </c>
      <c r="C207" s="40">
        <v>45370</v>
      </c>
      <c r="D207" s="22" t="s">
        <v>230</v>
      </c>
      <c r="E207" s="61">
        <f>IF(C207="","",WEEKNUM(C207,1))</f>
        <v>12</v>
      </c>
      <c r="F207" s="22" t="s">
        <v>33</v>
      </c>
      <c r="G207" s="22" t="s">
        <v>313</v>
      </c>
      <c r="H207" s="22" t="s">
        <v>39</v>
      </c>
      <c r="I207" s="22" t="str">
        <f>VLOOKUP(H207,[2]外O细分型号!A:B,2,0)</f>
        <v>Q3MPRO</v>
      </c>
      <c r="J207" s="22" t="s">
        <v>36</v>
      </c>
      <c r="K207" s="22">
        <v>144</v>
      </c>
      <c r="L207" s="22">
        <v>8</v>
      </c>
      <c r="M207" s="22"/>
      <c r="N207" s="81" t="s">
        <v>37</v>
      </c>
      <c r="O207" s="22"/>
      <c r="P207" s="22"/>
      <c r="Q207" s="22"/>
      <c r="R207" s="22"/>
      <c r="S207" s="22"/>
      <c r="T207" s="22">
        <f>SUM(O207:S207)</f>
        <v>0</v>
      </c>
      <c r="U207" s="27"/>
      <c r="V207" s="10"/>
      <c r="W207" s="11"/>
      <c r="X207" s="11"/>
      <c r="Y207" s="11"/>
      <c r="Z207" s="11"/>
      <c r="AA207" s="10"/>
      <c r="AB207" s="10"/>
      <c r="AC207" s="37"/>
      <c r="AD207" s="37"/>
      <c r="AE207" s="37"/>
    </row>
    <row r="208" s="1" customFormat="1" customHeight="1" spans="1:31">
      <c r="A208" s="22">
        <v>206</v>
      </c>
      <c r="B208" s="22">
        <v>240319002</v>
      </c>
      <c r="C208" s="40">
        <v>45370</v>
      </c>
      <c r="D208" s="22" t="s">
        <v>230</v>
      </c>
      <c r="E208" s="61">
        <f>IF(C208="","",WEEKNUM(C208,1))</f>
        <v>12</v>
      </c>
      <c r="F208" s="22" t="s">
        <v>40</v>
      </c>
      <c r="G208" s="22" t="s">
        <v>192</v>
      </c>
      <c r="H208" s="22" t="s">
        <v>193</v>
      </c>
      <c r="I208" s="22" t="str">
        <f>VLOOKUP(H208,[2]外O细分型号!A:B,2,0)</f>
        <v>G109</v>
      </c>
      <c r="J208" s="22" t="s">
        <v>36</v>
      </c>
      <c r="K208" s="22">
        <v>480</v>
      </c>
      <c r="L208" s="22">
        <v>32</v>
      </c>
      <c r="M208" s="22">
        <v>3</v>
      </c>
      <c r="N208" s="81" t="s">
        <v>37</v>
      </c>
      <c r="O208" s="22">
        <v>1</v>
      </c>
      <c r="P208" s="22"/>
      <c r="Q208" s="22"/>
      <c r="R208" s="22"/>
      <c r="S208" s="22"/>
      <c r="T208" s="22">
        <f>SUM(O208:S208)</f>
        <v>1</v>
      </c>
      <c r="U208" s="27" t="s">
        <v>314</v>
      </c>
      <c r="V208" s="10" t="s">
        <v>77</v>
      </c>
      <c r="W208" s="11" t="s">
        <v>15</v>
      </c>
      <c r="X208" s="11" t="s">
        <v>85</v>
      </c>
      <c r="Y208" s="11" t="s">
        <v>52</v>
      </c>
      <c r="Z208" s="11" t="s">
        <v>67</v>
      </c>
      <c r="AA208" s="10"/>
      <c r="AB208" s="10"/>
      <c r="AC208" s="37" t="s">
        <v>315</v>
      </c>
      <c r="AD208" s="37"/>
      <c r="AE208" s="37"/>
    </row>
    <row r="209" s="1" customFormat="1" customHeight="1" spans="1:31">
      <c r="A209" s="22">
        <v>207</v>
      </c>
      <c r="B209" s="22">
        <v>240319002</v>
      </c>
      <c r="C209" s="40">
        <v>45370</v>
      </c>
      <c r="D209" s="22" t="s">
        <v>230</v>
      </c>
      <c r="E209" s="61">
        <f>IF(C209="","",WEEKNUM(C209,1))</f>
        <v>12</v>
      </c>
      <c r="F209" s="22" t="s">
        <v>40</v>
      </c>
      <c r="G209" s="22" t="s">
        <v>192</v>
      </c>
      <c r="H209" s="22" t="s">
        <v>193</v>
      </c>
      <c r="I209" s="22" t="str">
        <f>VLOOKUP(H209,[2]外O细分型号!A:B,2,0)</f>
        <v>G109</v>
      </c>
      <c r="J209" s="22" t="s">
        <v>36</v>
      </c>
      <c r="K209" s="22"/>
      <c r="L209" s="22"/>
      <c r="M209" s="22"/>
      <c r="N209" s="94"/>
      <c r="O209" s="22">
        <v>2</v>
      </c>
      <c r="P209" s="22"/>
      <c r="Q209" s="22"/>
      <c r="R209" s="22"/>
      <c r="S209" s="22"/>
      <c r="T209" s="22">
        <v>2</v>
      </c>
      <c r="U209" s="27" t="s">
        <v>316</v>
      </c>
      <c r="V209" s="10"/>
      <c r="W209" s="11" t="s">
        <v>15</v>
      </c>
      <c r="X209" s="11" t="s">
        <v>99</v>
      </c>
      <c r="Y209" s="11" t="s">
        <v>52</v>
      </c>
      <c r="Z209" s="11" t="s">
        <v>67</v>
      </c>
      <c r="AA209" s="10"/>
      <c r="AB209" s="10"/>
      <c r="AC209" s="37"/>
      <c r="AD209" s="37"/>
      <c r="AE209" s="37"/>
    </row>
    <row r="210" s="1" customFormat="1" customHeight="1" spans="1:31">
      <c r="A210" s="22">
        <v>208</v>
      </c>
      <c r="B210" s="22">
        <v>240319003</v>
      </c>
      <c r="C210" s="40">
        <v>45370</v>
      </c>
      <c r="D210" s="22" t="s">
        <v>230</v>
      </c>
      <c r="E210" s="61">
        <f>IF(C210="","",WEEKNUM(C210,1))</f>
        <v>12</v>
      </c>
      <c r="F210" s="22" t="s">
        <v>33</v>
      </c>
      <c r="G210" s="22" t="s">
        <v>298</v>
      </c>
      <c r="H210" s="22" t="s">
        <v>91</v>
      </c>
      <c r="I210" s="22" t="str">
        <f>VLOOKUP(H210,[2]外O细分型号!A:B,2,0)</f>
        <v>Q3MVPRO</v>
      </c>
      <c r="J210" s="22" t="s">
        <v>36</v>
      </c>
      <c r="K210" s="22">
        <v>838</v>
      </c>
      <c r="L210" s="22">
        <v>32</v>
      </c>
      <c r="M210" s="22">
        <v>1</v>
      </c>
      <c r="N210" s="81" t="s">
        <v>37</v>
      </c>
      <c r="O210" s="22">
        <v>1</v>
      </c>
      <c r="P210" s="22"/>
      <c r="Q210" s="22"/>
      <c r="R210" s="22"/>
      <c r="S210" s="22"/>
      <c r="T210" s="22">
        <f>SUM(O210:S210)</f>
        <v>1</v>
      </c>
      <c r="U210" s="27" t="s">
        <v>317</v>
      </c>
      <c r="V210" s="10" t="s">
        <v>77</v>
      </c>
      <c r="W210" s="11" t="s">
        <v>15</v>
      </c>
      <c r="X210" s="11" t="s">
        <v>99</v>
      </c>
      <c r="Y210" s="11" t="s">
        <v>52</v>
      </c>
      <c r="Z210" s="11" t="s">
        <v>67</v>
      </c>
      <c r="AA210" s="10"/>
      <c r="AB210" s="10"/>
      <c r="AC210" s="37"/>
      <c r="AD210" s="37"/>
      <c r="AE210" s="37"/>
    </row>
    <row r="211" s="1" customFormat="1" customHeight="1" spans="1:31">
      <c r="A211" s="22">
        <v>209</v>
      </c>
      <c r="B211" s="22">
        <v>240319004</v>
      </c>
      <c r="C211" s="40">
        <v>45370</v>
      </c>
      <c r="D211" s="22" t="s">
        <v>230</v>
      </c>
      <c r="E211" s="61">
        <f>IF(C211="","",WEEKNUM(C211,1))</f>
        <v>12</v>
      </c>
      <c r="F211" s="22" t="s">
        <v>33</v>
      </c>
      <c r="G211" s="22" t="s">
        <v>318</v>
      </c>
      <c r="H211" s="22" t="s">
        <v>319</v>
      </c>
      <c r="I211" s="22" t="str">
        <f>VLOOKUP(H211,[2]外O细分型号!A:B,2,0)</f>
        <v>Q3MPRO</v>
      </c>
      <c r="J211" s="22" t="s">
        <v>36</v>
      </c>
      <c r="K211" s="22">
        <v>144</v>
      </c>
      <c r="L211" s="22">
        <v>8</v>
      </c>
      <c r="M211" s="22"/>
      <c r="N211" s="81" t="s">
        <v>37</v>
      </c>
      <c r="O211" s="22"/>
      <c r="P211" s="22"/>
      <c r="Q211" s="22"/>
      <c r="R211" s="22"/>
      <c r="S211" s="22"/>
      <c r="T211" s="22">
        <f>SUM(O211:S211)</f>
        <v>0</v>
      </c>
      <c r="U211" s="27"/>
      <c r="V211" s="10"/>
      <c r="W211" s="11"/>
      <c r="X211" s="11"/>
      <c r="Y211" s="11"/>
      <c r="Z211" s="11"/>
      <c r="AA211" s="10"/>
      <c r="AB211" s="10"/>
      <c r="AC211" s="37"/>
      <c r="AD211" s="37"/>
      <c r="AE211" s="37"/>
    </row>
    <row r="212" s="1" customFormat="1" customHeight="1" spans="1:31">
      <c r="A212" s="22">
        <v>210</v>
      </c>
      <c r="B212" s="23">
        <v>240320001</v>
      </c>
      <c r="C212" s="40">
        <v>45371</v>
      </c>
      <c r="D212" s="22" t="s">
        <v>230</v>
      </c>
      <c r="E212" s="61">
        <f>IF(C212="","",WEEKNUM(C212,1))</f>
        <v>12</v>
      </c>
      <c r="F212" s="22" t="s">
        <v>40</v>
      </c>
      <c r="G212" s="22" t="s">
        <v>320</v>
      </c>
      <c r="H212" s="22" t="s">
        <v>75</v>
      </c>
      <c r="I212" s="22" t="str">
        <f>VLOOKUP(H212,[2]外O细分型号!A:B,2,0)</f>
        <v>V7</v>
      </c>
      <c r="J212" s="22" t="s">
        <v>36</v>
      </c>
      <c r="K212" s="22">
        <v>766</v>
      </c>
      <c r="L212" s="22">
        <v>13</v>
      </c>
      <c r="M212" s="22"/>
      <c r="N212" s="81" t="s">
        <v>37</v>
      </c>
      <c r="O212" s="22"/>
      <c r="P212" s="22"/>
      <c r="Q212" s="22"/>
      <c r="R212" s="22"/>
      <c r="S212" s="22"/>
      <c r="T212" s="22"/>
      <c r="U212" s="27"/>
      <c r="V212" s="10"/>
      <c r="W212" s="11"/>
      <c r="X212" s="11"/>
      <c r="Y212" s="11"/>
      <c r="Z212" s="11"/>
      <c r="AA212" s="10"/>
      <c r="AB212" s="10"/>
      <c r="AC212" s="37"/>
      <c r="AD212" s="37"/>
      <c r="AE212" s="37"/>
    </row>
    <row r="213" s="1" customFormat="1" customHeight="1" spans="1:31">
      <c r="A213" s="22">
        <v>211</v>
      </c>
      <c r="B213" s="22">
        <v>240320002</v>
      </c>
      <c r="C213" s="40">
        <v>45371</v>
      </c>
      <c r="D213" s="22" t="s">
        <v>230</v>
      </c>
      <c r="E213" s="61">
        <f>IF(C213="","",WEEKNUM(C213,1))</f>
        <v>12</v>
      </c>
      <c r="F213" s="22" t="s">
        <v>33</v>
      </c>
      <c r="G213" s="22" t="s">
        <v>298</v>
      </c>
      <c r="H213" s="22" t="s">
        <v>91</v>
      </c>
      <c r="I213" s="22" t="str">
        <f>VLOOKUP(H213,[2]外O细分型号!A:B,2,0)</f>
        <v>Q3MVPRO</v>
      </c>
      <c r="J213" s="22" t="s">
        <v>36</v>
      </c>
      <c r="K213" s="22">
        <v>432</v>
      </c>
      <c r="L213" s="22">
        <v>32</v>
      </c>
      <c r="M213" s="22"/>
      <c r="N213" s="81" t="s">
        <v>37</v>
      </c>
      <c r="O213" s="22"/>
      <c r="P213" s="22"/>
      <c r="Q213" s="22"/>
      <c r="R213" s="22"/>
      <c r="S213" s="22"/>
      <c r="T213" s="22"/>
      <c r="U213" s="27"/>
      <c r="V213" s="10"/>
      <c r="W213" s="11"/>
      <c r="X213" s="11"/>
      <c r="Y213" s="11"/>
      <c r="Z213" s="11"/>
      <c r="AA213" s="10"/>
      <c r="AB213" s="10"/>
      <c r="AC213" s="37"/>
      <c r="AD213" s="37"/>
      <c r="AE213" s="37"/>
    </row>
    <row r="214" s="1" customFormat="1" customHeight="1" spans="1:31">
      <c r="A214" s="22">
        <v>212</v>
      </c>
      <c r="B214" s="22">
        <v>240320003</v>
      </c>
      <c r="C214" s="40">
        <v>45371</v>
      </c>
      <c r="D214" s="22" t="s">
        <v>230</v>
      </c>
      <c r="E214" s="61">
        <f>IF(C214="","",WEEKNUM(C214,1))</f>
        <v>12</v>
      </c>
      <c r="F214" s="22" t="s">
        <v>33</v>
      </c>
      <c r="G214" s="22" t="s">
        <v>313</v>
      </c>
      <c r="H214" s="22" t="s">
        <v>39</v>
      </c>
      <c r="I214" s="22" t="str">
        <f>VLOOKUP(H214,[2]外O细分型号!A:B,2,0)</f>
        <v>Q3MPRO</v>
      </c>
      <c r="J214" s="22" t="s">
        <v>36</v>
      </c>
      <c r="K214" s="22">
        <v>404</v>
      </c>
      <c r="L214" s="22">
        <v>32</v>
      </c>
      <c r="M214" s="22"/>
      <c r="N214" s="81" t="s">
        <v>37</v>
      </c>
      <c r="O214" s="22"/>
      <c r="P214" s="22"/>
      <c r="Q214" s="22"/>
      <c r="R214" s="22"/>
      <c r="S214" s="22"/>
      <c r="T214" s="22"/>
      <c r="U214" s="27"/>
      <c r="V214" s="10"/>
      <c r="W214" s="11"/>
      <c r="X214" s="11"/>
      <c r="Y214" s="11"/>
      <c r="Z214" s="11"/>
      <c r="AA214" s="10"/>
      <c r="AB214" s="10"/>
      <c r="AC214" s="37"/>
      <c r="AD214" s="37"/>
      <c r="AE214" s="37"/>
    </row>
    <row r="215" s="1" customFormat="1" customHeight="1" spans="1:31">
      <c r="A215" s="22">
        <v>213</v>
      </c>
      <c r="B215" s="23">
        <v>240321001</v>
      </c>
      <c r="C215" s="40">
        <v>45372</v>
      </c>
      <c r="D215" s="22" t="s">
        <v>230</v>
      </c>
      <c r="E215" s="61">
        <f>IF(C215="","",WEEKNUM(C215,1))</f>
        <v>12</v>
      </c>
      <c r="F215" s="22" t="s">
        <v>33</v>
      </c>
      <c r="G215" s="22" t="s">
        <v>298</v>
      </c>
      <c r="H215" s="22" t="s">
        <v>91</v>
      </c>
      <c r="I215" s="22" t="str">
        <f>VLOOKUP(H215,[2]外O细分型号!A:B,2,0)</f>
        <v>Q3MVPRO</v>
      </c>
      <c r="J215" s="22" t="s">
        <v>36</v>
      </c>
      <c r="K215" s="22">
        <v>720</v>
      </c>
      <c r="L215" s="22">
        <v>32</v>
      </c>
      <c r="M215" s="22"/>
      <c r="N215" s="81" t="s">
        <v>37</v>
      </c>
      <c r="O215" s="22"/>
      <c r="P215" s="22"/>
      <c r="Q215" s="22"/>
      <c r="R215" s="22"/>
      <c r="S215" s="22"/>
      <c r="T215" s="22">
        <f>SUM(O215:S215)</f>
        <v>0</v>
      </c>
      <c r="U215" s="27"/>
      <c r="V215" s="10"/>
      <c r="W215" s="11"/>
      <c r="X215" s="11"/>
      <c r="Y215" s="11"/>
      <c r="Z215" s="11"/>
      <c r="AA215" s="10"/>
      <c r="AB215" s="10"/>
      <c r="AC215" s="37"/>
      <c r="AD215" s="37"/>
      <c r="AE215" s="37"/>
    </row>
    <row r="216" s="1" customFormat="1" customHeight="1" spans="1:31">
      <c r="A216" s="22">
        <v>214</v>
      </c>
      <c r="B216" s="22">
        <v>240321002</v>
      </c>
      <c r="C216" s="40">
        <v>45372</v>
      </c>
      <c r="D216" s="22" t="s">
        <v>230</v>
      </c>
      <c r="E216" s="61">
        <f>IF(C216="","",WEEKNUM(C216,1))</f>
        <v>12</v>
      </c>
      <c r="F216" s="22" t="s">
        <v>40</v>
      </c>
      <c r="G216" s="22" t="s">
        <v>321</v>
      </c>
      <c r="H216" s="22" t="s">
        <v>75</v>
      </c>
      <c r="I216" s="22" t="str">
        <f>VLOOKUP(H216,[2]外O细分型号!A:B,2,0)</f>
        <v>V7</v>
      </c>
      <c r="J216" s="22" t="s">
        <v>36</v>
      </c>
      <c r="K216" s="22">
        <v>384</v>
      </c>
      <c r="L216" s="22">
        <v>13</v>
      </c>
      <c r="M216" s="22">
        <v>1</v>
      </c>
      <c r="N216" s="81" t="s">
        <v>37</v>
      </c>
      <c r="O216" s="22">
        <v>1</v>
      </c>
      <c r="P216" s="22"/>
      <c r="Q216" s="22"/>
      <c r="R216" s="22"/>
      <c r="S216" s="22"/>
      <c r="T216" s="22">
        <f>SUM(O216:S216)</f>
        <v>1</v>
      </c>
      <c r="U216" s="27" t="s">
        <v>160</v>
      </c>
      <c r="V216" s="10" t="s">
        <v>77</v>
      </c>
      <c r="W216" s="11" t="s">
        <v>15</v>
      </c>
      <c r="X216" s="11" t="s">
        <v>99</v>
      </c>
      <c r="Y216" s="11" t="s">
        <v>52</v>
      </c>
      <c r="Z216" s="11" t="s">
        <v>67</v>
      </c>
      <c r="AA216" s="10"/>
      <c r="AB216" s="10"/>
      <c r="AC216" s="37" t="s">
        <v>322</v>
      </c>
      <c r="AD216" s="37"/>
      <c r="AE216" s="37"/>
    </row>
    <row r="217" s="1" customFormat="1" customHeight="1" spans="1:31">
      <c r="A217" s="22">
        <v>215</v>
      </c>
      <c r="B217" s="22">
        <v>240321003</v>
      </c>
      <c r="C217" s="40">
        <v>45372</v>
      </c>
      <c r="D217" s="22" t="s">
        <v>230</v>
      </c>
      <c r="E217" s="61">
        <f>IF(C217="","",WEEKNUM(C217,1))</f>
        <v>12</v>
      </c>
      <c r="F217" s="22" t="s">
        <v>33</v>
      </c>
      <c r="G217" s="22" t="s">
        <v>318</v>
      </c>
      <c r="H217" s="22" t="s">
        <v>319</v>
      </c>
      <c r="I217" s="22" t="str">
        <f>VLOOKUP(H217,[2]外O细分型号!A:B,2,0)</f>
        <v>Q3MPRO</v>
      </c>
      <c r="J217" s="22" t="s">
        <v>36</v>
      </c>
      <c r="K217" s="22">
        <v>576</v>
      </c>
      <c r="L217" s="22">
        <v>32</v>
      </c>
      <c r="M217" s="22"/>
      <c r="N217" s="81" t="s">
        <v>37</v>
      </c>
      <c r="O217" s="22"/>
      <c r="P217" s="22"/>
      <c r="Q217" s="22"/>
      <c r="R217" s="22"/>
      <c r="S217" s="22"/>
      <c r="T217" s="22">
        <f>SUM(O217:S217)</f>
        <v>0</v>
      </c>
      <c r="U217" s="27"/>
      <c r="V217" s="10"/>
      <c r="W217" s="11"/>
      <c r="X217" s="11"/>
      <c r="Y217" s="11"/>
      <c r="Z217" s="11"/>
      <c r="AA217" s="10"/>
      <c r="AB217" s="10"/>
      <c r="AC217" s="37"/>
      <c r="AD217" s="37"/>
      <c r="AE217" s="37"/>
    </row>
    <row r="218" s="1" customFormat="1" customHeight="1" spans="1:31">
      <c r="A218" s="22">
        <v>216</v>
      </c>
      <c r="B218" s="58">
        <v>240321004</v>
      </c>
      <c r="C218" s="40">
        <v>45372</v>
      </c>
      <c r="D218" s="22" t="s">
        <v>230</v>
      </c>
      <c r="E218" s="61">
        <f>IF(C218="","",WEEKNUM(C218,1))</f>
        <v>12</v>
      </c>
      <c r="F218" s="22" t="s">
        <v>134</v>
      </c>
      <c r="G218" s="22" t="s">
        <v>323</v>
      </c>
      <c r="H218" s="22" t="s">
        <v>139</v>
      </c>
      <c r="I218" s="22" t="str">
        <f>VLOOKUP(H218,[2]外O细分型号!A:B,2,0)</f>
        <v>P8</v>
      </c>
      <c r="J218" s="22" t="s">
        <v>140</v>
      </c>
      <c r="K218" s="22">
        <v>2000</v>
      </c>
      <c r="L218" s="22">
        <v>50</v>
      </c>
      <c r="M218" s="22"/>
      <c r="N218" s="81" t="s">
        <v>37</v>
      </c>
      <c r="O218" s="22"/>
      <c r="P218" s="22"/>
      <c r="Q218" s="22"/>
      <c r="R218" s="22"/>
      <c r="S218" s="22"/>
      <c r="T218" s="22">
        <f>SUM(O218:S218)</f>
        <v>0</v>
      </c>
      <c r="U218" s="27"/>
      <c r="V218" s="10"/>
      <c r="W218" s="11"/>
      <c r="X218" s="11"/>
      <c r="Y218" s="11"/>
      <c r="Z218" s="11"/>
      <c r="AA218" s="10"/>
      <c r="AB218" s="10"/>
      <c r="AC218" s="37"/>
      <c r="AD218" s="37"/>
      <c r="AE218" s="37"/>
    </row>
    <row r="219" s="1" customFormat="1" customHeight="1" spans="1:31">
      <c r="A219" s="22">
        <v>217</v>
      </c>
      <c r="B219" s="23">
        <v>240322001</v>
      </c>
      <c r="C219" s="40">
        <v>45373</v>
      </c>
      <c r="D219" s="22" t="s">
        <v>230</v>
      </c>
      <c r="E219" s="61">
        <f>IF(C219="","",WEEKNUM(C219,1))</f>
        <v>12</v>
      </c>
      <c r="F219" s="22" t="s">
        <v>40</v>
      </c>
      <c r="G219" s="22" t="s">
        <v>324</v>
      </c>
      <c r="H219" s="22" t="s">
        <v>242</v>
      </c>
      <c r="I219" s="22" t="str">
        <f>VLOOKUP(H219,[2]外O细分型号!A:B,2,0)</f>
        <v>G100</v>
      </c>
      <c r="J219" s="22" t="s">
        <v>36</v>
      </c>
      <c r="K219" s="22">
        <v>96</v>
      </c>
      <c r="L219" s="22">
        <v>21</v>
      </c>
      <c r="M219" s="22">
        <v>1</v>
      </c>
      <c r="N219" s="81" t="s">
        <v>37</v>
      </c>
      <c r="O219" s="22">
        <v>1</v>
      </c>
      <c r="P219" s="22"/>
      <c r="Q219" s="22"/>
      <c r="R219" s="22"/>
      <c r="S219" s="22"/>
      <c r="T219" s="22">
        <f>SUM(O219:S219)</f>
        <v>1</v>
      </c>
      <c r="U219" s="27" t="s">
        <v>325</v>
      </c>
      <c r="V219" s="10" t="s">
        <v>77</v>
      </c>
      <c r="W219" s="11" t="s">
        <v>15</v>
      </c>
      <c r="X219" s="11" t="s">
        <v>99</v>
      </c>
      <c r="Y219" s="11" t="s">
        <v>52</v>
      </c>
      <c r="Z219" s="11" t="s">
        <v>67</v>
      </c>
      <c r="AA219" s="10"/>
      <c r="AB219" s="10"/>
      <c r="AC219" s="37"/>
      <c r="AD219" s="37"/>
      <c r="AE219" s="37"/>
    </row>
    <row r="220" s="1" customFormat="1" customHeight="1" spans="1:31">
      <c r="A220" s="22">
        <v>218</v>
      </c>
      <c r="B220" s="22">
        <v>240322002</v>
      </c>
      <c r="C220" s="40">
        <v>45373</v>
      </c>
      <c r="D220" s="22" t="s">
        <v>230</v>
      </c>
      <c r="E220" s="61">
        <f>IF(C220="","",WEEKNUM(C220,1))</f>
        <v>12</v>
      </c>
      <c r="F220" s="22" t="s">
        <v>33</v>
      </c>
      <c r="G220" s="22" t="s">
        <v>318</v>
      </c>
      <c r="H220" s="22" t="s">
        <v>319</v>
      </c>
      <c r="I220" s="22" t="str">
        <f>VLOOKUP(H220,[2]外O细分型号!A:B,2,0)</f>
        <v>Q3MPRO</v>
      </c>
      <c r="J220" s="22" t="s">
        <v>36</v>
      </c>
      <c r="K220" s="22">
        <v>280</v>
      </c>
      <c r="L220" s="22">
        <v>8</v>
      </c>
      <c r="M220" s="22"/>
      <c r="N220" s="81" t="s">
        <v>37</v>
      </c>
      <c r="O220" s="22"/>
      <c r="P220" s="22"/>
      <c r="Q220" s="22"/>
      <c r="R220" s="22"/>
      <c r="S220" s="22"/>
      <c r="T220" s="22">
        <f>SUM(O220:S220)</f>
        <v>0</v>
      </c>
      <c r="U220" s="27"/>
      <c r="V220" s="10"/>
      <c r="W220" s="11"/>
      <c r="X220" s="11"/>
      <c r="Y220" s="11"/>
      <c r="Z220" s="11"/>
      <c r="AA220" s="10"/>
      <c r="AB220" s="10"/>
      <c r="AC220" s="37"/>
      <c r="AD220" s="37"/>
      <c r="AE220" s="37"/>
    </row>
    <row r="221" s="1" customFormat="1" customHeight="1" spans="1:31">
      <c r="A221" s="22">
        <v>219</v>
      </c>
      <c r="B221" s="22">
        <v>240322003</v>
      </c>
      <c r="C221" s="40">
        <v>45373</v>
      </c>
      <c r="D221" s="22" t="s">
        <v>230</v>
      </c>
      <c r="E221" s="61">
        <f>IF(C221="","",WEEKNUM(C221,1))</f>
        <v>12</v>
      </c>
      <c r="F221" s="22" t="s">
        <v>33</v>
      </c>
      <c r="G221" s="22" t="s">
        <v>326</v>
      </c>
      <c r="H221" s="22" t="s">
        <v>39</v>
      </c>
      <c r="I221" s="22" t="str">
        <f>VLOOKUP(H221,[2]外O细分型号!A:B,2,0)</f>
        <v>Q3MPRO</v>
      </c>
      <c r="J221" s="22" t="s">
        <v>36</v>
      </c>
      <c r="K221" s="22">
        <v>288</v>
      </c>
      <c r="L221" s="22">
        <v>32</v>
      </c>
      <c r="M221" s="22"/>
      <c r="N221" s="81" t="s">
        <v>37</v>
      </c>
      <c r="O221" s="22"/>
      <c r="P221" s="22"/>
      <c r="Q221" s="22"/>
      <c r="R221" s="22"/>
      <c r="S221" s="22"/>
      <c r="T221" s="22">
        <f>SUM(O221:S221)</f>
        <v>0</v>
      </c>
      <c r="U221" s="27"/>
      <c r="V221" s="10"/>
      <c r="W221" s="11"/>
      <c r="X221" s="11"/>
      <c r="Y221" s="11"/>
      <c r="Z221" s="11"/>
      <c r="AA221" s="10"/>
      <c r="AB221" s="10"/>
      <c r="AC221" s="37"/>
      <c r="AD221" s="37"/>
      <c r="AE221" s="37"/>
    </row>
    <row r="222" s="1" customFormat="1" customHeight="1" spans="1:31">
      <c r="A222" s="22">
        <v>220</v>
      </c>
      <c r="B222" s="22">
        <v>240322004</v>
      </c>
      <c r="C222" s="40">
        <v>45373</v>
      </c>
      <c r="D222" s="22" t="s">
        <v>230</v>
      </c>
      <c r="E222" s="61">
        <f>IF(C222="","",WEEKNUM(C222,1))</f>
        <v>12</v>
      </c>
      <c r="F222" s="22" t="s">
        <v>33</v>
      </c>
      <c r="G222" s="22" t="s">
        <v>298</v>
      </c>
      <c r="H222" s="22" t="s">
        <v>91</v>
      </c>
      <c r="I222" s="22" t="str">
        <f>VLOOKUP(H222,[2]外O细分型号!A:B,2,0)</f>
        <v>Q3MVPRO</v>
      </c>
      <c r="J222" s="22" t="s">
        <v>36</v>
      </c>
      <c r="K222" s="22">
        <v>576</v>
      </c>
      <c r="L222" s="22">
        <v>32</v>
      </c>
      <c r="M222" s="22"/>
      <c r="N222" s="81" t="s">
        <v>37</v>
      </c>
      <c r="O222" s="22"/>
      <c r="P222" s="22"/>
      <c r="Q222" s="22"/>
      <c r="R222" s="22"/>
      <c r="S222" s="22"/>
      <c r="T222" s="22">
        <f>SUM(O222:S222)</f>
        <v>0</v>
      </c>
      <c r="U222" s="27"/>
      <c r="V222" s="10"/>
      <c r="W222" s="11"/>
      <c r="X222" s="11"/>
      <c r="Y222" s="11"/>
      <c r="Z222" s="11"/>
      <c r="AA222" s="10"/>
      <c r="AB222" s="10"/>
      <c r="AC222" s="37"/>
      <c r="AD222" s="37"/>
      <c r="AE222" s="37"/>
    </row>
    <row r="223" s="1" customFormat="1" customHeight="1" spans="1:31">
      <c r="A223" s="22">
        <v>221</v>
      </c>
      <c r="B223" s="22">
        <v>240322005</v>
      </c>
      <c r="C223" s="40">
        <v>45373</v>
      </c>
      <c r="D223" s="22" t="s">
        <v>230</v>
      </c>
      <c r="E223" s="61">
        <f>IF(C223="","",WEEKNUM(C223,1))</f>
        <v>12</v>
      </c>
      <c r="F223" s="22" t="s">
        <v>40</v>
      </c>
      <c r="G223" s="22" t="s">
        <v>327</v>
      </c>
      <c r="H223" s="22" t="s">
        <v>43</v>
      </c>
      <c r="I223" s="22" t="str">
        <f>VLOOKUP(H223,[2]外O细分型号!A:B,2,0)</f>
        <v>G100</v>
      </c>
      <c r="J223" s="22" t="s">
        <v>36</v>
      </c>
      <c r="K223" s="22">
        <v>576</v>
      </c>
      <c r="L223" s="22">
        <v>13</v>
      </c>
      <c r="M223" s="22">
        <v>1</v>
      </c>
      <c r="N223" s="81" t="s">
        <v>37</v>
      </c>
      <c r="O223" s="22">
        <v>1</v>
      </c>
      <c r="P223" s="22"/>
      <c r="Q223" s="22"/>
      <c r="R223" s="22"/>
      <c r="S223" s="22"/>
      <c r="T223" s="22">
        <f>SUM(O223:S223)</f>
        <v>1</v>
      </c>
      <c r="U223" s="27" t="s">
        <v>328</v>
      </c>
      <c r="V223" s="10" t="s">
        <v>77</v>
      </c>
      <c r="W223" s="11" t="s">
        <v>15</v>
      </c>
      <c r="X223" s="11" t="s">
        <v>99</v>
      </c>
      <c r="Y223" s="11" t="s">
        <v>52</v>
      </c>
      <c r="Z223" s="11" t="s">
        <v>67</v>
      </c>
      <c r="AA223" s="10"/>
      <c r="AB223" s="10"/>
      <c r="AC223" s="37"/>
      <c r="AD223" s="37"/>
      <c r="AE223" s="37"/>
    </row>
    <row r="224" s="1" customFormat="1" customHeight="1" spans="1:31">
      <c r="A224" s="22">
        <v>222</v>
      </c>
      <c r="B224" s="23">
        <v>240323001</v>
      </c>
      <c r="C224" s="40">
        <v>45374</v>
      </c>
      <c r="D224" s="22" t="s">
        <v>230</v>
      </c>
      <c r="E224" s="61">
        <f>IF(C224="","",WEEKNUM(C224,1))</f>
        <v>12</v>
      </c>
      <c r="F224" s="22" t="s">
        <v>33</v>
      </c>
      <c r="G224" s="22" t="s">
        <v>326</v>
      </c>
      <c r="H224" s="22" t="s">
        <v>39</v>
      </c>
      <c r="I224" s="22" t="str">
        <f>VLOOKUP(H224,[2]外O细分型号!A:B,2,0)</f>
        <v>Q3MPRO</v>
      </c>
      <c r="J224" s="22" t="s">
        <v>36</v>
      </c>
      <c r="K224" s="22">
        <v>576</v>
      </c>
      <c r="L224" s="22">
        <v>32</v>
      </c>
      <c r="M224" s="22"/>
      <c r="N224" s="81" t="s">
        <v>37</v>
      </c>
      <c r="O224" s="22"/>
      <c r="P224" s="22"/>
      <c r="Q224" s="22"/>
      <c r="R224" s="22"/>
      <c r="S224" s="22"/>
      <c r="T224" s="22">
        <f>SUM(O224:S224)</f>
        <v>0</v>
      </c>
      <c r="U224" s="27"/>
      <c r="V224" s="10"/>
      <c r="W224" s="11"/>
      <c r="X224" s="11"/>
      <c r="Y224" s="11"/>
      <c r="Z224" s="11"/>
      <c r="AA224" s="10"/>
      <c r="AB224" s="10"/>
      <c r="AC224" s="37"/>
      <c r="AD224" s="37"/>
      <c r="AE224" s="37"/>
    </row>
    <row r="225" s="1" customFormat="1" customHeight="1" spans="1:31">
      <c r="A225" s="22">
        <v>223</v>
      </c>
      <c r="B225" s="22">
        <v>240323002</v>
      </c>
      <c r="C225" s="40">
        <v>45374</v>
      </c>
      <c r="D225" s="22" t="s">
        <v>230</v>
      </c>
      <c r="E225" s="61">
        <f>IF(C225="","",WEEKNUM(C225,1))</f>
        <v>12</v>
      </c>
      <c r="F225" s="22" t="s">
        <v>40</v>
      </c>
      <c r="G225" s="22" t="s">
        <v>324</v>
      </c>
      <c r="H225" s="22" t="s">
        <v>43</v>
      </c>
      <c r="I225" s="22" t="str">
        <f>VLOOKUP(H225,[2]外O细分型号!A:B,2,0)</f>
        <v>G100</v>
      </c>
      <c r="J225" s="22" t="s">
        <v>36</v>
      </c>
      <c r="K225" s="22">
        <v>864</v>
      </c>
      <c r="L225" s="22">
        <v>21</v>
      </c>
      <c r="M225" s="22">
        <v>1</v>
      </c>
      <c r="N225" s="81" t="s">
        <v>37</v>
      </c>
      <c r="O225" s="22">
        <v>1</v>
      </c>
      <c r="P225" s="22"/>
      <c r="Q225" s="22"/>
      <c r="R225" s="22"/>
      <c r="S225" s="22"/>
      <c r="T225" s="22">
        <f>SUM(O225:S225)</f>
        <v>1</v>
      </c>
      <c r="U225" s="27" t="s">
        <v>329</v>
      </c>
      <c r="V225" s="10" t="s">
        <v>77</v>
      </c>
      <c r="W225" s="11" t="s">
        <v>15</v>
      </c>
      <c r="X225" s="11" t="s">
        <v>109</v>
      </c>
      <c r="Y225" s="11" t="s">
        <v>52</v>
      </c>
      <c r="Z225" s="11" t="s">
        <v>67</v>
      </c>
      <c r="AA225" s="10"/>
      <c r="AB225" s="10"/>
      <c r="AC225" s="37"/>
      <c r="AD225" s="37"/>
      <c r="AE225" s="37"/>
    </row>
    <row r="226" s="1" customFormat="1" customHeight="1" spans="1:31">
      <c r="A226" s="22">
        <v>224</v>
      </c>
      <c r="B226" s="22">
        <v>240323003</v>
      </c>
      <c r="C226" s="40">
        <v>45374</v>
      </c>
      <c r="D226" s="22" t="s">
        <v>230</v>
      </c>
      <c r="E226" s="61">
        <f>IF(C226="","",WEEKNUM(C226,1))</f>
        <v>12</v>
      </c>
      <c r="F226" s="22" t="s">
        <v>40</v>
      </c>
      <c r="G226" s="22" t="s">
        <v>321</v>
      </c>
      <c r="H226" s="22" t="s">
        <v>75</v>
      </c>
      <c r="I226" s="22" t="str">
        <f>VLOOKUP(H226,[2]外O细分型号!A:B,2,0)</f>
        <v>V7</v>
      </c>
      <c r="J226" s="22" t="s">
        <v>36</v>
      </c>
      <c r="K226" s="22">
        <v>1920</v>
      </c>
      <c r="L226" s="22">
        <v>13</v>
      </c>
      <c r="M226" s="22"/>
      <c r="N226" s="81" t="s">
        <v>37</v>
      </c>
      <c r="O226" s="22"/>
      <c r="P226" s="22"/>
      <c r="Q226" s="22"/>
      <c r="R226" s="22"/>
      <c r="S226" s="22"/>
      <c r="T226" s="22">
        <f>SUM(O226:S226)</f>
        <v>0</v>
      </c>
      <c r="U226" s="27"/>
      <c r="V226" s="10"/>
      <c r="W226" s="11"/>
      <c r="X226" s="11"/>
      <c r="Y226" s="11"/>
      <c r="Z226" s="11"/>
      <c r="AA226" s="10"/>
      <c r="AB226" s="10"/>
      <c r="AC226" s="37"/>
      <c r="AD226" s="37"/>
      <c r="AE226" s="37"/>
    </row>
    <row r="227" s="1" customFormat="1" customHeight="1" spans="1:31">
      <c r="A227" s="22">
        <v>225</v>
      </c>
      <c r="B227" s="22">
        <v>240323004</v>
      </c>
      <c r="C227" s="40">
        <v>45374</v>
      </c>
      <c r="D227" s="22" t="s">
        <v>230</v>
      </c>
      <c r="E227" s="61">
        <f>IF(C227="","",WEEKNUM(C227,1))</f>
        <v>12</v>
      </c>
      <c r="F227" s="22" t="s">
        <v>40</v>
      </c>
      <c r="G227" s="22" t="s">
        <v>300</v>
      </c>
      <c r="H227" s="22" t="s">
        <v>168</v>
      </c>
      <c r="I227" s="22" t="str">
        <f>VLOOKUP(H227,[2]外O细分型号!A:B,2,0)</f>
        <v>V7</v>
      </c>
      <c r="J227" s="22" t="s">
        <v>36</v>
      </c>
      <c r="K227" s="22">
        <v>384</v>
      </c>
      <c r="L227" s="22">
        <v>21</v>
      </c>
      <c r="M227" s="22">
        <v>1</v>
      </c>
      <c r="N227" s="81" t="s">
        <v>37</v>
      </c>
      <c r="O227" s="22"/>
      <c r="P227" s="22"/>
      <c r="Q227" s="22"/>
      <c r="R227" s="22">
        <v>1</v>
      </c>
      <c r="S227" s="22"/>
      <c r="T227" s="22">
        <f>SUM(O227:S227)</f>
        <v>1</v>
      </c>
      <c r="U227" s="27" t="s">
        <v>330</v>
      </c>
      <c r="V227" s="10" t="s">
        <v>77</v>
      </c>
      <c r="W227" s="11" t="s">
        <v>18</v>
      </c>
      <c r="X227" s="11" t="s">
        <v>89</v>
      </c>
      <c r="Y227" s="11" t="s">
        <v>57</v>
      </c>
      <c r="Z227" s="11" t="s">
        <v>67</v>
      </c>
      <c r="AA227" s="10"/>
      <c r="AB227" s="10"/>
      <c r="AC227" s="37"/>
      <c r="AD227" s="37"/>
      <c r="AE227" s="37"/>
    </row>
    <row r="228" s="1" customFormat="1" customHeight="1" spans="1:31">
      <c r="A228" s="22">
        <v>226</v>
      </c>
      <c r="B228" s="22">
        <v>240323005</v>
      </c>
      <c r="C228" s="40">
        <v>45374</v>
      </c>
      <c r="D228" s="22" t="s">
        <v>230</v>
      </c>
      <c r="E228" s="61">
        <f>IF(C228="","",WEEKNUM(C228,1))</f>
        <v>12</v>
      </c>
      <c r="F228" s="22" t="s">
        <v>33</v>
      </c>
      <c r="G228" s="22" t="s">
        <v>298</v>
      </c>
      <c r="H228" s="22" t="s">
        <v>91</v>
      </c>
      <c r="I228" s="22" t="str">
        <f>VLOOKUP(H228,[2]外O细分型号!A:B,2,0)</f>
        <v>Q3MVPRO</v>
      </c>
      <c r="J228" s="22" t="s">
        <v>36</v>
      </c>
      <c r="K228" s="22">
        <v>576</v>
      </c>
      <c r="L228" s="22">
        <v>48</v>
      </c>
      <c r="M228" s="22"/>
      <c r="N228" s="81" t="s">
        <v>37</v>
      </c>
      <c r="O228" s="22"/>
      <c r="P228" s="22"/>
      <c r="Q228" s="22"/>
      <c r="R228" s="22"/>
      <c r="S228" s="22"/>
      <c r="T228" s="22">
        <f>SUM(O228:S228)</f>
        <v>0</v>
      </c>
      <c r="U228" s="27"/>
      <c r="V228" s="10"/>
      <c r="W228" s="11"/>
      <c r="X228" s="11"/>
      <c r="Y228" s="11"/>
      <c r="Z228" s="11"/>
      <c r="AA228" s="10"/>
      <c r="AB228" s="10"/>
      <c r="AC228" s="37"/>
      <c r="AD228" s="37"/>
      <c r="AE228" s="37"/>
    </row>
    <row r="229" s="1" customFormat="1" customHeight="1" spans="1:31">
      <c r="A229" s="22">
        <v>227</v>
      </c>
      <c r="B229" s="22">
        <v>240323006</v>
      </c>
      <c r="C229" s="40">
        <v>45374</v>
      </c>
      <c r="D229" s="22" t="s">
        <v>230</v>
      </c>
      <c r="E229" s="61">
        <f>IF(C229="","",WEEKNUM(C229,1))</f>
        <v>12</v>
      </c>
      <c r="F229" s="22" t="s">
        <v>58</v>
      </c>
      <c r="G229" s="22" t="s">
        <v>63</v>
      </c>
      <c r="H229" s="22" t="s">
        <v>64</v>
      </c>
      <c r="I229" s="22" t="str">
        <f>VLOOKUP(H229,[2]外O细分型号!A:B,2,0)</f>
        <v>G111</v>
      </c>
      <c r="J229" s="22" t="s">
        <v>62</v>
      </c>
      <c r="K229" s="22">
        <v>1</v>
      </c>
      <c r="L229" s="22">
        <v>1</v>
      </c>
      <c r="M229" s="22"/>
      <c r="N229" s="81" t="s">
        <v>37</v>
      </c>
      <c r="O229" s="22"/>
      <c r="P229" s="22"/>
      <c r="Q229" s="22"/>
      <c r="R229" s="22"/>
      <c r="S229" s="22"/>
      <c r="T229" s="22">
        <f>SUM(O229:S229)</f>
        <v>0</v>
      </c>
      <c r="U229" s="27"/>
      <c r="V229" s="10"/>
      <c r="W229" s="11"/>
      <c r="X229" s="11"/>
      <c r="Y229" s="11"/>
      <c r="Z229" s="11"/>
      <c r="AA229" s="10"/>
      <c r="AB229" s="10"/>
      <c r="AC229" s="37"/>
      <c r="AD229" s="37"/>
      <c r="AE229" s="37"/>
    </row>
    <row r="230" s="1" customFormat="1" customHeight="1" spans="1:31">
      <c r="A230" s="22">
        <v>228</v>
      </c>
      <c r="B230" s="22">
        <v>240323007</v>
      </c>
      <c r="C230" s="40">
        <v>45374</v>
      </c>
      <c r="D230" s="22" t="s">
        <v>230</v>
      </c>
      <c r="E230" s="61">
        <f>IF(C230="","",WEEKNUM(C230,1))</f>
        <v>12</v>
      </c>
      <c r="F230" s="22" t="s">
        <v>58</v>
      </c>
      <c r="G230" s="22" t="s">
        <v>290</v>
      </c>
      <c r="H230" s="22" t="s">
        <v>42</v>
      </c>
      <c r="I230" s="22" t="str">
        <f>VLOOKUP(H230,[2]外O细分型号!A:B,2,0)</f>
        <v>G100</v>
      </c>
      <c r="J230" s="22" t="s">
        <v>62</v>
      </c>
      <c r="K230" s="22">
        <v>257</v>
      </c>
      <c r="L230" s="22">
        <v>16</v>
      </c>
      <c r="M230" s="22">
        <v>1</v>
      </c>
      <c r="N230" s="81" t="s">
        <v>37</v>
      </c>
      <c r="O230" s="22">
        <v>1</v>
      </c>
      <c r="P230" s="22"/>
      <c r="Q230" s="22"/>
      <c r="R230" s="22"/>
      <c r="S230" s="22"/>
      <c r="T230" s="22">
        <f>SUM(O230:S230)</f>
        <v>1</v>
      </c>
      <c r="U230" s="27" t="s">
        <v>331</v>
      </c>
      <c r="V230" s="10" t="s">
        <v>77</v>
      </c>
      <c r="W230" s="11" t="s">
        <v>15</v>
      </c>
      <c r="X230" s="11" t="s">
        <v>332</v>
      </c>
      <c r="Y230" s="11" t="s">
        <v>52</v>
      </c>
      <c r="Z230" s="11" t="s">
        <v>67</v>
      </c>
      <c r="AA230" s="10"/>
      <c r="AB230" s="10"/>
      <c r="AC230" s="37"/>
      <c r="AD230" s="37"/>
      <c r="AE230" s="37"/>
    </row>
    <row r="231" s="1" customFormat="1" customHeight="1" spans="1:31">
      <c r="A231" s="22">
        <v>229</v>
      </c>
      <c r="B231" s="23">
        <v>240324001</v>
      </c>
      <c r="C231" s="40">
        <v>45375</v>
      </c>
      <c r="D231" s="22" t="s">
        <v>230</v>
      </c>
      <c r="E231" s="61">
        <f>IF(C231="","",WEEKNUM(C231,1))</f>
        <v>13</v>
      </c>
      <c r="F231" s="22" t="s">
        <v>58</v>
      </c>
      <c r="G231" s="22" t="s">
        <v>286</v>
      </c>
      <c r="H231" s="22" t="s">
        <v>64</v>
      </c>
      <c r="I231" s="22" t="str">
        <f>VLOOKUP(H231,[2]外O细分型号!A:B,2,0)</f>
        <v>G111</v>
      </c>
      <c r="J231" s="22" t="s">
        <v>36</v>
      </c>
      <c r="K231" s="22">
        <v>101</v>
      </c>
      <c r="L231" s="22">
        <v>8</v>
      </c>
      <c r="M231" s="22"/>
      <c r="N231" s="81" t="s">
        <v>37</v>
      </c>
      <c r="O231" s="22"/>
      <c r="P231" s="22"/>
      <c r="Q231" s="22"/>
      <c r="R231" s="22"/>
      <c r="S231" s="22"/>
      <c r="T231" s="22">
        <f>SUM(O231:S231)</f>
        <v>0</v>
      </c>
      <c r="U231" s="27"/>
      <c r="V231" s="10"/>
      <c r="W231" s="11"/>
      <c r="X231" s="11"/>
      <c r="Y231" s="11"/>
      <c r="Z231" s="11"/>
      <c r="AA231" s="10"/>
      <c r="AB231" s="10"/>
      <c r="AC231" s="37"/>
      <c r="AD231" s="37"/>
      <c r="AE231" s="37"/>
    </row>
    <row r="232" s="1" customFormat="1" customHeight="1" spans="1:31">
      <c r="A232" s="22">
        <v>230</v>
      </c>
      <c r="B232" s="22">
        <v>240324002</v>
      </c>
      <c r="C232" s="40">
        <v>45375</v>
      </c>
      <c r="D232" s="22" t="s">
        <v>230</v>
      </c>
      <c r="E232" s="61">
        <f>IF(C232="","",WEEKNUM(C232,1))</f>
        <v>13</v>
      </c>
      <c r="F232" s="22" t="s">
        <v>58</v>
      </c>
      <c r="G232" s="22" t="s">
        <v>333</v>
      </c>
      <c r="H232" s="22" t="s">
        <v>266</v>
      </c>
      <c r="I232" s="22" t="str">
        <f>VLOOKUP(H232,[2]外O细分型号!A:B,2,0)</f>
        <v>E180</v>
      </c>
      <c r="J232" s="22" t="s">
        <v>36</v>
      </c>
      <c r="K232" s="22">
        <v>4</v>
      </c>
      <c r="L232" s="22">
        <v>4</v>
      </c>
      <c r="M232" s="22"/>
      <c r="N232" s="81" t="s">
        <v>37</v>
      </c>
      <c r="O232" s="22"/>
      <c r="P232" s="22"/>
      <c r="Q232" s="22"/>
      <c r="R232" s="22"/>
      <c r="S232" s="22"/>
      <c r="T232" s="22">
        <f>SUM(O232:S232)</f>
        <v>0</v>
      </c>
      <c r="U232" s="27"/>
      <c r="V232" s="10"/>
      <c r="W232" s="11"/>
      <c r="X232" s="11"/>
      <c r="Y232" s="11"/>
      <c r="Z232" s="11"/>
      <c r="AA232" s="10"/>
      <c r="AB232" s="10"/>
      <c r="AC232" s="37"/>
      <c r="AD232" s="37"/>
      <c r="AE232" s="37"/>
    </row>
    <row r="233" s="1" customFormat="1" customHeight="1" spans="1:31">
      <c r="A233" s="22">
        <v>231</v>
      </c>
      <c r="B233" s="22">
        <v>240324003</v>
      </c>
      <c r="C233" s="40">
        <v>45375</v>
      </c>
      <c r="D233" s="22" t="s">
        <v>230</v>
      </c>
      <c r="E233" s="61">
        <f>IF(C233="","",WEEKNUM(C233,1))</f>
        <v>13</v>
      </c>
      <c r="F233" s="22" t="s">
        <v>58</v>
      </c>
      <c r="G233" s="22" t="s">
        <v>334</v>
      </c>
      <c r="H233" s="22" t="s">
        <v>335</v>
      </c>
      <c r="I233" s="22" t="str">
        <f>VLOOKUP(H233,[2]外O细分型号!A:B,2,0)</f>
        <v>G102</v>
      </c>
      <c r="J233" s="22" t="s">
        <v>36</v>
      </c>
      <c r="K233" s="22">
        <v>95</v>
      </c>
      <c r="L233" s="22">
        <v>8</v>
      </c>
      <c r="M233" s="22"/>
      <c r="N233" s="81" t="s">
        <v>37</v>
      </c>
      <c r="O233" s="22"/>
      <c r="P233" s="22"/>
      <c r="Q233" s="22"/>
      <c r="R233" s="22"/>
      <c r="S233" s="22"/>
      <c r="T233" s="22">
        <f>SUM(O233:S233)</f>
        <v>0</v>
      </c>
      <c r="U233" s="27"/>
      <c r="V233" s="10"/>
      <c r="W233" s="11"/>
      <c r="X233" s="11"/>
      <c r="Y233" s="11"/>
      <c r="Z233" s="11"/>
      <c r="AA233" s="10"/>
      <c r="AB233" s="10"/>
      <c r="AC233" s="37"/>
      <c r="AD233" s="37"/>
      <c r="AE233" s="37"/>
    </row>
    <row r="234" s="1" customFormat="1" customHeight="1" spans="1:31">
      <c r="A234" s="22">
        <v>232</v>
      </c>
      <c r="B234" s="22">
        <v>240324004</v>
      </c>
      <c r="C234" s="40">
        <v>45375</v>
      </c>
      <c r="D234" s="22" t="s">
        <v>230</v>
      </c>
      <c r="E234" s="61">
        <f>IF(C234="","",WEEKNUM(C234,1))</f>
        <v>13</v>
      </c>
      <c r="F234" s="22" t="s">
        <v>58</v>
      </c>
      <c r="G234" s="22" t="s">
        <v>285</v>
      </c>
      <c r="H234" s="22" t="s">
        <v>42</v>
      </c>
      <c r="I234" s="22" t="str">
        <f>VLOOKUP(H234,[2]外O细分型号!A:B,2,0)</f>
        <v>G100</v>
      </c>
      <c r="J234" s="22" t="s">
        <v>248</v>
      </c>
      <c r="K234" s="22">
        <v>484</v>
      </c>
      <c r="L234" s="22">
        <v>32</v>
      </c>
      <c r="M234" s="22"/>
      <c r="N234" s="81" t="s">
        <v>37</v>
      </c>
      <c r="O234" s="22"/>
      <c r="P234" s="22"/>
      <c r="Q234" s="22"/>
      <c r="R234" s="22"/>
      <c r="S234" s="22"/>
      <c r="T234" s="22">
        <f>SUM(O234:S234)</f>
        <v>0</v>
      </c>
      <c r="U234" s="27"/>
      <c r="V234" s="10"/>
      <c r="W234" s="11"/>
      <c r="X234" s="11"/>
      <c r="Y234" s="11"/>
      <c r="Z234" s="11"/>
      <c r="AA234" s="10"/>
      <c r="AB234" s="10"/>
      <c r="AC234" s="37"/>
      <c r="AD234" s="37"/>
      <c r="AE234" s="37"/>
    </row>
    <row r="235" s="1" customFormat="1" customHeight="1" spans="1:31">
      <c r="A235" s="22">
        <v>233</v>
      </c>
      <c r="B235" s="22">
        <v>240324005</v>
      </c>
      <c r="C235" s="40">
        <v>45375</v>
      </c>
      <c r="D235" s="22" t="s">
        <v>230</v>
      </c>
      <c r="E235" s="61">
        <f>IF(C235="","",WEEKNUM(C235,1))</f>
        <v>13</v>
      </c>
      <c r="F235" s="22" t="s">
        <v>33</v>
      </c>
      <c r="G235" s="22" t="s">
        <v>326</v>
      </c>
      <c r="H235" s="22" t="s">
        <v>39</v>
      </c>
      <c r="I235" s="22" t="str">
        <f>VLOOKUP(H235,[2]外O细分型号!A:B,2,0)</f>
        <v>Q3MPRO</v>
      </c>
      <c r="J235" s="22" t="s">
        <v>36</v>
      </c>
      <c r="K235" s="22">
        <v>673</v>
      </c>
      <c r="L235" s="22">
        <v>32</v>
      </c>
      <c r="M235" s="22">
        <v>1</v>
      </c>
      <c r="N235" s="81" t="s">
        <v>37</v>
      </c>
      <c r="O235" s="22">
        <v>1</v>
      </c>
      <c r="P235" s="22"/>
      <c r="Q235" s="22"/>
      <c r="R235" s="22"/>
      <c r="S235" s="22"/>
      <c r="T235" s="22">
        <f>SUM(O235:S235)</f>
        <v>1</v>
      </c>
      <c r="U235" s="27" t="s">
        <v>336</v>
      </c>
      <c r="V235" s="10" t="s">
        <v>77</v>
      </c>
      <c r="W235" s="11" t="s">
        <v>15</v>
      </c>
      <c r="X235" s="11" t="s">
        <v>85</v>
      </c>
      <c r="Y235" s="11" t="s">
        <v>52</v>
      </c>
      <c r="Z235" s="11" t="s">
        <v>67</v>
      </c>
      <c r="AA235" s="10"/>
      <c r="AB235" s="10"/>
      <c r="AC235" s="37"/>
      <c r="AD235" s="37"/>
      <c r="AE235" s="37"/>
    </row>
    <row r="236" s="1" customFormat="1" customHeight="1" spans="1:31">
      <c r="A236" s="22">
        <v>234</v>
      </c>
      <c r="B236" s="22">
        <v>240324006</v>
      </c>
      <c r="C236" s="40">
        <v>45375</v>
      </c>
      <c r="D236" s="22" t="s">
        <v>230</v>
      </c>
      <c r="E236" s="61">
        <f>IF(C236="","",WEEKNUM(C236,1))</f>
        <v>13</v>
      </c>
      <c r="F236" s="22" t="s">
        <v>33</v>
      </c>
      <c r="G236" s="22" t="s">
        <v>298</v>
      </c>
      <c r="H236" s="22" t="s">
        <v>91</v>
      </c>
      <c r="I236" s="22" t="str">
        <f>VLOOKUP(H236,[2]外O细分型号!A:B,2,0)</f>
        <v>Q3MVPRO</v>
      </c>
      <c r="J236" s="22" t="s">
        <v>36</v>
      </c>
      <c r="K236" s="22">
        <v>570</v>
      </c>
      <c r="L236" s="22">
        <v>32</v>
      </c>
      <c r="M236" s="22"/>
      <c r="N236" s="81" t="s">
        <v>37</v>
      </c>
      <c r="O236" s="22"/>
      <c r="P236" s="22"/>
      <c r="Q236" s="22"/>
      <c r="R236" s="22"/>
      <c r="S236" s="22"/>
      <c r="T236" s="22"/>
      <c r="U236" s="27"/>
      <c r="V236" s="10"/>
      <c r="W236" s="11"/>
      <c r="X236" s="11"/>
      <c r="Y236" s="11"/>
      <c r="Z236" s="11"/>
      <c r="AA236" s="10"/>
      <c r="AB236" s="10"/>
      <c r="AC236" s="37"/>
      <c r="AD236" s="37"/>
      <c r="AE236" s="37"/>
    </row>
    <row r="237" s="1" customFormat="1" customHeight="1" spans="1:31">
      <c r="A237" s="22">
        <v>235</v>
      </c>
      <c r="B237" s="42">
        <v>240325001</v>
      </c>
      <c r="C237" s="40">
        <v>45376</v>
      </c>
      <c r="D237" s="42" t="s">
        <v>230</v>
      </c>
      <c r="E237" s="93">
        <f>IF(C237="","",WEEKNUM(C237,1))</f>
        <v>13</v>
      </c>
      <c r="F237" s="42" t="s">
        <v>58</v>
      </c>
      <c r="G237" s="42" t="s">
        <v>337</v>
      </c>
      <c r="H237" s="42" t="s">
        <v>74</v>
      </c>
      <c r="I237" s="22" t="str">
        <f>VLOOKUP(H237,[2]外O细分型号!A:B,2,0)</f>
        <v>V7</v>
      </c>
      <c r="J237" s="42" t="s">
        <v>36</v>
      </c>
      <c r="K237" s="42">
        <v>3</v>
      </c>
      <c r="L237" s="42">
        <v>3</v>
      </c>
      <c r="M237" s="42"/>
      <c r="N237" s="81" t="s">
        <v>37</v>
      </c>
      <c r="O237" s="42"/>
      <c r="P237" s="42"/>
      <c r="Q237" s="42"/>
      <c r="R237" s="42"/>
      <c r="S237" s="42"/>
      <c r="T237" s="42">
        <f>SUM(O237:S237)</f>
        <v>0</v>
      </c>
      <c r="U237" s="38"/>
      <c r="V237" s="10"/>
      <c r="W237" s="11"/>
      <c r="X237" s="11"/>
      <c r="Y237" s="11"/>
      <c r="Z237" s="11"/>
      <c r="AA237" s="10"/>
      <c r="AB237" s="10"/>
      <c r="AC237" s="37"/>
      <c r="AD237" s="37"/>
      <c r="AE237" s="37"/>
    </row>
    <row r="238" s="1" customFormat="1" customHeight="1" spans="1:31">
      <c r="A238" s="22">
        <v>236</v>
      </c>
      <c r="B238" s="42">
        <v>240325002</v>
      </c>
      <c r="C238" s="40">
        <v>45376</v>
      </c>
      <c r="D238" s="42" t="s">
        <v>230</v>
      </c>
      <c r="E238" s="93">
        <f>IF(C238="","",WEEKNUM(C238,1))</f>
        <v>13</v>
      </c>
      <c r="F238" s="42" t="s">
        <v>58</v>
      </c>
      <c r="G238" s="42" t="s">
        <v>69</v>
      </c>
      <c r="H238" s="42" t="s">
        <v>70</v>
      </c>
      <c r="I238" s="22" t="str">
        <f>VLOOKUP(H238,[2]外O细分型号!A:B,2,0)</f>
        <v>P1-CT</v>
      </c>
      <c r="J238" s="42" t="s">
        <v>36</v>
      </c>
      <c r="K238" s="42">
        <v>4</v>
      </c>
      <c r="L238" s="42">
        <v>4</v>
      </c>
      <c r="M238" s="42"/>
      <c r="N238" s="81" t="s">
        <v>37</v>
      </c>
      <c r="O238" s="42"/>
      <c r="P238" s="42"/>
      <c r="Q238" s="42"/>
      <c r="R238" s="42"/>
      <c r="S238" s="42"/>
      <c r="T238" s="42">
        <f>SUM(O238:S238)</f>
        <v>0</v>
      </c>
      <c r="U238" s="38"/>
      <c r="V238" s="10"/>
      <c r="W238" s="11"/>
      <c r="X238" s="11"/>
      <c r="Y238" s="11"/>
      <c r="Z238" s="11"/>
      <c r="AA238" s="10"/>
      <c r="AB238" s="10"/>
      <c r="AC238" s="37"/>
      <c r="AD238" s="37"/>
      <c r="AE238" s="37"/>
    </row>
    <row r="239" s="1" customFormat="1" customHeight="1" spans="1:31">
      <c r="A239" s="22">
        <v>237</v>
      </c>
      <c r="B239" s="42">
        <v>240325003</v>
      </c>
      <c r="C239" s="40">
        <v>45376</v>
      </c>
      <c r="D239" s="42" t="s">
        <v>230</v>
      </c>
      <c r="E239" s="93">
        <f>IF(C239="","",WEEKNUM(C239,1))</f>
        <v>13</v>
      </c>
      <c r="F239" s="42" t="s">
        <v>58</v>
      </c>
      <c r="G239" s="42" t="s">
        <v>259</v>
      </c>
      <c r="H239" s="42" t="s">
        <v>46</v>
      </c>
      <c r="I239" s="22" t="str">
        <f>VLOOKUP(H239,[2]外O细分型号!A:B,2,0)</f>
        <v>P1-CT</v>
      </c>
      <c r="J239" s="42" t="s">
        <v>36</v>
      </c>
      <c r="K239" s="42">
        <v>7</v>
      </c>
      <c r="L239" s="42">
        <v>7</v>
      </c>
      <c r="M239" s="42"/>
      <c r="N239" s="81" t="s">
        <v>37</v>
      </c>
      <c r="O239" s="42"/>
      <c r="P239" s="42"/>
      <c r="Q239" s="42"/>
      <c r="R239" s="42"/>
      <c r="S239" s="42"/>
      <c r="T239" s="42">
        <f>SUM(O239:S239)</f>
        <v>0</v>
      </c>
      <c r="U239" s="38"/>
      <c r="V239" s="10"/>
      <c r="W239" s="11"/>
      <c r="X239" s="11"/>
      <c r="Y239" s="11"/>
      <c r="Z239" s="11"/>
      <c r="AA239" s="10"/>
      <c r="AB239" s="10"/>
      <c r="AC239" s="37"/>
      <c r="AD239" s="37"/>
      <c r="AE239" s="37"/>
    </row>
    <row r="240" s="1" customFormat="1" customHeight="1" spans="1:31">
      <c r="A240" s="22">
        <v>238</v>
      </c>
      <c r="B240" s="42">
        <v>240325004</v>
      </c>
      <c r="C240" s="40">
        <v>45376</v>
      </c>
      <c r="D240" s="42" t="s">
        <v>230</v>
      </c>
      <c r="E240" s="93">
        <f>IF(C240="","",WEEKNUM(C240,1))</f>
        <v>13</v>
      </c>
      <c r="F240" s="42" t="s">
        <v>40</v>
      </c>
      <c r="G240" s="42" t="s">
        <v>338</v>
      </c>
      <c r="H240" s="42" t="s">
        <v>75</v>
      </c>
      <c r="I240" s="22" t="str">
        <f>VLOOKUP(H240,[2]外O细分型号!A:B,2,0)</f>
        <v>V7</v>
      </c>
      <c r="J240" s="42" t="s">
        <v>36</v>
      </c>
      <c r="K240" s="42">
        <v>1054</v>
      </c>
      <c r="L240" s="42">
        <v>13</v>
      </c>
      <c r="M240" s="42"/>
      <c r="N240" s="81" t="s">
        <v>37</v>
      </c>
      <c r="O240" s="42"/>
      <c r="P240" s="42"/>
      <c r="Q240" s="42"/>
      <c r="R240" s="42"/>
      <c r="S240" s="42"/>
      <c r="T240" s="42">
        <f>SUM(O240:S240)</f>
        <v>0</v>
      </c>
      <c r="U240" s="38"/>
      <c r="V240" s="10"/>
      <c r="W240" s="11"/>
      <c r="X240" s="11"/>
      <c r="Y240" s="11"/>
      <c r="Z240" s="11"/>
      <c r="AA240" s="10"/>
      <c r="AB240" s="10"/>
      <c r="AC240" s="37"/>
      <c r="AD240" s="37"/>
      <c r="AE240" s="37"/>
    </row>
    <row r="241" s="1" customFormat="1" customHeight="1" spans="1:31">
      <c r="A241" s="22">
        <v>239</v>
      </c>
      <c r="B241" s="42">
        <v>240325005</v>
      </c>
      <c r="C241" s="40">
        <v>45376</v>
      </c>
      <c r="D241" s="42" t="s">
        <v>230</v>
      </c>
      <c r="E241" s="93">
        <f>IF(C241="","",WEEKNUM(C241,1))</f>
        <v>13</v>
      </c>
      <c r="F241" s="42" t="s">
        <v>40</v>
      </c>
      <c r="G241" s="42" t="s">
        <v>321</v>
      </c>
      <c r="H241" s="42" t="s">
        <v>75</v>
      </c>
      <c r="I241" s="22" t="str">
        <f>VLOOKUP(H241,[2]外O细分型号!A:B,2,0)</f>
        <v>V7</v>
      </c>
      <c r="J241" s="42" t="s">
        <v>36</v>
      </c>
      <c r="K241" s="42">
        <v>959</v>
      </c>
      <c r="L241" s="42">
        <v>13</v>
      </c>
      <c r="M241" s="42">
        <v>1</v>
      </c>
      <c r="N241" s="81" t="s">
        <v>37</v>
      </c>
      <c r="O241" s="42"/>
      <c r="P241" s="42">
        <v>1</v>
      </c>
      <c r="Q241" s="42"/>
      <c r="R241" s="42"/>
      <c r="S241" s="42"/>
      <c r="T241" s="42">
        <f>SUM(O241:S241)</f>
        <v>1</v>
      </c>
      <c r="U241" s="38" t="s">
        <v>339</v>
      </c>
      <c r="V241" s="10" t="s">
        <v>77</v>
      </c>
      <c r="W241" s="11" t="s">
        <v>16</v>
      </c>
      <c r="X241" s="11" t="s">
        <v>51</v>
      </c>
      <c r="Y241" s="11" t="s">
        <v>52</v>
      </c>
      <c r="Z241" s="11" t="s">
        <v>67</v>
      </c>
      <c r="AA241" s="10"/>
      <c r="AB241" s="10"/>
      <c r="AC241" s="37"/>
      <c r="AD241" s="37"/>
      <c r="AE241" s="37"/>
    </row>
    <row r="242" s="1" customFormat="1" customHeight="1" spans="1:31">
      <c r="A242" s="22">
        <v>240</v>
      </c>
      <c r="B242" s="42">
        <v>240325006</v>
      </c>
      <c r="C242" s="40">
        <v>45376</v>
      </c>
      <c r="D242" s="42" t="s">
        <v>230</v>
      </c>
      <c r="E242" s="93">
        <f>IF(C242="","",WEEKNUM(C242,1))</f>
        <v>13</v>
      </c>
      <c r="F242" s="42" t="s">
        <v>40</v>
      </c>
      <c r="G242" s="42" t="s">
        <v>327</v>
      </c>
      <c r="H242" s="42" t="s">
        <v>43</v>
      </c>
      <c r="I242" s="22" t="str">
        <f>VLOOKUP(H242,[2]外O细分型号!A:B,2,0)</f>
        <v>G100</v>
      </c>
      <c r="J242" s="42" t="s">
        <v>36</v>
      </c>
      <c r="K242" s="42">
        <v>96</v>
      </c>
      <c r="L242" s="42">
        <v>13</v>
      </c>
      <c r="M242" s="42"/>
      <c r="N242" s="81" t="s">
        <v>37</v>
      </c>
      <c r="O242" s="42"/>
      <c r="P242" s="42"/>
      <c r="Q242" s="42"/>
      <c r="R242" s="42"/>
      <c r="S242" s="42"/>
      <c r="T242" s="42">
        <f>SUM(O242:S242)</f>
        <v>0</v>
      </c>
      <c r="U242" s="38"/>
      <c r="V242" s="10"/>
      <c r="W242" s="11"/>
      <c r="X242" s="11"/>
      <c r="Y242" s="11"/>
      <c r="Z242" s="11"/>
      <c r="AA242" s="10"/>
      <c r="AB242" s="10"/>
      <c r="AC242" s="37"/>
      <c r="AD242" s="37"/>
      <c r="AE242" s="37"/>
    </row>
    <row r="243" s="1" customFormat="1" customHeight="1" spans="1:31">
      <c r="A243" s="22">
        <v>241</v>
      </c>
      <c r="B243" s="42">
        <v>240325007</v>
      </c>
      <c r="C243" s="40">
        <v>45376</v>
      </c>
      <c r="D243" s="42" t="s">
        <v>230</v>
      </c>
      <c r="E243" s="93">
        <f>IF(C243="","",WEEKNUM(C243,1))</f>
        <v>13</v>
      </c>
      <c r="F243" s="42" t="s">
        <v>40</v>
      </c>
      <c r="G243" s="42" t="s">
        <v>252</v>
      </c>
      <c r="H243" s="42" t="s">
        <v>42</v>
      </c>
      <c r="I243" s="22" t="str">
        <f>VLOOKUP(H243,[2]外O细分型号!A:B,2,0)</f>
        <v>G100</v>
      </c>
      <c r="J243" s="42" t="s">
        <v>62</v>
      </c>
      <c r="K243" s="42">
        <v>192</v>
      </c>
      <c r="L243" s="42">
        <v>13</v>
      </c>
      <c r="M243" s="42"/>
      <c r="N243" s="81" t="s">
        <v>37</v>
      </c>
      <c r="O243" s="42"/>
      <c r="P243" s="42"/>
      <c r="Q243" s="42"/>
      <c r="R243" s="42"/>
      <c r="S243" s="42"/>
      <c r="T243" s="42">
        <f>SUM(O243:S243)</f>
        <v>0</v>
      </c>
      <c r="U243" s="38"/>
      <c r="V243" s="10"/>
      <c r="W243" s="11"/>
      <c r="X243" s="11"/>
      <c r="Y243" s="11"/>
      <c r="Z243" s="11"/>
      <c r="AA243" s="10"/>
      <c r="AB243" s="10"/>
      <c r="AC243" s="38" t="s">
        <v>340</v>
      </c>
      <c r="AD243" s="37"/>
      <c r="AE243" s="37"/>
    </row>
    <row r="244" s="1" customFormat="1" customHeight="1" spans="1:31">
      <c r="A244" s="22">
        <v>242</v>
      </c>
      <c r="B244" s="42">
        <v>240325008</v>
      </c>
      <c r="C244" s="40">
        <v>45376</v>
      </c>
      <c r="D244" s="42" t="s">
        <v>230</v>
      </c>
      <c r="E244" s="93">
        <f>IF(C244="","",WEEKNUM(C244,1))</f>
        <v>13</v>
      </c>
      <c r="F244" s="42" t="s">
        <v>33</v>
      </c>
      <c r="G244" s="38" t="s">
        <v>341</v>
      </c>
      <c r="H244" s="42" t="s">
        <v>39</v>
      </c>
      <c r="I244" s="22" t="str">
        <f>VLOOKUP(H244,[2]外O细分型号!A:B,2,0)</f>
        <v>Q3MPRO</v>
      </c>
      <c r="J244" s="42" t="s">
        <v>36</v>
      </c>
      <c r="K244" s="42">
        <v>576</v>
      </c>
      <c r="L244" s="42">
        <v>13</v>
      </c>
      <c r="M244" s="42"/>
      <c r="N244" s="81" t="s">
        <v>37</v>
      </c>
      <c r="O244" s="42"/>
      <c r="P244" s="42"/>
      <c r="Q244" s="42"/>
      <c r="R244" s="42"/>
      <c r="S244" s="42"/>
      <c r="T244" s="42">
        <f>SUM(O244:S244)</f>
        <v>0</v>
      </c>
      <c r="U244" s="38"/>
      <c r="V244" s="10"/>
      <c r="W244" s="11"/>
      <c r="X244" s="11"/>
      <c r="Y244" s="11"/>
      <c r="Z244" s="11"/>
      <c r="AA244" s="10"/>
      <c r="AB244" s="10"/>
      <c r="AC244" s="38" t="s">
        <v>342</v>
      </c>
      <c r="AD244" s="37"/>
      <c r="AE244" s="37"/>
    </row>
    <row r="245" s="1" customFormat="1" customHeight="1" spans="1:31">
      <c r="A245" s="22">
        <v>243</v>
      </c>
      <c r="B245" s="42">
        <v>240325009</v>
      </c>
      <c r="C245" s="40">
        <v>45376</v>
      </c>
      <c r="D245" s="42" t="s">
        <v>230</v>
      </c>
      <c r="E245" s="93">
        <f>IF(C245="","",WEEKNUM(C245,1))</f>
        <v>13</v>
      </c>
      <c r="F245" s="42" t="s">
        <v>33</v>
      </c>
      <c r="G245" s="42" t="s">
        <v>298</v>
      </c>
      <c r="H245" s="42" t="s">
        <v>91</v>
      </c>
      <c r="I245" s="22" t="str">
        <f>VLOOKUP(H245,[2]外O细分型号!A:B,2,0)</f>
        <v>Q3MVPRO</v>
      </c>
      <c r="J245" s="42" t="s">
        <v>36</v>
      </c>
      <c r="K245" s="42">
        <v>452</v>
      </c>
      <c r="L245" s="42">
        <v>32</v>
      </c>
      <c r="M245" s="42"/>
      <c r="N245" s="81" t="s">
        <v>37</v>
      </c>
      <c r="O245" s="42"/>
      <c r="P245" s="42"/>
      <c r="Q245" s="42"/>
      <c r="R245" s="42"/>
      <c r="S245" s="42"/>
      <c r="T245" s="42">
        <f>SUM(O245:S245)</f>
        <v>0</v>
      </c>
      <c r="U245" s="38"/>
      <c r="V245" s="10"/>
      <c r="W245" s="11"/>
      <c r="X245" s="11"/>
      <c r="Y245" s="11"/>
      <c r="Z245" s="11"/>
      <c r="AA245" s="10"/>
      <c r="AB245" s="10"/>
      <c r="AC245" s="38"/>
      <c r="AD245" s="37"/>
      <c r="AE245" s="37"/>
    </row>
    <row r="246" s="1" customFormat="1" customHeight="1" spans="1:31">
      <c r="A246" s="22">
        <v>244</v>
      </c>
      <c r="B246" s="42">
        <v>240325010</v>
      </c>
      <c r="C246" s="40">
        <v>45376</v>
      </c>
      <c r="D246" s="42" t="s">
        <v>230</v>
      </c>
      <c r="E246" s="93">
        <f>IF(C246="","",WEEKNUM(C246,1))</f>
        <v>13</v>
      </c>
      <c r="F246" s="42" t="s">
        <v>33</v>
      </c>
      <c r="G246" s="42" t="s">
        <v>343</v>
      </c>
      <c r="H246" s="42" t="s">
        <v>39</v>
      </c>
      <c r="I246" s="22" t="str">
        <f>VLOOKUP(H246,[2]外O细分型号!A:B,2,0)</f>
        <v>Q3MPRO</v>
      </c>
      <c r="J246" s="42" t="s">
        <v>36</v>
      </c>
      <c r="K246" s="42">
        <v>568</v>
      </c>
      <c r="L246" s="42">
        <v>32</v>
      </c>
      <c r="M246" s="42"/>
      <c r="N246" s="81" t="s">
        <v>37</v>
      </c>
      <c r="O246" s="42"/>
      <c r="P246" s="42"/>
      <c r="Q246" s="42"/>
      <c r="R246" s="42"/>
      <c r="S246" s="42"/>
      <c r="T246" s="42">
        <f>SUM(O246:S246)</f>
        <v>0</v>
      </c>
      <c r="U246" s="38"/>
      <c r="V246" s="10"/>
      <c r="W246" s="11"/>
      <c r="X246" s="11"/>
      <c r="Y246" s="11"/>
      <c r="Z246" s="11"/>
      <c r="AA246" s="10"/>
      <c r="AB246" s="10"/>
      <c r="AC246" s="38"/>
      <c r="AD246" s="37"/>
      <c r="AE246" s="37"/>
    </row>
    <row r="247" s="1" customFormat="1" customHeight="1" spans="1:31">
      <c r="A247" s="22">
        <v>245</v>
      </c>
      <c r="B247" s="42">
        <v>240325011</v>
      </c>
      <c r="C247" s="40">
        <v>45376</v>
      </c>
      <c r="D247" s="42" t="s">
        <v>230</v>
      </c>
      <c r="E247" s="93">
        <f>IF(C247="","",WEEKNUM(C247,1))</f>
        <v>13</v>
      </c>
      <c r="F247" s="42" t="s">
        <v>33</v>
      </c>
      <c r="G247" s="42" t="s">
        <v>341</v>
      </c>
      <c r="H247" s="42" t="s">
        <v>39</v>
      </c>
      <c r="I247" s="22" t="str">
        <f>VLOOKUP(H247,[2]外O细分型号!A:B,2,0)</f>
        <v>Q3MPRO</v>
      </c>
      <c r="J247" s="42" t="s">
        <v>36</v>
      </c>
      <c r="K247" s="42">
        <v>288</v>
      </c>
      <c r="L247" s="42">
        <v>13</v>
      </c>
      <c r="M247" s="42"/>
      <c r="N247" s="81" t="s">
        <v>37</v>
      </c>
      <c r="O247" s="42"/>
      <c r="P247" s="42"/>
      <c r="Q247" s="42"/>
      <c r="R247" s="42"/>
      <c r="S247" s="42"/>
      <c r="T247" s="42">
        <f>SUM(O247:S247)</f>
        <v>0</v>
      </c>
      <c r="U247" s="38"/>
      <c r="V247" s="10"/>
      <c r="W247" s="11"/>
      <c r="X247" s="11"/>
      <c r="Y247" s="11"/>
      <c r="Z247" s="11"/>
      <c r="AA247" s="10"/>
      <c r="AB247" s="10"/>
      <c r="AC247" s="38" t="s">
        <v>342</v>
      </c>
      <c r="AD247" s="37"/>
      <c r="AE247" s="37"/>
    </row>
    <row r="248" s="1" customFormat="1" customHeight="1" spans="1:31">
      <c r="A248" s="22">
        <v>246</v>
      </c>
      <c r="B248" s="23">
        <v>240326001</v>
      </c>
      <c r="C248" s="40">
        <v>45377</v>
      </c>
      <c r="D248" s="42" t="s">
        <v>230</v>
      </c>
      <c r="E248" s="93">
        <f>IF(C248="","",WEEKNUM(C248,1))</f>
        <v>13</v>
      </c>
      <c r="F248" s="42" t="s">
        <v>33</v>
      </c>
      <c r="G248" s="42" t="s">
        <v>343</v>
      </c>
      <c r="H248" s="42" t="s">
        <v>39</v>
      </c>
      <c r="I248" s="22" t="str">
        <f>VLOOKUP(H248,[2]外O细分型号!A:B,2,0)</f>
        <v>Q3MPRO</v>
      </c>
      <c r="J248" s="42" t="s">
        <v>36</v>
      </c>
      <c r="K248" s="42">
        <v>576</v>
      </c>
      <c r="L248" s="42">
        <v>32</v>
      </c>
      <c r="M248" s="42"/>
      <c r="N248" s="81" t="s">
        <v>37</v>
      </c>
      <c r="O248" s="11"/>
      <c r="P248" s="11"/>
      <c r="Q248" s="11"/>
      <c r="R248" s="11"/>
      <c r="S248" s="12"/>
      <c r="T248" s="42">
        <f>SUM(O248:S248)</f>
        <v>0</v>
      </c>
      <c r="U248" s="36"/>
      <c r="V248" s="10"/>
      <c r="W248" s="11"/>
      <c r="X248" s="11"/>
      <c r="Y248" s="11"/>
      <c r="Z248" s="11"/>
      <c r="AA248" s="10"/>
      <c r="AB248" s="10"/>
      <c r="AC248" s="38"/>
      <c r="AD248" s="37"/>
      <c r="AE248" s="37"/>
    </row>
    <row r="249" s="1" customFormat="1" customHeight="1" spans="1:31">
      <c r="A249" s="22">
        <v>247</v>
      </c>
      <c r="B249" s="23">
        <v>240327001</v>
      </c>
      <c r="C249" s="40">
        <v>45378</v>
      </c>
      <c r="D249" s="42" t="s">
        <v>230</v>
      </c>
      <c r="E249" s="93">
        <f>IF(C249="","",WEEKNUM(C249,1))</f>
        <v>13</v>
      </c>
      <c r="F249" s="42" t="s">
        <v>134</v>
      </c>
      <c r="G249" s="42" t="s">
        <v>323</v>
      </c>
      <c r="H249" s="42" t="s">
        <v>139</v>
      </c>
      <c r="I249" s="22" t="str">
        <f>VLOOKUP(H249,[2]外O细分型号!A:B,2,0)</f>
        <v>P8</v>
      </c>
      <c r="J249" s="42" t="s">
        <v>140</v>
      </c>
      <c r="K249" s="42">
        <v>1182</v>
      </c>
      <c r="L249" s="42">
        <v>48</v>
      </c>
      <c r="M249" s="42">
        <v>3</v>
      </c>
      <c r="N249" s="22" t="s">
        <v>48</v>
      </c>
      <c r="O249" s="11">
        <v>1</v>
      </c>
      <c r="P249" s="11"/>
      <c r="Q249" s="11"/>
      <c r="R249" s="11"/>
      <c r="S249" s="12"/>
      <c r="T249" s="42">
        <f>SUM(O249:S249)</f>
        <v>1</v>
      </c>
      <c r="U249" s="38" t="s">
        <v>344</v>
      </c>
      <c r="V249" s="10" t="s">
        <v>50</v>
      </c>
      <c r="W249" s="11" t="s">
        <v>15</v>
      </c>
      <c r="X249" s="11" t="s">
        <v>283</v>
      </c>
      <c r="Y249" s="11" t="s">
        <v>52</v>
      </c>
      <c r="Z249" s="11" t="s">
        <v>53</v>
      </c>
      <c r="AA249" s="10"/>
      <c r="AB249" s="10"/>
      <c r="AC249" s="38"/>
      <c r="AD249" s="37"/>
      <c r="AE249" s="37"/>
    </row>
    <row r="250" s="1" customFormat="1" customHeight="1" spans="1:31">
      <c r="A250" s="22">
        <v>248</v>
      </c>
      <c r="B250" s="42">
        <v>240327001</v>
      </c>
      <c r="C250" s="40">
        <v>45378</v>
      </c>
      <c r="D250" s="42" t="s">
        <v>230</v>
      </c>
      <c r="E250" s="93">
        <f>IF(C250="","",WEEKNUM(C250,1))</f>
        <v>13</v>
      </c>
      <c r="F250" s="42" t="s">
        <v>134</v>
      </c>
      <c r="G250" s="42" t="s">
        <v>323</v>
      </c>
      <c r="H250" s="42" t="s">
        <v>139</v>
      </c>
      <c r="I250" s="22" t="str">
        <f>VLOOKUP(H250,[2]外O细分型号!A:B,2,0)</f>
        <v>P8</v>
      </c>
      <c r="J250" s="42" t="s">
        <v>140</v>
      </c>
      <c r="K250" s="42"/>
      <c r="L250" s="42"/>
      <c r="M250" s="42"/>
      <c r="N250" s="10"/>
      <c r="O250" s="42">
        <v>1</v>
      </c>
      <c r="P250" s="42"/>
      <c r="Q250" s="42"/>
      <c r="R250" s="42"/>
      <c r="S250" s="42"/>
      <c r="T250" s="42">
        <f>SUM(O250:S250)</f>
        <v>1</v>
      </c>
      <c r="U250" s="38" t="s">
        <v>345</v>
      </c>
      <c r="V250" s="10" t="s">
        <v>50</v>
      </c>
      <c r="W250" s="11" t="s">
        <v>15</v>
      </c>
      <c r="X250" s="11" t="s">
        <v>99</v>
      </c>
      <c r="Y250" s="11" t="s">
        <v>52</v>
      </c>
      <c r="Z250" s="11" t="s">
        <v>53</v>
      </c>
      <c r="AA250" s="10"/>
      <c r="AB250" s="10"/>
      <c r="AC250" s="38"/>
      <c r="AD250" s="37"/>
      <c r="AE250" s="37"/>
    </row>
    <row r="251" s="1" customFormat="1" customHeight="1" spans="1:31">
      <c r="A251" s="22">
        <v>249</v>
      </c>
      <c r="B251" s="42">
        <v>240327001</v>
      </c>
      <c r="C251" s="40">
        <v>45378</v>
      </c>
      <c r="D251" s="42" t="s">
        <v>230</v>
      </c>
      <c r="E251" s="93">
        <f>IF(C251="","",WEEKNUM(C251,1))</f>
        <v>13</v>
      </c>
      <c r="F251" s="42" t="s">
        <v>134</v>
      </c>
      <c r="G251" s="42" t="s">
        <v>323</v>
      </c>
      <c r="H251" s="42" t="s">
        <v>139</v>
      </c>
      <c r="I251" s="22" t="str">
        <f>VLOOKUP(H251,[2]外O细分型号!A:B,2,0)</f>
        <v>P8</v>
      </c>
      <c r="J251" s="42" t="s">
        <v>140</v>
      </c>
      <c r="K251" s="42"/>
      <c r="L251" s="42"/>
      <c r="M251" s="42"/>
      <c r="N251" s="10"/>
      <c r="O251" s="42"/>
      <c r="P251" s="42">
        <v>1</v>
      </c>
      <c r="Q251" s="42"/>
      <c r="R251" s="42"/>
      <c r="S251" s="42"/>
      <c r="T251" s="42">
        <f>SUM(O251:S251)</f>
        <v>1</v>
      </c>
      <c r="U251" s="38" t="s">
        <v>346</v>
      </c>
      <c r="V251" s="10" t="s">
        <v>50</v>
      </c>
      <c r="W251" s="11" t="s">
        <v>16</v>
      </c>
      <c r="X251" s="11" t="s">
        <v>125</v>
      </c>
      <c r="Y251" s="11" t="s">
        <v>57</v>
      </c>
      <c r="Z251" s="11" t="s">
        <v>53</v>
      </c>
      <c r="AA251" s="10"/>
      <c r="AB251" s="10"/>
      <c r="AC251" s="38"/>
      <c r="AD251" s="37"/>
      <c r="AE251" s="37"/>
    </row>
    <row r="252" s="1" customFormat="1" customHeight="1" spans="1:31">
      <c r="A252" s="22">
        <v>250</v>
      </c>
      <c r="B252" s="42">
        <v>240327002</v>
      </c>
      <c r="C252" s="40">
        <v>45378</v>
      </c>
      <c r="D252" s="42" t="s">
        <v>230</v>
      </c>
      <c r="E252" s="93">
        <f>IF(C252="","",WEEKNUM(C252,1))</f>
        <v>13</v>
      </c>
      <c r="F252" s="42" t="s">
        <v>33</v>
      </c>
      <c r="G252" s="42" t="s">
        <v>343</v>
      </c>
      <c r="H252" s="42" t="s">
        <v>39</v>
      </c>
      <c r="I252" s="22" t="str">
        <f>VLOOKUP(H252,[2]外O细分型号!A:B,2,0)</f>
        <v>Q3MPRO</v>
      </c>
      <c r="J252" s="42" t="s">
        <v>36</v>
      </c>
      <c r="K252" s="42">
        <v>432</v>
      </c>
      <c r="L252" s="42">
        <v>32</v>
      </c>
      <c r="M252" s="42">
        <v>1</v>
      </c>
      <c r="N252" s="81" t="s">
        <v>37</v>
      </c>
      <c r="O252" s="42">
        <v>1</v>
      </c>
      <c r="P252" s="42"/>
      <c r="Q252" s="42"/>
      <c r="R252" s="42"/>
      <c r="S252" s="42"/>
      <c r="T252" s="42">
        <f>SUM(O252:S252)</f>
        <v>1</v>
      </c>
      <c r="U252" s="38" t="s">
        <v>347</v>
      </c>
      <c r="V252" s="10" t="s">
        <v>77</v>
      </c>
      <c r="W252" s="11" t="s">
        <v>15</v>
      </c>
      <c r="X252" s="11" t="s">
        <v>99</v>
      </c>
      <c r="Y252" s="11" t="s">
        <v>52</v>
      </c>
      <c r="Z252" s="11" t="s">
        <v>53</v>
      </c>
      <c r="AA252" s="10"/>
      <c r="AB252" s="10"/>
      <c r="AC252" s="38"/>
      <c r="AD252" s="37"/>
      <c r="AE252" s="37"/>
    </row>
    <row r="253" s="1" customFormat="1" customHeight="1" spans="1:31">
      <c r="A253" s="22">
        <v>251</v>
      </c>
      <c r="B253" s="22">
        <v>240327003</v>
      </c>
      <c r="C253" s="40">
        <v>45378</v>
      </c>
      <c r="D253" s="22" t="s">
        <v>230</v>
      </c>
      <c r="E253" s="61">
        <f>IF(C253="","",WEEKNUM(C253,1))</f>
        <v>13</v>
      </c>
      <c r="F253" s="22" t="s">
        <v>33</v>
      </c>
      <c r="G253" s="22" t="s">
        <v>343</v>
      </c>
      <c r="H253" s="22" t="s">
        <v>39</v>
      </c>
      <c r="I253" s="22" t="str">
        <f>VLOOKUP(H253,[2]外O细分型号!A:B,2,0)</f>
        <v>Q3MPRO</v>
      </c>
      <c r="J253" s="22" t="s">
        <v>36</v>
      </c>
      <c r="K253" s="22">
        <v>144</v>
      </c>
      <c r="L253" s="22">
        <v>8</v>
      </c>
      <c r="M253" s="22"/>
      <c r="N253" s="81" t="s">
        <v>37</v>
      </c>
      <c r="O253" s="22"/>
      <c r="P253" s="22"/>
      <c r="Q253" s="22"/>
      <c r="R253" s="22"/>
      <c r="S253" s="22"/>
      <c r="T253" s="22">
        <f>SUM(O253:S253)</f>
        <v>0</v>
      </c>
      <c r="U253" s="27"/>
      <c r="V253" s="10"/>
      <c r="W253" s="11"/>
      <c r="X253" s="11"/>
      <c r="Y253" s="11"/>
      <c r="Z253" s="11"/>
      <c r="AA253" s="10"/>
      <c r="AB253" s="10"/>
      <c r="AC253" s="37"/>
      <c r="AD253" s="37"/>
      <c r="AE253" s="37"/>
    </row>
    <row r="254" s="1" customFormat="1" customHeight="1" spans="1:31">
      <c r="A254" s="22">
        <v>252</v>
      </c>
      <c r="B254" s="22">
        <v>240327004</v>
      </c>
      <c r="C254" s="40">
        <v>45378</v>
      </c>
      <c r="D254" s="22" t="s">
        <v>230</v>
      </c>
      <c r="E254" s="61">
        <f>IF(C254="","",WEEKNUM(C254,1))</f>
        <v>13</v>
      </c>
      <c r="F254" s="22" t="s">
        <v>40</v>
      </c>
      <c r="G254" s="22">
        <v>24033975</v>
      </c>
      <c r="H254" s="22" t="s">
        <v>75</v>
      </c>
      <c r="I254" s="22" t="str">
        <f>VLOOKUP(H254,[2]外O细分型号!A:B,2,0)</f>
        <v>V7</v>
      </c>
      <c r="J254" s="22" t="s">
        <v>36</v>
      </c>
      <c r="K254" s="22">
        <v>1049</v>
      </c>
      <c r="L254" s="22">
        <v>13</v>
      </c>
      <c r="M254" s="22">
        <v>2</v>
      </c>
      <c r="N254" s="81" t="s">
        <v>37</v>
      </c>
      <c r="O254" s="22"/>
      <c r="P254" s="22">
        <v>1</v>
      </c>
      <c r="Q254" s="22"/>
      <c r="R254" s="22"/>
      <c r="S254" s="22"/>
      <c r="T254" s="22">
        <f>SUM(O254:S254)</f>
        <v>1</v>
      </c>
      <c r="U254" s="27" t="s">
        <v>348</v>
      </c>
      <c r="V254" s="10" t="s">
        <v>77</v>
      </c>
      <c r="W254" s="11" t="s">
        <v>16</v>
      </c>
      <c r="X254" s="11" t="s">
        <v>125</v>
      </c>
      <c r="Y254" s="11" t="s">
        <v>52</v>
      </c>
      <c r="Z254" s="11" t="s">
        <v>67</v>
      </c>
      <c r="AA254" s="10"/>
      <c r="AB254" s="10"/>
      <c r="AC254" s="37"/>
      <c r="AD254" s="37"/>
      <c r="AE254" s="37"/>
    </row>
    <row r="255" s="1" customFormat="1" customHeight="1" spans="1:31">
      <c r="A255" s="22">
        <v>253</v>
      </c>
      <c r="B255" s="22">
        <v>240327004</v>
      </c>
      <c r="C255" s="40">
        <v>45378</v>
      </c>
      <c r="D255" s="22" t="s">
        <v>230</v>
      </c>
      <c r="E255" s="61">
        <f>IF(C255="","",WEEKNUM(C255,1))</f>
        <v>13</v>
      </c>
      <c r="F255" s="22" t="s">
        <v>40</v>
      </c>
      <c r="G255" s="22">
        <v>24033975</v>
      </c>
      <c r="H255" s="22" t="s">
        <v>75</v>
      </c>
      <c r="I255" s="22" t="str">
        <f>VLOOKUP(H255,[2]外O细分型号!A:B,2,0)</f>
        <v>V7</v>
      </c>
      <c r="J255" s="22" t="s">
        <v>36</v>
      </c>
      <c r="K255" s="22"/>
      <c r="L255" s="22"/>
      <c r="M255" s="22"/>
      <c r="N255" s="22"/>
      <c r="O255" s="22"/>
      <c r="P255" s="22">
        <v>1</v>
      </c>
      <c r="Q255" s="22"/>
      <c r="R255" s="22"/>
      <c r="S255" s="22"/>
      <c r="T255" s="22">
        <f>SUM(O255:S255)</f>
        <v>1</v>
      </c>
      <c r="U255" s="27" t="s">
        <v>349</v>
      </c>
      <c r="V255" s="10" t="s">
        <v>77</v>
      </c>
      <c r="W255" s="11" t="s">
        <v>16</v>
      </c>
      <c r="X255" s="11" t="s">
        <v>166</v>
      </c>
      <c r="Y255" s="11" t="s">
        <v>52</v>
      </c>
      <c r="Z255" s="11" t="s">
        <v>67</v>
      </c>
      <c r="AA255" s="10"/>
      <c r="AB255" s="10"/>
      <c r="AC255" s="37"/>
      <c r="AD255" s="37"/>
      <c r="AE255" s="37"/>
    </row>
    <row r="256" s="1" customFormat="1" customHeight="1" spans="1:31">
      <c r="A256" s="22">
        <v>254</v>
      </c>
      <c r="B256" s="22">
        <v>240327005</v>
      </c>
      <c r="C256" s="40">
        <v>45378</v>
      </c>
      <c r="D256" s="22" t="s">
        <v>230</v>
      </c>
      <c r="E256" s="61">
        <f>IF(C256="","",WEEKNUM(C256,1))</f>
        <v>13</v>
      </c>
      <c r="F256" s="22" t="s">
        <v>40</v>
      </c>
      <c r="G256" s="22">
        <v>24033975</v>
      </c>
      <c r="H256" s="22" t="s">
        <v>75</v>
      </c>
      <c r="I256" s="22" t="str">
        <f>VLOOKUP(H256,[2]外O细分型号!A:B,2,0)</f>
        <v>V7</v>
      </c>
      <c r="J256" s="22" t="s">
        <v>36</v>
      </c>
      <c r="K256" s="22">
        <v>430</v>
      </c>
      <c r="L256" s="22">
        <v>13</v>
      </c>
      <c r="M256" s="22"/>
      <c r="N256" s="81" t="s">
        <v>37</v>
      </c>
      <c r="O256" s="22"/>
      <c r="P256" s="22"/>
      <c r="Q256" s="22"/>
      <c r="R256" s="22"/>
      <c r="S256" s="22"/>
      <c r="T256" s="22">
        <f>SUM(O256:S256)</f>
        <v>0</v>
      </c>
      <c r="U256" s="27"/>
      <c r="V256" s="10"/>
      <c r="W256" s="11"/>
      <c r="X256" s="11"/>
      <c r="Y256" s="11"/>
      <c r="Z256" s="11"/>
      <c r="AA256" s="10"/>
      <c r="AB256" s="10"/>
      <c r="AC256" s="37"/>
      <c r="AD256" s="37"/>
      <c r="AE256" s="37"/>
    </row>
    <row r="257" s="1" customFormat="1" customHeight="1" spans="1:31">
      <c r="A257" s="22">
        <v>255</v>
      </c>
      <c r="B257" s="23">
        <v>240328001</v>
      </c>
      <c r="C257" s="40">
        <v>45379</v>
      </c>
      <c r="D257" s="22" t="s">
        <v>230</v>
      </c>
      <c r="E257" s="61">
        <f>IF(C257="","",WEEKNUM(C257,1))</f>
        <v>13</v>
      </c>
      <c r="F257" s="22" t="s">
        <v>40</v>
      </c>
      <c r="G257" s="22" t="s">
        <v>321</v>
      </c>
      <c r="H257" s="22" t="s">
        <v>75</v>
      </c>
      <c r="I257" s="22" t="str">
        <f>VLOOKUP(H257,[2]外O细分型号!A:B,2,0)</f>
        <v>V7</v>
      </c>
      <c r="J257" s="22" t="s">
        <v>36</v>
      </c>
      <c r="K257" s="22">
        <v>1054</v>
      </c>
      <c r="L257" s="22">
        <v>13</v>
      </c>
      <c r="M257" s="22"/>
      <c r="N257" s="81" t="s">
        <v>37</v>
      </c>
      <c r="O257" s="11"/>
      <c r="P257" s="11"/>
      <c r="Q257" s="11"/>
      <c r="R257" s="11"/>
      <c r="S257" s="12"/>
      <c r="T257" s="42">
        <f>SUM(O257:S257)</f>
        <v>0</v>
      </c>
      <c r="U257" s="36"/>
      <c r="V257" s="10"/>
      <c r="W257" s="11"/>
      <c r="X257" s="11"/>
      <c r="Y257" s="11"/>
      <c r="Z257" s="11"/>
      <c r="AA257" s="10"/>
      <c r="AB257" s="10"/>
      <c r="AC257" s="37"/>
      <c r="AD257" s="37"/>
      <c r="AE257" s="37"/>
    </row>
    <row r="258" s="1" customFormat="1" customHeight="1" spans="1:31">
      <c r="A258" s="22">
        <v>256</v>
      </c>
      <c r="B258" s="22">
        <v>240328002</v>
      </c>
      <c r="C258" s="40">
        <v>45379</v>
      </c>
      <c r="D258" s="22" t="s">
        <v>230</v>
      </c>
      <c r="E258" s="61">
        <f>IF(C258="","",WEEKNUM(C258,1))</f>
        <v>13</v>
      </c>
      <c r="F258" s="22" t="s">
        <v>33</v>
      </c>
      <c r="G258" s="22" t="s">
        <v>298</v>
      </c>
      <c r="H258" s="22" t="s">
        <v>91</v>
      </c>
      <c r="I258" s="22" t="str">
        <f>VLOOKUP(H258,[2]外O细分型号!A:B,2,0)</f>
        <v>Q3MVPRO</v>
      </c>
      <c r="J258" s="22" t="s">
        <v>36</v>
      </c>
      <c r="K258" s="22">
        <v>576</v>
      </c>
      <c r="L258" s="22">
        <v>32</v>
      </c>
      <c r="M258" s="22"/>
      <c r="N258" s="81" t="s">
        <v>37</v>
      </c>
      <c r="O258" s="11"/>
      <c r="P258" s="11"/>
      <c r="Q258" s="11"/>
      <c r="R258" s="11"/>
      <c r="S258" s="12"/>
      <c r="T258" s="42">
        <f>SUM(O258:S258)</f>
        <v>0</v>
      </c>
      <c r="U258" s="36"/>
      <c r="V258" s="10"/>
      <c r="W258" s="11"/>
      <c r="X258" s="11"/>
      <c r="Y258" s="11"/>
      <c r="Z258" s="11"/>
      <c r="AA258" s="10"/>
      <c r="AB258" s="10"/>
      <c r="AC258" s="37"/>
      <c r="AD258" s="37"/>
      <c r="AE258" s="37"/>
    </row>
    <row r="259" s="1" customFormat="1" customHeight="1" spans="1:31">
      <c r="A259" s="22">
        <v>257</v>
      </c>
      <c r="B259" s="23">
        <v>240329001</v>
      </c>
      <c r="C259" s="40">
        <v>45380</v>
      </c>
      <c r="D259" s="22" t="s">
        <v>230</v>
      </c>
      <c r="E259" s="61">
        <f>IF(C259="","",WEEKNUM(C259,1))</f>
        <v>13</v>
      </c>
      <c r="F259" s="22" t="s">
        <v>93</v>
      </c>
      <c r="G259" s="22" t="s">
        <v>188</v>
      </c>
      <c r="H259" s="22" t="s">
        <v>190</v>
      </c>
      <c r="I259" s="22" t="str">
        <f>VLOOKUP(H259,[2]外O细分型号!A:B,2,0)</f>
        <v>V5P</v>
      </c>
      <c r="J259" s="22" t="s">
        <v>36</v>
      </c>
      <c r="K259" s="22">
        <v>1030</v>
      </c>
      <c r="L259" s="22">
        <v>32</v>
      </c>
      <c r="M259" s="22"/>
      <c r="N259" s="81" t="s">
        <v>37</v>
      </c>
      <c r="O259" s="11"/>
      <c r="P259" s="11"/>
      <c r="Q259" s="11"/>
      <c r="R259" s="11"/>
      <c r="S259" s="12"/>
      <c r="T259" s="42">
        <f>SUM(O259:S259)</f>
        <v>0</v>
      </c>
      <c r="U259" s="36"/>
      <c r="V259" s="10"/>
      <c r="W259" s="11"/>
      <c r="X259" s="11"/>
      <c r="Y259" s="11"/>
      <c r="Z259" s="11"/>
      <c r="AA259" s="10"/>
      <c r="AB259" s="10"/>
      <c r="AC259" s="37"/>
      <c r="AD259" s="37"/>
      <c r="AE259" s="37"/>
    </row>
    <row r="260" s="1" customFormat="1" customHeight="1" spans="1:31">
      <c r="A260" s="22">
        <v>258</v>
      </c>
      <c r="B260" s="22">
        <v>240329002</v>
      </c>
      <c r="C260" s="40">
        <v>45380</v>
      </c>
      <c r="D260" s="22" t="s">
        <v>230</v>
      </c>
      <c r="E260" s="61">
        <f>IF(C260="","",WEEKNUM(C260,1))</f>
        <v>13</v>
      </c>
      <c r="F260" s="22" t="s">
        <v>33</v>
      </c>
      <c r="G260" s="22" t="s">
        <v>341</v>
      </c>
      <c r="H260" s="22" t="s">
        <v>39</v>
      </c>
      <c r="I260" s="22" t="str">
        <f>VLOOKUP(H260,[2]外O细分型号!A:B,2,0)</f>
        <v>Q3MPRO</v>
      </c>
      <c r="J260" s="22" t="s">
        <v>36</v>
      </c>
      <c r="K260" s="22">
        <v>144</v>
      </c>
      <c r="L260" s="22">
        <v>16</v>
      </c>
      <c r="M260" s="22">
        <v>1</v>
      </c>
      <c r="N260" s="81" t="s">
        <v>37</v>
      </c>
      <c r="O260" s="11">
        <v>1</v>
      </c>
      <c r="P260" s="11"/>
      <c r="Q260" s="11"/>
      <c r="R260" s="11"/>
      <c r="S260" s="12"/>
      <c r="T260" s="42">
        <f>SUM(O260:S260)</f>
        <v>1</v>
      </c>
      <c r="U260" s="36" t="s">
        <v>247</v>
      </c>
      <c r="V260" s="10" t="s">
        <v>77</v>
      </c>
      <c r="W260" s="11" t="s">
        <v>15</v>
      </c>
      <c r="X260" s="11" t="s">
        <v>99</v>
      </c>
      <c r="Y260" s="11" t="s">
        <v>52</v>
      </c>
      <c r="Z260" s="11" t="s">
        <v>67</v>
      </c>
      <c r="AA260" s="10"/>
      <c r="AB260" s="10"/>
      <c r="AC260" s="37" t="s">
        <v>350</v>
      </c>
      <c r="AD260" s="37"/>
      <c r="AE260" s="37"/>
    </row>
    <row r="261" s="1" customFormat="1" customHeight="1" spans="1:31">
      <c r="A261" s="22">
        <v>259</v>
      </c>
      <c r="B261" s="22">
        <v>240329003</v>
      </c>
      <c r="C261" s="40">
        <v>45380</v>
      </c>
      <c r="D261" s="22" t="s">
        <v>230</v>
      </c>
      <c r="E261" s="61">
        <f>IF(C261="","",WEEKNUM(C261,1))</f>
        <v>13</v>
      </c>
      <c r="F261" s="22" t="s">
        <v>33</v>
      </c>
      <c r="G261" s="22" t="s">
        <v>298</v>
      </c>
      <c r="H261" s="22" t="s">
        <v>91</v>
      </c>
      <c r="I261" s="22" t="str">
        <f>VLOOKUP(H261,[2]外O细分型号!A:B,2,0)</f>
        <v>Q3MVPRO</v>
      </c>
      <c r="J261" s="22" t="s">
        <v>36</v>
      </c>
      <c r="K261" s="22">
        <v>432</v>
      </c>
      <c r="L261" s="22">
        <v>32</v>
      </c>
      <c r="M261" s="22"/>
      <c r="N261" s="81" t="s">
        <v>37</v>
      </c>
      <c r="O261" s="11"/>
      <c r="P261" s="11"/>
      <c r="Q261" s="11"/>
      <c r="R261" s="11"/>
      <c r="S261" s="12"/>
      <c r="T261" s="42">
        <f>SUM(O261:S261)</f>
        <v>0</v>
      </c>
      <c r="U261" s="36"/>
      <c r="V261" s="10"/>
      <c r="W261" s="11"/>
      <c r="X261" s="11"/>
      <c r="Y261" s="11"/>
      <c r="Z261" s="11"/>
      <c r="AA261" s="10"/>
      <c r="AB261" s="10"/>
      <c r="AC261" s="37"/>
      <c r="AD261" s="37"/>
      <c r="AE261" s="37"/>
    </row>
    <row r="262" s="1" customFormat="1" customHeight="1" spans="1:31">
      <c r="A262" s="22">
        <v>260</v>
      </c>
      <c r="B262" s="22">
        <v>240329004</v>
      </c>
      <c r="C262" s="40">
        <v>45380</v>
      </c>
      <c r="D262" s="22" t="s">
        <v>230</v>
      </c>
      <c r="E262" s="61">
        <f>IF(C262="","",WEEKNUM(C262,1))</f>
        <v>13</v>
      </c>
      <c r="F262" s="22" t="s">
        <v>40</v>
      </c>
      <c r="G262" s="22" t="s">
        <v>338</v>
      </c>
      <c r="H262" s="22" t="s">
        <v>75</v>
      </c>
      <c r="I262" s="22" t="str">
        <f>VLOOKUP(H262,[2]外O细分型号!A:B,2,0)</f>
        <v>V7</v>
      </c>
      <c r="J262" s="22" t="s">
        <v>36</v>
      </c>
      <c r="K262" s="22">
        <v>853</v>
      </c>
      <c r="L262" s="22">
        <v>13</v>
      </c>
      <c r="M262" s="22"/>
      <c r="N262" s="81" t="s">
        <v>37</v>
      </c>
      <c r="O262" s="11"/>
      <c r="P262" s="11"/>
      <c r="Q262" s="11"/>
      <c r="R262" s="11"/>
      <c r="S262" s="12"/>
      <c r="T262" s="42">
        <f>SUM(O262:S262)</f>
        <v>0</v>
      </c>
      <c r="U262" s="36"/>
      <c r="V262" s="10"/>
      <c r="W262" s="11"/>
      <c r="X262" s="11"/>
      <c r="Y262" s="11"/>
      <c r="Z262" s="11"/>
      <c r="AA262" s="10"/>
      <c r="AB262" s="10"/>
      <c r="AC262" s="37"/>
      <c r="AD262" s="37"/>
      <c r="AE262" s="37"/>
    </row>
    <row r="263" s="1" customFormat="1" customHeight="1" spans="1:31">
      <c r="A263" s="22">
        <v>261</v>
      </c>
      <c r="B263" s="23">
        <v>240330001</v>
      </c>
      <c r="C263" s="40">
        <v>45381</v>
      </c>
      <c r="D263" s="22" t="s">
        <v>230</v>
      </c>
      <c r="E263" s="61">
        <f>IF(C263="","",WEEKNUM(C263,1))</f>
        <v>13</v>
      </c>
      <c r="F263" s="22" t="s">
        <v>33</v>
      </c>
      <c r="G263" s="22" t="s">
        <v>341</v>
      </c>
      <c r="H263" s="22" t="s">
        <v>39</v>
      </c>
      <c r="I263" s="22" t="str">
        <f>VLOOKUP(H263,[2]外O细分型号!A:B,2,0)</f>
        <v>Q3MPRO</v>
      </c>
      <c r="J263" s="22" t="s">
        <v>36</v>
      </c>
      <c r="K263" s="22">
        <v>294</v>
      </c>
      <c r="L263" s="22">
        <v>32</v>
      </c>
      <c r="M263" s="22"/>
      <c r="N263" s="81" t="s">
        <v>37</v>
      </c>
      <c r="O263" s="11"/>
      <c r="P263" s="11"/>
      <c r="Q263" s="11"/>
      <c r="R263" s="11"/>
      <c r="S263" s="12"/>
      <c r="T263" s="42">
        <f>SUM(O263:S263)</f>
        <v>0</v>
      </c>
      <c r="U263" s="36"/>
      <c r="V263" s="10"/>
      <c r="W263" s="11"/>
      <c r="X263" s="11"/>
      <c r="Y263" s="11"/>
      <c r="Z263" s="11"/>
      <c r="AA263" s="10"/>
      <c r="AB263" s="10"/>
      <c r="AC263" s="37" t="s">
        <v>342</v>
      </c>
      <c r="AD263" s="37"/>
      <c r="AE263" s="37"/>
    </row>
    <row r="264" s="1" customFormat="1" customHeight="1" spans="1:31">
      <c r="A264" s="22">
        <v>262</v>
      </c>
      <c r="B264" s="22">
        <v>240330002</v>
      </c>
      <c r="C264" s="40">
        <v>45381</v>
      </c>
      <c r="D264" s="22" t="s">
        <v>230</v>
      </c>
      <c r="E264" s="61">
        <f>IF(C264="","",WEEKNUM(C264,1))</f>
        <v>13</v>
      </c>
      <c r="F264" s="22" t="s">
        <v>33</v>
      </c>
      <c r="G264" s="22" t="s">
        <v>351</v>
      </c>
      <c r="H264" s="22" t="s">
        <v>352</v>
      </c>
      <c r="I264" s="22" t="str">
        <f>VLOOKUP(H264,[2]外O细分型号!A:B,2,0)</f>
        <v>Q3MPRO</v>
      </c>
      <c r="J264" s="22" t="s">
        <v>36</v>
      </c>
      <c r="K264" s="22">
        <v>288</v>
      </c>
      <c r="L264" s="22">
        <v>32</v>
      </c>
      <c r="M264" s="22"/>
      <c r="N264" s="81" t="s">
        <v>37</v>
      </c>
      <c r="O264" s="11"/>
      <c r="P264" s="11"/>
      <c r="Q264" s="11"/>
      <c r="R264" s="11"/>
      <c r="S264" s="12"/>
      <c r="T264" s="42">
        <f>SUM(O264:S264)</f>
        <v>0</v>
      </c>
      <c r="U264" s="36"/>
      <c r="V264" s="10"/>
      <c r="W264" s="11"/>
      <c r="X264" s="11"/>
      <c r="Y264" s="11"/>
      <c r="Z264" s="11"/>
      <c r="AA264" s="10"/>
      <c r="AB264" s="10"/>
      <c r="AC264" s="37"/>
      <c r="AD264" s="37"/>
      <c r="AE264" s="37"/>
    </row>
    <row r="265" s="1" customFormat="1" customHeight="1" spans="1:31">
      <c r="A265" s="22">
        <v>263</v>
      </c>
      <c r="B265" s="22">
        <v>240330003</v>
      </c>
      <c r="C265" s="40">
        <v>45381</v>
      </c>
      <c r="D265" s="22" t="s">
        <v>230</v>
      </c>
      <c r="E265" s="61">
        <f>IF(C265="","",WEEKNUM(C265,1))</f>
        <v>13</v>
      </c>
      <c r="F265" s="22" t="s">
        <v>33</v>
      </c>
      <c r="G265" s="22" t="s">
        <v>343</v>
      </c>
      <c r="H265" s="22" t="s">
        <v>39</v>
      </c>
      <c r="I265" s="22" t="str">
        <f>VLOOKUP(H265,[2]外O细分型号!A:B,2,0)</f>
        <v>Q3MPRO</v>
      </c>
      <c r="J265" s="22" t="s">
        <v>36</v>
      </c>
      <c r="K265" s="22">
        <v>576</v>
      </c>
      <c r="L265" s="22">
        <v>32</v>
      </c>
      <c r="M265" s="22"/>
      <c r="N265" s="81" t="s">
        <v>37</v>
      </c>
      <c r="O265" s="11"/>
      <c r="P265" s="11"/>
      <c r="Q265" s="11"/>
      <c r="R265" s="11"/>
      <c r="S265" s="12"/>
      <c r="T265" s="42">
        <f>SUM(O265:S265)</f>
        <v>0</v>
      </c>
      <c r="U265" s="36"/>
      <c r="V265" s="10"/>
      <c r="W265" s="11"/>
      <c r="X265" s="11"/>
      <c r="Y265" s="11"/>
      <c r="Z265" s="11"/>
      <c r="AA265" s="10"/>
      <c r="AB265" s="10"/>
      <c r="AC265" s="37"/>
      <c r="AD265" s="37"/>
      <c r="AE265" s="37"/>
    </row>
    <row r="266" s="1" customFormat="1" customHeight="1" spans="1:31">
      <c r="A266" s="22">
        <v>264</v>
      </c>
      <c r="B266" s="22">
        <v>240330004</v>
      </c>
      <c r="C266" s="40">
        <v>45381</v>
      </c>
      <c r="D266" s="22" t="s">
        <v>230</v>
      </c>
      <c r="E266" s="61">
        <f>IF(C266="","",WEEKNUM(C266,1))</f>
        <v>13</v>
      </c>
      <c r="F266" s="22" t="s">
        <v>134</v>
      </c>
      <c r="G266" s="22" t="s">
        <v>353</v>
      </c>
      <c r="H266" s="22" t="s">
        <v>137</v>
      </c>
      <c r="I266" s="22" t="str">
        <f>VLOOKUP(H266,[2]外O细分型号!A:B,2,0)</f>
        <v>P7-CT</v>
      </c>
      <c r="J266" s="22" t="s">
        <v>36</v>
      </c>
      <c r="K266" s="22">
        <v>4677</v>
      </c>
      <c r="L266" s="22">
        <v>80</v>
      </c>
      <c r="M266" s="22"/>
      <c r="N266" s="81" t="s">
        <v>37</v>
      </c>
      <c r="O266" s="11"/>
      <c r="P266" s="11"/>
      <c r="Q266" s="11"/>
      <c r="R266" s="11"/>
      <c r="S266" s="12"/>
      <c r="T266" s="42">
        <f>SUM(O266:S266)</f>
        <v>0</v>
      </c>
      <c r="U266" s="36"/>
      <c r="V266" s="10"/>
      <c r="W266" s="11"/>
      <c r="X266" s="11"/>
      <c r="Y266" s="11"/>
      <c r="Z266" s="11"/>
      <c r="AA266" s="10"/>
      <c r="AB266" s="10"/>
      <c r="AC266" s="37"/>
      <c r="AD266" s="37"/>
      <c r="AE266" s="37"/>
    </row>
    <row r="267" s="1" customFormat="1" customHeight="1" spans="1:31">
      <c r="A267" s="22">
        <v>265</v>
      </c>
      <c r="B267" s="23">
        <v>240331001</v>
      </c>
      <c r="C267" s="40">
        <v>45382</v>
      </c>
      <c r="D267" s="22" t="s">
        <v>230</v>
      </c>
      <c r="E267" s="61">
        <f>IF(C267="","",WEEKNUM(C267,1))</f>
        <v>14</v>
      </c>
      <c r="F267" s="22" t="s">
        <v>40</v>
      </c>
      <c r="G267" s="22" t="s">
        <v>354</v>
      </c>
      <c r="H267" s="22" t="s">
        <v>168</v>
      </c>
      <c r="I267" s="22" t="str">
        <f>VLOOKUP(H267,[2]外O细分型号!A:B,2,0)</f>
        <v>V7</v>
      </c>
      <c r="J267" s="22" t="s">
        <v>36</v>
      </c>
      <c r="K267" s="22">
        <v>959</v>
      </c>
      <c r="L267" s="22">
        <v>13</v>
      </c>
      <c r="M267" s="22"/>
      <c r="N267" s="81" t="s">
        <v>37</v>
      </c>
      <c r="O267" s="11"/>
      <c r="P267" s="11"/>
      <c r="Q267" s="11"/>
      <c r="R267" s="11"/>
      <c r="S267" s="12"/>
      <c r="T267" s="42">
        <f>SUM(O267:S267)</f>
        <v>0</v>
      </c>
      <c r="U267" s="36"/>
      <c r="V267" s="10"/>
      <c r="W267" s="11"/>
      <c r="X267" s="11"/>
      <c r="Y267" s="11"/>
      <c r="Z267" s="11"/>
      <c r="AA267" s="10"/>
      <c r="AB267" s="10"/>
      <c r="AC267" s="37"/>
      <c r="AD267" s="37"/>
      <c r="AE267" s="37"/>
    </row>
    <row r="268" s="1" customFormat="1" customHeight="1" spans="1:31">
      <c r="A268" s="22">
        <v>266</v>
      </c>
      <c r="B268" s="22">
        <v>240331002</v>
      </c>
      <c r="C268" s="40">
        <v>45382</v>
      </c>
      <c r="D268" s="22" t="s">
        <v>230</v>
      </c>
      <c r="E268" s="61">
        <f>IF(C268="","",WEEKNUM(C268,1))</f>
        <v>14</v>
      </c>
      <c r="F268" s="22" t="s">
        <v>33</v>
      </c>
      <c r="G268" s="22" t="s">
        <v>355</v>
      </c>
      <c r="H268" s="22" t="s">
        <v>91</v>
      </c>
      <c r="I268" s="22" t="str">
        <f>VLOOKUP(H268,[2]外O细分型号!A:B,2,0)</f>
        <v>Q3MVPRO</v>
      </c>
      <c r="J268" s="22" t="s">
        <v>36</v>
      </c>
      <c r="K268" s="22">
        <v>292</v>
      </c>
      <c r="L268" s="22">
        <v>32</v>
      </c>
      <c r="M268" s="22"/>
      <c r="N268" s="81" t="s">
        <v>37</v>
      </c>
      <c r="O268" s="11"/>
      <c r="P268" s="11"/>
      <c r="Q268" s="11"/>
      <c r="R268" s="11"/>
      <c r="S268" s="12"/>
      <c r="T268" s="42">
        <f>SUM(O268:S268)</f>
        <v>0</v>
      </c>
      <c r="U268" s="36"/>
      <c r="V268" s="10"/>
      <c r="W268" s="11"/>
      <c r="X268" s="11"/>
      <c r="Y268" s="11"/>
      <c r="Z268" s="11"/>
      <c r="AA268" s="10"/>
      <c r="AB268" s="10"/>
      <c r="AC268" s="37"/>
      <c r="AD268" s="37"/>
      <c r="AE268" s="37"/>
    </row>
    <row r="269" s="1" customFormat="1" customHeight="1" spans="1:31">
      <c r="A269" s="22">
        <v>267</v>
      </c>
      <c r="B269" s="22">
        <v>240331003</v>
      </c>
      <c r="C269" s="40">
        <v>45382</v>
      </c>
      <c r="D269" s="22" t="s">
        <v>230</v>
      </c>
      <c r="E269" s="61">
        <f>IF(C269="","",WEEKNUM(C269,1))</f>
        <v>14</v>
      </c>
      <c r="F269" s="22" t="s">
        <v>33</v>
      </c>
      <c r="G269" s="22" t="s">
        <v>343</v>
      </c>
      <c r="H269" s="22" t="s">
        <v>39</v>
      </c>
      <c r="I269" s="22" t="str">
        <f>VLOOKUP(H269,[2]外O细分型号!A:B,2,0)</f>
        <v>Q3MPRO</v>
      </c>
      <c r="J269" s="22" t="s">
        <v>36</v>
      </c>
      <c r="K269" s="22">
        <v>432</v>
      </c>
      <c r="L269" s="22">
        <v>32</v>
      </c>
      <c r="M269" s="22"/>
      <c r="N269" s="81" t="s">
        <v>37</v>
      </c>
      <c r="O269" s="11"/>
      <c r="P269" s="11"/>
      <c r="Q269" s="11"/>
      <c r="R269" s="11"/>
      <c r="S269" s="12"/>
      <c r="T269" s="42">
        <f>SUM(O269:S269)</f>
        <v>0</v>
      </c>
      <c r="U269" s="36"/>
      <c r="V269" s="10"/>
      <c r="W269" s="11"/>
      <c r="X269" s="11"/>
      <c r="Y269" s="11"/>
      <c r="Z269" s="11"/>
      <c r="AA269" s="10"/>
      <c r="AB269" s="10"/>
      <c r="AC269" s="37"/>
      <c r="AD269" s="37"/>
      <c r="AE269" s="37"/>
    </row>
    <row r="270" s="1" customFormat="1" customHeight="1" spans="1:31">
      <c r="A270" s="22">
        <v>268</v>
      </c>
      <c r="B270" s="23">
        <v>240401001</v>
      </c>
      <c r="C270" s="40">
        <v>45383</v>
      </c>
      <c r="D270" s="22" t="s">
        <v>356</v>
      </c>
      <c r="E270" s="61">
        <f>IF(C270="","",WEEKNUM(C270,1))</f>
        <v>14</v>
      </c>
      <c r="F270" s="22" t="s">
        <v>40</v>
      </c>
      <c r="G270" s="22" t="s">
        <v>354</v>
      </c>
      <c r="H270" s="22" t="s">
        <v>168</v>
      </c>
      <c r="I270" s="22" t="str">
        <f>VLOOKUP(H270,[2]外O细分型号!A:B,2,0)</f>
        <v>V7</v>
      </c>
      <c r="J270" s="22" t="s">
        <v>36</v>
      </c>
      <c r="K270" s="22">
        <v>767</v>
      </c>
      <c r="L270" s="22">
        <v>13</v>
      </c>
      <c r="M270" s="22"/>
      <c r="N270" s="81" t="s">
        <v>37</v>
      </c>
      <c r="O270" s="22"/>
      <c r="P270" s="22"/>
      <c r="Q270" s="22"/>
      <c r="R270" s="22"/>
      <c r="S270" s="22"/>
      <c r="T270" s="22">
        <f>SUM(O270:S270)</f>
        <v>0</v>
      </c>
      <c r="U270" s="27"/>
      <c r="V270" s="10"/>
      <c r="W270" s="11"/>
      <c r="X270" s="11"/>
      <c r="Y270" s="11"/>
      <c r="Z270" s="11"/>
      <c r="AA270" s="10"/>
      <c r="AB270" s="10"/>
      <c r="AC270" s="37"/>
      <c r="AD270" s="37"/>
      <c r="AE270" s="37"/>
    </row>
    <row r="271" s="1" customFormat="1" customHeight="1" spans="1:31">
      <c r="A271" s="22">
        <v>269</v>
      </c>
      <c r="B271" s="22">
        <v>240401002</v>
      </c>
      <c r="C271" s="40">
        <v>45383</v>
      </c>
      <c r="D271" s="22" t="s">
        <v>356</v>
      </c>
      <c r="E271" s="61">
        <f>IF(C271="","",WEEKNUM(C271,1))</f>
        <v>14</v>
      </c>
      <c r="F271" s="22" t="s">
        <v>58</v>
      </c>
      <c r="G271" s="22" t="s">
        <v>259</v>
      </c>
      <c r="H271" s="22" t="s">
        <v>357</v>
      </c>
      <c r="I271" s="22" t="str">
        <f>VLOOKUP(H271,[2]外O细分型号!A:B,2,0)</f>
        <v>P1-CT</v>
      </c>
      <c r="J271" s="22" t="s">
        <v>36</v>
      </c>
      <c r="K271" s="22">
        <v>95</v>
      </c>
      <c r="L271" s="22">
        <v>8</v>
      </c>
      <c r="M271" s="22"/>
      <c r="N271" s="81" t="s">
        <v>37</v>
      </c>
      <c r="O271" s="22"/>
      <c r="P271" s="22"/>
      <c r="Q271" s="22"/>
      <c r="R271" s="22"/>
      <c r="S271" s="22"/>
      <c r="T271" s="22">
        <f>SUM(O271:S271)</f>
        <v>0</v>
      </c>
      <c r="U271" s="27"/>
      <c r="V271" s="10"/>
      <c r="W271" s="11"/>
      <c r="X271" s="11"/>
      <c r="Y271" s="11"/>
      <c r="Z271" s="11"/>
      <c r="AA271" s="10"/>
      <c r="AB271" s="10"/>
      <c r="AC271" s="37"/>
      <c r="AD271" s="37"/>
      <c r="AE271" s="37"/>
    </row>
    <row r="272" s="1" customFormat="1" customHeight="1" spans="1:31">
      <c r="A272" s="22">
        <v>270</v>
      </c>
      <c r="B272" s="22">
        <v>240401003</v>
      </c>
      <c r="C272" s="40">
        <v>45383</v>
      </c>
      <c r="D272" s="22" t="s">
        <v>356</v>
      </c>
      <c r="E272" s="61">
        <f>IF(C272="","",WEEKNUM(C272,1))</f>
        <v>14</v>
      </c>
      <c r="F272" s="22" t="s">
        <v>58</v>
      </c>
      <c r="G272" s="22" t="s">
        <v>358</v>
      </c>
      <c r="H272" s="22" t="s">
        <v>42</v>
      </c>
      <c r="I272" s="22" t="str">
        <f>VLOOKUP(H272,[2]外O细分型号!A:B,2,0)</f>
        <v>G100</v>
      </c>
      <c r="J272" s="22" t="s">
        <v>62</v>
      </c>
      <c r="K272" s="22">
        <v>112</v>
      </c>
      <c r="L272" s="22">
        <v>8</v>
      </c>
      <c r="M272" s="22"/>
      <c r="N272" s="81" t="s">
        <v>37</v>
      </c>
      <c r="O272" s="22"/>
      <c r="P272" s="22"/>
      <c r="Q272" s="22"/>
      <c r="R272" s="22"/>
      <c r="S272" s="22"/>
      <c r="T272" s="22">
        <f>SUM(O272:S272)</f>
        <v>0</v>
      </c>
      <c r="U272" s="27"/>
      <c r="V272" s="10"/>
      <c r="W272" s="11"/>
      <c r="X272" s="11"/>
      <c r="Y272" s="11"/>
      <c r="Z272" s="11"/>
      <c r="AA272" s="10"/>
      <c r="AB272" s="10"/>
      <c r="AC272" s="37"/>
      <c r="AD272" s="37"/>
      <c r="AE272" s="37"/>
    </row>
    <row r="273" s="1" customFormat="1" customHeight="1" spans="1:31">
      <c r="A273" s="22">
        <v>271</v>
      </c>
      <c r="B273" s="22">
        <v>240401004</v>
      </c>
      <c r="C273" s="40">
        <v>45383</v>
      </c>
      <c r="D273" s="22" t="s">
        <v>356</v>
      </c>
      <c r="E273" s="61">
        <f>IF(C273="","",WEEKNUM(C273,1))</f>
        <v>14</v>
      </c>
      <c r="F273" s="22" t="s">
        <v>33</v>
      </c>
      <c r="G273" s="22" t="s">
        <v>351</v>
      </c>
      <c r="H273" s="22" t="s">
        <v>352</v>
      </c>
      <c r="I273" s="22" t="str">
        <f>VLOOKUP(H273,[2]外O细分型号!A:B,2,0)</f>
        <v>Q3MPRO</v>
      </c>
      <c r="J273" s="22" t="s">
        <v>36</v>
      </c>
      <c r="K273" s="22">
        <v>576</v>
      </c>
      <c r="L273" s="22">
        <v>32</v>
      </c>
      <c r="M273" s="22"/>
      <c r="N273" s="81" t="s">
        <v>37</v>
      </c>
      <c r="O273" s="22"/>
      <c r="P273" s="22"/>
      <c r="Q273" s="22"/>
      <c r="R273" s="22"/>
      <c r="S273" s="22"/>
      <c r="T273" s="22"/>
      <c r="U273" s="22"/>
      <c r="V273" s="10"/>
      <c r="W273" s="11"/>
      <c r="X273" s="11"/>
      <c r="Y273" s="11"/>
      <c r="Z273" s="11"/>
      <c r="AA273" s="10"/>
      <c r="AB273" s="10"/>
      <c r="AC273" s="37"/>
      <c r="AD273" s="37"/>
      <c r="AE273" s="37"/>
    </row>
    <row r="274" s="1" customFormat="1" customHeight="1" spans="1:31">
      <c r="A274" s="22">
        <v>272</v>
      </c>
      <c r="B274" s="22">
        <v>240401005</v>
      </c>
      <c r="C274" s="40">
        <v>45383</v>
      </c>
      <c r="D274" s="22" t="s">
        <v>356</v>
      </c>
      <c r="E274" s="61">
        <f>IF(C274="","",WEEKNUM(C274,1))</f>
        <v>14</v>
      </c>
      <c r="F274" s="22" t="s">
        <v>33</v>
      </c>
      <c r="G274" s="22" t="s">
        <v>351</v>
      </c>
      <c r="H274" s="22" t="s">
        <v>352</v>
      </c>
      <c r="I274" s="22" t="str">
        <f>VLOOKUP(H274,[2]外O细分型号!A:B,2,0)</f>
        <v>Q3MPRO</v>
      </c>
      <c r="J274" s="22" t="s">
        <v>36</v>
      </c>
      <c r="K274" s="22">
        <v>720</v>
      </c>
      <c r="L274" s="22">
        <v>48</v>
      </c>
      <c r="M274" s="22">
        <v>2</v>
      </c>
      <c r="N274" s="22" t="s">
        <v>48</v>
      </c>
      <c r="O274" s="22"/>
      <c r="P274" s="22"/>
      <c r="Q274" s="22">
        <v>1</v>
      </c>
      <c r="R274" s="22"/>
      <c r="S274" s="22"/>
      <c r="T274" s="22">
        <f>SUM(O274:S274)</f>
        <v>1</v>
      </c>
      <c r="U274" s="27" t="s">
        <v>359</v>
      </c>
      <c r="V274" s="10" t="s">
        <v>50</v>
      </c>
      <c r="W274" s="11" t="s">
        <v>55</v>
      </c>
      <c r="X274" s="11" t="s">
        <v>226</v>
      </c>
      <c r="Y274" s="11" t="s">
        <v>57</v>
      </c>
      <c r="Z274" s="11" t="s">
        <v>53</v>
      </c>
      <c r="AA274" s="10"/>
      <c r="AB274" s="10"/>
      <c r="AC274" s="37"/>
      <c r="AD274" s="37"/>
      <c r="AE274" s="37"/>
    </row>
    <row r="275" s="1" customFormat="1" customHeight="1" spans="1:31">
      <c r="A275" s="22">
        <v>273</v>
      </c>
      <c r="B275" s="22">
        <v>240401005</v>
      </c>
      <c r="C275" s="40">
        <v>45383</v>
      </c>
      <c r="D275" s="22" t="s">
        <v>356</v>
      </c>
      <c r="E275" s="61">
        <f>IF(C275="","",WEEKNUM(C275,1))</f>
        <v>14</v>
      </c>
      <c r="F275" s="22" t="s">
        <v>33</v>
      </c>
      <c r="G275" s="22" t="s">
        <v>351</v>
      </c>
      <c r="H275" s="22" t="s">
        <v>352</v>
      </c>
      <c r="I275" s="22" t="str">
        <f>VLOOKUP(H275,[2]外O细分型号!A:B,2,0)</f>
        <v>Q3MPRO</v>
      </c>
      <c r="J275" s="22" t="s">
        <v>36</v>
      </c>
      <c r="K275" s="22"/>
      <c r="L275" s="22"/>
      <c r="M275" s="22"/>
      <c r="N275" s="22"/>
      <c r="O275" s="22"/>
      <c r="P275" s="22">
        <v>1</v>
      </c>
      <c r="Q275" s="22"/>
      <c r="R275" s="22"/>
      <c r="S275" s="22"/>
      <c r="T275" s="22">
        <f>SUM(O275:S275)</f>
        <v>1</v>
      </c>
      <c r="U275" s="27" t="s">
        <v>360</v>
      </c>
      <c r="V275" s="10" t="s">
        <v>50</v>
      </c>
      <c r="W275" s="11" t="s">
        <v>16</v>
      </c>
      <c r="X275" s="11" t="s">
        <v>125</v>
      </c>
      <c r="Y275" s="11" t="s">
        <v>52</v>
      </c>
      <c r="Z275" s="11" t="s">
        <v>53</v>
      </c>
      <c r="AA275" s="10"/>
      <c r="AB275" s="10"/>
      <c r="AC275" s="37"/>
      <c r="AD275" s="37"/>
      <c r="AE275" s="37"/>
    </row>
    <row r="276" s="1" customFormat="1" customHeight="1" spans="1:31">
      <c r="A276" s="22">
        <v>274</v>
      </c>
      <c r="B276" s="22">
        <v>240401006</v>
      </c>
      <c r="C276" s="40">
        <v>45383</v>
      </c>
      <c r="D276" s="22" t="s">
        <v>356</v>
      </c>
      <c r="E276" s="61">
        <f>IF(C276="","",WEEKNUM(C276,1))</f>
        <v>14</v>
      </c>
      <c r="F276" s="22" t="s">
        <v>33</v>
      </c>
      <c r="G276" s="22" t="s">
        <v>343</v>
      </c>
      <c r="H276" s="22" t="s">
        <v>39</v>
      </c>
      <c r="I276" s="22" t="str">
        <f>VLOOKUP(H276,[2]外O细分型号!A:B,2,0)</f>
        <v>Q3MPRO</v>
      </c>
      <c r="J276" s="22" t="s">
        <v>36</v>
      </c>
      <c r="K276" s="22">
        <v>204</v>
      </c>
      <c r="L276" s="22">
        <v>8</v>
      </c>
      <c r="M276" s="22"/>
      <c r="N276" s="81" t="s">
        <v>37</v>
      </c>
      <c r="O276" s="22"/>
      <c r="P276" s="22"/>
      <c r="Q276" s="22"/>
      <c r="R276" s="22"/>
      <c r="S276" s="22"/>
      <c r="T276" s="22">
        <f>SUM(O276:S276)</f>
        <v>0</v>
      </c>
      <c r="U276" s="27"/>
      <c r="V276" s="10"/>
      <c r="W276" s="11"/>
      <c r="X276" s="11"/>
      <c r="Y276" s="11"/>
      <c r="Z276" s="11"/>
      <c r="AA276" s="10"/>
      <c r="AB276" s="10"/>
      <c r="AC276" s="37"/>
      <c r="AD276" s="37"/>
      <c r="AE276" s="37"/>
    </row>
    <row r="277" s="1" customFormat="1" customHeight="1" spans="1:31">
      <c r="A277" s="22">
        <v>275</v>
      </c>
      <c r="B277" s="22">
        <v>240401007</v>
      </c>
      <c r="C277" s="40">
        <v>45383</v>
      </c>
      <c r="D277" s="22" t="s">
        <v>356</v>
      </c>
      <c r="E277" s="61">
        <f>IF(C277="","",WEEKNUM(C277,1))</f>
        <v>14</v>
      </c>
      <c r="F277" s="22" t="s">
        <v>33</v>
      </c>
      <c r="G277" s="22" t="s">
        <v>207</v>
      </c>
      <c r="H277" s="22" t="s">
        <v>91</v>
      </c>
      <c r="I277" s="22" t="str">
        <f>VLOOKUP(H277,[2]外O细分型号!A:B,2,0)</f>
        <v>Q3MVPRO</v>
      </c>
      <c r="J277" s="22" t="s">
        <v>36</v>
      </c>
      <c r="K277" s="22">
        <v>144</v>
      </c>
      <c r="L277" s="22">
        <v>8</v>
      </c>
      <c r="M277" s="22">
        <v>1</v>
      </c>
      <c r="N277" s="81" t="s">
        <v>37</v>
      </c>
      <c r="O277" s="22"/>
      <c r="P277" s="22"/>
      <c r="Q277" s="22">
        <v>1</v>
      </c>
      <c r="R277" s="22"/>
      <c r="S277" s="22"/>
      <c r="T277" s="22">
        <f>SUM(O277:S277)</f>
        <v>1</v>
      </c>
      <c r="U277" s="27" t="s">
        <v>361</v>
      </c>
      <c r="V277" s="10" t="s">
        <v>77</v>
      </c>
      <c r="W277" s="11" t="s">
        <v>55</v>
      </c>
      <c r="X277" s="11" t="s">
        <v>362</v>
      </c>
      <c r="Y277" s="11" t="s">
        <v>52</v>
      </c>
      <c r="Z277" s="11" t="s">
        <v>67</v>
      </c>
      <c r="AA277" s="10"/>
      <c r="AB277" s="10"/>
      <c r="AC277" s="37"/>
      <c r="AD277" s="37"/>
      <c r="AE277" s="37"/>
    </row>
    <row r="278" s="1" customFormat="1" customHeight="1" spans="1:31">
      <c r="A278" s="22">
        <v>276</v>
      </c>
      <c r="B278" s="22">
        <v>240401008</v>
      </c>
      <c r="C278" s="40">
        <v>45383</v>
      </c>
      <c r="D278" s="22" t="s">
        <v>356</v>
      </c>
      <c r="E278" s="61">
        <f>IF(C278="","",WEEKNUM(C278,1))</f>
        <v>14</v>
      </c>
      <c r="F278" s="22" t="s">
        <v>33</v>
      </c>
      <c r="G278" s="22" t="s">
        <v>343</v>
      </c>
      <c r="H278" s="22" t="s">
        <v>39</v>
      </c>
      <c r="I278" s="22" t="str">
        <f>VLOOKUP(H278,[2]外O细分型号!A:B,2,0)</f>
        <v>Q3MPRO</v>
      </c>
      <c r="J278" s="22" t="s">
        <v>36</v>
      </c>
      <c r="K278" s="22">
        <v>864</v>
      </c>
      <c r="L278" s="22">
        <v>32</v>
      </c>
      <c r="M278" s="22">
        <v>1</v>
      </c>
      <c r="N278" s="81" t="s">
        <v>37</v>
      </c>
      <c r="O278" s="22"/>
      <c r="P278" s="22"/>
      <c r="Q278" s="22"/>
      <c r="R278" s="22">
        <v>1</v>
      </c>
      <c r="S278" s="22"/>
      <c r="T278" s="22">
        <f>SUM(O278:S278)</f>
        <v>1</v>
      </c>
      <c r="U278" s="27" t="s">
        <v>254</v>
      </c>
      <c r="V278" s="10" t="s">
        <v>77</v>
      </c>
      <c r="W278" s="11" t="s">
        <v>18</v>
      </c>
      <c r="X278" s="11" t="s">
        <v>220</v>
      </c>
      <c r="Y278" s="11" t="s">
        <v>57</v>
      </c>
      <c r="Z278" s="96" t="s">
        <v>67</v>
      </c>
      <c r="AA278" s="10"/>
      <c r="AB278" s="10"/>
      <c r="AC278" s="37"/>
      <c r="AD278" s="37"/>
      <c r="AE278" s="37"/>
    </row>
    <row r="279" s="1" customFormat="1" customHeight="1" spans="1:31">
      <c r="A279" s="22">
        <v>277</v>
      </c>
      <c r="B279" s="23">
        <v>240402001</v>
      </c>
      <c r="C279" s="40">
        <v>45384</v>
      </c>
      <c r="D279" s="22" t="s">
        <v>356</v>
      </c>
      <c r="E279" s="61">
        <f>IF(C279="","",WEEKNUM(C279,1))</f>
        <v>14</v>
      </c>
      <c r="F279" s="22" t="s">
        <v>40</v>
      </c>
      <c r="G279" s="22" t="s">
        <v>321</v>
      </c>
      <c r="H279" s="22" t="s">
        <v>75</v>
      </c>
      <c r="I279" s="22" t="str">
        <f>VLOOKUP(H279,[2]外O细分型号!A:B,2,0)</f>
        <v>V7</v>
      </c>
      <c r="J279" s="22" t="s">
        <v>36</v>
      </c>
      <c r="K279" s="22">
        <v>884</v>
      </c>
      <c r="L279" s="22">
        <v>13</v>
      </c>
      <c r="M279" s="22"/>
      <c r="N279" s="81" t="s">
        <v>37</v>
      </c>
      <c r="O279" s="22"/>
      <c r="P279" s="22"/>
      <c r="Q279" s="22"/>
      <c r="R279" s="22"/>
      <c r="S279" s="22"/>
      <c r="T279" s="22">
        <f>SUM(O279:S279)</f>
        <v>0</v>
      </c>
      <c r="U279" s="27"/>
      <c r="V279" s="10"/>
      <c r="W279" s="11"/>
      <c r="X279" s="11"/>
      <c r="Y279" s="11"/>
      <c r="Z279" s="96"/>
      <c r="AA279" s="8"/>
      <c r="AB279" s="8"/>
      <c r="AC279" s="98"/>
      <c r="AD279" s="98"/>
      <c r="AE279" s="98"/>
    </row>
    <row r="280" s="1" customFormat="1" customHeight="1" spans="1:31">
      <c r="A280" s="22">
        <v>278</v>
      </c>
      <c r="B280" s="22">
        <v>240402002</v>
      </c>
      <c r="C280" s="40">
        <v>45384</v>
      </c>
      <c r="D280" s="22" t="s">
        <v>356</v>
      </c>
      <c r="E280" s="61">
        <f>IF(C280="","",WEEKNUM(C280,1))</f>
        <v>14</v>
      </c>
      <c r="F280" s="22" t="s">
        <v>40</v>
      </c>
      <c r="G280" s="22">
        <v>24033974</v>
      </c>
      <c r="H280" s="22" t="s">
        <v>168</v>
      </c>
      <c r="I280" s="22" t="str">
        <f>VLOOKUP(H280,[2]外O细分型号!A:B,2,0)</f>
        <v>V7</v>
      </c>
      <c r="J280" s="22" t="s">
        <v>36</v>
      </c>
      <c r="K280" s="22">
        <v>95</v>
      </c>
      <c r="L280" s="22">
        <v>13</v>
      </c>
      <c r="M280" s="22">
        <v>3</v>
      </c>
      <c r="N280" s="22" t="s">
        <v>48</v>
      </c>
      <c r="O280" s="22"/>
      <c r="P280" s="22"/>
      <c r="Q280" s="22"/>
      <c r="R280" s="22">
        <v>3</v>
      </c>
      <c r="S280" s="22"/>
      <c r="T280" s="22">
        <f>SUM(O280:S280)</f>
        <v>3</v>
      </c>
      <c r="U280" s="27" t="s">
        <v>363</v>
      </c>
      <c r="V280" s="10" t="s">
        <v>50</v>
      </c>
      <c r="W280" s="11" t="s">
        <v>18</v>
      </c>
      <c r="X280" s="11" t="s">
        <v>106</v>
      </c>
      <c r="Y280" s="11" t="s">
        <v>57</v>
      </c>
      <c r="Z280" s="96" t="s">
        <v>53</v>
      </c>
      <c r="AA280" s="8"/>
      <c r="AB280" s="8"/>
      <c r="AC280" s="22" t="s">
        <v>364</v>
      </c>
      <c r="AD280" s="98"/>
      <c r="AE280" s="98"/>
    </row>
    <row r="281" s="1" customFormat="1" customHeight="1" spans="1:31">
      <c r="A281" s="22">
        <v>279</v>
      </c>
      <c r="B281" s="22">
        <v>240402003</v>
      </c>
      <c r="C281" s="40">
        <v>45384</v>
      </c>
      <c r="D281" s="22" t="s">
        <v>356</v>
      </c>
      <c r="E281" s="61">
        <f>IF(C281="","",WEEKNUM(C281,1))</f>
        <v>14</v>
      </c>
      <c r="F281" s="22" t="s">
        <v>58</v>
      </c>
      <c r="G281" s="22" t="s">
        <v>365</v>
      </c>
      <c r="H281" s="22" t="s">
        <v>366</v>
      </c>
      <c r="I281" s="22" t="str">
        <f>VLOOKUP(H281,[2]外O细分型号!A:B,2,0)</f>
        <v>G100</v>
      </c>
      <c r="J281" s="22" t="s">
        <v>36</v>
      </c>
      <c r="K281" s="22">
        <v>409</v>
      </c>
      <c r="L281" s="22">
        <v>32</v>
      </c>
      <c r="M281" s="22">
        <v>1</v>
      </c>
      <c r="N281" s="81" t="s">
        <v>37</v>
      </c>
      <c r="O281" s="22">
        <v>1</v>
      </c>
      <c r="P281" s="22"/>
      <c r="Q281" s="22"/>
      <c r="R281" s="22"/>
      <c r="S281" s="22"/>
      <c r="T281" s="22">
        <f>SUM(O281:S281)</f>
        <v>1</v>
      </c>
      <c r="U281" s="27" t="s">
        <v>367</v>
      </c>
      <c r="V281" s="10" t="s">
        <v>77</v>
      </c>
      <c r="W281" s="11" t="s">
        <v>15</v>
      </c>
      <c r="X281" s="11" t="s">
        <v>99</v>
      </c>
      <c r="Y281" s="11" t="s">
        <v>52</v>
      </c>
      <c r="Z281" s="96" t="s">
        <v>67</v>
      </c>
      <c r="AA281" s="8"/>
      <c r="AB281" s="8"/>
      <c r="AC281" s="22" t="s">
        <v>368</v>
      </c>
      <c r="AD281" s="98"/>
      <c r="AE281" s="98"/>
    </row>
    <row r="282" s="1" customFormat="1" customHeight="1" spans="1:31">
      <c r="A282" s="22">
        <v>280</v>
      </c>
      <c r="B282" s="22">
        <v>240402004</v>
      </c>
      <c r="C282" s="40">
        <v>45384</v>
      </c>
      <c r="D282" s="22" t="s">
        <v>356</v>
      </c>
      <c r="E282" s="61">
        <f>IF(C282="","",WEEKNUM(C282,1))</f>
        <v>14</v>
      </c>
      <c r="F282" s="22" t="s">
        <v>58</v>
      </c>
      <c r="G282" s="22" t="s">
        <v>369</v>
      </c>
      <c r="H282" s="22" t="s">
        <v>64</v>
      </c>
      <c r="I282" s="22" t="str">
        <f>VLOOKUP(H282,[2]外O细分型号!A:B,2,0)</f>
        <v>G111</v>
      </c>
      <c r="J282" s="22" t="s">
        <v>36</v>
      </c>
      <c r="K282" s="22">
        <v>338</v>
      </c>
      <c r="L282" s="22">
        <v>32</v>
      </c>
      <c r="M282" s="22"/>
      <c r="N282" s="81" t="s">
        <v>37</v>
      </c>
      <c r="O282" s="22"/>
      <c r="P282" s="22"/>
      <c r="Q282" s="22"/>
      <c r="R282" s="22"/>
      <c r="S282" s="22"/>
      <c r="T282" s="22">
        <f>SUM(O282:S282)</f>
        <v>0</v>
      </c>
      <c r="U282" s="27"/>
      <c r="V282" s="10"/>
      <c r="W282" s="11"/>
      <c r="X282" s="11"/>
      <c r="Y282" s="11"/>
      <c r="Z282" s="96"/>
      <c r="AA282" s="8"/>
      <c r="AB282" s="8"/>
      <c r="AC282" s="27" t="s">
        <v>370</v>
      </c>
      <c r="AD282" s="98"/>
      <c r="AE282" s="98"/>
    </row>
    <row r="283" s="1" customFormat="1" customHeight="1" spans="1:31">
      <c r="A283" s="22">
        <v>281</v>
      </c>
      <c r="B283" s="22">
        <v>240402005</v>
      </c>
      <c r="C283" s="40">
        <v>45384</v>
      </c>
      <c r="D283" s="22" t="s">
        <v>356</v>
      </c>
      <c r="E283" s="61">
        <f>IF(C283="","",WEEKNUM(C283,1))</f>
        <v>14</v>
      </c>
      <c r="F283" s="22" t="s">
        <v>33</v>
      </c>
      <c r="G283" s="22" t="s">
        <v>351</v>
      </c>
      <c r="H283" s="22" t="s">
        <v>352</v>
      </c>
      <c r="I283" s="22" t="str">
        <f>VLOOKUP(H283,[2]外O细分型号!A:B,2,0)</f>
        <v>Q3MPRO</v>
      </c>
      <c r="J283" s="22" t="s">
        <v>36</v>
      </c>
      <c r="K283" s="22">
        <v>432</v>
      </c>
      <c r="L283" s="22">
        <v>32</v>
      </c>
      <c r="M283" s="22">
        <v>1</v>
      </c>
      <c r="N283" s="81" t="s">
        <v>37</v>
      </c>
      <c r="O283" s="22">
        <v>1</v>
      </c>
      <c r="P283" s="22"/>
      <c r="Q283" s="22"/>
      <c r="R283" s="22"/>
      <c r="S283" s="22"/>
      <c r="T283" s="22">
        <f>SUM(O283:S283)</f>
        <v>1</v>
      </c>
      <c r="U283" s="27" t="s">
        <v>371</v>
      </c>
      <c r="V283" s="10" t="s">
        <v>77</v>
      </c>
      <c r="W283" s="11" t="s">
        <v>15</v>
      </c>
      <c r="X283" s="11" t="s">
        <v>99</v>
      </c>
      <c r="Y283" s="11" t="s">
        <v>52</v>
      </c>
      <c r="Z283" s="96" t="s">
        <v>67</v>
      </c>
      <c r="AA283" s="8"/>
      <c r="AB283" s="8"/>
      <c r="AC283" s="98"/>
      <c r="AD283" s="98"/>
      <c r="AE283" s="98"/>
    </row>
    <row r="284" s="1" customFormat="1" customHeight="1" spans="1:31">
      <c r="A284" s="22">
        <v>282</v>
      </c>
      <c r="B284" s="22">
        <v>240402006</v>
      </c>
      <c r="C284" s="40">
        <v>45384</v>
      </c>
      <c r="D284" s="22" t="s">
        <v>356</v>
      </c>
      <c r="E284" s="61">
        <f>IF(C284="","",WEEKNUM(C284,1))</f>
        <v>14</v>
      </c>
      <c r="F284" s="22" t="s">
        <v>33</v>
      </c>
      <c r="G284" s="22" t="s">
        <v>207</v>
      </c>
      <c r="H284" s="22" t="s">
        <v>91</v>
      </c>
      <c r="I284" s="22" t="str">
        <f>VLOOKUP(H284,[2]外O细分型号!A:B,2,0)</f>
        <v>Q3MVPRO</v>
      </c>
      <c r="J284" s="22" t="s">
        <v>36</v>
      </c>
      <c r="K284" s="22">
        <v>432</v>
      </c>
      <c r="L284" s="22">
        <v>32</v>
      </c>
      <c r="M284" s="22"/>
      <c r="N284" s="81" t="s">
        <v>37</v>
      </c>
      <c r="O284" s="22"/>
      <c r="P284" s="22"/>
      <c r="Q284" s="22"/>
      <c r="R284" s="22"/>
      <c r="S284" s="22"/>
      <c r="T284" s="22">
        <f>SUM(O284:S284)</f>
        <v>0</v>
      </c>
      <c r="U284" s="27"/>
      <c r="V284" s="10"/>
      <c r="W284" s="11"/>
      <c r="X284" s="11"/>
      <c r="Y284" s="11"/>
      <c r="Z284" s="96"/>
      <c r="AA284" s="8"/>
      <c r="AB284" s="8"/>
      <c r="AC284" s="98"/>
      <c r="AD284" s="98"/>
      <c r="AE284" s="98"/>
    </row>
    <row r="285" s="1" customFormat="1" customHeight="1" spans="1:31">
      <c r="A285" s="22">
        <v>283</v>
      </c>
      <c r="B285" s="22">
        <v>240402007</v>
      </c>
      <c r="C285" s="40">
        <v>45384</v>
      </c>
      <c r="D285" s="22" t="s">
        <v>356</v>
      </c>
      <c r="E285" s="61">
        <f>IF(C285="","",WEEKNUM(C285,1))</f>
        <v>14</v>
      </c>
      <c r="F285" s="22" t="s">
        <v>33</v>
      </c>
      <c r="G285" s="22" t="s">
        <v>298</v>
      </c>
      <c r="H285" s="22" t="s">
        <v>91</v>
      </c>
      <c r="I285" s="22" t="str">
        <f>VLOOKUP(H285,[2]外O细分型号!A:B,2,0)</f>
        <v>Q3MVPRO</v>
      </c>
      <c r="J285" s="22" t="s">
        <v>36</v>
      </c>
      <c r="K285" s="22">
        <v>576</v>
      </c>
      <c r="L285" s="22">
        <v>32</v>
      </c>
      <c r="M285" s="22"/>
      <c r="N285" s="81" t="s">
        <v>37</v>
      </c>
      <c r="O285" s="22"/>
      <c r="P285" s="22"/>
      <c r="Q285" s="22"/>
      <c r="R285" s="22"/>
      <c r="S285" s="22"/>
      <c r="T285" s="22">
        <f>SUM(O285:S285)</f>
        <v>0</v>
      </c>
      <c r="U285" s="27"/>
      <c r="V285" s="10"/>
      <c r="W285" s="11"/>
      <c r="X285" s="11"/>
      <c r="Y285" s="11"/>
      <c r="Z285" s="96"/>
      <c r="AA285" s="8"/>
      <c r="AB285" s="8"/>
      <c r="AC285" s="98"/>
      <c r="AD285" s="98"/>
      <c r="AE285" s="98"/>
    </row>
    <row r="286" s="1" customFormat="1" customHeight="1" spans="1:31">
      <c r="A286" s="22">
        <v>284</v>
      </c>
      <c r="B286" s="23">
        <v>240403001</v>
      </c>
      <c r="C286" s="40">
        <v>45385</v>
      </c>
      <c r="D286" s="22" t="s">
        <v>356</v>
      </c>
      <c r="E286" s="61">
        <f>IF(C286="","",WEEKNUM(C286,1))</f>
        <v>14</v>
      </c>
      <c r="F286" s="22" t="s">
        <v>58</v>
      </c>
      <c r="G286" s="22" t="s">
        <v>358</v>
      </c>
      <c r="H286" s="22" t="s">
        <v>42</v>
      </c>
      <c r="I286" s="22" t="str">
        <f>VLOOKUP(H286,[2]外O细分型号!A:B,2,0)</f>
        <v>G100</v>
      </c>
      <c r="J286" s="22" t="s">
        <v>62</v>
      </c>
      <c r="K286" s="22">
        <v>102</v>
      </c>
      <c r="L286" s="22">
        <v>8</v>
      </c>
      <c r="M286" s="22"/>
      <c r="N286" s="81" t="s">
        <v>37</v>
      </c>
      <c r="O286" s="22"/>
      <c r="P286" s="22"/>
      <c r="Q286" s="22"/>
      <c r="R286" s="22"/>
      <c r="S286" s="22"/>
      <c r="T286" s="22">
        <f>SUM(O286:S286)</f>
        <v>0</v>
      </c>
      <c r="U286" s="27"/>
      <c r="V286" s="10"/>
      <c r="W286" s="11"/>
      <c r="X286" s="11"/>
      <c r="Y286" s="11"/>
      <c r="Z286" s="96"/>
      <c r="AA286" s="8"/>
      <c r="AB286" s="8"/>
      <c r="AC286" s="98"/>
      <c r="AD286" s="98"/>
      <c r="AE286" s="98"/>
    </row>
    <row r="287" s="1" customFormat="1" customHeight="1" spans="1:31">
      <c r="A287" s="22">
        <v>285</v>
      </c>
      <c r="B287" s="22">
        <v>240403002</v>
      </c>
      <c r="C287" s="40">
        <v>45385</v>
      </c>
      <c r="D287" s="22" t="s">
        <v>356</v>
      </c>
      <c r="E287" s="61">
        <f>IF(C287="","",WEEKNUM(C287,1))</f>
        <v>14</v>
      </c>
      <c r="F287" s="22" t="s">
        <v>33</v>
      </c>
      <c r="G287" s="22" t="s">
        <v>351</v>
      </c>
      <c r="H287" s="22" t="s">
        <v>352</v>
      </c>
      <c r="I287" s="22" t="str">
        <f>VLOOKUP(H287,[2]外O细分型号!A:B,2,0)</f>
        <v>Q3MPRO</v>
      </c>
      <c r="J287" s="22" t="s">
        <v>36</v>
      </c>
      <c r="K287" s="22">
        <v>144</v>
      </c>
      <c r="L287" s="22">
        <v>8</v>
      </c>
      <c r="M287" s="22"/>
      <c r="N287" s="81" t="s">
        <v>37</v>
      </c>
      <c r="O287" s="22"/>
      <c r="P287" s="22"/>
      <c r="Q287" s="22"/>
      <c r="R287" s="22"/>
      <c r="S287" s="22"/>
      <c r="T287" s="22">
        <f>SUM(O287:S287)</f>
        <v>0</v>
      </c>
      <c r="U287" s="27"/>
      <c r="V287" s="10"/>
      <c r="W287" s="11"/>
      <c r="X287" s="11"/>
      <c r="Y287" s="11"/>
      <c r="Z287" s="96"/>
      <c r="AA287" s="8"/>
      <c r="AB287" s="8"/>
      <c r="AC287" s="22"/>
      <c r="AD287" s="98"/>
      <c r="AE287" s="98"/>
    </row>
    <row r="288" s="1" customFormat="1" customHeight="1" spans="1:31">
      <c r="A288" s="22">
        <v>286</v>
      </c>
      <c r="B288" s="22">
        <v>240403003</v>
      </c>
      <c r="C288" s="40">
        <v>45385</v>
      </c>
      <c r="D288" s="22" t="s">
        <v>356</v>
      </c>
      <c r="E288" s="61">
        <f>IF(C288="","",WEEKNUM(C288,1))</f>
        <v>14</v>
      </c>
      <c r="F288" s="22" t="s">
        <v>58</v>
      </c>
      <c r="G288" s="22" t="s">
        <v>365</v>
      </c>
      <c r="H288" s="22" t="s">
        <v>366</v>
      </c>
      <c r="I288" s="22" t="str">
        <f>VLOOKUP(H288,[2]外O细分型号!A:B,2,0)</f>
        <v>G100</v>
      </c>
      <c r="J288" s="22" t="s">
        <v>36</v>
      </c>
      <c r="K288" s="22">
        <v>639</v>
      </c>
      <c r="L288" s="22">
        <v>32</v>
      </c>
      <c r="M288" s="22"/>
      <c r="N288" s="81" t="s">
        <v>37</v>
      </c>
      <c r="O288" s="22"/>
      <c r="P288" s="22"/>
      <c r="Q288" s="22"/>
      <c r="R288" s="22"/>
      <c r="S288" s="22"/>
      <c r="T288" s="22">
        <f>SUM(O288:S288)</f>
        <v>0</v>
      </c>
      <c r="U288" s="27"/>
      <c r="V288" s="10"/>
      <c r="W288" s="11"/>
      <c r="X288" s="11"/>
      <c r="Y288" s="11"/>
      <c r="Z288" s="96"/>
      <c r="AA288" s="8"/>
      <c r="AB288" s="8"/>
      <c r="AC288" s="27" t="s">
        <v>368</v>
      </c>
      <c r="AD288" s="98"/>
      <c r="AE288" s="98"/>
    </row>
    <row r="289" s="1" customFormat="1" customHeight="1" spans="1:31">
      <c r="A289" s="22">
        <v>287</v>
      </c>
      <c r="B289" s="22">
        <v>240403004</v>
      </c>
      <c r="C289" s="40">
        <v>45385</v>
      </c>
      <c r="D289" s="22" t="s">
        <v>356</v>
      </c>
      <c r="E289" s="61">
        <f>IF(C289="","",WEEKNUM(C289,1))</f>
        <v>14</v>
      </c>
      <c r="F289" s="22" t="s">
        <v>33</v>
      </c>
      <c r="G289" s="22" t="s">
        <v>341</v>
      </c>
      <c r="H289" s="22" t="s">
        <v>39</v>
      </c>
      <c r="I289" s="22" t="str">
        <f>VLOOKUP(H289,[2]外O细分型号!A:B,2,0)</f>
        <v>Q3MPRO</v>
      </c>
      <c r="J289" s="22" t="s">
        <v>36</v>
      </c>
      <c r="K289" s="22">
        <v>288</v>
      </c>
      <c r="L289" s="22">
        <v>32</v>
      </c>
      <c r="M289" s="22"/>
      <c r="N289" s="81" t="s">
        <v>37</v>
      </c>
      <c r="O289" s="22"/>
      <c r="P289" s="22"/>
      <c r="Q289" s="22"/>
      <c r="R289" s="22"/>
      <c r="S289" s="22"/>
      <c r="T289" s="22">
        <f>SUM(O289:S289)</f>
        <v>0</v>
      </c>
      <c r="U289" s="27"/>
      <c r="V289" s="10"/>
      <c r="W289" s="11"/>
      <c r="X289" s="11"/>
      <c r="Y289" s="11"/>
      <c r="Z289" s="96"/>
      <c r="AA289" s="8"/>
      <c r="AB289" s="8"/>
      <c r="AC289" s="22"/>
      <c r="AD289" s="98"/>
      <c r="AE289" s="98"/>
    </row>
    <row r="290" s="1" customFormat="1" customHeight="1" spans="1:31">
      <c r="A290" s="22">
        <v>288</v>
      </c>
      <c r="B290" s="23">
        <v>240405001</v>
      </c>
      <c r="C290" s="40">
        <v>45387</v>
      </c>
      <c r="D290" s="22" t="s">
        <v>356</v>
      </c>
      <c r="E290" s="61">
        <f>IF(C290="","",WEEKNUM(C290,1))</f>
        <v>14</v>
      </c>
      <c r="F290" s="22" t="s">
        <v>33</v>
      </c>
      <c r="G290" s="22" t="s">
        <v>298</v>
      </c>
      <c r="H290" s="22" t="s">
        <v>91</v>
      </c>
      <c r="I290" s="22" t="str">
        <f>VLOOKUP(H290,[2]外O细分型号!A:B,2,0)</f>
        <v>Q3MVPRO</v>
      </c>
      <c r="J290" s="22" t="s">
        <v>36</v>
      </c>
      <c r="K290" s="22">
        <v>441</v>
      </c>
      <c r="L290" s="22">
        <v>32</v>
      </c>
      <c r="M290" s="22">
        <v>2</v>
      </c>
      <c r="N290" s="22" t="s">
        <v>48</v>
      </c>
      <c r="O290" s="22">
        <v>1</v>
      </c>
      <c r="P290" s="22"/>
      <c r="Q290" s="22"/>
      <c r="R290" s="22"/>
      <c r="S290" s="22"/>
      <c r="T290" s="22">
        <f>SUM(O290:S290)</f>
        <v>1</v>
      </c>
      <c r="U290" s="27" t="s">
        <v>372</v>
      </c>
      <c r="V290" s="10" t="s">
        <v>50</v>
      </c>
      <c r="W290" s="11" t="s">
        <v>15</v>
      </c>
      <c r="X290" s="11" t="s">
        <v>85</v>
      </c>
      <c r="Y290" s="11" t="s">
        <v>52</v>
      </c>
      <c r="Z290" s="96" t="s">
        <v>53</v>
      </c>
      <c r="AA290" s="8"/>
      <c r="AB290" s="8"/>
      <c r="AC290" s="98"/>
      <c r="AD290" s="98"/>
      <c r="AE290" s="98"/>
    </row>
    <row r="291" s="1" customFormat="1" customHeight="1" spans="1:31">
      <c r="A291" s="22">
        <v>289</v>
      </c>
      <c r="B291" s="22">
        <v>240405001</v>
      </c>
      <c r="C291" s="40">
        <v>45387</v>
      </c>
      <c r="D291" s="22" t="s">
        <v>356</v>
      </c>
      <c r="E291" s="61">
        <f>IF(C291="","",WEEKNUM(C291,1))</f>
        <v>14</v>
      </c>
      <c r="F291" s="22" t="s">
        <v>33</v>
      </c>
      <c r="G291" s="22" t="s">
        <v>298</v>
      </c>
      <c r="H291" s="22" t="s">
        <v>91</v>
      </c>
      <c r="I291" s="22" t="str">
        <f>VLOOKUP(H291,[2]外O细分型号!A:B,2,0)</f>
        <v>Q3MVPRO</v>
      </c>
      <c r="J291" s="22" t="s">
        <v>36</v>
      </c>
      <c r="K291" s="22"/>
      <c r="L291" s="22"/>
      <c r="M291" s="22"/>
      <c r="N291" s="22"/>
      <c r="O291" s="22">
        <v>1</v>
      </c>
      <c r="P291" s="22"/>
      <c r="Q291" s="22"/>
      <c r="R291" s="22"/>
      <c r="S291" s="22"/>
      <c r="T291" s="22">
        <f>SUM(O291:S291)</f>
        <v>1</v>
      </c>
      <c r="U291" s="27" t="s">
        <v>373</v>
      </c>
      <c r="V291" s="10" t="s">
        <v>50</v>
      </c>
      <c r="W291" s="11" t="s">
        <v>15</v>
      </c>
      <c r="X291" s="11" t="s">
        <v>99</v>
      </c>
      <c r="Y291" s="11" t="s">
        <v>52</v>
      </c>
      <c r="Z291" s="96" t="s">
        <v>53</v>
      </c>
      <c r="AA291" s="8"/>
      <c r="AB291" s="8"/>
      <c r="AC291" s="98"/>
      <c r="AD291" s="98"/>
      <c r="AE291" s="98"/>
    </row>
    <row r="292" s="1" customFormat="1" customHeight="1" spans="1:31">
      <c r="A292" s="22">
        <v>290</v>
      </c>
      <c r="B292" s="22">
        <v>240405002</v>
      </c>
      <c r="C292" s="40">
        <v>45387</v>
      </c>
      <c r="D292" s="22" t="s">
        <v>356</v>
      </c>
      <c r="E292" s="61">
        <f>IF(C292="","",WEEKNUM(C292,1))</f>
        <v>14</v>
      </c>
      <c r="F292" s="22" t="s">
        <v>33</v>
      </c>
      <c r="G292" s="22" t="s">
        <v>341</v>
      </c>
      <c r="H292" s="22" t="s">
        <v>374</v>
      </c>
      <c r="I292" s="22" t="str">
        <f>VLOOKUP(H292,[2]外O细分型号!A:B,2,0)</f>
        <v>Q3MPRO</v>
      </c>
      <c r="J292" s="22" t="s">
        <v>36</v>
      </c>
      <c r="K292" s="22">
        <v>238</v>
      </c>
      <c r="L292" s="22">
        <v>8</v>
      </c>
      <c r="M292" s="22"/>
      <c r="N292" s="81" t="s">
        <v>37</v>
      </c>
      <c r="O292" s="22"/>
      <c r="P292" s="22"/>
      <c r="Q292" s="22"/>
      <c r="R292" s="22"/>
      <c r="S292" s="22"/>
      <c r="T292" s="22">
        <f>SUM(O292:S292)</f>
        <v>0</v>
      </c>
      <c r="U292" s="27"/>
      <c r="V292" s="10"/>
      <c r="W292" s="11"/>
      <c r="X292" s="11"/>
      <c r="Y292" s="11"/>
      <c r="Z292" s="11"/>
      <c r="AA292" s="8"/>
      <c r="AB292" s="8"/>
      <c r="AC292" s="98"/>
      <c r="AD292" s="98"/>
      <c r="AE292" s="98"/>
    </row>
    <row r="293" s="1" customFormat="1" customHeight="1" spans="1:31">
      <c r="A293" s="22">
        <v>291</v>
      </c>
      <c r="B293" s="22">
        <v>240405003</v>
      </c>
      <c r="C293" s="40">
        <v>45387</v>
      </c>
      <c r="D293" s="22" t="s">
        <v>356</v>
      </c>
      <c r="E293" s="61">
        <f>IF(C293="","",WEEKNUM(C293,1))</f>
        <v>14</v>
      </c>
      <c r="F293" s="22" t="s">
        <v>40</v>
      </c>
      <c r="G293" s="22" t="s">
        <v>354</v>
      </c>
      <c r="H293" s="22" t="s">
        <v>168</v>
      </c>
      <c r="I293" s="22" t="str">
        <f>VLOOKUP(H293,[2]外O细分型号!A:B,2,0)</f>
        <v>V7</v>
      </c>
      <c r="J293" s="22" t="s">
        <v>36</v>
      </c>
      <c r="K293" s="22">
        <v>671</v>
      </c>
      <c r="L293" s="22">
        <v>13</v>
      </c>
      <c r="M293" s="22"/>
      <c r="N293" s="81" t="s">
        <v>37</v>
      </c>
      <c r="O293" s="22"/>
      <c r="P293" s="22"/>
      <c r="Q293" s="22"/>
      <c r="R293" s="22"/>
      <c r="S293" s="22"/>
      <c r="T293" s="22">
        <f>SUM(O293:S293)</f>
        <v>0</v>
      </c>
      <c r="U293" s="27"/>
      <c r="V293" s="10"/>
      <c r="W293" s="11"/>
      <c r="X293" s="11"/>
      <c r="Y293" s="11"/>
      <c r="Z293" s="11"/>
      <c r="AA293" s="8"/>
      <c r="AB293" s="8"/>
      <c r="AC293" s="98"/>
      <c r="AD293" s="98"/>
      <c r="AE293" s="98"/>
    </row>
    <row r="294" s="1" customFormat="1" customHeight="1" spans="1:31">
      <c r="A294" s="22">
        <v>292</v>
      </c>
      <c r="B294" s="22">
        <v>240405004</v>
      </c>
      <c r="C294" s="40">
        <v>45387</v>
      </c>
      <c r="D294" s="22" t="s">
        <v>356</v>
      </c>
      <c r="E294" s="61">
        <f>IF(C294="","",WEEKNUM(C294,1))</f>
        <v>14</v>
      </c>
      <c r="F294" s="22" t="s">
        <v>58</v>
      </c>
      <c r="G294" s="22" t="s">
        <v>375</v>
      </c>
      <c r="H294" s="22" t="s">
        <v>64</v>
      </c>
      <c r="I294" s="22" t="str">
        <f>VLOOKUP(H294,[2]外O细分型号!A:B,2,0)</f>
        <v>G111</v>
      </c>
      <c r="J294" s="22" t="s">
        <v>62</v>
      </c>
      <c r="K294" s="22">
        <v>37</v>
      </c>
      <c r="L294" s="22">
        <v>8</v>
      </c>
      <c r="M294" s="22"/>
      <c r="N294" s="81" t="s">
        <v>37</v>
      </c>
      <c r="O294" s="22"/>
      <c r="P294" s="22"/>
      <c r="Q294" s="22"/>
      <c r="R294" s="22"/>
      <c r="S294" s="22"/>
      <c r="T294" s="22">
        <f>SUM(O294:S294)</f>
        <v>0</v>
      </c>
      <c r="U294" s="27"/>
      <c r="V294" s="10"/>
      <c r="W294" s="11"/>
      <c r="X294" s="11"/>
      <c r="Y294" s="11"/>
      <c r="Z294" s="11"/>
      <c r="AA294" s="8"/>
      <c r="AB294" s="8"/>
      <c r="AC294" s="98"/>
      <c r="AD294" s="98"/>
      <c r="AE294" s="98"/>
    </row>
    <row r="295" s="1" customFormat="1" ht="27" customHeight="1" spans="1:31">
      <c r="A295" s="22">
        <v>293</v>
      </c>
      <c r="B295" s="22">
        <v>240405005</v>
      </c>
      <c r="C295" s="40">
        <v>45387</v>
      </c>
      <c r="D295" s="22" t="s">
        <v>356</v>
      </c>
      <c r="E295" s="61">
        <f>IF(C295="","",WEEKNUM(C295,1))</f>
        <v>14</v>
      </c>
      <c r="F295" s="22" t="s">
        <v>58</v>
      </c>
      <c r="G295" s="22" t="s">
        <v>286</v>
      </c>
      <c r="H295" s="22" t="s">
        <v>64</v>
      </c>
      <c r="I295" s="22" t="str">
        <f>VLOOKUP(H295,[2]外O细分型号!A:B,2,0)</f>
        <v>G111</v>
      </c>
      <c r="J295" s="22" t="s">
        <v>36</v>
      </c>
      <c r="K295" s="22">
        <v>170</v>
      </c>
      <c r="L295" s="22">
        <v>8</v>
      </c>
      <c r="M295" s="22"/>
      <c r="N295" s="81" t="s">
        <v>37</v>
      </c>
      <c r="O295" s="22"/>
      <c r="P295" s="22"/>
      <c r="Q295" s="22"/>
      <c r="R295" s="22"/>
      <c r="S295" s="22"/>
      <c r="T295" s="22">
        <f>SUM(O295:S295)</f>
        <v>0</v>
      </c>
      <c r="U295" s="27"/>
      <c r="V295" s="10"/>
      <c r="W295" s="11"/>
      <c r="X295" s="11"/>
      <c r="Y295" s="11"/>
      <c r="Z295" s="11"/>
      <c r="AA295" s="8"/>
      <c r="AB295" s="8"/>
      <c r="AC295" s="98"/>
      <c r="AD295" s="98"/>
      <c r="AE295" s="98"/>
    </row>
    <row r="296" s="1" customFormat="1" ht="27" customHeight="1" spans="1:31">
      <c r="A296" s="22">
        <v>294</v>
      </c>
      <c r="B296" s="23">
        <v>240406001</v>
      </c>
      <c r="C296" s="40">
        <v>45388</v>
      </c>
      <c r="D296" s="22" t="s">
        <v>356</v>
      </c>
      <c r="E296" s="61">
        <f>IF(C296="","",WEEKNUM(C296,1))</f>
        <v>14</v>
      </c>
      <c r="F296" s="22" t="s">
        <v>33</v>
      </c>
      <c r="G296" s="22" t="s">
        <v>376</v>
      </c>
      <c r="H296" s="22" t="s">
        <v>91</v>
      </c>
      <c r="I296" s="22" t="str">
        <f>VLOOKUP(H296,[2]外O细分型号!A:B,2,0)</f>
        <v>Q3MVPRO</v>
      </c>
      <c r="J296" s="22" t="s">
        <v>36</v>
      </c>
      <c r="K296" s="22">
        <v>575</v>
      </c>
      <c r="L296" s="22">
        <v>32</v>
      </c>
      <c r="M296" s="22"/>
      <c r="N296" s="81" t="s">
        <v>37</v>
      </c>
      <c r="O296" s="11"/>
      <c r="P296" s="11"/>
      <c r="Q296" s="11"/>
      <c r="R296" s="11"/>
      <c r="S296" s="12"/>
      <c r="T296" s="22">
        <f>SUM(O296:S296)</f>
        <v>0</v>
      </c>
      <c r="U296" s="13"/>
      <c r="V296" s="10"/>
      <c r="W296" s="11"/>
      <c r="X296" s="11"/>
      <c r="Y296" s="11"/>
      <c r="Z296" s="11"/>
      <c r="AA296" s="8"/>
      <c r="AB296" s="8"/>
      <c r="AC296" s="98"/>
      <c r="AD296" s="98"/>
      <c r="AE296" s="98"/>
    </row>
    <row r="297" s="1" customFormat="1" ht="27" customHeight="1" spans="1:31">
      <c r="A297" s="22">
        <v>295</v>
      </c>
      <c r="B297" s="22">
        <v>240406002</v>
      </c>
      <c r="C297" s="40">
        <v>45388</v>
      </c>
      <c r="D297" s="22" t="s">
        <v>356</v>
      </c>
      <c r="E297" s="61">
        <f>IF(C297="","",WEEKNUM(C297,1))</f>
        <v>14</v>
      </c>
      <c r="F297" s="22" t="s">
        <v>33</v>
      </c>
      <c r="G297" s="22" t="s">
        <v>351</v>
      </c>
      <c r="H297" s="22" t="s">
        <v>377</v>
      </c>
      <c r="I297" s="22" t="str">
        <f>VLOOKUP(H297,[2]外O细分型号!A:B,2,0)</f>
        <v>Q3MVPRO</v>
      </c>
      <c r="J297" s="22" t="s">
        <v>36</v>
      </c>
      <c r="K297" s="22">
        <v>746</v>
      </c>
      <c r="L297" s="22">
        <v>32</v>
      </c>
      <c r="M297" s="22"/>
      <c r="N297" s="81" t="s">
        <v>37</v>
      </c>
      <c r="O297" s="11"/>
      <c r="P297" s="11"/>
      <c r="Q297" s="11"/>
      <c r="R297" s="11"/>
      <c r="S297" s="12"/>
      <c r="T297" s="22">
        <f>SUM(O297:S297)</f>
        <v>0</v>
      </c>
      <c r="U297" s="13"/>
      <c r="V297" s="10"/>
      <c r="W297" s="11"/>
      <c r="X297" s="11"/>
      <c r="Y297" s="11"/>
      <c r="Z297" s="11"/>
      <c r="AA297" s="8"/>
      <c r="AB297" s="8"/>
      <c r="AC297" s="98"/>
      <c r="AD297" s="98"/>
      <c r="AE297" s="98"/>
    </row>
    <row r="298" s="1" customFormat="1" ht="27" customHeight="1" spans="1:31">
      <c r="A298" s="22">
        <v>296</v>
      </c>
      <c r="B298" s="22">
        <v>240406003</v>
      </c>
      <c r="C298" s="40">
        <v>45388</v>
      </c>
      <c r="D298" s="22" t="s">
        <v>356</v>
      </c>
      <c r="E298" s="61">
        <f>IF(C298="","",WEEKNUM(C298,1))</f>
        <v>14</v>
      </c>
      <c r="F298" s="22" t="s">
        <v>33</v>
      </c>
      <c r="G298" s="22" t="s">
        <v>204</v>
      </c>
      <c r="H298" s="22" t="s">
        <v>39</v>
      </c>
      <c r="I298" s="22" t="str">
        <f>VLOOKUP(H298,[2]外O细分型号!A:B,2,0)</f>
        <v>Q3MPRO</v>
      </c>
      <c r="J298" s="22" t="s">
        <v>36</v>
      </c>
      <c r="K298" s="22">
        <v>1089</v>
      </c>
      <c r="L298" s="22">
        <v>64</v>
      </c>
      <c r="M298" s="22">
        <v>2</v>
      </c>
      <c r="N298" s="81" t="s">
        <v>37</v>
      </c>
      <c r="O298" s="11"/>
      <c r="P298" s="11"/>
      <c r="Q298" s="11"/>
      <c r="R298" s="11">
        <v>1</v>
      </c>
      <c r="S298" s="12"/>
      <c r="T298" s="22">
        <f>SUM(O298:S298)</f>
        <v>1</v>
      </c>
      <c r="U298" s="13" t="s">
        <v>378</v>
      </c>
      <c r="V298" s="10" t="s">
        <v>77</v>
      </c>
      <c r="W298" s="11" t="s">
        <v>18</v>
      </c>
      <c r="X298" s="11" t="s">
        <v>106</v>
      </c>
      <c r="Y298" s="11" t="s">
        <v>57</v>
      </c>
      <c r="Z298" s="11" t="s">
        <v>67</v>
      </c>
      <c r="AA298" s="8"/>
      <c r="AB298" s="8"/>
      <c r="AC298" s="27" t="s">
        <v>379</v>
      </c>
      <c r="AD298" s="98"/>
      <c r="AE298" s="98"/>
    </row>
    <row r="299" s="1" customFormat="1" ht="27" customHeight="1" spans="1:31">
      <c r="A299" s="22">
        <v>297</v>
      </c>
      <c r="B299" s="22">
        <v>240406003</v>
      </c>
      <c r="C299" s="40">
        <v>45388</v>
      </c>
      <c r="D299" s="22" t="s">
        <v>356</v>
      </c>
      <c r="E299" s="61">
        <f>IF(C299="","",WEEKNUM(C299,1))</f>
        <v>14</v>
      </c>
      <c r="F299" s="22" t="s">
        <v>33</v>
      </c>
      <c r="G299" s="22" t="s">
        <v>204</v>
      </c>
      <c r="H299" s="22" t="s">
        <v>39</v>
      </c>
      <c r="I299" s="22" t="str">
        <f>VLOOKUP(H299,[2]外O细分型号!A:B,2,0)</f>
        <v>Q3MPRO</v>
      </c>
      <c r="J299" s="22" t="s">
        <v>36</v>
      </c>
      <c r="K299" s="22"/>
      <c r="L299" s="22"/>
      <c r="M299" s="22"/>
      <c r="N299" s="10"/>
      <c r="O299" s="11"/>
      <c r="P299" s="11"/>
      <c r="Q299" s="11">
        <v>1</v>
      </c>
      <c r="R299" s="11"/>
      <c r="S299" s="12"/>
      <c r="T299" s="22">
        <f>SUM(O299:S299)</f>
        <v>1</v>
      </c>
      <c r="U299" s="13" t="s">
        <v>380</v>
      </c>
      <c r="V299" s="10" t="s">
        <v>77</v>
      </c>
      <c r="W299" s="11" t="s">
        <v>55</v>
      </c>
      <c r="X299" s="11" t="s">
        <v>56</v>
      </c>
      <c r="Y299" s="11" t="s">
        <v>57</v>
      </c>
      <c r="Z299" s="11" t="s">
        <v>67</v>
      </c>
      <c r="AA299" s="8"/>
      <c r="AB299" s="8"/>
      <c r="AC299" s="27" t="s">
        <v>381</v>
      </c>
      <c r="AD299" s="98"/>
      <c r="AE299" s="98"/>
    </row>
    <row r="300" s="1" customFormat="1" customHeight="1" spans="1:31">
      <c r="A300" s="22">
        <v>298</v>
      </c>
      <c r="B300" s="23">
        <v>240407001</v>
      </c>
      <c r="C300" s="40">
        <v>45389</v>
      </c>
      <c r="D300" s="22" t="s">
        <v>356</v>
      </c>
      <c r="E300" s="61">
        <f>IF(C300="","",WEEKNUM(C300,1))</f>
        <v>15</v>
      </c>
      <c r="F300" s="22" t="s">
        <v>33</v>
      </c>
      <c r="G300" s="22" t="s">
        <v>298</v>
      </c>
      <c r="H300" s="22" t="s">
        <v>91</v>
      </c>
      <c r="I300" s="22" t="str">
        <f>VLOOKUP(H300,[2]外O细分型号!A:B,2,0)</f>
        <v>Q3MVPRO</v>
      </c>
      <c r="J300" s="22" t="s">
        <v>36</v>
      </c>
      <c r="K300" s="22">
        <v>547</v>
      </c>
      <c r="L300" s="22">
        <v>32</v>
      </c>
      <c r="M300" s="22"/>
      <c r="N300" s="81" t="s">
        <v>37</v>
      </c>
      <c r="O300" s="11"/>
      <c r="P300" s="11"/>
      <c r="Q300" s="11"/>
      <c r="R300" s="11"/>
      <c r="S300" s="12"/>
      <c r="T300" s="22">
        <f>SUM(O300:S300)</f>
        <v>0</v>
      </c>
      <c r="U300" s="13"/>
      <c r="V300" s="10"/>
      <c r="W300" s="11"/>
      <c r="X300" s="11"/>
      <c r="Y300" s="11"/>
      <c r="Z300" s="11"/>
      <c r="AA300" s="8"/>
      <c r="AB300" s="8"/>
      <c r="AC300" s="98"/>
      <c r="AD300" s="98"/>
      <c r="AE300" s="98"/>
    </row>
    <row r="301" s="1" customFormat="1" customHeight="1" spans="1:31">
      <c r="A301" s="22">
        <v>299</v>
      </c>
      <c r="B301" s="22">
        <v>240407002</v>
      </c>
      <c r="C301" s="40">
        <v>45389</v>
      </c>
      <c r="D301" s="22" t="s">
        <v>356</v>
      </c>
      <c r="E301" s="61">
        <f>IF(C301="","",WEEKNUM(C301,1))</f>
        <v>15</v>
      </c>
      <c r="F301" s="22" t="s">
        <v>33</v>
      </c>
      <c r="G301" s="22" t="s">
        <v>382</v>
      </c>
      <c r="H301" s="22" t="s">
        <v>377</v>
      </c>
      <c r="I301" s="22" t="str">
        <f>VLOOKUP(H301,[2]外O细分型号!A:B,2,0)</f>
        <v>Q3MVPRO</v>
      </c>
      <c r="J301" s="22" t="s">
        <v>36</v>
      </c>
      <c r="K301" s="22">
        <v>144</v>
      </c>
      <c r="L301" s="22">
        <v>8</v>
      </c>
      <c r="M301" s="22"/>
      <c r="N301" s="81" t="s">
        <v>37</v>
      </c>
      <c r="O301" s="11"/>
      <c r="P301" s="11"/>
      <c r="Q301" s="11"/>
      <c r="R301" s="11"/>
      <c r="S301" s="12"/>
      <c r="T301" s="22">
        <f>SUM(O301:S301)</f>
        <v>0</v>
      </c>
      <c r="U301" s="13"/>
      <c r="V301" s="10"/>
      <c r="W301" s="11"/>
      <c r="X301" s="11"/>
      <c r="Y301" s="11"/>
      <c r="Z301" s="11"/>
      <c r="AA301" s="8"/>
      <c r="AB301" s="8"/>
      <c r="AC301" s="27" t="s">
        <v>368</v>
      </c>
      <c r="AD301" s="98"/>
      <c r="AE301" s="98"/>
    </row>
    <row r="302" s="1" customFormat="1" customHeight="1" spans="1:31">
      <c r="A302" s="22">
        <v>300</v>
      </c>
      <c r="B302" s="22">
        <v>240407003</v>
      </c>
      <c r="C302" s="40">
        <v>45389</v>
      </c>
      <c r="D302" s="22" t="s">
        <v>356</v>
      </c>
      <c r="E302" s="61">
        <f>IF(C302="","",WEEKNUM(C302,1))</f>
        <v>15</v>
      </c>
      <c r="F302" s="22" t="s">
        <v>33</v>
      </c>
      <c r="G302" s="22" t="s">
        <v>343</v>
      </c>
      <c r="H302" s="22" t="s">
        <v>39</v>
      </c>
      <c r="I302" s="22" t="str">
        <f>VLOOKUP(H302,[2]外O细分型号!A:B,2,0)</f>
        <v>Q3MPRO</v>
      </c>
      <c r="J302" s="22" t="s">
        <v>36</v>
      </c>
      <c r="K302" s="22">
        <v>288</v>
      </c>
      <c r="L302" s="22">
        <v>32</v>
      </c>
      <c r="M302" s="22"/>
      <c r="N302" s="81" t="s">
        <v>37</v>
      </c>
      <c r="O302" s="11"/>
      <c r="P302" s="11"/>
      <c r="Q302" s="11"/>
      <c r="R302" s="11"/>
      <c r="S302" s="12"/>
      <c r="T302" s="22">
        <f>SUM(O302:S302)</f>
        <v>0</v>
      </c>
      <c r="U302" s="13"/>
      <c r="V302" s="10"/>
      <c r="W302" s="11"/>
      <c r="X302" s="11"/>
      <c r="Y302" s="11"/>
      <c r="Z302" s="11"/>
      <c r="AA302" s="8"/>
      <c r="AB302" s="8"/>
      <c r="AC302" s="98"/>
      <c r="AD302" s="98"/>
      <c r="AE302" s="98"/>
    </row>
    <row r="303" s="1" customFormat="1" ht="27" customHeight="1" spans="1:31">
      <c r="A303" s="22">
        <v>301</v>
      </c>
      <c r="B303" s="23">
        <v>240408001</v>
      </c>
      <c r="C303" s="40">
        <v>45390</v>
      </c>
      <c r="D303" s="22" t="s">
        <v>356</v>
      </c>
      <c r="E303" s="61">
        <f>IF(C303="","",WEEKNUM(C303,1))</f>
        <v>15</v>
      </c>
      <c r="F303" s="22" t="s">
        <v>58</v>
      </c>
      <c r="G303" s="22" t="s">
        <v>383</v>
      </c>
      <c r="H303" s="22" t="s">
        <v>42</v>
      </c>
      <c r="I303" s="22" t="str">
        <f>VLOOKUP(H303,[2]外O细分型号!A:B,2,0)</f>
        <v>G100</v>
      </c>
      <c r="J303" s="22" t="s">
        <v>36</v>
      </c>
      <c r="K303" s="22">
        <v>3</v>
      </c>
      <c r="L303" s="22">
        <v>3</v>
      </c>
      <c r="M303" s="22"/>
      <c r="N303" s="81" t="s">
        <v>37</v>
      </c>
      <c r="O303" s="22"/>
      <c r="P303" s="22"/>
      <c r="Q303" s="22"/>
      <c r="R303" s="22"/>
      <c r="S303" s="22"/>
      <c r="T303" s="22">
        <f>SUM(O303:S303)</f>
        <v>0</v>
      </c>
      <c r="U303" s="27"/>
      <c r="V303" s="10"/>
      <c r="W303" s="11"/>
      <c r="X303" s="11"/>
      <c r="Y303" s="11"/>
      <c r="Z303" s="11"/>
      <c r="AA303" s="8"/>
      <c r="AB303" s="8"/>
      <c r="AC303" s="98"/>
      <c r="AD303" s="98"/>
      <c r="AE303" s="98"/>
    </row>
    <row r="304" s="1" customFormat="1" ht="27" customHeight="1" spans="1:31">
      <c r="A304" s="22">
        <v>302</v>
      </c>
      <c r="B304" s="22">
        <v>240408002</v>
      </c>
      <c r="C304" s="40">
        <v>45390</v>
      </c>
      <c r="D304" s="22" t="s">
        <v>356</v>
      </c>
      <c r="E304" s="61">
        <f>IF(C304="","",WEEKNUM(C304,1))</f>
        <v>15</v>
      </c>
      <c r="F304" s="22" t="s">
        <v>58</v>
      </c>
      <c r="G304" s="22" t="s">
        <v>365</v>
      </c>
      <c r="H304" s="22" t="s">
        <v>366</v>
      </c>
      <c r="I304" s="22" t="str">
        <f>VLOOKUP(H304,[2]外O细分型号!A:B,2,0)</f>
        <v>G100</v>
      </c>
      <c r="J304" s="22" t="s">
        <v>36</v>
      </c>
      <c r="K304" s="22">
        <v>940</v>
      </c>
      <c r="L304" s="22">
        <v>32</v>
      </c>
      <c r="M304" s="22">
        <v>7</v>
      </c>
      <c r="N304" s="22" t="s">
        <v>48</v>
      </c>
      <c r="O304" s="22">
        <v>6</v>
      </c>
      <c r="P304" s="22"/>
      <c r="Q304" s="22"/>
      <c r="R304" s="22"/>
      <c r="S304" s="22"/>
      <c r="T304" s="22">
        <f>SUM(O304:S304)</f>
        <v>6</v>
      </c>
      <c r="U304" s="27" t="s">
        <v>384</v>
      </c>
      <c r="V304" s="10" t="s">
        <v>50</v>
      </c>
      <c r="W304" s="11" t="s">
        <v>15</v>
      </c>
      <c r="X304" s="11" t="s">
        <v>99</v>
      </c>
      <c r="Y304" s="11" t="s">
        <v>52</v>
      </c>
      <c r="Z304" s="11" t="s">
        <v>53</v>
      </c>
      <c r="AA304" s="8"/>
      <c r="AB304" s="8"/>
      <c r="AC304" s="27" t="s">
        <v>368</v>
      </c>
      <c r="AD304" s="98"/>
      <c r="AE304" s="98"/>
    </row>
    <row r="305" s="1" customFormat="1" ht="27" customHeight="1" spans="1:31">
      <c r="A305" s="22">
        <v>303</v>
      </c>
      <c r="B305" s="22">
        <v>240408002</v>
      </c>
      <c r="C305" s="40">
        <v>45390</v>
      </c>
      <c r="D305" s="22" t="s">
        <v>356</v>
      </c>
      <c r="E305" s="61">
        <f>IF(C305="","",WEEKNUM(C305,1))</f>
        <v>15</v>
      </c>
      <c r="F305" s="22" t="s">
        <v>58</v>
      </c>
      <c r="G305" s="22" t="s">
        <v>365</v>
      </c>
      <c r="H305" s="22" t="s">
        <v>366</v>
      </c>
      <c r="I305" s="22" t="str">
        <f>VLOOKUP(H305,[2]外O细分型号!A:B,2,0)</f>
        <v>G100</v>
      </c>
      <c r="J305" s="22" t="s">
        <v>36</v>
      </c>
      <c r="K305" s="22"/>
      <c r="L305" s="22"/>
      <c r="M305" s="22"/>
      <c r="N305" s="22"/>
      <c r="O305" s="22">
        <v>1</v>
      </c>
      <c r="P305" s="22"/>
      <c r="Q305" s="22"/>
      <c r="R305" s="22"/>
      <c r="S305" s="22"/>
      <c r="T305" s="22">
        <f>SUM(O305:S305)</f>
        <v>1</v>
      </c>
      <c r="U305" s="27" t="s">
        <v>385</v>
      </c>
      <c r="V305" s="10" t="s">
        <v>50</v>
      </c>
      <c r="W305" s="11" t="s">
        <v>15</v>
      </c>
      <c r="X305" s="11" t="s">
        <v>99</v>
      </c>
      <c r="Y305" s="11" t="s">
        <v>52</v>
      </c>
      <c r="Z305" s="11" t="s">
        <v>53</v>
      </c>
      <c r="AA305" s="8"/>
      <c r="AB305" s="8"/>
      <c r="AC305" s="98"/>
      <c r="AD305" s="98"/>
      <c r="AE305" s="98"/>
    </row>
    <row r="306" s="1" customFormat="1" ht="27" customHeight="1" spans="1:31">
      <c r="A306" s="22">
        <v>304</v>
      </c>
      <c r="B306" s="22">
        <v>240408003</v>
      </c>
      <c r="C306" s="40">
        <v>45390</v>
      </c>
      <c r="D306" s="22" t="s">
        <v>356</v>
      </c>
      <c r="E306" s="61">
        <f>IF(C306="","",WEEKNUM(C306,1))</f>
        <v>15</v>
      </c>
      <c r="F306" s="22" t="s">
        <v>33</v>
      </c>
      <c r="G306" s="22" t="s">
        <v>351</v>
      </c>
      <c r="H306" s="22" t="s">
        <v>352</v>
      </c>
      <c r="I306" s="22" t="str">
        <f>VLOOKUP(H306,[2]外O细分型号!A:B,2,0)</f>
        <v>Q3MPRO</v>
      </c>
      <c r="J306" s="22" t="s">
        <v>36</v>
      </c>
      <c r="K306" s="22">
        <v>61</v>
      </c>
      <c r="L306" s="22">
        <v>8</v>
      </c>
      <c r="M306" s="22"/>
      <c r="N306" s="81" t="s">
        <v>37</v>
      </c>
      <c r="O306" s="22"/>
      <c r="P306" s="22"/>
      <c r="Q306" s="22"/>
      <c r="R306" s="22"/>
      <c r="S306" s="22"/>
      <c r="T306" s="22">
        <f>SUM(O306:S306)</f>
        <v>0</v>
      </c>
      <c r="U306" s="27"/>
      <c r="V306" s="10"/>
      <c r="W306" s="11"/>
      <c r="X306" s="11"/>
      <c r="Y306" s="11"/>
      <c r="Z306" s="11"/>
      <c r="AA306" s="8"/>
      <c r="AB306" s="8"/>
      <c r="AC306" s="98"/>
      <c r="AD306" s="98"/>
      <c r="AE306" s="98"/>
    </row>
    <row r="307" s="1" customFormat="1" customHeight="1" spans="1:31">
      <c r="A307" s="22">
        <v>305</v>
      </c>
      <c r="B307" s="22">
        <v>240408004</v>
      </c>
      <c r="C307" s="40">
        <v>45390</v>
      </c>
      <c r="D307" s="22" t="s">
        <v>356</v>
      </c>
      <c r="E307" s="61">
        <f>IF(C307="","",WEEKNUM(C307,1))</f>
        <v>15</v>
      </c>
      <c r="F307" s="22" t="s">
        <v>33</v>
      </c>
      <c r="G307" s="95" t="s">
        <v>382</v>
      </c>
      <c r="H307" s="22" t="s">
        <v>377</v>
      </c>
      <c r="I307" s="22" t="str">
        <f>VLOOKUP(H307,[2]外O细分型号!A:B,2,0)</f>
        <v>Q3MVPRO</v>
      </c>
      <c r="J307" s="22" t="s">
        <v>36</v>
      </c>
      <c r="K307" s="42">
        <v>55</v>
      </c>
      <c r="L307" s="42">
        <v>8</v>
      </c>
      <c r="M307" s="95"/>
      <c r="N307" s="81" t="s">
        <v>37</v>
      </c>
      <c r="O307" s="95"/>
      <c r="P307" s="95"/>
      <c r="Q307" s="95"/>
      <c r="R307" s="95"/>
      <c r="S307" s="95"/>
      <c r="T307" s="22">
        <f>SUM(O307:S307)</f>
        <v>0</v>
      </c>
      <c r="U307" s="95"/>
      <c r="V307" s="10"/>
      <c r="W307" s="11"/>
      <c r="X307" s="11"/>
      <c r="Y307" s="11"/>
      <c r="Z307" s="11"/>
      <c r="AA307" s="95"/>
      <c r="AB307" s="95"/>
      <c r="AC307" s="95"/>
      <c r="AD307" s="95"/>
      <c r="AE307" s="95"/>
    </row>
    <row r="308" s="1" customFormat="1" customHeight="1" spans="1:31">
      <c r="A308" s="22">
        <v>306</v>
      </c>
      <c r="B308" s="22">
        <v>240408005</v>
      </c>
      <c r="C308" s="40">
        <v>45390</v>
      </c>
      <c r="D308" s="22" t="s">
        <v>356</v>
      </c>
      <c r="E308" s="61">
        <f>IF(C308="","",WEEKNUM(C308,1))</f>
        <v>15</v>
      </c>
      <c r="F308" s="22" t="s">
        <v>294</v>
      </c>
      <c r="G308" s="22" t="s">
        <v>386</v>
      </c>
      <c r="H308" s="22" t="s">
        <v>296</v>
      </c>
      <c r="I308" s="22" t="str">
        <f>VLOOKUP(H308,[2]外O细分型号!A:B,2,0)</f>
        <v>V1</v>
      </c>
      <c r="J308" s="22" t="s">
        <v>36</v>
      </c>
      <c r="K308" s="22">
        <v>340</v>
      </c>
      <c r="L308" s="22">
        <v>64</v>
      </c>
      <c r="M308" s="22">
        <v>2</v>
      </c>
      <c r="N308" s="81" t="s">
        <v>37</v>
      </c>
      <c r="O308" s="22"/>
      <c r="P308" s="22">
        <v>1</v>
      </c>
      <c r="Q308" s="22"/>
      <c r="R308" s="22"/>
      <c r="S308" s="22"/>
      <c r="T308" s="22">
        <f>SUM(O308:S308)</f>
        <v>1</v>
      </c>
      <c r="U308" s="27" t="s">
        <v>387</v>
      </c>
      <c r="V308" s="10" t="s">
        <v>77</v>
      </c>
      <c r="W308" s="11" t="s">
        <v>16</v>
      </c>
      <c r="X308" s="11" t="s">
        <v>125</v>
      </c>
      <c r="Y308" s="11" t="s">
        <v>52</v>
      </c>
      <c r="Z308" s="11" t="s">
        <v>67</v>
      </c>
      <c r="AA308" s="95"/>
      <c r="AB308" s="95"/>
      <c r="AC308" s="95"/>
      <c r="AD308" s="95"/>
      <c r="AE308" s="95"/>
    </row>
    <row r="309" s="1" customFormat="1" customHeight="1" spans="1:31">
      <c r="A309" s="22">
        <v>307</v>
      </c>
      <c r="B309" s="22">
        <v>240408005</v>
      </c>
      <c r="C309" s="40">
        <v>45390</v>
      </c>
      <c r="D309" s="22" t="s">
        <v>356</v>
      </c>
      <c r="E309" s="61">
        <f>IF(C309="","",WEEKNUM(C309,1))</f>
        <v>15</v>
      </c>
      <c r="F309" s="22" t="s">
        <v>294</v>
      </c>
      <c r="G309" s="22" t="s">
        <v>386</v>
      </c>
      <c r="H309" s="22" t="s">
        <v>296</v>
      </c>
      <c r="I309" s="22" t="str">
        <f>VLOOKUP(H309,[2]外O细分型号!A:B,2,0)</f>
        <v>V1</v>
      </c>
      <c r="J309" s="22" t="s">
        <v>36</v>
      </c>
      <c r="K309" s="22"/>
      <c r="L309" s="22"/>
      <c r="M309" s="22"/>
      <c r="N309" s="22"/>
      <c r="O309" s="22">
        <v>1</v>
      </c>
      <c r="P309" s="22"/>
      <c r="Q309" s="22"/>
      <c r="R309" s="22"/>
      <c r="S309" s="22"/>
      <c r="T309" s="22">
        <f>SUM(O309:S309)</f>
        <v>1</v>
      </c>
      <c r="U309" s="27" t="s">
        <v>367</v>
      </c>
      <c r="V309" s="10" t="s">
        <v>77</v>
      </c>
      <c r="W309" s="11" t="s">
        <v>15</v>
      </c>
      <c r="X309" s="11" t="s">
        <v>99</v>
      </c>
      <c r="Y309" s="11" t="s">
        <v>52</v>
      </c>
      <c r="Z309" s="11" t="s">
        <v>67</v>
      </c>
      <c r="AA309" s="95"/>
      <c r="AB309" s="95"/>
      <c r="AC309" s="95"/>
      <c r="AD309" s="95"/>
      <c r="AE309" s="95"/>
    </row>
    <row r="310" customHeight="1" spans="1:31">
      <c r="A310" s="22">
        <v>308</v>
      </c>
      <c r="B310" s="23">
        <v>240409001</v>
      </c>
      <c r="C310" s="40">
        <v>45391</v>
      </c>
      <c r="D310" s="22" t="s">
        <v>356</v>
      </c>
      <c r="E310" s="61">
        <f>IF(C310="","",WEEKNUM(C310,1))</f>
        <v>15</v>
      </c>
      <c r="F310" s="22" t="s">
        <v>33</v>
      </c>
      <c r="G310" s="22" t="s">
        <v>298</v>
      </c>
      <c r="H310" s="22" t="s">
        <v>91</v>
      </c>
      <c r="I310" s="22" t="str">
        <f>VLOOKUP(H310,[2]外O细分型号!A:B,2,0)</f>
        <v>Q3MVPRO</v>
      </c>
      <c r="J310" s="22" t="s">
        <v>36</v>
      </c>
      <c r="K310" s="22">
        <v>576</v>
      </c>
      <c r="L310" s="22">
        <v>32</v>
      </c>
      <c r="M310" s="22">
        <v>1</v>
      </c>
      <c r="N310" s="81" t="s">
        <v>37</v>
      </c>
      <c r="O310" s="22">
        <v>1</v>
      </c>
      <c r="P310" s="22"/>
      <c r="Q310" s="22"/>
      <c r="R310" s="22"/>
      <c r="S310" s="22"/>
      <c r="T310" s="22">
        <f>SUM(O310:S310)</f>
        <v>1</v>
      </c>
      <c r="U310" s="27" t="s">
        <v>160</v>
      </c>
      <c r="V310" s="10" t="s">
        <v>77</v>
      </c>
      <c r="W310" s="11" t="s">
        <v>15</v>
      </c>
      <c r="X310" s="11" t="s">
        <v>99</v>
      </c>
      <c r="Y310" s="11" t="s">
        <v>52</v>
      </c>
      <c r="Z310" s="11" t="s">
        <v>67</v>
      </c>
      <c r="AA310" s="95"/>
      <c r="AB310" s="95"/>
      <c r="AC310" s="95"/>
      <c r="AD310" s="95"/>
      <c r="AE310" s="95"/>
    </row>
    <row r="311" customHeight="1" spans="1:31">
      <c r="A311" s="22">
        <v>309</v>
      </c>
      <c r="B311" s="22">
        <v>240409002</v>
      </c>
      <c r="C311" s="40">
        <v>45391</v>
      </c>
      <c r="D311" s="22" t="s">
        <v>356</v>
      </c>
      <c r="E311" s="61">
        <f>IF(C311="","",WEEKNUM(C311,1))</f>
        <v>15</v>
      </c>
      <c r="F311" s="22" t="s">
        <v>33</v>
      </c>
      <c r="G311" s="22" t="s">
        <v>343</v>
      </c>
      <c r="H311" s="22" t="s">
        <v>39</v>
      </c>
      <c r="I311" s="22" t="str">
        <f>VLOOKUP(H311,[2]外O细分型号!A:B,2,0)</f>
        <v>Q3MPRO</v>
      </c>
      <c r="J311" s="22" t="s">
        <v>36</v>
      </c>
      <c r="K311" s="22">
        <v>557</v>
      </c>
      <c r="L311" s="22">
        <v>32</v>
      </c>
      <c r="M311" s="22">
        <v>2</v>
      </c>
      <c r="N311" s="22" t="s">
        <v>48</v>
      </c>
      <c r="O311" s="22">
        <v>1</v>
      </c>
      <c r="P311" s="22"/>
      <c r="Q311" s="22"/>
      <c r="R311" s="22"/>
      <c r="S311" s="22"/>
      <c r="T311" s="22">
        <f>SUM(O311:S311)</f>
        <v>1</v>
      </c>
      <c r="U311" s="27" t="s">
        <v>160</v>
      </c>
      <c r="V311" s="10" t="s">
        <v>50</v>
      </c>
      <c r="W311" s="11" t="s">
        <v>15</v>
      </c>
      <c r="X311" s="11" t="s">
        <v>99</v>
      </c>
      <c r="Y311" s="11" t="s">
        <v>52</v>
      </c>
      <c r="Z311" s="11" t="s">
        <v>53</v>
      </c>
      <c r="AA311" s="95"/>
      <c r="AB311" s="95"/>
      <c r="AC311" s="95"/>
      <c r="AD311" s="95"/>
      <c r="AE311" s="95"/>
    </row>
    <row r="312" customHeight="1" spans="1:31">
      <c r="A312" s="22">
        <v>310</v>
      </c>
      <c r="B312" s="22">
        <v>240409002</v>
      </c>
      <c r="C312" s="40">
        <v>45391</v>
      </c>
      <c r="D312" s="22" t="s">
        <v>356</v>
      </c>
      <c r="E312" s="61">
        <f>IF(C312="","",WEEKNUM(C312,1))</f>
        <v>15</v>
      </c>
      <c r="F312" s="22" t="s">
        <v>33</v>
      </c>
      <c r="G312" s="22" t="s">
        <v>343</v>
      </c>
      <c r="H312" s="22" t="s">
        <v>39</v>
      </c>
      <c r="I312" s="22" t="str">
        <f>VLOOKUP(H312,[2]外O细分型号!A:B,2,0)</f>
        <v>Q3MPRO</v>
      </c>
      <c r="J312" s="22" t="s">
        <v>36</v>
      </c>
      <c r="K312" s="22"/>
      <c r="L312" s="22"/>
      <c r="M312" s="22"/>
      <c r="N312" s="22"/>
      <c r="O312" s="22">
        <v>1</v>
      </c>
      <c r="P312" s="22"/>
      <c r="Q312" s="22"/>
      <c r="R312" s="22"/>
      <c r="S312" s="22"/>
      <c r="T312" s="22">
        <f>SUM(O312:S312)</f>
        <v>1</v>
      </c>
      <c r="U312" s="27" t="s">
        <v>388</v>
      </c>
      <c r="V312" s="10" t="s">
        <v>50</v>
      </c>
      <c r="W312" s="11" t="s">
        <v>15</v>
      </c>
      <c r="X312" s="11" t="s">
        <v>99</v>
      </c>
      <c r="Y312" s="11" t="s">
        <v>52</v>
      </c>
      <c r="Z312" s="11" t="s">
        <v>53</v>
      </c>
      <c r="AA312" s="95"/>
      <c r="AB312" s="95"/>
      <c r="AC312" s="95"/>
      <c r="AD312" s="95"/>
      <c r="AE312" s="95"/>
    </row>
    <row r="313" customHeight="1" spans="1:31">
      <c r="A313" s="22">
        <v>311</v>
      </c>
      <c r="B313" s="22">
        <v>240409003</v>
      </c>
      <c r="C313" s="40">
        <v>45391</v>
      </c>
      <c r="D313" s="22" t="s">
        <v>356</v>
      </c>
      <c r="E313" s="61">
        <f>IF(C313="","",WEEKNUM(C313,1))</f>
        <v>15</v>
      </c>
      <c r="F313" s="22" t="s">
        <v>33</v>
      </c>
      <c r="G313" s="27" t="s">
        <v>389</v>
      </c>
      <c r="H313" s="22" t="s">
        <v>374</v>
      </c>
      <c r="I313" s="22" t="str">
        <f>VLOOKUP(H313,[2]外O细分型号!A:B,2,0)</f>
        <v>Q3MPRO</v>
      </c>
      <c r="J313" s="22" t="s">
        <v>36</v>
      </c>
      <c r="K313" s="22">
        <v>546</v>
      </c>
      <c r="L313" s="22">
        <v>32</v>
      </c>
      <c r="M313" s="22">
        <v>1</v>
      </c>
      <c r="N313" s="81" t="s">
        <v>37</v>
      </c>
      <c r="O313" s="22">
        <v>1</v>
      </c>
      <c r="P313" s="22"/>
      <c r="Q313" s="22"/>
      <c r="R313" s="22"/>
      <c r="S313" s="22"/>
      <c r="T313" s="22">
        <f>SUM(O313:S313)</f>
        <v>1</v>
      </c>
      <c r="U313" s="27" t="s">
        <v>325</v>
      </c>
      <c r="V313" s="10" t="s">
        <v>77</v>
      </c>
      <c r="W313" s="11" t="s">
        <v>15</v>
      </c>
      <c r="X313" s="11" t="s">
        <v>99</v>
      </c>
      <c r="Y313" s="11" t="s">
        <v>52</v>
      </c>
      <c r="AA313" s="95"/>
      <c r="AB313" s="95"/>
      <c r="AC313" s="95"/>
      <c r="AD313" s="95"/>
      <c r="AE313" s="95"/>
    </row>
    <row r="314" customHeight="1" spans="1:31">
      <c r="A314" s="22">
        <v>312</v>
      </c>
      <c r="B314" s="23">
        <v>240410001</v>
      </c>
      <c r="C314" s="40">
        <v>45392</v>
      </c>
      <c r="D314" s="22" t="s">
        <v>356</v>
      </c>
      <c r="E314" s="61">
        <f>IF(C314="","",WEEKNUM(C314,1))</f>
        <v>15</v>
      </c>
      <c r="F314" s="22" t="s">
        <v>33</v>
      </c>
      <c r="G314" s="22" t="s">
        <v>298</v>
      </c>
      <c r="H314" s="22" t="s">
        <v>91</v>
      </c>
      <c r="I314" s="22" t="str">
        <f>VLOOKUP(H314,[2]外O细分型号!A:B,2,0)</f>
        <v>Q3MVPRO</v>
      </c>
      <c r="J314" s="22" t="s">
        <v>36</v>
      </c>
      <c r="K314" s="22">
        <v>424</v>
      </c>
      <c r="L314" s="22">
        <v>32</v>
      </c>
      <c r="M314" s="22"/>
      <c r="N314" s="81" t="s">
        <v>37</v>
      </c>
      <c r="O314" s="22"/>
      <c r="P314" s="22"/>
      <c r="Q314" s="22"/>
      <c r="R314" s="22"/>
      <c r="S314" s="22"/>
      <c r="T314" s="22">
        <f>SUM(O314:S314)</f>
        <v>0</v>
      </c>
      <c r="U314" s="27"/>
      <c r="V314" s="10"/>
      <c r="W314" s="11"/>
      <c r="AA314" s="95"/>
      <c r="AB314" s="95"/>
      <c r="AC314" s="95"/>
      <c r="AD314" s="95"/>
      <c r="AE314" s="95"/>
    </row>
    <row r="315" customHeight="1" spans="1:31">
      <c r="A315" s="22">
        <v>313</v>
      </c>
      <c r="B315" s="22">
        <v>240410002</v>
      </c>
      <c r="C315" s="40">
        <v>45392</v>
      </c>
      <c r="D315" s="22" t="s">
        <v>356</v>
      </c>
      <c r="E315" s="61">
        <f>IF(C315="","",WEEKNUM(C315,1))</f>
        <v>15</v>
      </c>
      <c r="F315" s="22" t="s">
        <v>40</v>
      </c>
      <c r="G315" s="22" t="s">
        <v>300</v>
      </c>
      <c r="H315" s="22" t="s">
        <v>168</v>
      </c>
      <c r="I315" s="22" t="str">
        <f>VLOOKUP(H315,[2]外O细分型号!A:B,2,0)</f>
        <v>V7</v>
      </c>
      <c r="J315" s="22" t="s">
        <v>36</v>
      </c>
      <c r="K315" s="22">
        <v>671</v>
      </c>
      <c r="L315" s="22">
        <v>13</v>
      </c>
      <c r="M315" s="22">
        <v>1</v>
      </c>
      <c r="N315" s="81" t="s">
        <v>37</v>
      </c>
      <c r="O315" s="22"/>
      <c r="P315" s="22">
        <v>1</v>
      </c>
      <c r="Q315" s="22"/>
      <c r="R315" s="22"/>
      <c r="S315" s="22"/>
      <c r="T315" s="22">
        <f>SUM(O315:S315)</f>
        <v>1</v>
      </c>
      <c r="U315" s="27" t="s">
        <v>390</v>
      </c>
      <c r="V315" s="10" t="s">
        <v>77</v>
      </c>
      <c r="W315" s="11" t="s">
        <v>16</v>
      </c>
      <c r="X315" s="11" t="s">
        <v>125</v>
      </c>
      <c r="Y315" s="11" t="s">
        <v>52</v>
      </c>
      <c r="Z315" s="11" t="s">
        <v>67</v>
      </c>
      <c r="AA315" s="95"/>
      <c r="AB315" s="95"/>
      <c r="AC315" s="95"/>
      <c r="AD315" s="95"/>
      <c r="AE315" s="95"/>
    </row>
    <row r="316" customHeight="1" spans="1:31">
      <c r="A316" s="22">
        <v>314</v>
      </c>
      <c r="B316" s="23">
        <v>240411001</v>
      </c>
      <c r="C316" s="40">
        <v>45393</v>
      </c>
      <c r="D316" s="22" t="s">
        <v>356</v>
      </c>
      <c r="E316" s="61">
        <f>IF(C316="","",WEEKNUM(C316,1))</f>
        <v>15</v>
      </c>
      <c r="F316" s="22" t="s">
        <v>33</v>
      </c>
      <c r="G316" s="22" t="s">
        <v>391</v>
      </c>
      <c r="H316" s="22" t="s">
        <v>374</v>
      </c>
      <c r="I316" s="22" t="str">
        <f>VLOOKUP(H316,[2]外O细分型号!A:B,2,0)</f>
        <v>Q3MPRO</v>
      </c>
      <c r="J316" s="22" t="s">
        <v>36</v>
      </c>
      <c r="K316" s="22">
        <v>576</v>
      </c>
      <c r="L316" s="22">
        <v>32</v>
      </c>
      <c r="M316" s="22"/>
      <c r="N316" s="81" t="s">
        <v>37</v>
      </c>
      <c r="O316" s="22"/>
      <c r="P316" s="22"/>
      <c r="Q316" s="22"/>
      <c r="R316" s="22"/>
      <c r="S316" s="22"/>
      <c r="T316" s="22">
        <f>SUM(O316:S316)</f>
        <v>0</v>
      </c>
      <c r="U316" s="27"/>
      <c r="V316" s="10"/>
      <c r="W316" s="11"/>
      <c r="AA316" s="95"/>
      <c r="AB316" s="95"/>
      <c r="AC316" s="95"/>
      <c r="AD316" s="95"/>
      <c r="AE316" s="95"/>
    </row>
    <row r="317" customHeight="1" spans="1:31">
      <c r="A317" s="22">
        <v>315</v>
      </c>
      <c r="B317" s="22">
        <v>240411002</v>
      </c>
      <c r="C317" s="40">
        <v>45393</v>
      </c>
      <c r="D317" s="22" t="s">
        <v>356</v>
      </c>
      <c r="E317" s="61">
        <f>IF(C317="","",WEEKNUM(C317,1))</f>
        <v>15</v>
      </c>
      <c r="F317" s="22" t="s">
        <v>33</v>
      </c>
      <c r="G317" s="22" t="s">
        <v>351</v>
      </c>
      <c r="H317" s="22" t="s">
        <v>352</v>
      </c>
      <c r="I317" s="22" t="str">
        <f>VLOOKUP(H317,[2]外O细分型号!A:B,2,0)</f>
        <v>Q3MPRO</v>
      </c>
      <c r="J317" s="22" t="s">
        <v>36</v>
      </c>
      <c r="K317" s="22">
        <v>720</v>
      </c>
      <c r="L317" s="22">
        <v>32</v>
      </c>
      <c r="M317" s="22"/>
      <c r="N317" s="81" t="s">
        <v>37</v>
      </c>
      <c r="O317" s="22"/>
      <c r="P317" s="22"/>
      <c r="Q317" s="22"/>
      <c r="R317" s="22"/>
      <c r="S317" s="22"/>
      <c r="T317" s="22">
        <f>SUM(O317:S317)</f>
        <v>0</v>
      </c>
      <c r="U317" s="27"/>
      <c r="V317" s="10"/>
      <c r="W317" s="11"/>
      <c r="AA317" s="95"/>
      <c r="AB317" s="95"/>
      <c r="AC317" s="95"/>
      <c r="AD317" s="95"/>
      <c r="AE317" s="95"/>
    </row>
    <row r="318" customHeight="1" spans="1:31">
      <c r="A318" s="22">
        <v>316</v>
      </c>
      <c r="B318" s="22">
        <v>240411003</v>
      </c>
      <c r="C318" s="40">
        <v>45393</v>
      </c>
      <c r="D318" s="22" t="s">
        <v>356</v>
      </c>
      <c r="E318" s="61">
        <f>IF(C318="","",WEEKNUM(C318,1))</f>
        <v>15</v>
      </c>
      <c r="F318" s="22" t="s">
        <v>58</v>
      </c>
      <c r="G318" s="22" t="s">
        <v>365</v>
      </c>
      <c r="H318" s="22" t="s">
        <v>366</v>
      </c>
      <c r="I318" s="22" t="str">
        <f>VLOOKUP(H318,[2]外O细分型号!A:B,2,0)</f>
        <v>G100</v>
      </c>
      <c r="J318" s="22" t="s">
        <v>36</v>
      </c>
      <c r="K318" s="22">
        <v>779</v>
      </c>
      <c r="L318" s="22">
        <v>32</v>
      </c>
      <c r="M318" s="22"/>
      <c r="N318" s="81" t="s">
        <v>37</v>
      </c>
      <c r="O318" s="22"/>
      <c r="P318" s="22"/>
      <c r="Q318" s="22"/>
      <c r="R318" s="22"/>
      <c r="S318" s="22"/>
      <c r="T318" s="22">
        <f>SUM(O318:S318)</f>
        <v>0</v>
      </c>
      <c r="U318" s="27"/>
      <c r="V318" s="10"/>
      <c r="W318" s="11"/>
      <c r="AA318" s="95"/>
      <c r="AB318" s="95"/>
      <c r="AC318" s="27" t="s">
        <v>368</v>
      </c>
      <c r="AD318" s="95"/>
      <c r="AE318" s="95"/>
    </row>
    <row r="319" customHeight="1" spans="1:31">
      <c r="A319" s="22">
        <v>317</v>
      </c>
      <c r="B319" s="22">
        <v>240411004</v>
      </c>
      <c r="C319" s="40">
        <v>45393</v>
      </c>
      <c r="D319" s="22" t="s">
        <v>356</v>
      </c>
      <c r="E319" s="61">
        <f>IF(C319="","",WEEKNUM(C319,1))</f>
        <v>15</v>
      </c>
      <c r="F319" s="22" t="s">
        <v>40</v>
      </c>
      <c r="G319" s="22" t="s">
        <v>333</v>
      </c>
      <c r="H319" s="22" t="s">
        <v>75</v>
      </c>
      <c r="I319" s="22" t="str">
        <f>VLOOKUP(H319,[2]外O细分型号!A:B,2,0)</f>
        <v>V7</v>
      </c>
      <c r="J319" s="22" t="s">
        <v>36</v>
      </c>
      <c r="K319" s="22">
        <v>192</v>
      </c>
      <c r="L319" s="22">
        <v>13</v>
      </c>
      <c r="M319" s="22">
        <v>1</v>
      </c>
      <c r="N319" s="81" t="s">
        <v>37</v>
      </c>
      <c r="O319" s="22">
        <v>1</v>
      </c>
      <c r="P319" s="22"/>
      <c r="Q319" s="22"/>
      <c r="R319" s="22"/>
      <c r="S319" s="22"/>
      <c r="T319" s="22">
        <f>SUM(O319:S319)</f>
        <v>1</v>
      </c>
      <c r="U319" s="27" t="s">
        <v>392</v>
      </c>
      <c r="V319" s="95" t="s">
        <v>77</v>
      </c>
      <c r="W319" s="11" t="s">
        <v>15</v>
      </c>
      <c r="X319" s="11" t="s">
        <v>85</v>
      </c>
      <c r="Y319" s="11" t="s">
        <v>52</v>
      </c>
      <c r="Z319" s="11" t="s">
        <v>67</v>
      </c>
      <c r="AA319" s="95"/>
      <c r="AB319" s="95"/>
      <c r="AC319" s="95"/>
      <c r="AD319" s="95"/>
      <c r="AE319" s="95"/>
    </row>
    <row r="320" customHeight="1" spans="1:31">
      <c r="A320" s="22">
        <v>318</v>
      </c>
      <c r="B320" s="22">
        <v>240411005</v>
      </c>
      <c r="C320" s="40">
        <v>45393</v>
      </c>
      <c r="D320" s="22" t="s">
        <v>356</v>
      </c>
      <c r="E320" s="61">
        <f>IF(C320="","",WEEKNUM(C320,1))</f>
        <v>15</v>
      </c>
      <c r="F320" s="22" t="s">
        <v>58</v>
      </c>
      <c r="G320" s="22" t="s">
        <v>333</v>
      </c>
      <c r="H320" s="22" t="s">
        <v>266</v>
      </c>
      <c r="I320" s="22" t="str">
        <f>VLOOKUP(H320,[2]外O细分型号!A:B,2,0)</f>
        <v>E180</v>
      </c>
      <c r="J320" s="22" t="s">
        <v>36</v>
      </c>
      <c r="K320" s="22">
        <v>1</v>
      </c>
      <c r="L320" s="22">
        <v>1</v>
      </c>
      <c r="M320" s="22"/>
      <c r="N320" s="81" t="s">
        <v>37</v>
      </c>
      <c r="O320" s="22"/>
      <c r="P320" s="22"/>
      <c r="Q320" s="22"/>
      <c r="R320" s="22"/>
      <c r="S320" s="22"/>
      <c r="T320" s="22">
        <f>SUM(O320:S320)</f>
        <v>0</v>
      </c>
      <c r="U320" s="27"/>
      <c r="V320" s="95"/>
      <c r="W320" s="95"/>
      <c r="X320" s="95"/>
      <c r="Y320" s="97"/>
      <c r="Z320" s="97"/>
      <c r="AA320" s="95"/>
      <c r="AB320" s="95"/>
      <c r="AC320" s="95"/>
      <c r="AD320" s="95"/>
      <c r="AE320" s="95"/>
    </row>
    <row r="321" customHeight="1" spans="1:31">
      <c r="A321" s="22">
        <v>319</v>
      </c>
      <c r="B321" s="22">
        <v>240411006</v>
      </c>
      <c r="C321" s="40">
        <v>45393</v>
      </c>
      <c r="D321" s="22" t="s">
        <v>356</v>
      </c>
      <c r="E321" s="61">
        <f>IF(C321="","",WEEKNUM(C321,1))</f>
        <v>15</v>
      </c>
      <c r="F321" s="22" t="s">
        <v>58</v>
      </c>
      <c r="G321" s="22" t="s">
        <v>393</v>
      </c>
      <c r="H321" s="22" t="s">
        <v>46</v>
      </c>
      <c r="I321" s="22" t="str">
        <f>VLOOKUP(H321,[2]外O细分型号!A:B,2,0)</f>
        <v>P1-CT</v>
      </c>
      <c r="J321" s="22" t="s">
        <v>36</v>
      </c>
      <c r="K321" s="22">
        <v>1</v>
      </c>
      <c r="L321" s="22">
        <v>1</v>
      </c>
      <c r="M321" s="22"/>
      <c r="N321" s="81" t="s">
        <v>37</v>
      </c>
      <c r="O321" s="22"/>
      <c r="P321" s="22"/>
      <c r="Q321" s="22"/>
      <c r="R321" s="22"/>
      <c r="S321" s="22"/>
      <c r="T321" s="22">
        <f>SUM(O321:S321)</f>
        <v>0</v>
      </c>
      <c r="U321" s="27"/>
      <c r="V321" s="10"/>
      <c r="W321" s="11"/>
      <c r="AA321" s="95"/>
      <c r="AB321" s="95"/>
      <c r="AC321" s="95"/>
      <c r="AD321" s="95"/>
      <c r="AE321" s="95"/>
    </row>
    <row r="322" customHeight="1" spans="1:31">
      <c r="A322" s="22">
        <v>320</v>
      </c>
      <c r="B322" s="22">
        <v>240411007</v>
      </c>
      <c r="C322" s="40">
        <v>45393</v>
      </c>
      <c r="D322" s="22" t="s">
        <v>356</v>
      </c>
      <c r="E322" s="61">
        <f>IF(C322="","",WEEKNUM(C322,1))</f>
        <v>15</v>
      </c>
      <c r="F322" s="22" t="s">
        <v>58</v>
      </c>
      <c r="G322" s="22" t="s">
        <v>365</v>
      </c>
      <c r="H322" s="22" t="s">
        <v>366</v>
      </c>
      <c r="I322" s="22" t="str">
        <f>VLOOKUP(H322,[2]外O细分型号!A:B,2,0)</f>
        <v>G100</v>
      </c>
      <c r="J322" s="22" t="s">
        <v>36</v>
      </c>
      <c r="K322" s="22">
        <v>140</v>
      </c>
      <c r="L322" s="22">
        <v>8</v>
      </c>
      <c r="M322" s="22"/>
      <c r="N322" s="81" t="s">
        <v>37</v>
      </c>
      <c r="O322" s="22"/>
      <c r="P322" s="22"/>
      <c r="Q322" s="22"/>
      <c r="R322" s="22"/>
      <c r="S322" s="22"/>
      <c r="T322" s="22">
        <f>SUM(O322:S322)</f>
        <v>0</v>
      </c>
      <c r="U322" s="27"/>
      <c r="V322" s="10"/>
      <c r="W322" s="11"/>
      <c r="AA322" s="95"/>
      <c r="AB322" s="95"/>
      <c r="AC322" s="95" t="s">
        <v>368</v>
      </c>
      <c r="AD322" s="95"/>
      <c r="AE322" s="95"/>
    </row>
    <row r="323" customHeight="1" spans="1:31">
      <c r="A323" s="22">
        <v>321</v>
      </c>
      <c r="B323" s="22">
        <v>240411008</v>
      </c>
      <c r="C323" s="40">
        <v>45393</v>
      </c>
      <c r="D323" s="22" t="s">
        <v>356</v>
      </c>
      <c r="E323" s="61">
        <f>IF(C323="","",WEEKNUM(C323,1))</f>
        <v>15</v>
      </c>
      <c r="F323" s="22" t="s">
        <v>58</v>
      </c>
      <c r="G323" s="22" t="s">
        <v>358</v>
      </c>
      <c r="H323" s="22" t="s">
        <v>42</v>
      </c>
      <c r="I323" s="22" t="str">
        <f>VLOOKUP(H323,[2]外O细分型号!A:B,2,0)</f>
        <v>G100</v>
      </c>
      <c r="J323" s="22" t="s">
        <v>62</v>
      </c>
      <c r="K323" s="22">
        <v>4</v>
      </c>
      <c r="L323" s="22">
        <v>4</v>
      </c>
      <c r="M323" s="22"/>
      <c r="N323" s="81" t="s">
        <v>37</v>
      </c>
      <c r="O323" s="22"/>
      <c r="P323" s="22"/>
      <c r="Q323" s="22"/>
      <c r="R323" s="22"/>
      <c r="S323" s="22"/>
      <c r="T323" s="22">
        <f>SUM(O323:S323)</f>
        <v>0</v>
      </c>
      <c r="U323" s="27"/>
      <c r="V323" s="10"/>
      <c r="W323" s="11"/>
      <c r="AA323" s="95"/>
      <c r="AB323" s="95"/>
      <c r="AC323" s="95"/>
      <c r="AD323" s="95"/>
      <c r="AE323" s="95"/>
    </row>
    <row r="324" customHeight="1" spans="1:31">
      <c r="A324" s="22">
        <v>322</v>
      </c>
      <c r="B324" s="22">
        <v>240411009</v>
      </c>
      <c r="C324" s="40">
        <v>45393</v>
      </c>
      <c r="D324" s="22" t="s">
        <v>356</v>
      </c>
      <c r="E324" s="61">
        <f>IF(C324="","",WEEKNUM(C324,1))</f>
        <v>15</v>
      </c>
      <c r="F324" s="22" t="s">
        <v>40</v>
      </c>
      <c r="G324" s="22" t="s">
        <v>354</v>
      </c>
      <c r="H324" s="22" t="s">
        <v>168</v>
      </c>
      <c r="I324" s="22" t="str">
        <f>VLOOKUP(H324,[2]外O细分型号!A:B,2,0)</f>
        <v>V7</v>
      </c>
      <c r="J324" s="22" t="s">
        <v>36</v>
      </c>
      <c r="K324" s="22">
        <v>480</v>
      </c>
      <c r="L324" s="22">
        <v>13</v>
      </c>
      <c r="M324" s="22"/>
      <c r="N324" s="81" t="s">
        <v>37</v>
      </c>
      <c r="O324" s="22"/>
      <c r="P324" s="22"/>
      <c r="Q324" s="22"/>
      <c r="R324" s="22"/>
      <c r="S324" s="22"/>
      <c r="T324" s="22">
        <f>SUM(O324:S324)</f>
        <v>0</v>
      </c>
      <c r="U324" s="27"/>
      <c r="V324" s="10"/>
      <c r="W324" s="11"/>
      <c r="AA324" s="95"/>
      <c r="AB324" s="95"/>
      <c r="AC324" s="95"/>
      <c r="AD324" s="95"/>
      <c r="AE324" s="95"/>
    </row>
    <row r="325" customHeight="1" spans="1:31">
      <c r="A325" s="22">
        <v>323</v>
      </c>
      <c r="B325" s="22">
        <v>240411010</v>
      </c>
      <c r="C325" s="40">
        <v>45393</v>
      </c>
      <c r="D325" s="22" t="s">
        <v>356</v>
      </c>
      <c r="E325" s="61">
        <f>IF(C325="","",WEEKNUM(C325,1))</f>
        <v>15</v>
      </c>
      <c r="F325" s="22" t="s">
        <v>58</v>
      </c>
      <c r="G325" s="22" t="s">
        <v>394</v>
      </c>
      <c r="H325" s="22" t="s">
        <v>112</v>
      </c>
      <c r="I325" s="22" t="str">
        <f>VLOOKUP(H325,[2]外O细分型号!A:B,2,0)</f>
        <v>P1-CM</v>
      </c>
      <c r="J325" s="22" t="s">
        <v>36</v>
      </c>
      <c r="K325" s="22">
        <v>234</v>
      </c>
      <c r="L325" s="22">
        <v>8</v>
      </c>
      <c r="M325" s="22"/>
      <c r="N325" s="81" t="s">
        <v>37</v>
      </c>
      <c r="O325" s="22"/>
      <c r="P325" s="95"/>
      <c r="Q325" s="95"/>
      <c r="R325" s="95"/>
      <c r="S325" s="95"/>
      <c r="T325" s="22">
        <f>SUM(O325:S325)</f>
        <v>0</v>
      </c>
      <c r="U325" s="95"/>
      <c r="V325" s="10"/>
      <c r="W325" s="11"/>
      <c r="AA325" s="95"/>
      <c r="AB325" s="95"/>
      <c r="AC325" s="95"/>
      <c r="AD325" s="95"/>
      <c r="AE325" s="95"/>
    </row>
    <row r="326" customHeight="1" spans="1:31">
      <c r="A326" s="22">
        <v>324</v>
      </c>
      <c r="B326" s="22">
        <v>240411011</v>
      </c>
      <c r="C326" s="40">
        <v>45393</v>
      </c>
      <c r="D326" s="22" t="s">
        <v>356</v>
      </c>
      <c r="E326" s="61">
        <f>IF(C326="","",WEEKNUM(C326,1))</f>
        <v>15</v>
      </c>
      <c r="F326" s="22" t="s">
        <v>33</v>
      </c>
      <c r="G326" s="22" t="s">
        <v>351</v>
      </c>
      <c r="H326" s="22" t="s">
        <v>352</v>
      </c>
      <c r="I326" s="22" t="str">
        <f>VLOOKUP(H326,[2]外O细分型号!A:B,2,0)</f>
        <v>Q3MPRO</v>
      </c>
      <c r="J326" s="22" t="s">
        <v>36</v>
      </c>
      <c r="K326" s="22">
        <v>336</v>
      </c>
      <c r="L326" s="22">
        <v>32</v>
      </c>
      <c r="M326" s="22">
        <v>1</v>
      </c>
      <c r="N326" s="81" t="s">
        <v>37</v>
      </c>
      <c r="O326" s="22"/>
      <c r="P326" s="22">
        <v>1</v>
      </c>
      <c r="Q326" s="22"/>
      <c r="R326" s="22"/>
      <c r="S326" s="22"/>
      <c r="T326" s="22">
        <f>SUM(O326:S326)</f>
        <v>1</v>
      </c>
      <c r="U326" s="27" t="s">
        <v>395</v>
      </c>
      <c r="V326" s="10" t="s">
        <v>77</v>
      </c>
      <c r="W326" s="11" t="s">
        <v>16</v>
      </c>
      <c r="X326" s="11" t="s">
        <v>80</v>
      </c>
      <c r="Y326" s="11" t="s">
        <v>52</v>
      </c>
      <c r="Z326" s="11" t="s">
        <v>67</v>
      </c>
      <c r="AA326" s="95"/>
      <c r="AB326" s="95"/>
      <c r="AC326" s="95"/>
      <c r="AD326" s="95"/>
      <c r="AE326" s="95"/>
    </row>
    <row r="327" customHeight="1" spans="1:31">
      <c r="A327" s="22">
        <v>325</v>
      </c>
      <c r="B327" s="22">
        <v>240411012</v>
      </c>
      <c r="C327" s="40">
        <v>45393</v>
      </c>
      <c r="D327" s="22" t="s">
        <v>356</v>
      </c>
      <c r="E327" s="61">
        <f>IF(C327="","",WEEKNUM(C327,1))</f>
        <v>15</v>
      </c>
      <c r="F327" s="22" t="s">
        <v>58</v>
      </c>
      <c r="G327" s="22" t="s">
        <v>396</v>
      </c>
      <c r="H327" s="22" t="s">
        <v>397</v>
      </c>
      <c r="I327" s="22" t="str">
        <f>VLOOKUP(H327,[2]外O细分型号!A:B,2,0)</f>
        <v>E16</v>
      </c>
      <c r="J327" s="22" t="s">
        <v>36</v>
      </c>
      <c r="K327" s="22">
        <v>543</v>
      </c>
      <c r="L327" s="22">
        <v>17</v>
      </c>
      <c r="M327" s="22">
        <v>17</v>
      </c>
      <c r="N327" s="22" t="s">
        <v>48</v>
      </c>
      <c r="O327" s="22"/>
      <c r="P327" s="22"/>
      <c r="Q327" s="22"/>
      <c r="R327" s="22">
        <v>17</v>
      </c>
      <c r="S327" s="22"/>
      <c r="T327" s="22">
        <f>SUM(O327:S327)</f>
        <v>17</v>
      </c>
      <c r="U327" s="27" t="s">
        <v>398</v>
      </c>
      <c r="V327" s="10" t="s">
        <v>50</v>
      </c>
      <c r="W327" s="11" t="s">
        <v>18</v>
      </c>
      <c r="X327" s="11" t="s">
        <v>87</v>
      </c>
      <c r="Y327" s="11" t="s">
        <v>57</v>
      </c>
      <c r="Z327" s="11" t="s">
        <v>53</v>
      </c>
      <c r="AA327" s="95"/>
      <c r="AB327" s="95"/>
      <c r="AC327" s="95" t="s">
        <v>399</v>
      </c>
      <c r="AD327" s="95"/>
      <c r="AE327" s="95"/>
    </row>
    <row r="328" customHeight="1" spans="1:31">
      <c r="A328" s="22">
        <v>326</v>
      </c>
      <c r="B328" s="23">
        <v>240412001</v>
      </c>
      <c r="C328" s="40">
        <v>45394</v>
      </c>
      <c r="D328" s="22" t="s">
        <v>356</v>
      </c>
      <c r="E328" s="61">
        <f>IF(C328="","",WEEKNUM(C328,1))</f>
        <v>15</v>
      </c>
      <c r="F328" s="22" t="s">
        <v>33</v>
      </c>
      <c r="G328" s="22" t="s">
        <v>400</v>
      </c>
      <c r="H328" s="22" t="s">
        <v>401</v>
      </c>
      <c r="I328" s="22" t="str">
        <f>VLOOKUP(H328,[2]外O细分型号!A:B,2,0)</f>
        <v>Q3FPRO</v>
      </c>
      <c r="J328" s="22" t="s">
        <v>36</v>
      </c>
      <c r="K328" s="22">
        <v>144</v>
      </c>
      <c r="L328" s="22">
        <v>20</v>
      </c>
      <c r="M328" s="22"/>
      <c r="N328" s="81" t="s">
        <v>37</v>
      </c>
      <c r="O328" s="95"/>
      <c r="P328" s="95"/>
      <c r="Q328" s="95"/>
      <c r="R328" s="95"/>
      <c r="S328" s="95"/>
      <c r="T328" s="22">
        <f>SUM(O328:S328)</f>
        <v>0</v>
      </c>
      <c r="U328" s="95"/>
      <c r="V328" s="10"/>
      <c r="W328" s="11"/>
      <c r="AA328" s="95"/>
      <c r="AB328" s="95"/>
      <c r="AC328" s="95"/>
      <c r="AD328" s="95"/>
      <c r="AE328" s="95"/>
    </row>
    <row r="329" customHeight="1" spans="1:31">
      <c r="A329" s="22">
        <v>327</v>
      </c>
      <c r="B329" s="22">
        <v>240412002</v>
      </c>
      <c r="C329" s="40">
        <v>45394</v>
      </c>
      <c r="D329" s="22" t="s">
        <v>356</v>
      </c>
      <c r="E329" s="61">
        <f>IF(C329="","",WEEKNUM(C329,1))</f>
        <v>15</v>
      </c>
      <c r="F329" s="22" t="s">
        <v>33</v>
      </c>
      <c r="G329" s="22" t="s">
        <v>391</v>
      </c>
      <c r="H329" s="22" t="s">
        <v>374</v>
      </c>
      <c r="I329" s="22" t="str">
        <f>VLOOKUP(H329,[2]外O细分型号!A:B,2,0)</f>
        <v>Q3MPRO</v>
      </c>
      <c r="J329" s="22" t="s">
        <v>36</v>
      </c>
      <c r="K329" s="22">
        <v>144</v>
      </c>
      <c r="L329" s="22">
        <v>8</v>
      </c>
      <c r="M329" s="22"/>
      <c r="N329" s="81" t="s">
        <v>37</v>
      </c>
      <c r="O329" s="95"/>
      <c r="P329" s="95"/>
      <c r="Q329" s="95"/>
      <c r="R329" s="95"/>
      <c r="S329" s="95"/>
      <c r="T329" s="22">
        <f>SUM(O329:S329)</f>
        <v>0</v>
      </c>
      <c r="U329" s="95"/>
      <c r="V329" s="10"/>
      <c r="W329" s="11"/>
      <c r="AA329" s="95"/>
      <c r="AB329" s="95"/>
      <c r="AC329" s="95"/>
      <c r="AD329" s="95"/>
      <c r="AE329" s="95"/>
    </row>
    <row r="330" customHeight="1" spans="1:31">
      <c r="A330" s="22">
        <v>328</v>
      </c>
      <c r="B330" s="22">
        <v>240412003</v>
      </c>
      <c r="C330" s="40">
        <v>45394</v>
      </c>
      <c r="D330" s="22" t="s">
        <v>356</v>
      </c>
      <c r="E330" s="61">
        <f>IF(C330="","",WEEKNUM(C330,1))</f>
        <v>15</v>
      </c>
      <c r="F330" s="22" t="s">
        <v>33</v>
      </c>
      <c r="G330" s="22" t="s">
        <v>402</v>
      </c>
      <c r="H330" s="22" t="s">
        <v>403</v>
      </c>
      <c r="I330" s="22" t="str">
        <f>VLOOKUP(H330,[2]外O细分型号!A:B,2,0)</f>
        <v>Q3EFPRO</v>
      </c>
      <c r="J330" s="22" t="s">
        <v>36</v>
      </c>
      <c r="K330" s="22">
        <v>200</v>
      </c>
      <c r="L330" s="22">
        <v>20</v>
      </c>
      <c r="M330" s="22"/>
      <c r="N330" s="81" t="s">
        <v>37</v>
      </c>
      <c r="O330" s="95"/>
      <c r="P330" s="95"/>
      <c r="Q330" s="95"/>
      <c r="R330" s="95"/>
      <c r="S330" s="95"/>
      <c r="T330" s="22">
        <f>SUM(O330:S330)</f>
        <v>0</v>
      </c>
      <c r="U330" s="95"/>
      <c r="V330" s="10"/>
      <c r="W330" s="11"/>
      <c r="AA330" s="95"/>
      <c r="AB330" s="95"/>
      <c r="AC330" s="95"/>
      <c r="AD330" s="95"/>
      <c r="AE330" s="95"/>
    </row>
    <row r="331" customHeight="1" spans="1:31">
      <c r="A331" s="22">
        <v>329</v>
      </c>
      <c r="B331" s="22">
        <v>240412004</v>
      </c>
      <c r="C331" s="40">
        <v>45394</v>
      </c>
      <c r="D331" s="22" t="s">
        <v>356</v>
      </c>
      <c r="E331" s="61">
        <f>IF(C331="","",WEEKNUM(C331,1))</f>
        <v>15</v>
      </c>
      <c r="F331" s="22" t="s">
        <v>33</v>
      </c>
      <c r="G331" s="22" t="s">
        <v>404</v>
      </c>
      <c r="H331" s="22" t="s">
        <v>199</v>
      </c>
      <c r="I331" s="22" t="str">
        <f>VLOOKUP(H331,[2]外O细分型号!A:B,2,0)</f>
        <v>Q3MPRO</v>
      </c>
      <c r="J331" s="22" t="s">
        <v>36</v>
      </c>
      <c r="K331" s="22">
        <v>50</v>
      </c>
      <c r="L331" s="22">
        <v>8</v>
      </c>
      <c r="M331" s="22"/>
      <c r="N331" s="81" t="s">
        <v>37</v>
      </c>
      <c r="O331" s="95"/>
      <c r="P331" s="95"/>
      <c r="Q331" s="95"/>
      <c r="R331" s="95"/>
      <c r="S331" s="95"/>
      <c r="T331" s="22">
        <f>SUM(O331:S331)</f>
        <v>0</v>
      </c>
      <c r="U331" s="95"/>
      <c r="V331" s="10"/>
      <c r="W331" s="11"/>
      <c r="AA331" s="95"/>
      <c r="AB331" s="95"/>
      <c r="AC331" s="95"/>
      <c r="AD331" s="95"/>
      <c r="AE331" s="95"/>
    </row>
    <row r="332" customHeight="1" spans="1:31">
      <c r="A332" s="22">
        <v>330</v>
      </c>
      <c r="B332" s="22">
        <v>240412005</v>
      </c>
      <c r="C332" s="40">
        <v>45394</v>
      </c>
      <c r="D332" s="22" t="s">
        <v>356</v>
      </c>
      <c r="E332" s="61">
        <f>IF(C332="","",WEEKNUM(C332,1))</f>
        <v>15</v>
      </c>
      <c r="F332" s="22" t="s">
        <v>33</v>
      </c>
      <c r="G332" s="22" t="s">
        <v>400</v>
      </c>
      <c r="H332" s="22" t="s">
        <v>401</v>
      </c>
      <c r="I332" s="22" t="str">
        <f>VLOOKUP(H332,[2]外O细分型号!A:B,2,0)</f>
        <v>Q3FPRO</v>
      </c>
      <c r="J332" s="22" t="s">
        <v>36</v>
      </c>
      <c r="K332" s="22">
        <v>52</v>
      </c>
      <c r="L332" s="22">
        <v>8</v>
      </c>
      <c r="M332" s="22"/>
      <c r="N332" s="81" t="s">
        <v>37</v>
      </c>
      <c r="O332" s="22"/>
      <c r="P332" s="22"/>
      <c r="Q332" s="22"/>
      <c r="R332" s="22"/>
      <c r="S332" s="22"/>
      <c r="T332" s="22">
        <f>SUM(O332:S332)</f>
        <v>0</v>
      </c>
      <c r="U332" s="27"/>
      <c r="V332" s="10"/>
      <c r="W332" s="11"/>
      <c r="AA332" s="95"/>
      <c r="AB332" s="95"/>
      <c r="AC332" s="95"/>
      <c r="AD332" s="95"/>
      <c r="AE332" s="95"/>
    </row>
    <row r="333" customHeight="1" spans="1:31">
      <c r="A333" s="22">
        <v>331</v>
      </c>
      <c r="B333" s="22">
        <v>240412006</v>
      </c>
      <c r="C333" s="40">
        <v>45394</v>
      </c>
      <c r="D333" s="22" t="s">
        <v>356</v>
      </c>
      <c r="E333" s="61">
        <f>IF(C333="","",WEEKNUM(C333,1))</f>
        <v>15</v>
      </c>
      <c r="F333" s="22" t="s">
        <v>33</v>
      </c>
      <c r="G333" s="22" t="s">
        <v>405</v>
      </c>
      <c r="H333" s="22" t="s">
        <v>319</v>
      </c>
      <c r="I333" s="22" t="str">
        <f>VLOOKUP(H333,[2]外O细分型号!A:B,2,0)</f>
        <v>Q3MPRO</v>
      </c>
      <c r="J333" s="22" t="s">
        <v>36</v>
      </c>
      <c r="K333" s="22">
        <v>432</v>
      </c>
      <c r="L333" s="22">
        <v>32</v>
      </c>
      <c r="M333" s="22">
        <v>5</v>
      </c>
      <c r="N333" s="22" t="s">
        <v>48</v>
      </c>
      <c r="O333" s="22"/>
      <c r="P333" s="22">
        <v>5</v>
      </c>
      <c r="Q333" s="22"/>
      <c r="R333" s="22"/>
      <c r="S333" s="22"/>
      <c r="T333" s="22">
        <f>SUM(O333:S333)</f>
        <v>5</v>
      </c>
      <c r="U333" s="27" t="s">
        <v>395</v>
      </c>
      <c r="V333" s="10" t="s">
        <v>50</v>
      </c>
      <c r="W333" s="11" t="s">
        <v>16</v>
      </c>
      <c r="X333" s="11" t="s">
        <v>80</v>
      </c>
      <c r="Y333" s="11" t="s">
        <v>52</v>
      </c>
      <c r="Z333" s="11" t="s">
        <v>53</v>
      </c>
      <c r="AA333" s="95"/>
      <c r="AB333" s="95"/>
      <c r="AC333" s="99"/>
      <c r="AD333" s="95"/>
      <c r="AE333" s="95"/>
    </row>
    <row r="334" customHeight="1" spans="1:31">
      <c r="A334" s="22">
        <v>332</v>
      </c>
      <c r="B334" s="22">
        <v>240412007</v>
      </c>
      <c r="C334" s="40">
        <v>45394</v>
      </c>
      <c r="D334" s="22" t="s">
        <v>356</v>
      </c>
      <c r="E334" s="61">
        <f>IF(C334="","",WEEKNUM(C334,1))</f>
        <v>15</v>
      </c>
      <c r="F334" s="22" t="s">
        <v>58</v>
      </c>
      <c r="G334" s="22" t="s">
        <v>396</v>
      </c>
      <c r="H334" s="22" t="s">
        <v>397</v>
      </c>
      <c r="I334" s="22" t="str">
        <f>VLOOKUP(H334,[2]外O细分型号!A:B,2,0)</f>
        <v>E16</v>
      </c>
      <c r="J334" s="22" t="s">
        <v>36</v>
      </c>
      <c r="K334" s="22">
        <v>543</v>
      </c>
      <c r="L334" s="22">
        <v>32</v>
      </c>
      <c r="M334" s="22"/>
      <c r="N334" s="81" t="s">
        <v>37</v>
      </c>
      <c r="O334" s="95"/>
      <c r="P334" s="95"/>
      <c r="Q334" s="95"/>
      <c r="R334" s="95"/>
      <c r="S334" s="95"/>
      <c r="T334" s="22">
        <f>SUM(O334:S334)</f>
        <v>0</v>
      </c>
      <c r="U334" s="95"/>
      <c r="V334" s="10"/>
      <c r="W334" s="11"/>
      <c r="AA334" s="95"/>
      <c r="AB334" s="95"/>
      <c r="AC334" s="95" t="s">
        <v>406</v>
      </c>
      <c r="AD334" s="95"/>
      <c r="AE334" s="95"/>
    </row>
    <row r="335" customHeight="1" spans="1:31">
      <c r="A335" s="22">
        <v>333</v>
      </c>
      <c r="B335" s="23">
        <v>240413001</v>
      </c>
      <c r="C335" s="40">
        <v>45395</v>
      </c>
      <c r="D335" s="22" t="s">
        <v>356</v>
      </c>
      <c r="E335" s="61">
        <f>IF(C335="","",WEEKNUM(C335,1))</f>
        <v>15</v>
      </c>
      <c r="F335" s="22" t="s">
        <v>33</v>
      </c>
      <c r="G335" s="22" t="s">
        <v>407</v>
      </c>
      <c r="H335" s="22" t="s">
        <v>352</v>
      </c>
      <c r="I335" s="22" t="str">
        <f>VLOOKUP(H335,[2]外O细分型号!A:B,2,0)</f>
        <v>Q3MPRO</v>
      </c>
      <c r="J335" s="22" t="s">
        <v>36</v>
      </c>
      <c r="K335" s="22">
        <v>378</v>
      </c>
      <c r="L335" s="22">
        <v>32</v>
      </c>
      <c r="M335" s="22"/>
      <c r="N335" s="81" t="s">
        <v>37</v>
      </c>
      <c r="O335" s="22"/>
      <c r="P335" s="22"/>
      <c r="Q335" s="22"/>
      <c r="R335" s="22"/>
      <c r="S335" s="22"/>
      <c r="T335" s="22">
        <f>SUM(O335:S335)</f>
        <v>0</v>
      </c>
      <c r="U335" s="27"/>
      <c r="V335" s="10"/>
      <c r="W335" s="11"/>
      <c r="AA335" s="95"/>
      <c r="AB335" s="95"/>
      <c r="AC335" s="95"/>
      <c r="AD335" s="95"/>
      <c r="AE335" s="95"/>
    </row>
    <row r="336" customHeight="1" spans="1:31">
      <c r="A336" s="22">
        <v>334</v>
      </c>
      <c r="B336" s="22">
        <v>240413002</v>
      </c>
      <c r="C336" s="40">
        <v>45395</v>
      </c>
      <c r="D336" s="22" t="s">
        <v>356</v>
      </c>
      <c r="E336" s="61">
        <f>IF(C336="","",WEEKNUM(C336,1))</f>
        <v>15</v>
      </c>
      <c r="F336" s="22" t="s">
        <v>33</v>
      </c>
      <c r="G336" s="22" t="s">
        <v>405</v>
      </c>
      <c r="H336" s="22" t="s">
        <v>319</v>
      </c>
      <c r="I336" s="22" t="str">
        <f>VLOOKUP(H336,[2]外O细分型号!A:B,2,0)</f>
        <v>Q3MPRO</v>
      </c>
      <c r="J336" s="22" t="s">
        <v>36</v>
      </c>
      <c r="K336" s="22">
        <v>432</v>
      </c>
      <c r="L336" s="22">
        <v>32</v>
      </c>
      <c r="M336" s="22">
        <v>1</v>
      </c>
      <c r="N336" s="81" t="s">
        <v>37</v>
      </c>
      <c r="O336" s="22">
        <v>1</v>
      </c>
      <c r="P336" s="22"/>
      <c r="Q336" s="22"/>
      <c r="R336" s="22"/>
      <c r="S336" s="22"/>
      <c r="T336" s="22">
        <f>SUM(O336:S336)</f>
        <v>1</v>
      </c>
      <c r="U336" s="27" t="s">
        <v>408</v>
      </c>
      <c r="V336" s="10" t="s">
        <v>77</v>
      </c>
      <c r="W336" s="11" t="s">
        <v>15</v>
      </c>
      <c r="X336" s="11" t="s">
        <v>409</v>
      </c>
      <c r="Y336" s="11" t="s">
        <v>52</v>
      </c>
      <c r="Z336" s="11" t="s">
        <v>67</v>
      </c>
      <c r="AA336" s="95"/>
      <c r="AB336" s="95"/>
      <c r="AC336" s="95"/>
      <c r="AD336" s="95"/>
      <c r="AE336" s="95"/>
    </row>
    <row r="337" customHeight="1" spans="1:31">
      <c r="A337" s="22">
        <v>335</v>
      </c>
      <c r="B337" s="22">
        <v>240413003</v>
      </c>
      <c r="C337" s="40">
        <v>45395</v>
      </c>
      <c r="D337" s="22" t="s">
        <v>356</v>
      </c>
      <c r="E337" s="61">
        <f>IF(C337="","",WEEKNUM(C337,1))</f>
        <v>15</v>
      </c>
      <c r="F337" s="22" t="s">
        <v>33</v>
      </c>
      <c r="G337" s="22" t="s">
        <v>405</v>
      </c>
      <c r="H337" s="22" t="s">
        <v>319</v>
      </c>
      <c r="I337" s="22" t="str">
        <f>VLOOKUP(H337,[2]外O细分型号!A:B,2,0)</f>
        <v>Q3MPRO</v>
      </c>
      <c r="J337" s="22" t="s">
        <v>36</v>
      </c>
      <c r="K337" s="22">
        <v>288</v>
      </c>
      <c r="L337" s="22">
        <v>32</v>
      </c>
      <c r="M337" s="22"/>
      <c r="N337" s="81" t="s">
        <v>37</v>
      </c>
      <c r="O337" s="95"/>
      <c r="P337" s="95"/>
      <c r="Q337" s="95"/>
      <c r="R337" s="95"/>
      <c r="S337" s="95"/>
      <c r="T337" s="22">
        <f>SUM(O337:S337)</f>
        <v>0</v>
      </c>
      <c r="U337" s="95"/>
      <c r="V337" s="10"/>
      <c r="W337" s="11"/>
      <c r="AA337" s="95"/>
      <c r="AB337" s="95"/>
      <c r="AC337" s="95"/>
      <c r="AD337" s="95"/>
      <c r="AE337" s="95"/>
    </row>
    <row r="338" customHeight="1" spans="1:31">
      <c r="A338" s="22">
        <v>336</v>
      </c>
      <c r="B338" s="22">
        <v>240413004</v>
      </c>
      <c r="C338" s="40">
        <v>45395</v>
      </c>
      <c r="D338" s="22" t="s">
        <v>356</v>
      </c>
      <c r="E338" s="61">
        <f>IF(C338="","",WEEKNUM(C338,1))</f>
        <v>15</v>
      </c>
      <c r="F338" s="22" t="s">
        <v>58</v>
      </c>
      <c r="G338" s="22" t="s">
        <v>365</v>
      </c>
      <c r="H338" s="22" t="s">
        <v>366</v>
      </c>
      <c r="I338" s="22" t="str">
        <f>VLOOKUP(H338,[2]外O细分型号!A:B,2,0)</f>
        <v>G100</v>
      </c>
      <c r="J338" s="22" t="s">
        <v>36</v>
      </c>
      <c r="K338" s="22">
        <v>75</v>
      </c>
      <c r="L338" s="22">
        <v>8</v>
      </c>
      <c r="M338" s="22"/>
      <c r="N338" s="81" t="s">
        <v>37</v>
      </c>
      <c r="O338" s="95"/>
      <c r="P338" s="95"/>
      <c r="Q338" s="95"/>
      <c r="R338" s="95"/>
      <c r="S338" s="95"/>
      <c r="T338" s="22">
        <f>SUM(O338:S338)</f>
        <v>0</v>
      </c>
      <c r="U338" s="95"/>
      <c r="V338" s="10"/>
      <c r="W338" s="11"/>
      <c r="AA338" s="95"/>
      <c r="AB338" s="95"/>
      <c r="AC338" s="95"/>
      <c r="AD338" s="95"/>
      <c r="AE338" s="95"/>
    </row>
    <row r="339" customHeight="1" spans="1:31">
      <c r="A339" s="22">
        <v>337</v>
      </c>
      <c r="B339" s="23">
        <v>240414001</v>
      </c>
      <c r="C339" s="40">
        <v>45396</v>
      </c>
      <c r="D339" s="22" t="s">
        <v>356</v>
      </c>
      <c r="E339" s="61">
        <f>IF(C339="","",WEEKNUM(C339,1))</f>
        <v>16</v>
      </c>
      <c r="F339" s="22" t="s">
        <v>58</v>
      </c>
      <c r="G339" s="22" t="s">
        <v>410</v>
      </c>
      <c r="H339" s="22" t="s">
        <v>266</v>
      </c>
      <c r="I339" s="22" t="str">
        <f>VLOOKUP(H339,[2]外O细分型号!A:B,2,0)</f>
        <v>E180</v>
      </c>
      <c r="J339" s="22" t="s">
        <v>36</v>
      </c>
      <c r="K339" s="22">
        <v>408</v>
      </c>
      <c r="L339" s="22">
        <v>32</v>
      </c>
      <c r="M339" s="22"/>
      <c r="N339" s="81" t="s">
        <v>37</v>
      </c>
      <c r="O339" s="95"/>
      <c r="P339" s="95"/>
      <c r="Q339" s="95"/>
      <c r="R339" s="95"/>
      <c r="S339" s="95"/>
      <c r="T339" s="22">
        <f>SUM(O339:S339)</f>
        <v>0</v>
      </c>
      <c r="U339" s="95"/>
      <c r="V339" s="10"/>
      <c r="W339" s="11"/>
      <c r="AA339" s="95"/>
      <c r="AB339" s="95"/>
      <c r="AC339" s="95"/>
      <c r="AD339" s="95"/>
      <c r="AE339" s="95"/>
    </row>
    <row r="340" customHeight="1" spans="1:31">
      <c r="A340" s="22">
        <v>338</v>
      </c>
      <c r="B340" s="22">
        <v>240414002</v>
      </c>
      <c r="C340" s="40">
        <v>45396</v>
      </c>
      <c r="D340" s="22" t="s">
        <v>356</v>
      </c>
      <c r="E340" s="61">
        <f>IF(C340="","",WEEKNUM(C340,1))</f>
        <v>16</v>
      </c>
      <c r="F340" s="22" t="s">
        <v>58</v>
      </c>
      <c r="G340" s="22" t="s">
        <v>394</v>
      </c>
      <c r="H340" s="22" t="s">
        <v>411</v>
      </c>
      <c r="I340" s="22" t="str">
        <f>VLOOKUP(H340,[2]外O细分型号!A:B,2,0)</f>
        <v>P1-CM</v>
      </c>
      <c r="J340" s="22" t="s">
        <v>36</v>
      </c>
      <c r="K340" s="22">
        <v>471</v>
      </c>
      <c r="L340" s="22">
        <v>32</v>
      </c>
      <c r="M340" s="22"/>
      <c r="N340" s="81" t="s">
        <v>37</v>
      </c>
      <c r="O340" s="95"/>
      <c r="P340" s="95"/>
      <c r="Q340" s="95"/>
      <c r="R340" s="95"/>
      <c r="S340" s="95"/>
      <c r="T340" s="22">
        <f>SUM(O340:S340)</f>
        <v>0</v>
      </c>
      <c r="U340" s="95"/>
      <c r="V340" s="10"/>
      <c r="W340" s="11"/>
      <c r="AA340" s="95"/>
      <c r="AB340" s="95"/>
      <c r="AC340" s="95"/>
      <c r="AD340" s="95"/>
      <c r="AE340" s="95"/>
    </row>
    <row r="341" customHeight="1" spans="1:31">
      <c r="A341" s="22">
        <v>339</v>
      </c>
      <c r="B341" s="22">
        <v>240414003</v>
      </c>
      <c r="C341" s="40">
        <v>45396</v>
      </c>
      <c r="D341" s="22" t="s">
        <v>356</v>
      </c>
      <c r="E341" s="61">
        <f>IF(C341="","",WEEKNUM(C341,1))</f>
        <v>16</v>
      </c>
      <c r="F341" s="22" t="s">
        <v>33</v>
      </c>
      <c r="G341" s="22" t="s">
        <v>407</v>
      </c>
      <c r="H341" s="22" t="s">
        <v>352</v>
      </c>
      <c r="I341" s="22" t="str">
        <f>VLOOKUP(H341,[2]外O细分型号!A:B,2,0)</f>
        <v>Q3MPRO</v>
      </c>
      <c r="J341" s="22" t="s">
        <v>36</v>
      </c>
      <c r="K341" s="22">
        <v>432</v>
      </c>
      <c r="L341" s="22">
        <v>32</v>
      </c>
      <c r="M341" s="22"/>
      <c r="N341" s="81" t="s">
        <v>37</v>
      </c>
      <c r="O341" s="95"/>
      <c r="P341" s="95"/>
      <c r="Q341" s="95"/>
      <c r="R341" s="95"/>
      <c r="S341" s="95"/>
      <c r="T341" s="22">
        <f>SUM(O341:S341)</f>
        <v>0</v>
      </c>
      <c r="U341" s="95"/>
      <c r="V341" s="10"/>
      <c r="W341" s="11"/>
      <c r="AA341" s="95"/>
      <c r="AB341" s="95"/>
      <c r="AC341" s="95"/>
      <c r="AD341" s="95"/>
      <c r="AE341" s="95"/>
    </row>
    <row r="342" customHeight="1" spans="1:31">
      <c r="A342" s="22">
        <v>340</v>
      </c>
      <c r="B342" s="22">
        <v>240414004</v>
      </c>
      <c r="C342" s="40">
        <v>45396</v>
      </c>
      <c r="D342" s="22" t="s">
        <v>356</v>
      </c>
      <c r="E342" s="61">
        <f>IF(C342="","",WEEKNUM(C342,1))</f>
        <v>16</v>
      </c>
      <c r="F342" s="22" t="s">
        <v>58</v>
      </c>
      <c r="G342" s="22" t="s">
        <v>394</v>
      </c>
      <c r="H342" s="22" t="s">
        <v>411</v>
      </c>
      <c r="I342" s="22" t="str">
        <f>VLOOKUP(H342,[2]外O细分型号!A:B,2,0)</f>
        <v>P1-CM</v>
      </c>
      <c r="J342" s="22" t="s">
        <v>36</v>
      </c>
      <c r="K342" s="22">
        <v>253</v>
      </c>
      <c r="L342" s="22">
        <v>8</v>
      </c>
      <c r="M342" s="22"/>
      <c r="N342" s="81" t="s">
        <v>37</v>
      </c>
      <c r="O342" s="95"/>
      <c r="P342" s="95"/>
      <c r="Q342" s="95"/>
      <c r="R342" s="95"/>
      <c r="S342" s="95"/>
      <c r="T342" s="22">
        <f>SUM(O342:S342)</f>
        <v>0</v>
      </c>
      <c r="U342" s="95"/>
      <c r="V342" s="10"/>
      <c r="W342" s="11"/>
      <c r="AA342" s="95"/>
      <c r="AB342" s="95"/>
      <c r="AC342" s="95"/>
      <c r="AD342" s="95"/>
      <c r="AE342" s="95"/>
    </row>
    <row r="343" customHeight="1" spans="1:31">
      <c r="A343" s="22">
        <v>341</v>
      </c>
      <c r="B343" s="23">
        <v>240415001</v>
      </c>
      <c r="C343" s="40">
        <v>45397</v>
      </c>
      <c r="D343" s="22" t="s">
        <v>356</v>
      </c>
      <c r="E343" s="61">
        <f>IF(C343="","",WEEKNUM(C343,1))</f>
        <v>16</v>
      </c>
      <c r="F343" s="22" t="s">
        <v>33</v>
      </c>
      <c r="G343" s="22" t="s">
        <v>412</v>
      </c>
      <c r="H343" s="22" t="s">
        <v>352</v>
      </c>
      <c r="I343" s="22" t="str">
        <f>VLOOKUP(H343,[2]外O细分型号!A:B,2,0)</f>
        <v>Q3MPRO</v>
      </c>
      <c r="J343" s="22" t="s">
        <v>36</v>
      </c>
      <c r="K343" s="22">
        <v>172</v>
      </c>
      <c r="L343" s="22">
        <v>8</v>
      </c>
      <c r="M343" s="22"/>
      <c r="N343" s="81" t="s">
        <v>37</v>
      </c>
      <c r="O343" s="22"/>
      <c r="P343" s="22"/>
      <c r="Q343" s="22"/>
      <c r="R343" s="22"/>
      <c r="S343" s="22"/>
      <c r="T343" s="22">
        <f>SUM(O343:S343)</f>
        <v>0</v>
      </c>
      <c r="U343" s="27"/>
      <c r="V343" s="10"/>
      <c r="W343" s="11"/>
      <c r="AA343" s="95"/>
      <c r="AB343" s="95"/>
      <c r="AC343" s="95"/>
      <c r="AD343" s="95"/>
      <c r="AE343" s="95"/>
    </row>
    <row r="344" customHeight="1" spans="1:31">
      <c r="A344" s="22">
        <v>342</v>
      </c>
      <c r="B344" s="22">
        <v>240415002</v>
      </c>
      <c r="C344" s="40">
        <v>45397</v>
      </c>
      <c r="D344" s="22" t="s">
        <v>356</v>
      </c>
      <c r="E344" s="61">
        <f>IF(C344="","",WEEKNUM(C344,1))</f>
        <v>16</v>
      </c>
      <c r="F344" s="22" t="s">
        <v>33</v>
      </c>
      <c r="G344" s="22" t="s">
        <v>413</v>
      </c>
      <c r="H344" s="22" t="s">
        <v>401</v>
      </c>
      <c r="I344" s="22" t="str">
        <f>VLOOKUP(H344,[2]外O细分型号!A:B,2,0)</f>
        <v>Q3FPRO</v>
      </c>
      <c r="J344" s="22" t="s">
        <v>36</v>
      </c>
      <c r="K344" s="22">
        <v>288</v>
      </c>
      <c r="L344" s="22">
        <v>48</v>
      </c>
      <c r="M344" s="22">
        <v>1</v>
      </c>
      <c r="N344" s="81" t="s">
        <v>37</v>
      </c>
      <c r="O344" s="22"/>
      <c r="P344" s="22"/>
      <c r="Q344" s="22">
        <v>1</v>
      </c>
      <c r="R344" s="22"/>
      <c r="S344" s="22"/>
      <c r="T344" s="22">
        <f>SUM(O344:S344)</f>
        <v>1</v>
      </c>
      <c r="U344" s="27" t="s">
        <v>414</v>
      </c>
      <c r="V344" s="10" t="s">
        <v>77</v>
      </c>
      <c r="W344" s="11" t="s">
        <v>55</v>
      </c>
      <c r="X344" s="11" t="s">
        <v>415</v>
      </c>
      <c r="Y344" s="11" t="s">
        <v>57</v>
      </c>
      <c r="Z344" s="11" t="s">
        <v>67</v>
      </c>
      <c r="AA344" s="95"/>
      <c r="AB344" s="95"/>
      <c r="AC344" s="95" t="s">
        <v>293</v>
      </c>
      <c r="AD344" s="95"/>
      <c r="AE344" s="95"/>
    </row>
    <row r="345" customHeight="1" spans="1:31">
      <c r="A345" s="22">
        <v>343</v>
      </c>
      <c r="B345" s="22">
        <v>240415003</v>
      </c>
      <c r="C345" s="40">
        <v>45397</v>
      </c>
      <c r="D345" s="22" t="s">
        <v>356</v>
      </c>
      <c r="E345" s="61">
        <f>IF(C345="","",WEEKNUM(C345,1))</f>
        <v>16</v>
      </c>
      <c r="F345" s="22" t="s">
        <v>58</v>
      </c>
      <c r="G345" s="22" t="s">
        <v>416</v>
      </c>
      <c r="H345" s="22" t="s">
        <v>417</v>
      </c>
      <c r="I345" s="22" t="str">
        <f>VLOOKUP(H345,[2]外O细分型号!A:B,2,0)</f>
        <v>V7</v>
      </c>
      <c r="J345" s="22" t="s">
        <v>36</v>
      </c>
      <c r="K345" s="22">
        <v>317</v>
      </c>
      <c r="L345" s="22">
        <v>32</v>
      </c>
      <c r="M345" s="22"/>
      <c r="N345" s="81" t="s">
        <v>37</v>
      </c>
      <c r="O345" s="22"/>
      <c r="P345" s="22"/>
      <c r="Q345" s="22"/>
      <c r="R345" s="22"/>
      <c r="S345" s="22"/>
      <c r="T345" s="22">
        <f>SUM(O345:S345)</f>
        <v>0</v>
      </c>
      <c r="U345" s="27"/>
      <c r="V345" s="95"/>
      <c r="W345" s="95"/>
      <c r="X345" s="95"/>
      <c r="Y345" s="97"/>
      <c r="Z345" s="97"/>
      <c r="AA345" s="95"/>
      <c r="AB345" s="95"/>
      <c r="AC345" s="95"/>
      <c r="AD345" s="95"/>
      <c r="AE345" s="95"/>
    </row>
    <row r="346" customHeight="1" spans="1:31">
      <c r="A346" s="22">
        <v>344</v>
      </c>
      <c r="B346" s="22">
        <v>240415004</v>
      </c>
      <c r="C346" s="40">
        <v>45397</v>
      </c>
      <c r="D346" s="22" t="s">
        <v>356</v>
      </c>
      <c r="E346" s="61">
        <f>IF(C346="","",WEEKNUM(C346,1))</f>
        <v>16</v>
      </c>
      <c r="F346" s="22" t="s">
        <v>58</v>
      </c>
      <c r="G346" s="22" t="s">
        <v>410</v>
      </c>
      <c r="H346" s="22" t="s">
        <v>266</v>
      </c>
      <c r="I346" s="22" t="str">
        <f>VLOOKUP(H346,[2]外O细分型号!A:B,2,0)</f>
        <v>E180</v>
      </c>
      <c r="J346" s="22" t="s">
        <v>36</v>
      </c>
      <c r="K346" s="22">
        <v>380</v>
      </c>
      <c r="L346" s="22">
        <v>32</v>
      </c>
      <c r="M346" s="22"/>
      <c r="N346" s="81" t="s">
        <v>37</v>
      </c>
      <c r="O346" s="22"/>
      <c r="P346" s="22"/>
      <c r="Q346" s="22"/>
      <c r="R346" s="22"/>
      <c r="S346" s="22"/>
      <c r="T346" s="22">
        <f>SUM(O346:S346)</f>
        <v>0</v>
      </c>
      <c r="U346" s="27"/>
      <c r="V346" s="10"/>
      <c r="W346" s="11"/>
      <c r="AA346" s="95"/>
      <c r="AB346" s="95"/>
      <c r="AC346" s="95"/>
      <c r="AD346" s="95"/>
      <c r="AE346" s="95"/>
    </row>
    <row r="347" customHeight="1" spans="1:31">
      <c r="A347" s="22">
        <v>345</v>
      </c>
      <c r="B347" s="22">
        <v>240415005</v>
      </c>
      <c r="C347" s="40">
        <v>45397</v>
      </c>
      <c r="D347" s="22" t="s">
        <v>356</v>
      </c>
      <c r="E347" s="61">
        <f>IF(C347="","",WEEKNUM(C347,1))</f>
        <v>16</v>
      </c>
      <c r="F347" s="22" t="s">
        <v>58</v>
      </c>
      <c r="G347" s="22" t="s">
        <v>418</v>
      </c>
      <c r="H347" s="22" t="s">
        <v>266</v>
      </c>
      <c r="I347" s="22" t="str">
        <f>VLOOKUP(H347,[2]外O细分型号!A:B,2,0)</f>
        <v>E180</v>
      </c>
      <c r="J347" s="22" t="s">
        <v>36</v>
      </c>
      <c r="K347" s="22">
        <v>213</v>
      </c>
      <c r="L347" s="22">
        <v>8</v>
      </c>
      <c r="M347" s="22"/>
      <c r="N347" s="81" t="s">
        <v>37</v>
      </c>
      <c r="O347" s="22"/>
      <c r="P347" s="22"/>
      <c r="Q347" s="22"/>
      <c r="R347" s="22"/>
      <c r="S347" s="22"/>
      <c r="T347" s="22">
        <f>SUM(O347:S347)</f>
        <v>0</v>
      </c>
      <c r="U347" s="27"/>
      <c r="V347" s="10"/>
      <c r="W347" s="11"/>
      <c r="AA347" s="95"/>
      <c r="AB347" s="95"/>
      <c r="AC347" s="95"/>
      <c r="AD347" s="95"/>
      <c r="AE347" s="95"/>
    </row>
    <row r="348" customHeight="1" spans="1:31">
      <c r="A348" s="22">
        <v>346</v>
      </c>
      <c r="B348" s="22">
        <v>240415006</v>
      </c>
      <c r="C348" s="40">
        <v>45397</v>
      </c>
      <c r="D348" s="22" t="s">
        <v>356</v>
      </c>
      <c r="E348" s="61">
        <f>IF(C348="","",WEEKNUM(C348,1))</f>
        <v>16</v>
      </c>
      <c r="F348" s="22" t="s">
        <v>33</v>
      </c>
      <c r="G348" s="22" t="s">
        <v>298</v>
      </c>
      <c r="H348" s="22" t="s">
        <v>91</v>
      </c>
      <c r="I348" s="22" t="str">
        <f>VLOOKUP(H348,[2]外O细分型号!A:B,2,0)</f>
        <v>Q3MVPRO</v>
      </c>
      <c r="J348" s="22" t="s">
        <v>36</v>
      </c>
      <c r="K348" s="22">
        <v>432</v>
      </c>
      <c r="L348" s="22">
        <v>32</v>
      </c>
      <c r="M348" s="22"/>
      <c r="N348" s="81" t="s">
        <v>37</v>
      </c>
      <c r="O348" s="22"/>
      <c r="P348" s="22"/>
      <c r="Q348" s="22"/>
      <c r="R348" s="22"/>
      <c r="S348" s="22"/>
      <c r="T348" s="22">
        <f>SUM(O348:S348)</f>
        <v>0</v>
      </c>
      <c r="U348" s="27"/>
      <c r="V348" s="10"/>
      <c r="W348" s="11"/>
      <c r="AA348" s="95"/>
      <c r="AB348" s="95"/>
      <c r="AC348" s="95"/>
      <c r="AD348" s="95"/>
      <c r="AE348" s="95"/>
    </row>
    <row r="349" customHeight="1" spans="1:31">
      <c r="A349" s="22">
        <v>347</v>
      </c>
      <c r="B349" s="22">
        <v>240415007</v>
      </c>
      <c r="C349" s="40">
        <v>45397</v>
      </c>
      <c r="D349" s="22" t="s">
        <v>356</v>
      </c>
      <c r="E349" s="61">
        <f>IF(C349="","",WEEKNUM(C349,1))</f>
        <v>16</v>
      </c>
      <c r="F349" s="22" t="s">
        <v>58</v>
      </c>
      <c r="G349" s="22" t="s">
        <v>396</v>
      </c>
      <c r="H349" s="22" t="s">
        <v>397</v>
      </c>
      <c r="I349" s="22" t="str">
        <f>VLOOKUP(H349,[2]外O细分型号!A:B,2,0)</f>
        <v>E16</v>
      </c>
      <c r="J349" s="22" t="s">
        <v>36</v>
      </c>
      <c r="K349" s="22">
        <v>120</v>
      </c>
      <c r="L349" s="22">
        <v>8</v>
      </c>
      <c r="M349" s="22"/>
      <c r="N349" s="81" t="s">
        <v>37</v>
      </c>
      <c r="O349" s="22"/>
      <c r="P349" s="22"/>
      <c r="Q349" s="22"/>
      <c r="R349" s="22"/>
      <c r="S349" s="22"/>
      <c r="T349" s="22">
        <f>SUM(O349:S349)</f>
        <v>0</v>
      </c>
      <c r="U349" s="27"/>
      <c r="V349" s="10"/>
      <c r="W349" s="11"/>
      <c r="AA349" s="95"/>
      <c r="AB349" s="95"/>
      <c r="AC349" s="95"/>
      <c r="AD349" s="95"/>
      <c r="AE349" s="95"/>
    </row>
    <row r="350" customHeight="1" spans="1:31">
      <c r="A350" s="22">
        <v>348</v>
      </c>
      <c r="B350" s="22">
        <v>240415008</v>
      </c>
      <c r="C350" s="40">
        <v>45397</v>
      </c>
      <c r="D350" s="22" t="s">
        <v>356</v>
      </c>
      <c r="E350" s="61">
        <f>IF(C350="","",WEEKNUM(C350,1))</f>
        <v>16</v>
      </c>
      <c r="F350" s="22" t="s">
        <v>40</v>
      </c>
      <c r="G350" s="22" t="s">
        <v>320</v>
      </c>
      <c r="H350" s="22" t="s">
        <v>75</v>
      </c>
      <c r="I350" s="22" t="str">
        <f>VLOOKUP(H350,[2]外O细分型号!A:B,2,0)</f>
        <v>V7</v>
      </c>
      <c r="J350" s="22" t="s">
        <v>36</v>
      </c>
      <c r="K350" s="22">
        <v>192</v>
      </c>
      <c r="L350" s="22">
        <v>13</v>
      </c>
      <c r="M350" s="22">
        <v>1</v>
      </c>
      <c r="N350" s="22" t="s">
        <v>48</v>
      </c>
      <c r="O350" s="22"/>
      <c r="P350" s="22"/>
      <c r="Q350" s="22">
        <v>1</v>
      </c>
      <c r="R350" s="22"/>
      <c r="S350" s="22"/>
      <c r="T350" s="22">
        <f>SUM(O350:S350)</f>
        <v>1</v>
      </c>
      <c r="U350" s="27" t="s">
        <v>419</v>
      </c>
      <c r="V350" s="10" t="s">
        <v>50</v>
      </c>
      <c r="W350" s="11" t="s">
        <v>55</v>
      </c>
      <c r="X350" s="11" t="s">
        <v>159</v>
      </c>
      <c r="Y350" s="11" t="s">
        <v>57</v>
      </c>
      <c r="Z350" s="11" t="s">
        <v>53</v>
      </c>
      <c r="AA350" s="95"/>
      <c r="AB350" s="95"/>
      <c r="AC350" s="95"/>
      <c r="AD350" s="95"/>
      <c r="AE350" s="95"/>
    </row>
    <row r="351" customHeight="1" spans="1:31">
      <c r="A351" s="22">
        <v>349</v>
      </c>
      <c r="B351" s="22">
        <v>240415009</v>
      </c>
      <c r="C351" s="40">
        <v>45397</v>
      </c>
      <c r="D351" s="22" t="s">
        <v>356</v>
      </c>
      <c r="E351" s="61">
        <f>IF(C351="","",WEEKNUM(C351,1))</f>
        <v>16</v>
      </c>
      <c r="F351" s="22" t="s">
        <v>40</v>
      </c>
      <c r="G351" s="22" t="s">
        <v>192</v>
      </c>
      <c r="H351" s="22" t="s">
        <v>193</v>
      </c>
      <c r="I351" s="22" t="str">
        <f>VLOOKUP(H351,[2]外O细分型号!A:B,2,0)</f>
        <v>G109</v>
      </c>
      <c r="J351" s="22" t="s">
        <v>36</v>
      </c>
      <c r="K351" s="22">
        <v>480</v>
      </c>
      <c r="L351" s="22">
        <v>13</v>
      </c>
      <c r="M351" s="22"/>
      <c r="N351" s="81" t="s">
        <v>37</v>
      </c>
      <c r="O351" s="22"/>
      <c r="P351" s="22"/>
      <c r="Q351" s="22"/>
      <c r="R351" s="22"/>
      <c r="S351" s="22"/>
      <c r="T351" s="22">
        <f>SUM(O351:S351)</f>
        <v>0</v>
      </c>
      <c r="U351" s="27"/>
      <c r="V351" s="10"/>
      <c r="W351" s="11"/>
      <c r="AA351" s="95"/>
      <c r="AB351" s="95"/>
      <c r="AC351" s="95"/>
      <c r="AD351" s="95"/>
      <c r="AE351" s="95"/>
    </row>
    <row r="352" customHeight="1" spans="1:31">
      <c r="A352" s="22">
        <v>350</v>
      </c>
      <c r="B352" s="22">
        <v>240415010</v>
      </c>
      <c r="C352" s="40">
        <v>45397</v>
      </c>
      <c r="D352" s="22" t="s">
        <v>356</v>
      </c>
      <c r="E352" s="61">
        <f>IF(C352="","",WEEKNUM(C352,1))</f>
        <v>16</v>
      </c>
      <c r="F352" s="22" t="s">
        <v>40</v>
      </c>
      <c r="G352" s="22" t="s">
        <v>354</v>
      </c>
      <c r="H352" s="22" t="s">
        <v>168</v>
      </c>
      <c r="I352" s="22" t="str">
        <f>VLOOKUP(H352,[2]外O细分型号!A:B,2,0)</f>
        <v>V7</v>
      </c>
      <c r="J352" s="22" t="s">
        <v>36</v>
      </c>
      <c r="K352" s="22">
        <v>575</v>
      </c>
      <c r="L352" s="22">
        <v>21</v>
      </c>
      <c r="M352" s="22">
        <v>2</v>
      </c>
      <c r="N352" s="81" t="s">
        <v>37</v>
      </c>
      <c r="O352" s="22">
        <v>1</v>
      </c>
      <c r="P352" s="22"/>
      <c r="Q352" s="22"/>
      <c r="R352" s="22"/>
      <c r="S352" s="22"/>
      <c r="T352" s="22">
        <f>SUM(O352:S352)</f>
        <v>1</v>
      </c>
      <c r="U352" s="27" t="s">
        <v>420</v>
      </c>
      <c r="V352" s="10" t="s">
        <v>77</v>
      </c>
      <c r="W352" s="11" t="s">
        <v>15</v>
      </c>
      <c r="X352" s="11" t="s">
        <v>99</v>
      </c>
      <c r="Y352" s="11" t="s">
        <v>52</v>
      </c>
      <c r="Z352" s="11" t="s">
        <v>67</v>
      </c>
      <c r="AA352" s="95"/>
      <c r="AB352" s="95"/>
      <c r="AC352" s="95" t="s">
        <v>421</v>
      </c>
      <c r="AD352" s="95"/>
      <c r="AE352" s="95"/>
    </row>
    <row r="353" customHeight="1" spans="1:31">
      <c r="A353" s="22">
        <v>351</v>
      </c>
      <c r="B353" s="22">
        <v>240415010</v>
      </c>
      <c r="C353" s="40">
        <v>45397</v>
      </c>
      <c r="D353" s="22" t="s">
        <v>356</v>
      </c>
      <c r="E353" s="61">
        <f>IF(C353="","",WEEKNUM(C353,1))</f>
        <v>16</v>
      </c>
      <c r="F353" s="22" t="s">
        <v>40</v>
      </c>
      <c r="G353" s="22" t="s">
        <v>354</v>
      </c>
      <c r="H353" s="22" t="s">
        <v>168</v>
      </c>
      <c r="I353" s="22" t="str">
        <f>VLOOKUP(H353,[2]外O细分型号!A:B,2,0)</f>
        <v>V7</v>
      </c>
      <c r="J353" s="22" t="s">
        <v>36</v>
      </c>
      <c r="K353" s="22"/>
      <c r="L353" s="22"/>
      <c r="M353" s="22"/>
      <c r="N353" s="22"/>
      <c r="O353" s="22"/>
      <c r="P353" s="22"/>
      <c r="Q353" s="22"/>
      <c r="R353" s="22"/>
      <c r="S353" s="22">
        <v>1</v>
      </c>
      <c r="T353" s="22">
        <f>SUM(O353:S353)</f>
        <v>1</v>
      </c>
      <c r="U353" s="27" t="s">
        <v>422</v>
      </c>
      <c r="V353" s="10" t="s">
        <v>77</v>
      </c>
      <c r="W353" s="11" t="s">
        <v>311</v>
      </c>
      <c r="X353" s="11" t="s">
        <v>423</v>
      </c>
      <c r="Y353" s="11" t="s">
        <v>52</v>
      </c>
      <c r="Z353" s="11" t="s">
        <v>67</v>
      </c>
      <c r="AA353" s="95"/>
      <c r="AB353" s="95"/>
      <c r="AC353" s="95"/>
      <c r="AD353" s="95"/>
      <c r="AE353" s="95"/>
    </row>
    <row r="354" customHeight="1" spans="1:31">
      <c r="A354" s="22">
        <v>352</v>
      </c>
      <c r="B354" s="23">
        <v>240416001</v>
      </c>
      <c r="C354" s="40">
        <v>45398</v>
      </c>
      <c r="D354" s="22" t="s">
        <v>356</v>
      </c>
      <c r="E354" s="61">
        <f>IF(C354="","",WEEKNUM(C354,1))</f>
        <v>16</v>
      </c>
      <c r="F354" s="22" t="s">
        <v>33</v>
      </c>
      <c r="G354" s="22" t="s">
        <v>413</v>
      </c>
      <c r="H354" s="22" t="s">
        <v>401</v>
      </c>
      <c r="I354" s="22" t="str">
        <f>VLOOKUP(H354,[2]外O细分型号!A:B,2,0)</f>
        <v>Q3FPRO</v>
      </c>
      <c r="J354" s="22" t="s">
        <v>36</v>
      </c>
      <c r="K354" s="22">
        <v>576</v>
      </c>
      <c r="L354" s="22">
        <v>32</v>
      </c>
      <c r="M354" s="22"/>
      <c r="N354" s="81" t="s">
        <v>37</v>
      </c>
      <c r="O354" s="22"/>
      <c r="P354" s="22"/>
      <c r="Q354" s="22"/>
      <c r="R354" s="22"/>
      <c r="S354" s="22"/>
      <c r="T354" s="22">
        <f>SUM(O354:S354)</f>
        <v>0</v>
      </c>
      <c r="U354" s="27"/>
      <c r="V354" s="10"/>
      <c r="W354" s="11"/>
      <c r="AA354" s="95"/>
      <c r="AB354" s="95"/>
      <c r="AC354" s="95"/>
      <c r="AD354" s="95"/>
      <c r="AE354" s="95"/>
    </row>
    <row r="355" customHeight="1" spans="1:31">
      <c r="A355" s="22">
        <v>353</v>
      </c>
      <c r="B355" s="22">
        <v>240416002</v>
      </c>
      <c r="C355" s="40">
        <v>45398</v>
      </c>
      <c r="D355" s="22" t="s">
        <v>356</v>
      </c>
      <c r="E355" s="61">
        <f>IF(C355="","",WEEKNUM(C355,1))</f>
        <v>16</v>
      </c>
      <c r="F355" s="22" t="s">
        <v>33</v>
      </c>
      <c r="G355" s="22" t="s">
        <v>413</v>
      </c>
      <c r="H355" s="22" t="s">
        <v>401</v>
      </c>
      <c r="I355" s="22" t="str">
        <f>VLOOKUP(H355,[2]外O细分型号!A:B,2,0)</f>
        <v>Q3FPRO</v>
      </c>
      <c r="J355" s="22" t="s">
        <v>36</v>
      </c>
      <c r="K355" s="22">
        <v>432</v>
      </c>
      <c r="L355" s="22">
        <v>32</v>
      </c>
      <c r="M355" s="22"/>
      <c r="N355" s="81" t="s">
        <v>37</v>
      </c>
      <c r="O355" s="22"/>
      <c r="P355" s="22"/>
      <c r="Q355" s="22"/>
      <c r="R355" s="22"/>
      <c r="S355" s="22"/>
      <c r="T355" s="22">
        <f>SUM(O355:S355)</f>
        <v>0</v>
      </c>
      <c r="U355" s="27"/>
      <c r="V355" s="10"/>
      <c r="W355" s="11"/>
      <c r="AA355" s="95"/>
      <c r="AB355" s="95"/>
      <c r="AC355" s="95"/>
      <c r="AD355" s="95"/>
      <c r="AE355" s="95"/>
    </row>
    <row r="356" customHeight="1" spans="1:31">
      <c r="A356" s="22">
        <v>354</v>
      </c>
      <c r="B356" s="22">
        <v>240416003</v>
      </c>
      <c r="C356" s="40">
        <v>45398</v>
      </c>
      <c r="D356" s="22" t="s">
        <v>356</v>
      </c>
      <c r="E356" s="61">
        <f>IF(C356="","",WEEKNUM(C356,1))</f>
        <v>16</v>
      </c>
      <c r="F356" s="22" t="s">
        <v>33</v>
      </c>
      <c r="G356" s="22" t="s">
        <v>391</v>
      </c>
      <c r="H356" s="22" t="s">
        <v>374</v>
      </c>
      <c r="I356" s="22" t="str">
        <f>VLOOKUP(H356,[2]外O细分型号!A:B,2,0)</f>
        <v>Q3MPRO</v>
      </c>
      <c r="J356" s="22" t="s">
        <v>36</v>
      </c>
      <c r="K356" s="22">
        <v>13</v>
      </c>
      <c r="L356" s="22">
        <v>8</v>
      </c>
      <c r="M356" s="22"/>
      <c r="N356" s="81" t="s">
        <v>37</v>
      </c>
      <c r="O356" s="22"/>
      <c r="P356" s="22"/>
      <c r="Q356" s="22"/>
      <c r="R356" s="22"/>
      <c r="S356" s="22"/>
      <c r="T356" s="22">
        <f>SUM(O356:S356)</f>
        <v>0</v>
      </c>
      <c r="U356" s="27"/>
      <c r="V356" s="10"/>
      <c r="W356" s="11"/>
      <c r="AA356" s="95"/>
      <c r="AB356" s="95"/>
      <c r="AC356" s="95"/>
      <c r="AD356" s="95"/>
      <c r="AE356" s="95"/>
    </row>
    <row r="357" customHeight="1" spans="1:31">
      <c r="A357" s="22">
        <v>355</v>
      </c>
      <c r="B357" s="22">
        <v>240416004</v>
      </c>
      <c r="C357" s="40">
        <v>45398</v>
      </c>
      <c r="D357" s="22" t="s">
        <v>356</v>
      </c>
      <c r="E357" s="61">
        <f>IF(C357="","",WEEKNUM(C357,1))</f>
        <v>16</v>
      </c>
      <c r="F357" s="22" t="s">
        <v>33</v>
      </c>
      <c r="G357" s="22" t="s">
        <v>298</v>
      </c>
      <c r="H357" s="22" t="s">
        <v>91</v>
      </c>
      <c r="I357" s="22" t="str">
        <f>VLOOKUP(H357,[2]外O细分型号!A:B,2,0)</f>
        <v>Q3MVPRO</v>
      </c>
      <c r="J357" s="22" t="s">
        <v>36</v>
      </c>
      <c r="K357" s="22">
        <v>432</v>
      </c>
      <c r="L357" s="22">
        <v>32</v>
      </c>
      <c r="M357" s="22">
        <v>1</v>
      </c>
      <c r="N357" s="81" t="s">
        <v>37</v>
      </c>
      <c r="O357" s="22">
        <v>1</v>
      </c>
      <c r="P357" s="22"/>
      <c r="Q357" s="22"/>
      <c r="R357" s="22"/>
      <c r="S357" s="22"/>
      <c r="T357" s="22">
        <f>SUM(O357:S357)</f>
        <v>1</v>
      </c>
      <c r="U357" s="27" t="s">
        <v>424</v>
      </c>
      <c r="V357" s="10" t="s">
        <v>77</v>
      </c>
      <c r="W357" s="11" t="s">
        <v>15</v>
      </c>
      <c r="X357" s="11" t="s">
        <v>99</v>
      </c>
      <c r="Y357" s="11" t="s">
        <v>52</v>
      </c>
      <c r="Z357" s="11" t="s">
        <v>67</v>
      </c>
      <c r="AA357" s="95"/>
      <c r="AB357" s="95"/>
      <c r="AC357" s="95"/>
      <c r="AD357" s="95"/>
      <c r="AE357" s="95"/>
    </row>
    <row r="358" customHeight="1" spans="1:31">
      <c r="A358" s="22">
        <v>356</v>
      </c>
      <c r="B358" s="22">
        <v>240416005</v>
      </c>
      <c r="C358" s="40">
        <v>45398</v>
      </c>
      <c r="D358" s="22" t="s">
        <v>356</v>
      </c>
      <c r="E358" s="61">
        <f>IF(C358="","",WEEKNUM(C358,1))</f>
        <v>16</v>
      </c>
      <c r="F358" s="22" t="s">
        <v>58</v>
      </c>
      <c r="G358" s="22" t="s">
        <v>152</v>
      </c>
      <c r="H358" s="22" t="s">
        <v>132</v>
      </c>
      <c r="I358" s="22" t="str">
        <f>VLOOKUP(H358,[2]外O细分型号!A:B,2,0)</f>
        <v>P1-CT</v>
      </c>
      <c r="J358" s="22" t="s">
        <v>36</v>
      </c>
      <c r="K358" s="22">
        <v>25</v>
      </c>
      <c r="L358" s="22">
        <v>8</v>
      </c>
      <c r="M358" s="22"/>
      <c r="N358" s="81" t="s">
        <v>37</v>
      </c>
      <c r="O358" s="22"/>
      <c r="P358" s="22"/>
      <c r="Q358" s="22"/>
      <c r="R358" s="22"/>
      <c r="S358" s="22"/>
      <c r="T358" s="22">
        <f>SUM(O358:S358)</f>
        <v>0</v>
      </c>
      <c r="U358" s="27"/>
      <c r="V358" s="10"/>
      <c r="W358" s="11"/>
      <c r="AA358" s="95"/>
      <c r="AB358" s="95"/>
      <c r="AC358" s="95"/>
      <c r="AD358" s="95"/>
      <c r="AE358" s="95"/>
    </row>
    <row r="359" customHeight="1" spans="1:31">
      <c r="A359" s="22">
        <v>357</v>
      </c>
      <c r="B359" s="22">
        <v>240416006</v>
      </c>
      <c r="C359" s="40">
        <v>45398</v>
      </c>
      <c r="D359" s="22" t="s">
        <v>356</v>
      </c>
      <c r="E359" s="61">
        <f>IF(C359="","",WEEKNUM(C359,1))</f>
        <v>16</v>
      </c>
      <c r="F359" s="22" t="s">
        <v>58</v>
      </c>
      <c r="G359" s="22" t="s">
        <v>416</v>
      </c>
      <c r="H359" s="22" t="s">
        <v>417</v>
      </c>
      <c r="I359" s="22" t="str">
        <f>VLOOKUP(H359,[2]外O细分型号!A:B,2,0)</f>
        <v>V7</v>
      </c>
      <c r="J359" s="22" t="s">
        <v>36</v>
      </c>
      <c r="K359" s="22">
        <v>631</v>
      </c>
      <c r="L359" s="22">
        <v>32</v>
      </c>
      <c r="M359" s="22"/>
      <c r="N359" s="81" t="s">
        <v>37</v>
      </c>
      <c r="O359" s="22"/>
      <c r="P359" s="22"/>
      <c r="Q359" s="22"/>
      <c r="R359" s="22"/>
      <c r="S359" s="22"/>
      <c r="T359" s="22">
        <f>SUM(O359:S359)</f>
        <v>0</v>
      </c>
      <c r="U359" s="27"/>
      <c r="V359" s="10"/>
      <c r="W359" s="11"/>
      <c r="AA359" s="95"/>
      <c r="AB359" s="95"/>
      <c r="AC359" s="95"/>
      <c r="AD359" s="95"/>
      <c r="AE359" s="95"/>
    </row>
    <row r="360" customHeight="1" spans="1:31">
      <c r="A360" s="22">
        <v>358</v>
      </c>
      <c r="B360" s="22">
        <v>240416007</v>
      </c>
      <c r="C360" s="40">
        <v>45398</v>
      </c>
      <c r="D360" s="22" t="s">
        <v>356</v>
      </c>
      <c r="E360" s="61">
        <f>IF(C360="","",WEEKNUM(C360,1))</f>
        <v>16</v>
      </c>
      <c r="F360" s="22" t="s">
        <v>58</v>
      </c>
      <c r="G360" s="22" t="s">
        <v>425</v>
      </c>
      <c r="H360" s="22" t="s">
        <v>366</v>
      </c>
      <c r="I360" s="22" t="str">
        <f>VLOOKUP(H360,[2]外O细分型号!A:B,2,0)</f>
        <v>G100</v>
      </c>
      <c r="J360" s="22" t="s">
        <v>36</v>
      </c>
      <c r="K360" s="22">
        <v>2</v>
      </c>
      <c r="L360" s="22">
        <v>2</v>
      </c>
      <c r="M360" s="22">
        <v>1</v>
      </c>
      <c r="N360" s="22"/>
      <c r="O360" s="22"/>
      <c r="P360" s="22"/>
      <c r="Q360" s="22">
        <v>1</v>
      </c>
      <c r="R360" s="22"/>
      <c r="S360" s="22"/>
      <c r="T360" s="22">
        <f>SUM(O360:S360)</f>
        <v>1</v>
      </c>
      <c r="U360" s="27" t="s">
        <v>426</v>
      </c>
      <c r="V360" s="10" t="s">
        <v>50</v>
      </c>
      <c r="W360" s="11" t="s">
        <v>55</v>
      </c>
      <c r="X360" s="11" t="s">
        <v>362</v>
      </c>
      <c r="Y360" s="11" t="s">
        <v>57</v>
      </c>
      <c r="Z360" s="11" t="s">
        <v>53</v>
      </c>
      <c r="AA360" s="95"/>
      <c r="AB360" s="95"/>
      <c r="AC360" s="95" t="s">
        <v>427</v>
      </c>
      <c r="AD360" s="95"/>
      <c r="AE360" s="95"/>
    </row>
    <row r="361" customHeight="1" spans="1:31">
      <c r="A361" s="22">
        <v>359</v>
      </c>
      <c r="B361" s="23">
        <v>240417001</v>
      </c>
      <c r="C361" s="40">
        <v>45399</v>
      </c>
      <c r="D361" s="22" t="s">
        <v>356</v>
      </c>
      <c r="E361" s="61">
        <f>IF(C361="","",WEEKNUM(C361,1))</f>
        <v>16</v>
      </c>
      <c r="F361" s="22" t="s">
        <v>58</v>
      </c>
      <c r="G361" s="22" t="s">
        <v>396</v>
      </c>
      <c r="H361" s="22" t="s">
        <v>397</v>
      </c>
      <c r="I361" s="22" t="str">
        <f>VLOOKUP(H361,[2]外O细分型号!A:B,2,0)</f>
        <v>E16</v>
      </c>
      <c r="J361" s="22" t="s">
        <v>36</v>
      </c>
      <c r="K361" s="22">
        <v>139</v>
      </c>
      <c r="L361" s="22">
        <v>8</v>
      </c>
      <c r="M361" s="22"/>
      <c r="N361" s="81" t="s">
        <v>37</v>
      </c>
      <c r="O361" s="95"/>
      <c r="P361" s="95"/>
      <c r="Q361" s="95"/>
      <c r="R361" s="95"/>
      <c r="S361" s="95"/>
      <c r="T361" s="22">
        <f>SUM(O361:S361)</f>
        <v>0</v>
      </c>
      <c r="U361" s="95"/>
      <c r="V361" s="10"/>
      <c r="W361" s="11"/>
      <c r="AA361" s="95"/>
      <c r="AB361" s="95"/>
      <c r="AC361" s="95" t="s">
        <v>368</v>
      </c>
      <c r="AD361" s="95"/>
      <c r="AE361" s="95"/>
    </row>
    <row r="362" customHeight="1" spans="1:31">
      <c r="A362" s="22">
        <v>360</v>
      </c>
      <c r="B362" s="22">
        <v>240417002</v>
      </c>
      <c r="C362" s="40">
        <v>45399</v>
      </c>
      <c r="D362" s="22" t="s">
        <v>356</v>
      </c>
      <c r="E362" s="61">
        <f>IF(C362="","",WEEKNUM(C362,1))</f>
        <v>16</v>
      </c>
      <c r="F362" s="22" t="s">
        <v>58</v>
      </c>
      <c r="G362" s="22" t="s">
        <v>428</v>
      </c>
      <c r="H362" s="22" t="s">
        <v>64</v>
      </c>
      <c r="I362" s="22" t="str">
        <f>VLOOKUP(H362,[2]外O细分型号!A:B,2,0)</f>
        <v>G111</v>
      </c>
      <c r="J362" s="22" t="s">
        <v>36</v>
      </c>
      <c r="K362" s="22">
        <v>89</v>
      </c>
      <c r="L362" s="22">
        <v>8</v>
      </c>
      <c r="M362" s="22"/>
      <c r="N362" s="81" t="s">
        <v>37</v>
      </c>
      <c r="O362" s="95"/>
      <c r="P362" s="95"/>
      <c r="Q362" s="95"/>
      <c r="R362" s="95"/>
      <c r="S362" s="95"/>
      <c r="T362" s="22">
        <f>SUM(O362:S362)</f>
        <v>0</v>
      </c>
      <c r="U362" s="95"/>
      <c r="V362" s="10"/>
      <c r="W362" s="11"/>
      <c r="AA362" s="95"/>
      <c r="AB362" s="95"/>
      <c r="AC362" s="95"/>
      <c r="AD362" s="95"/>
      <c r="AE362" s="95"/>
    </row>
    <row r="363" customHeight="1" spans="1:31">
      <c r="A363" s="22">
        <v>361</v>
      </c>
      <c r="B363" s="22">
        <v>240417003</v>
      </c>
      <c r="C363" s="40">
        <v>45399</v>
      </c>
      <c r="D363" s="22" t="s">
        <v>356</v>
      </c>
      <c r="E363" s="61">
        <f>IF(C363="","",WEEKNUM(C363,1))</f>
        <v>16</v>
      </c>
      <c r="F363" s="22" t="s">
        <v>58</v>
      </c>
      <c r="G363" s="22" t="s">
        <v>416</v>
      </c>
      <c r="H363" s="22" t="s">
        <v>417</v>
      </c>
      <c r="I363" s="22" t="str">
        <f>VLOOKUP(H363,[2]外O细分型号!A:B,2,0)</f>
        <v>V7</v>
      </c>
      <c r="J363" s="22" t="s">
        <v>36</v>
      </c>
      <c r="K363" s="22">
        <v>750</v>
      </c>
      <c r="L363" s="22">
        <v>32</v>
      </c>
      <c r="M363" s="22"/>
      <c r="N363" s="81" t="s">
        <v>37</v>
      </c>
      <c r="O363" s="95"/>
      <c r="P363" s="95"/>
      <c r="Q363" s="95"/>
      <c r="R363" s="95"/>
      <c r="S363" s="95"/>
      <c r="T363" s="22">
        <f>SUM(O363:S363)</f>
        <v>0</v>
      </c>
      <c r="U363" s="95"/>
      <c r="V363" s="10"/>
      <c r="W363" s="11"/>
      <c r="AA363" s="95"/>
      <c r="AB363" s="95"/>
      <c r="AC363" s="95"/>
      <c r="AD363" s="95"/>
      <c r="AE363" s="95"/>
    </row>
    <row r="364" customHeight="1" spans="1:31">
      <c r="A364" s="22">
        <v>362</v>
      </c>
      <c r="B364" s="22">
        <v>240417004</v>
      </c>
      <c r="C364" s="40">
        <v>45399</v>
      </c>
      <c r="D364" s="22" t="s">
        <v>356</v>
      </c>
      <c r="E364" s="61">
        <f>IF(C364="","",WEEKNUM(C364,1))</f>
        <v>16</v>
      </c>
      <c r="F364" s="22" t="s">
        <v>58</v>
      </c>
      <c r="G364" s="22" t="s">
        <v>365</v>
      </c>
      <c r="H364" s="22" t="s">
        <v>366</v>
      </c>
      <c r="I364" s="22" t="str">
        <f>VLOOKUP(H364,[2]外O细分型号!A:B,2,0)</f>
        <v>G100</v>
      </c>
      <c r="J364" s="22" t="s">
        <v>36</v>
      </c>
      <c r="K364" s="22">
        <v>2</v>
      </c>
      <c r="L364" s="22">
        <v>2</v>
      </c>
      <c r="M364" s="22"/>
      <c r="N364" s="81" t="s">
        <v>37</v>
      </c>
      <c r="O364" s="95"/>
      <c r="P364" s="95"/>
      <c r="Q364" s="95"/>
      <c r="R364" s="95"/>
      <c r="S364" s="95"/>
      <c r="T364" s="22">
        <f>SUM(O364:S364)</f>
        <v>0</v>
      </c>
      <c r="U364" s="95"/>
      <c r="V364" s="10"/>
      <c r="W364" s="11"/>
      <c r="AA364" s="95"/>
      <c r="AB364" s="95"/>
      <c r="AC364" s="95" t="s">
        <v>368</v>
      </c>
      <c r="AD364" s="95"/>
      <c r="AE364" s="95"/>
    </row>
    <row r="365" customHeight="1" spans="1:31">
      <c r="A365" s="22">
        <v>363</v>
      </c>
      <c r="B365" s="22">
        <v>240417005</v>
      </c>
      <c r="C365" s="40">
        <v>45399</v>
      </c>
      <c r="D365" s="22" t="s">
        <v>356</v>
      </c>
      <c r="E365" s="61">
        <f>IF(C365="","",WEEKNUM(C365,1))</f>
        <v>16</v>
      </c>
      <c r="F365" s="22" t="s">
        <v>58</v>
      </c>
      <c r="G365" s="22" t="s">
        <v>394</v>
      </c>
      <c r="H365" s="22" t="s">
        <v>411</v>
      </c>
      <c r="I365" s="22" t="str">
        <f>VLOOKUP(H365,[2]外O细分型号!A:B,2,0)</f>
        <v>P1-CM</v>
      </c>
      <c r="J365" s="22" t="s">
        <v>36</v>
      </c>
      <c r="K365" s="22">
        <v>6</v>
      </c>
      <c r="L365" s="22">
        <v>6</v>
      </c>
      <c r="M365" s="22"/>
      <c r="N365" s="81" t="s">
        <v>37</v>
      </c>
      <c r="O365" s="95"/>
      <c r="P365" s="95"/>
      <c r="Q365" s="95"/>
      <c r="R365" s="95"/>
      <c r="S365" s="95"/>
      <c r="T365" s="22">
        <f>SUM(O365:S365)</f>
        <v>0</v>
      </c>
      <c r="U365" s="95"/>
      <c r="V365" s="10"/>
      <c r="W365" s="11"/>
      <c r="AA365" s="95"/>
      <c r="AB365" s="95"/>
      <c r="AC365" s="95"/>
      <c r="AD365" s="95"/>
      <c r="AE365" s="95"/>
    </row>
    <row r="366" customHeight="1" spans="1:31">
      <c r="A366" s="22">
        <v>364</v>
      </c>
      <c r="B366" s="22">
        <v>240417006</v>
      </c>
      <c r="C366" s="40">
        <v>45399</v>
      </c>
      <c r="D366" s="22" t="s">
        <v>356</v>
      </c>
      <c r="E366" s="61">
        <f>IF(C366="","",WEEKNUM(C366,1))</f>
        <v>16</v>
      </c>
      <c r="F366" s="22" t="s">
        <v>58</v>
      </c>
      <c r="G366" s="22" t="s">
        <v>231</v>
      </c>
      <c r="H366" s="22" t="s">
        <v>132</v>
      </c>
      <c r="I366" s="22" t="str">
        <f>VLOOKUP(H366,[2]外O细分型号!A:B,2,0)</f>
        <v>P1-CT</v>
      </c>
      <c r="J366" s="22" t="s">
        <v>36</v>
      </c>
      <c r="K366" s="22">
        <v>1</v>
      </c>
      <c r="L366" s="22">
        <v>1</v>
      </c>
      <c r="M366" s="22"/>
      <c r="N366" s="81" t="s">
        <v>37</v>
      </c>
      <c r="O366" s="95"/>
      <c r="P366" s="95"/>
      <c r="Q366" s="95"/>
      <c r="R366" s="95"/>
      <c r="S366" s="95"/>
      <c r="T366" s="22">
        <f>SUM(O366:S366)</f>
        <v>0</v>
      </c>
      <c r="U366" s="95"/>
      <c r="V366" s="10"/>
      <c r="W366" s="11"/>
      <c r="AA366" s="95"/>
      <c r="AB366" s="95"/>
      <c r="AC366" s="95"/>
      <c r="AD366" s="95"/>
      <c r="AE366" s="95"/>
    </row>
    <row r="367" customHeight="1" spans="1:31">
      <c r="A367" s="22">
        <v>365</v>
      </c>
      <c r="B367" s="22">
        <v>240417007</v>
      </c>
      <c r="C367" s="40">
        <v>45399</v>
      </c>
      <c r="D367" s="22" t="s">
        <v>356</v>
      </c>
      <c r="E367" s="61">
        <f>IF(C367="","",WEEKNUM(C367,1))</f>
        <v>16</v>
      </c>
      <c r="F367" s="22" t="s">
        <v>33</v>
      </c>
      <c r="G367" s="22" t="s">
        <v>413</v>
      </c>
      <c r="H367" s="22" t="s">
        <v>401</v>
      </c>
      <c r="I367" s="22" t="str">
        <f>VLOOKUP(H367,[2]外O细分型号!A:B,2,0)</f>
        <v>Q3FPRO</v>
      </c>
      <c r="J367" s="22" t="s">
        <v>36</v>
      </c>
      <c r="K367" s="22">
        <v>432</v>
      </c>
      <c r="L367" s="22">
        <v>32</v>
      </c>
      <c r="M367" s="22"/>
      <c r="N367" s="81" t="s">
        <v>37</v>
      </c>
      <c r="O367" s="95"/>
      <c r="P367" s="95"/>
      <c r="Q367" s="95"/>
      <c r="R367" s="95"/>
      <c r="S367" s="95"/>
      <c r="T367" s="22">
        <f>SUM(O367:S367)</f>
        <v>0</v>
      </c>
      <c r="U367" s="95"/>
      <c r="V367" s="10"/>
      <c r="W367" s="11"/>
      <c r="AA367" s="95"/>
      <c r="AB367" s="95"/>
      <c r="AC367" s="95"/>
      <c r="AD367" s="95"/>
      <c r="AE367" s="95"/>
    </row>
    <row r="368" customHeight="1" spans="1:31">
      <c r="A368" s="22">
        <v>366</v>
      </c>
      <c r="B368" s="22">
        <v>240417008</v>
      </c>
      <c r="C368" s="40">
        <v>45399</v>
      </c>
      <c r="D368" s="22" t="s">
        <v>356</v>
      </c>
      <c r="E368" s="61">
        <f>IF(C368="","",WEEKNUM(C368,1))</f>
        <v>16</v>
      </c>
      <c r="F368" s="22" t="s">
        <v>33</v>
      </c>
      <c r="G368" s="22" t="s">
        <v>405</v>
      </c>
      <c r="H368" s="22" t="s">
        <v>319</v>
      </c>
      <c r="I368" s="22" t="str">
        <f>VLOOKUP(H368,[2]外O细分型号!A:B,2,0)</f>
        <v>Q3MPRO</v>
      </c>
      <c r="J368" s="22" t="s">
        <v>36</v>
      </c>
      <c r="K368" s="22">
        <v>48</v>
      </c>
      <c r="L368" s="22">
        <v>8</v>
      </c>
      <c r="M368" s="22"/>
      <c r="N368" s="81" t="s">
        <v>37</v>
      </c>
      <c r="O368" s="95"/>
      <c r="P368" s="95"/>
      <c r="Q368" s="95"/>
      <c r="R368" s="95"/>
      <c r="S368" s="95"/>
      <c r="T368" s="22">
        <f>SUM(O368:S368)</f>
        <v>0</v>
      </c>
      <c r="U368" s="95"/>
      <c r="V368" s="10"/>
      <c r="W368" s="11"/>
      <c r="AA368" s="95"/>
      <c r="AB368" s="95"/>
      <c r="AC368" s="95"/>
      <c r="AD368" s="95"/>
      <c r="AE368" s="95"/>
    </row>
    <row r="369" customHeight="1" spans="1:31">
      <c r="A369" s="22">
        <v>367</v>
      </c>
      <c r="B369" s="22">
        <v>240417009</v>
      </c>
      <c r="C369" s="40">
        <v>45399</v>
      </c>
      <c r="D369" s="22" t="s">
        <v>356</v>
      </c>
      <c r="E369" s="61">
        <f>IF(C369="","",WEEKNUM(C369,1))</f>
        <v>16</v>
      </c>
      <c r="F369" s="22" t="s">
        <v>33</v>
      </c>
      <c r="G369" s="22" t="s">
        <v>298</v>
      </c>
      <c r="H369" s="22" t="s">
        <v>91</v>
      </c>
      <c r="I369" s="22" t="str">
        <f>VLOOKUP(H369,[2]外O细分型号!A:B,2,0)</f>
        <v>Q3MVPRO</v>
      </c>
      <c r="J369" s="22" t="s">
        <v>36</v>
      </c>
      <c r="K369" s="22">
        <v>576</v>
      </c>
      <c r="L369" s="22">
        <v>32</v>
      </c>
      <c r="M369" s="22"/>
      <c r="N369" s="81" t="s">
        <v>37</v>
      </c>
      <c r="O369" s="95"/>
      <c r="P369" s="95"/>
      <c r="Q369" s="95"/>
      <c r="R369" s="95"/>
      <c r="S369" s="95"/>
      <c r="T369" s="22">
        <f>SUM(O369:S369)</f>
        <v>0</v>
      </c>
      <c r="U369" s="95"/>
      <c r="V369" s="10"/>
      <c r="W369" s="11"/>
      <c r="AA369" s="95"/>
      <c r="AB369" s="95"/>
      <c r="AC369" s="95"/>
      <c r="AD369" s="95"/>
      <c r="AE369" s="95"/>
    </row>
    <row r="370" customHeight="1" spans="1:31">
      <c r="A370" s="22">
        <v>368</v>
      </c>
      <c r="B370" s="22">
        <v>240417010</v>
      </c>
      <c r="C370" s="40">
        <v>45399</v>
      </c>
      <c r="D370" s="22" t="s">
        <v>356</v>
      </c>
      <c r="E370" s="61">
        <f>IF(C370="","",WEEKNUM(C370,1))</f>
        <v>16</v>
      </c>
      <c r="F370" s="22" t="s">
        <v>33</v>
      </c>
      <c r="G370" s="22" t="s">
        <v>413</v>
      </c>
      <c r="H370" s="22" t="s">
        <v>401</v>
      </c>
      <c r="I370" s="22" t="str">
        <f>VLOOKUP(H370,[2]外O细分型号!A:B,2,0)</f>
        <v>Q3FPRO</v>
      </c>
      <c r="J370" s="22" t="s">
        <v>36</v>
      </c>
      <c r="K370" s="22">
        <v>720</v>
      </c>
      <c r="L370" s="22">
        <v>32</v>
      </c>
      <c r="M370" s="22"/>
      <c r="N370" s="81" t="s">
        <v>37</v>
      </c>
      <c r="O370" s="95"/>
      <c r="P370" s="95"/>
      <c r="Q370" s="95"/>
      <c r="R370" s="95"/>
      <c r="S370" s="95"/>
      <c r="T370" s="22">
        <f>SUM(O370:S370)</f>
        <v>0</v>
      </c>
      <c r="U370" s="95"/>
      <c r="V370" s="10"/>
      <c r="W370" s="11"/>
      <c r="AA370" s="95"/>
      <c r="AB370" s="95"/>
      <c r="AC370" s="95"/>
      <c r="AD370" s="95"/>
      <c r="AE370" s="95"/>
    </row>
    <row r="371" customHeight="1" spans="1:31">
      <c r="A371" s="22">
        <v>369</v>
      </c>
      <c r="B371" s="23">
        <v>240418001</v>
      </c>
      <c r="C371" s="40">
        <v>45400</v>
      </c>
      <c r="D371" s="22" t="s">
        <v>356</v>
      </c>
      <c r="E371" s="61">
        <f>IF(C371="","",WEEKNUM(C371,1))</f>
        <v>16</v>
      </c>
      <c r="F371" s="22" t="s">
        <v>40</v>
      </c>
      <c r="G371" s="22" t="s">
        <v>192</v>
      </c>
      <c r="H371" s="22" t="s">
        <v>193</v>
      </c>
      <c r="I371" s="22" t="str">
        <f>VLOOKUP(H371,[2]外O细分型号!A:B,2,0)</f>
        <v>G109</v>
      </c>
      <c r="J371" s="22" t="s">
        <v>429</v>
      </c>
      <c r="K371" s="22">
        <v>11</v>
      </c>
      <c r="L371" s="22">
        <v>11</v>
      </c>
      <c r="M371" s="22">
        <v>4</v>
      </c>
      <c r="N371" s="22" t="s">
        <v>48</v>
      </c>
      <c r="O371" s="22">
        <v>2</v>
      </c>
      <c r="P371" s="22"/>
      <c r="Q371" s="22"/>
      <c r="R371" s="22"/>
      <c r="S371" s="22"/>
      <c r="T371" s="22">
        <f>SUM(O371:S371)</f>
        <v>2</v>
      </c>
      <c r="U371" s="27" t="s">
        <v>430</v>
      </c>
      <c r="V371" s="10" t="s">
        <v>50</v>
      </c>
      <c r="W371" s="11" t="s">
        <v>15</v>
      </c>
      <c r="X371" s="11" t="s">
        <v>99</v>
      </c>
      <c r="Y371" s="11" t="s">
        <v>52</v>
      </c>
      <c r="Z371" s="11" t="s">
        <v>53</v>
      </c>
      <c r="AA371" s="95"/>
      <c r="AB371" s="95"/>
      <c r="AC371" s="95"/>
      <c r="AD371" s="95"/>
      <c r="AE371" s="95"/>
    </row>
    <row r="372" customHeight="1" spans="1:31">
      <c r="A372" s="22">
        <v>370</v>
      </c>
      <c r="B372" s="22">
        <v>240418001</v>
      </c>
      <c r="C372" s="40">
        <v>45400</v>
      </c>
      <c r="D372" s="22" t="s">
        <v>356</v>
      </c>
      <c r="E372" s="61">
        <f>IF(C372="","",WEEKNUM(C372,1))</f>
        <v>16</v>
      </c>
      <c r="F372" s="22" t="s">
        <v>40</v>
      </c>
      <c r="G372" s="22" t="s">
        <v>192</v>
      </c>
      <c r="H372" s="22" t="s">
        <v>193</v>
      </c>
      <c r="I372" s="22" t="str">
        <f>VLOOKUP(H372,[2]外O细分型号!A:B,2,0)</f>
        <v>G109</v>
      </c>
      <c r="J372" s="22" t="s">
        <v>429</v>
      </c>
      <c r="K372" s="22"/>
      <c r="L372" s="22"/>
      <c r="M372" s="22"/>
      <c r="N372" s="22"/>
      <c r="O372" s="22">
        <v>2</v>
      </c>
      <c r="P372" s="22"/>
      <c r="Q372" s="22"/>
      <c r="R372" s="22"/>
      <c r="S372" s="22"/>
      <c r="T372" s="22">
        <f>SUM(O372:S372)</f>
        <v>2</v>
      </c>
      <c r="U372" s="27" t="s">
        <v>431</v>
      </c>
      <c r="V372" s="10" t="s">
        <v>50</v>
      </c>
      <c r="W372" s="11" t="s">
        <v>15</v>
      </c>
      <c r="X372" s="11" t="s">
        <v>99</v>
      </c>
      <c r="Y372" s="11" t="s">
        <v>52</v>
      </c>
      <c r="Z372" s="11" t="s">
        <v>53</v>
      </c>
      <c r="AA372" s="95"/>
      <c r="AB372" s="95"/>
      <c r="AC372" s="95"/>
      <c r="AD372" s="95"/>
      <c r="AE372" s="95"/>
    </row>
    <row r="373" customHeight="1" spans="1:31">
      <c r="A373" s="22">
        <v>371</v>
      </c>
      <c r="B373" s="22">
        <v>240418002</v>
      </c>
      <c r="C373" s="40">
        <v>45400</v>
      </c>
      <c r="D373" s="22" t="s">
        <v>356</v>
      </c>
      <c r="E373" s="61">
        <f>IF(C373="","",WEEKNUM(C373,1))</f>
        <v>16</v>
      </c>
      <c r="F373" s="22" t="s">
        <v>58</v>
      </c>
      <c r="G373" s="22" t="s">
        <v>375</v>
      </c>
      <c r="H373" s="22" t="s">
        <v>64</v>
      </c>
      <c r="I373" s="22" t="str">
        <f>VLOOKUP(H373,[2]外O细分型号!A:B,2,0)</f>
        <v>G111</v>
      </c>
      <c r="J373" s="22" t="s">
        <v>62</v>
      </c>
      <c r="K373" s="22">
        <v>3</v>
      </c>
      <c r="L373" s="22">
        <v>3</v>
      </c>
      <c r="M373" s="22"/>
      <c r="N373" s="81" t="s">
        <v>37</v>
      </c>
      <c r="O373" s="22"/>
      <c r="P373" s="22"/>
      <c r="Q373" s="22"/>
      <c r="R373" s="22"/>
      <c r="S373" s="22"/>
      <c r="T373" s="22">
        <f>SUM(O373:S373)</f>
        <v>0</v>
      </c>
      <c r="U373" s="27"/>
      <c r="V373" s="95"/>
      <c r="W373" s="95"/>
      <c r="X373" s="95"/>
      <c r="Y373" s="97"/>
      <c r="Z373" s="97"/>
      <c r="AA373" s="95"/>
      <c r="AB373" s="95"/>
      <c r="AC373" s="95"/>
      <c r="AD373" s="95"/>
      <c r="AE373" s="95"/>
    </row>
    <row r="374" customHeight="1" spans="1:31">
      <c r="A374" s="22">
        <v>372</v>
      </c>
      <c r="B374" s="22">
        <v>240418003</v>
      </c>
      <c r="C374" s="40">
        <v>45400</v>
      </c>
      <c r="D374" s="22" t="s">
        <v>356</v>
      </c>
      <c r="E374" s="61">
        <f>IF(C374="","",WEEKNUM(C374,1))</f>
        <v>16</v>
      </c>
      <c r="F374" s="22" t="s">
        <v>58</v>
      </c>
      <c r="G374" s="22" t="s">
        <v>416</v>
      </c>
      <c r="H374" s="22" t="s">
        <v>432</v>
      </c>
      <c r="I374" s="22" t="str">
        <f>VLOOKUP(H374,[2]外O细分型号!A:B,2,0)</f>
        <v>V7</v>
      </c>
      <c r="J374" s="22" t="s">
        <v>36</v>
      </c>
      <c r="K374" s="22">
        <v>939</v>
      </c>
      <c r="L374" s="22">
        <v>32</v>
      </c>
      <c r="M374" s="22">
        <v>1</v>
      </c>
      <c r="N374" s="81" t="s">
        <v>37</v>
      </c>
      <c r="O374" s="22">
        <v>1</v>
      </c>
      <c r="P374" s="22"/>
      <c r="Q374" s="22"/>
      <c r="R374" s="22"/>
      <c r="S374" s="22"/>
      <c r="T374" s="22">
        <f>SUM(O374:S374)</f>
        <v>1</v>
      </c>
      <c r="U374" s="27" t="s">
        <v>433</v>
      </c>
      <c r="V374" s="95" t="s">
        <v>77</v>
      </c>
      <c r="W374" s="11" t="s">
        <v>15</v>
      </c>
      <c r="X374" s="11" t="s">
        <v>99</v>
      </c>
      <c r="Y374" s="11" t="s">
        <v>52</v>
      </c>
      <c r="Z374" s="11" t="s">
        <v>67</v>
      </c>
      <c r="AA374" s="95"/>
      <c r="AB374" s="95"/>
      <c r="AC374" s="95"/>
      <c r="AD374" s="95"/>
      <c r="AE374" s="95"/>
    </row>
    <row r="375" customHeight="1" spans="1:31">
      <c r="A375" s="22">
        <v>373</v>
      </c>
      <c r="B375" s="22">
        <v>240418004</v>
      </c>
      <c r="C375" s="40">
        <v>45400</v>
      </c>
      <c r="D375" s="22" t="s">
        <v>356</v>
      </c>
      <c r="E375" s="61">
        <f>IF(C375="","",WEEKNUM(C375,1))</f>
        <v>16</v>
      </c>
      <c r="F375" s="22" t="s">
        <v>58</v>
      </c>
      <c r="G375" s="22" t="s">
        <v>434</v>
      </c>
      <c r="H375" s="22" t="s">
        <v>170</v>
      </c>
      <c r="I375" s="22" t="str">
        <f>VLOOKUP(H375,[2]外O细分型号!A:B,2,0)</f>
        <v>E16</v>
      </c>
      <c r="J375" s="22" t="s">
        <v>36</v>
      </c>
      <c r="K375" s="22">
        <v>1</v>
      </c>
      <c r="L375" s="22">
        <v>1</v>
      </c>
      <c r="M375" s="22"/>
      <c r="N375" s="81" t="s">
        <v>37</v>
      </c>
      <c r="O375" s="22"/>
      <c r="P375" s="22"/>
      <c r="Q375" s="22"/>
      <c r="R375" s="22"/>
      <c r="S375" s="22"/>
      <c r="T375" s="22">
        <f>SUM(O375:S375)</f>
        <v>0</v>
      </c>
      <c r="U375" s="27"/>
      <c r="V375" s="95"/>
      <c r="W375" s="95"/>
      <c r="X375" s="95"/>
      <c r="Y375" s="97"/>
      <c r="Z375" s="97"/>
      <c r="AA375" s="95"/>
      <c r="AB375" s="95"/>
      <c r="AC375" s="95"/>
      <c r="AD375" s="95"/>
      <c r="AE375" s="95"/>
    </row>
    <row r="376" customHeight="1" spans="1:31">
      <c r="A376" s="22">
        <v>374</v>
      </c>
      <c r="B376" s="22">
        <v>240418005</v>
      </c>
      <c r="C376" s="40">
        <v>45400</v>
      </c>
      <c r="D376" s="22" t="s">
        <v>356</v>
      </c>
      <c r="E376" s="61">
        <f>IF(C376="","",WEEKNUM(C376,1))</f>
        <v>16</v>
      </c>
      <c r="F376" s="22" t="s">
        <v>58</v>
      </c>
      <c r="G376" s="22" t="s">
        <v>259</v>
      </c>
      <c r="H376" s="22" t="s">
        <v>46</v>
      </c>
      <c r="I376" s="22" t="str">
        <f>VLOOKUP(H376,[2]外O细分型号!A:B,2,0)</f>
        <v>P1-CT</v>
      </c>
      <c r="J376" s="22" t="s">
        <v>36</v>
      </c>
      <c r="K376" s="22">
        <v>2</v>
      </c>
      <c r="L376" s="22">
        <v>2</v>
      </c>
      <c r="M376" s="22"/>
      <c r="N376" s="81" t="s">
        <v>37</v>
      </c>
      <c r="O376" s="22"/>
      <c r="P376" s="22"/>
      <c r="Q376" s="22"/>
      <c r="R376" s="22"/>
      <c r="S376" s="22"/>
      <c r="T376" s="22">
        <f>SUM(O376:S376)</f>
        <v>0</v>
      </c>
      <c r="U376" s="27"/>
      <c r="V376" s="10"/>
      <c r="W376" s="11"/>
      <c r="AA376" s="95"/>
      <c r="AB376" s="95"/>
      <c r="AC376" s="95"/>
      <c r="AD376" s="95"/>
      <c r="AE376" s="95"/>
    </row>
    <row r="377" customHeight="1" spans="1:31">
      <c r="A377" s="22">
        <v>375</v>
      </c>
      <c r="B377" s="22">
        <v>240418006</v>
      </c>
      <c r="C377" s="40">
        <v>45400</v>
      </c>
      <c r="D377" s="22" t="s">
        <v>356</v>
      </c>
      <c r="E377" s="61">
        <f>IF(C377="","",WEEKNUM(C377,1))</f>
        <v>16</v>
      </c>
      <c r="F377" s="22" t="s">
        <v>58</v>
      </c>
      <c r="G377" s="22" t="s">
        <v>290</v>
      </c>
      <c r="H377" s="22" t="s">
        <v>42</v>
      </c>
      <c r="I377" s="22" t="str">
        <f>VLOOKUP(H377,[2]外O细分型号!A:B,2,0)</f>
        <v>G100</v>
      </c>
      <c r="J377" s="22" t="s">
        <v>62</v>
      </c>
      <c r="K377" s="22">
        <v>1</v>
      </c>
      <c r="L377" s="22">
        <v>1</v>
      </c>
      <c r="M377" s="22"/>
      <c r="N377" s="81" t="s">
        <v>37</v>
      </c>
      <c r="O377" s="22"/>
      <c r="P377" s="22"/>
      <c r="Q377" s="22"/>
      <c r="R377" s="22"/>
      <c r="S377" s="22"/>
      <c r="T377" s="22">
        <f>SUM(O377:S377)</f>
        <v>0</v>
      </c>
      <c r="U377" s="27"/>
      <c r="V377" s="10"/>
      <c r="W377" s="11"/>
      <c r="AA377" s="95"/>
      <c r="AB377" s="95"/>
      <c r="AC377" s="95"/>
      <c r="AD377" s="95"/>
      <c r="AE377" s="95"/>
    </row>
    <row r="378" customHeight="1" spans="1:31">
      <c r="A378" s="22">
        <v>376</v>
      </c>
      <c r="B378" s="22">
        <v>240418007</v>
      </c>
      <c r="C378" s="40">
        <v>45400</v>
      </c>
      <c r="D378" s="22" t="s">
        <v>356</v>
      </c>
      <c r="E378" s="61">
        <f>IF(C378="","",WEEKNUM(C378,1))</f>
        <v>16</v>
      </c>
      <c r="F378" s="22" t="s">
        <v>33</v>
      </c>
      <c r="G378" s="22" t="s">
        <v>298</v>
      </c>
      <c r="H378" s="22" t="s">
        <v>91</v>
      </c>
      <c r="I378" s="22" t="str">
        <f>VLOOKUP(H378,[2]外O细分型号!A:B,2,0)</f>
        <v>Q3MVPRO</v>
      </c>
      <c r="J378" s="22" t="s">
        <v>36</v>
      </c>
      <c r="K378" s="22">
        <v>720</v>
      </c>
      <c r="L378" s="22">
        <v>32</v>
      </c>
      <c r="M378" s="22"/>
      <c r="N378" s="81" t="s">
        <v>37</v>
      </c>
      <c r="O378" s="22"/>
      <c r="P378" s="22"/>
      <c r="Q378" s="22"/>
      <c r="R378" s="22"/>
      <c r="S378" s="22"/>
      <c r="T378" s="22">
        <f>SUM(O378:S378)</f>
        <v>0</v>
      </c>
      <c r="U378" s="27"/>
      <c r="V378" s="10"/>
      <c r="W378" s="11"/>
      <c r="AA378" s="95"/>
      <c r="AB378" s="95"/>
      <c r="AC378" s="95"/>
      <c r="AD378" s="95"/>
      <c r="AE378" s="95"/>
    </row>
    <row r="379" customHeight="1" spans="1:31">
      <c r="A379" s="22">
        <v>377</v>
      </c>
      <c r="B379" s="22">
        <v>240418008</v>
      </c>
      <c r="C379" s="40">
        <v>45400</v>
      </c>
      <c r="D379" s="22" t="s">
        <v>356</v>
      </c>
      <c r="E379" s="61">
        <f>IF(C379="","",WEEKNUM(C379,1))</f>
        <v>16</v>
      </c>
      <c r="F379" s="22" t="s">
        <v>33</v>
      </c>
      <c r="G379" s="22" t="s">
        <v>435</v>
      </c>
      <c r="H379" s="22" t="s">
        <v>436</v>
      </c>
      <c r="I379" s="22" t="str">
        <f>VLOOKUP(H379,[2]外O细分型号!A:B,2,0)</f>
        <v>Q3FVPRO</v>
      </c>
      <c r="J379" s="22" t="s">
        <v>36</v>
      </c>
      <c r="K379" s="22">
        <v>196</v>
      </c>
      <c r="L379" s="22">
        <v>8</v>
      </c>
      <c r="M379" s="22"/>
      <c r="N379" s="81" t="s">
        <v>37</v>
      </c>
      <c r="O379" s="95"/>
      <c r="P379" s="95"/>
      <c r="Q379" s="95"/>
      <c r="R379" s="95"/>
      <c r="S379" s="95"/>
      <c r="T379" s="22">
        <f>SUM(O379:S379)</f>
        <v>0</v>
      </c>
      <c r="U379" s="95"/>
      <c r="V379" s="10"/>
      <c r="W379" s="11"/>
      <c r="AA379" s="95"/>
      <c r="AB379" s="95"/>
      <c r="AC379" s="95"/>
      <c r="AD379" s="95"/>
      <c r="AE379" s="95"/>
    </row>
    <row r="380" customHeight="1" spans="1:31">
      <c r="A380" s="22">
        <v>378</v>
      </c>
      <c r="B380" s="22">
        <v>240418009</v>
      </c>
      <c r="C380" s="40">
        <v>45400</v>
      </c>
      <c r="D380" s="22" t="s">
        <v>356</v>
      </c>
      <c r="E380" s="61">
        <f>IF(C380="","",WEEKNUM(C380,1))</f>
        <v>16</v>
      </c>
      <c r="F380" s="22" t="s">
        <v>33</v>
      </c>
      <c r="G380" s="22" t="s">
        <v>413</v>
      </c>
      <c r="H380" s="22" t="s">
        <v>401</v>
      </c>
      <c r="I380" s="22" t="str">
        <f>VLOOKUP(H380,[2]外O细分型号!A:B,2,0)</f>
        <v>Q3FPRO</v>
      </c>
      <c r="J380" s="22" t="s">
        <v>36</v>
      </c>
      <c r="K380" s="22">
        <v>722</v>
      </c>
      <c r="L380" s="22">
        <v>32</v>
      </c>
      <c r="M380" s="22">
        <v>2</v>
      </c>
      <c r="N380" s="22" t="s">
        <v>48</v>
      </c>
      <c r="O380" s="95"/>
      <c r="P380" s="95"/>
      <c r="Q380" s="95"/>
      <c r="R380" s="95">
        <v>2</v>
      </c>
      <c r="S380" s="95"/>
      <c r="T380" s="22">
        <f>SUM(O380:S380)</f>
        <v>2</v>
      </c>
      <c r="U380" s="27" t="s">
        <v>437</v>
      </c>
      <c r="V380" s="10" t="s">
        <v>50</v>
      </c>
      <c r="W380" s="11" t="s">
        <v>18</v>
      </c>
      <c r="X380" s="11" t="s">
        <v>106</v>
      </c>
      <c r="Y380" s="11" t="s">
        <v>57</v>
      </c>
      <c r="Z380" s="11" t="s">
        <v>53</v>
      </c>
      <c r="AA380" s="95"/>
      <c r="AB380" s="95"/>
      <c r="AC380" s="95"/>
      <c r="AD380" s="95"/>
      <c r="AE380" s="95"/>
    </row>
    <row r="381" customHeight="1" spans="1:31">
      <c r="A381" s="22">
        <v>379</v>
      </c>
      <c r="B381" s="23">
        <v>240419001</v>
      </c>
      <c r="C381" s="40">
        <v>45401</v>
      </c>
      <c r="D381" s="22" t="s">
        <v>356</v>
      </c>
      <c r="E381" s="61">
        <f>IF(C381="","",WEEKNUM(C381,1))</f>
        <v>16</v>
      </c>
      <c r="F381" s="22" t="s">
        <v>33</v>
      </c>
      <c r="G381" s="22" t="s">
        <v>376</v>
      </c>
      <c r="H381" s="22" t="s">
        <v>91</v>
      </c>
      <c r="I381" s="22" t="str">
        <f>VLOOKUP(H381,[2]外O细分型号!A:B,2,0)</f>
        <v>Q3MVPRO</v>
      </c>
      <c r="J381" s="22" t="s">
        <v>36</v>
      </c>
      <c r="K381" s="22">
        <v>516</v>
      </c>
      <c r="L381" s="22">
        <v>32</v>
      </c>
      <c r="M381" s="22"/>
      <c r="N381" s="81" t="s">
        <v>37</v>
      </c>
      <c r="O381" s="22"/>
      <c r="P381" s="22"/>
      <c r="Q381" s="22"/>
      <c r="R381" s="22"/>
      <c r="S381" s="22"/>
      <c r="T381" s="22">
        <f>SUM(O381:S381)</f>
        <v>0</v>
      </c>
      <c r="U381" s="27"/>
      <c r="V381" s="10"/>
      <c r="W381" s="11"/>
      <c r="AA381" s="95"/>
      <c r="AB381" s="95"/>
      <c r="AC381" s="95"/>
      <c r="AD381" s="95"/>
      <c r="AE381" s="95"/>
    </row>
    <row r="382" customHeight="1" spans="1:31">
      <c r="A382" s="22">
        <v>380</v>
      </c>
      <c r="B382" s="22">
        <v>240419002</v>
      </c>
      <c r="C382" s="40">
        <v>45401</v>
      </c>
      <c r="D382" s="22" t="s">
        <v>356</v>
      </c>
      <c r="E382" s="61">
        <f>IF(C382="","",WEEKNUM(C382,1))</f>
        <v>16</v>
      </c>
      <c r="F382" s="22" t="s">
        <v>93</v>
      </c>
      <c r="G382" s="22" t="s">
        <v>223</v>
      </c>
      <c r="H382" s="22" t="s">
        <v>209</v>
      </c>
      <c r="I382" s="22" t="str">
        <f>VLOOKUP(H382,[2]外O细分型号!A:B,2,0)</f>
        <v>G5</v>
      </c>
      <c r="J382" s="22" t="s">
        <v>36</v>
      </c>
      <c r="K382" s="22">
        <v>2</v>
      </c>
      <c r="L382" s="22">
        <v>2</v>
      </c>
      <c r="M382" s="22">
        <v>1</v>
      </c>
      <c r="N382" s="22" t="s">
        <v>48</v>
      </c>
      <c r="O382" s="22"/>
      <c r="P382" s="22">
        <v>1</v>
      </c>
      <c r="Q382" s="22"/>
      <c r="R382" s="22"/>
      <c r="S382" s="22"/>
      <c r="T382" s="22">
        <f>SUM(O382:S382)</f>
        <v>1</v>
      </c>
      <c r="U382" s="27" t="s">
        <v>438</v>
      </c>
      <c r="V382" s="10" t="s">
        <v>50</v>
      </c>
      <c r="W382" s="11" t="s">
        <v>16</v>
      </c>
      <c r="X382" s="11" t="s">
        <v>83</v>
      </c>
      <c r="Y382" s="11" t="s">
        <v>57</v>
      </c>
      <c r="Z382" s="11" t="s">
        <v>53</v>
      </c>
      <c r="AA382" s="95"/>
      <c r="AB382" s="95"/>
      <c r="AC382" s="95"/>
      <c r="AD382" s="95"/>
      <c r="AE382" s="95"/>
    </row>
    <row r="383" customHeight="1" spans="1:31">
      <c r="A383" s="22">
        <v>381</v>
      </c>
      <c r="B383" s="23">
        <v>240420001</v>
      </c>
      <c r="C383" s="40">
        <v>45402</v>
      </c>
      <c r="D383" s="22" t="s">
        <v>356</v>
      </c>
      <c r="E383" s="61">
        <f>IF(C383="","",WEEKNUM(C383,1))</f>
        <v>16</v>
      </c>
      <c r="F383" s="22" t="s">
        <v>58</v>
      </c>
      <c r="G383" s="22" t="s">
        <v>439</v>
      </c>
      <c r="H383" s="22" t="s">
        <v>61</v>
      </c>
      <c r="I383" s="22" t="str">
        <f>VLOOKUP(H383,[2]外O细分型号!A:B,2,0)</f>
        <v>G302</v>
      </c>
      <c r="J383" s="22" t="s">
        <v>36</v>
      </c>
      <c r="K383" s="22">
        <v>3</v>
      </c>
      <c r="L383" s="22">
        <v>3</v>
      </c>
      <c r="M383" s="22"/>
      <c r="N383" s="81" t="s">
        <v>37</v>
      </c>
      <c r="O383" s="22"/>
      <c r="P383" s="22"/>
      <c r="Q383" s="22"/>
      <c r="R383" s="22"/>
      <c r="S383" s="22"/>
      <c r="T383" s="22">
        <f>SUM(O383:S383)</f>
        <v>0</v>
      </c>
      <c r="U383" s="27"/>
      <c r="V383" s="10"/>
      <c r="W383" s="11"/>
      <c r="AA383" s="95"/>
      <c r="AB383" s="95"/>
      <c r="AC383" s="95"/>
      <c r="AD383" s="95"/>
      <c r="AE383" s="95"/>
    </row>
    <row r="384" customHeight="1" spans="1:31">
      <c r="A384" s="22">
        <v>382</v>
      </c>
      <c r="B384" s="22">
        <v>240420002</v>
      </c>
      <c r="C384" s="40">
        <v>45402</v>
      </c>
      <c r="D384" s="22" t="s">
        <v>356</v>
      </c>
      <c r="E384" s="61">
        <f>IF(C384="","",WEEKNUM(C384,1))</f>
        <v>16</v>
      </c>
      <c r="F384" s="22" t="s">
        <v>58</v>
      </c>
      <c r="G384" s="22" t="s">
        <v>416</v>
      </c>
      <c r="H384" s="22" t="s">
        <v>417</v>
      </c>
      <c r="I384" s="22" t="str">
        <f>VLOOKUP(H384,[2]外O细分型号!A:B,2,0)</f>
        <v>V7</v>
      </c>
      <c r="J384" s="22" t="s">
        <v>36</v>
      </c>
      <c r="K384" s="22">
        <v>944</v>
      </c>
      <c r="L384" s="22">
        <v>32</v>
      </c>
      <c r="M384" s="22"/>
      <c r="N384" s="81" t="s">
        <v>37</v>
      </c>
      <c r="O384" s="22"/>
      <c r="P384" s="22"/>
      <c r="Q384" s="22"/>
      <c r="R384" s="22"/>
      <c r="S384" s="22"/>
      <c r="T384" s="22">
        <f>SUM(O384:S384)</f>
        <v>0</v>
      </c>
      <c r="U384" s="27"/>
      <c r="V384" s="10"/>
      <c r="W384" s="11"/>
      <c r="AA384" s="95"/>
      <c r="AB384" s="95"/>
      <c r="AC384" s="95"/>
      <c r="AD384" s="95"/>
      <c r="AE384" s="95"/>
    </row>
    <row r="385" customHeight="1" spans="1:31">
      <c r="A385" s="22">
        <v>383</v>
      </c>
      <c r="B385" s="22">
        <v>240420003</v>
      </c>
      <c r="C385" s="40">
        <v>45402</v>
      </c>
      <c r="D385" s="22" t="s">
        <v>356</v>
      </c>
      <c r="E385" s="61">
        <f>IF(C385="","",WEEKNUM(C385,1))</f>
        <v>16</v>
      </c>
      <c r="F385" s="22" t="s">
        <v>33</v>
      </c>
      <c r="G385" s="22" t="s">
        <v>440</v>
      </c>
      <c r="H385" s="22" t="s">
        <v>91</v>
      </c>
      <c r="I385" s="22" t="str">
        <f>VLOOKUP(H385,[2]外O细分型号!A:B,2,0)</f>
        <v>Q3MVPRO</v>
      </c>
      <c r="J385" s="22" t="s">
        <v>36</v>
      </c>
      <c r="K385" s="22">
        <v>154</v>
      </c>
      <c r="L385" s="22">
        <v>8</v>
      </c>
      <c r="M385" s="22"/>
      <c r="N385" s="81" t="s">
        <v>37</v>
      </c>
      <c r="O385" s="22"/>
      <c r="P385" s="22"/>
      <c r="Q385" s="22"/>
      <c r="R385" s="22"/>
      <c r="S385" s="22"/>
      <c r="T385" s="22">
        <f>SUM(O385:S385)</f>
        <v>0</v>
      </c>
      <c r="U385" s="27"/>
      <c r="V385" s="10"/>
      <c r="W385" s="11"/>
      <c r="AA385" s="95"/>
      <c r="AB385" s="95"/>
      <c r="AC385" s="95"/>
      <c r="AD385" s="95"/>
      <c r="AE385" s="95"/>
    </row>
    <row r="386" customHeight="1" spans="1:31">
      <c r="A386" s="22">
        <v>384</v>
      </c>
      <c r="B386" s="22">
        <v>240420004</v>
      </c>
      <c r="C386" s="40">
        <v>45402</v>
      </c>
      <c r="D386" s="22" t="s">
        <v>356</v>
      </c>
      <c r="E386" s="61">
        <f>IF(C386="","",WEEKNUM(C386,1))</f>
        <v>16</v>
      </c>
      <c r="F386" s="22" t="s">
        <v>33</v>
      </c>
      <c r="G386" s="22" t="s">
        <v>413</v>
      </c>
      <c r="H386" s="22" t="s">
        <v>401</v>
      </c>
      <c r="I386" s="22" t="str">
        <f>VLOOKUP(H386,[2]外O细分型号!A:B,2,0)</f>
        <v>Q3FPRO</v>
      </c>
      <c r="J386" s="22" t="s">
        <v>36</v>
      </c>
      <c r="K386" s="22">
        <v>576</v>
      </c>
      <c r="L386" s="22">
        <v>48</v>
      </c>
      <c r="M386" s="22">
        <v>1</v>
      </c>
      <c r="N386" s="81" t="s">
        <v>37</v>
      </c>
      <c r="O386" s="22"/>
      <c r="P386" s="22"/>
      <c r="Q386" s="22">
        <v>1</v>
      </c>
      <c r="R386" s="22"/>
      <c r="S386" s="22"/>
      <c r="T386" s="22">
        <f>SUM(O386:S386)</f>
        <v>1</v>
      </c>
      <c r="U386" s="27" t="s">
        <v>441</v>
      </c>
      <c r="V386" s="10" t="s">
        <v>77</v>
      </c>
      <c r="W386" s="11" t="s">
        <v>55</v>
      </c>
      <c r="X386" s="11" t="s">
        <v>442</v>
      </c>
      <c r="Y386" s="11" t="s">
        <v>57</v>
      </c>
      <c r="Z386" s="11" t="s">
        <v>67</v>
      </c>
      <c r="AA386" s="95" t="s">
        <v>443</v>
      </c>
      <c r="AB386" s="95"/>
      <c r="AC386" s="95"/>
      <c r="AD386" s="95"/>
      <c r="AE386" s="95"/>
    </row>
    <row r="387" customHeight="1" spans="1:31">
      <c r="A387" s="22">
        <v>385</v>
      </c>
      <c r="B387" s="22">
        <v>240420005</v>
      </c>
      <c r="C387" s="40">
        <v>45402</v>
      </c>
      <c r="D387" s="22" t="s">
        <v>356</v>
      </c>
      <c r="E387" s="61">
        <f>IF(C387="","",WEEKNUM(C387,1))</f>
        <v>16</v>
      </c>
      <c r="F387" s="22" t="s">
        <v>33</v>
      </c>
      <c r="G387" s="22" t="s">
        <v>444</v>
      </c>
      <c r="H387" s="22" t="s">
        <v>35</v>
      </c>
      <c r="I387" s="22" t="str">
        <f>VLOOKUP(H387,[2]外O细分型号!A:B,2,0)</f>
        <v>G500</v>
      </c>
      <c r="J387" s="22" t="s">
        <v>36</v>
      </c>
      <c r="K387" s="22">
        <v>576</v>
      </c>
      <c r="L387" s="22">
        <v>32</v>
      </c>
      <c r="M387" s="22"/>
      <c r="N387" s="81" t="s">
        <v>37</v>
      </c>
      <c r="O387" s="22"/>
      <c r="P387" s="22"/>
      <c r="Q387" s="22"/>
      <c r="R387" s="22"/>
      <c r="S387" s="22"/>
      <c r="T387" s="22">
        <f>SUM(O387:S387)</f>
        <v>0</v>
      </c>
      <c r="U387" s="27"/>
      <c r="V387" s="10"/>
      <c r="W387" s="11"/>
      <c r="AA387" s="95"/>
      <c r="AB387" s="95"/>
      <c r="AC387" s="95"/>
      <c r="AD387" s="95"/>
      <c r="AE387" s="95"/>
    </row>
    <row r="388" customHeight="1" spans="1:31">
      <c r="A388" s="22">
        <v>386</v>
      </c>
      <c r="B388" s="22">
        <v>240420006</v>
      </c>
      <c r="C388" s="40">
        <v>45402</v>
      </c>
      <c r="D388" s="22" t="s">
        <v>356</v>
      </c>
      <c r="E388" s="61">
        <f>IF(C388="","",WEEKNUM(C388,1))</f>
        <v>16</v>
      </c>
      <c r="F388" s="22" t="s">
        <v>58</v>
      </c>
      <c r="G388" s="22" t="s">
        <v>358</v>
      </c>
      <c r="H388" s="22" t="s">
        <v>42</v>
      </c>
      <c r="I388" s="22" t="str">
        <f>VLOOKUP(H388,[2]外O细分型号!A:B,2,0)</f>
        <v>G100</v>
      </c>
      <c r="J388" s="22" t="s">
        <v>62</v>
      </c>
      <c r="K388" s="22">
        <v>20</v>
      </c>
      <c r="L388" s="22">
        <v>8</v>
      </c>
      <c r="M388" s="22"/>
      <c r="N388" s="81" t="s">
        <v>37</v>
      </c>
      <c r="O388" s="22"/>
      <c r="P388" s="22"/>
      <c r="Q388" s="22"/>
      <c r="R388" s="22"/>
      <c r="S388" s="22"/>
      <c r="T388" s="22">
        <f>SUM(O388:S388)</f>
        <v>0</v>
      </c>
      <c r="U388" s="27"/>
      <c r="V388" s="10"/>
      <c r="W388" s="11"/>
      <c r="AA388" s="95"/>
      <c r="AB388" s="95"/>
      <c r="AC388" s="95"/>
      <c r="AD388" s="95"/>
      <c r="AE388" s="95"/>
    </row>
    <row r="389" customHeight="1" spans="1:31">
      <c r="A389" s="22">
        <v>387</v>
      </c>
      <c r="B389" s="22">
        <v>240420007</v>
      </c>
      <c r="C389" s="40">
        <v>45402</v>
      </c>
      <c r="D389" s="22" t="s">
        <v>356</v>
      </c>
      <c r="E389" s="61">
        <f>IF(C389="","",WEEKNUM(C389,1))</f>
        <v>16</v>
      </c>
      <c r="F389" s="22" t="s">
        <v>58</v>
      </c>
      <c r="G389" s="22" t="s">
        <v>416</v>
      </c>
      <c r="H389" s="22" t="s">
        <v>432</v>
      </c>
      <c r="I389" s="22" t="str">
        <f>VLOOKUP(H389,[2]外O细分型号!A:B,2,0)</f>
        <v>V7</v>
      </c>
      <c r="J389" s="22" t="s">
        <v>36</v>
      </c>
      <c r="K389" s="22">
        <v>20</v>
      </c>
      <c r="L389" s="22">
        <v>8</v>
      </c>
      <c r="M389" s="22"/>
      <c r="N389" s="81" t="s">
        <v>37</v>
      </c>
      <c r="O389" s="22"/>
      <c r="P389" s="22"/>
      <c r="Q389" s="22"/>
      <c r="R389" s="22"/>
      <c r="S389" s="22"/>
      <c r="T389" s="22">
        <f>SUM(O389:S389)</f>
        <v>0</v>
      </c>
      <c r="U389" s="27"/>
      <c r="V389" s="10"/>
      <c r="W389" s="11"/>
      <c r="AA389" s="95"/>
      <c r="AB389" s="95"/>
      <c r="AC389" s="95"/>
      <c r="AD389" s="95"/>
      <c r="AE389" s="95"/>
    </row>
    <row r="390" customHeight="1" spans="1:31">
      <c r="A390" s="22">
        <v>388</v>
      </c>
      <c r="B390" s="23">
        <v>240421001</v>
      </c>
      <c r="C390" s="40">
        <v>45403</v>
      </c>
      <c r="D390" s="22" t="s">
        <v>356</v>
      </c>
      <c r="E390" s="61">
        <f>IF(C390="","",WEEKNUM(C390,1))</f>
        <v>17</v>
      </c>
      <c r="F390" s="22" t="s">
        <v>58</v>
      </c>
      <c r="G390" s="22" t="s">
        <v>439</v>
      </c>
      <c r="H390" s="22" t="s">
        <v>61</v>
      </c>
      <c r="I390" s="22" t="str">
        <f>VLOOKUP(H390,[2]外O细分型号!A:B,2,0)</f>
        <v>G302</v>
      </c>
      <c r="J390" s="22" t="s">
        <v>36</v>
      </c>
      <c r="K390" s="22">
        <v>196</v>
      </c>
      <c r="L390" s="22">
        <v>8</v>
      </c>
      <c r="M390" s="22"/>
      <c r="N390" s="81" t="s">
        <v>37</v>
      </c>
      <c r="O390" s="95"/>
      <c r="P390" s="95"/>
      <c r="Q390" s="95"/>
      <c r="R390" s="95"/>
      <c r="S390" s="95"/>
      <c r="T390" s="22">
        <f>SUM(O390:S390)</f>
        <v>0</v>
      </c>
      <c r="U390" s="95"/>
      <c r="V390" s="10"/>
      <c r="W390" s="11"/>
      <c r="AA390" s="95"/>
      <c r="AB390" s="95"/>
      <c r="AC390" s="95" t="s">
        <v>445</v>
      </c>
      <c r="AD390" s="95"/>
      <c r="AE390" s="95"/>
    </row>
    <row r="391" customHeight="1" spans="1:31">
      <c r="A391" s="22">
        <v>389</v>
      </c>
      <c r="B391" s="22">
        <v>240421002</v>
      </c>
      <c r="C391" s="40">
        <v>45403</v>
      </c>
      <c r="D391" s="22" t="s">
        <v>356</v>
      </c>
      <c r="E391" s="61">
        <f>IF(C391="","",WEEKNUM(C391,1))</f>
        <v>17</v>
      </c>
      <c r="F391" s="22" t="s">
        <v>40</v>
      </c>
      <c r="G391" s="22" t="s">
        <v>446</v>
      </c>
      <c r="H391" s="22" t="s">
        <v>235</v>
      </c>
      <c r="I391" s="22" t="str">
        <f>VLOOKUP(H391,[2]外O细分型号!A:B,2,0)</f>
        <v>P1-CT</v>
      </c>
      <c r="J391" s="22" t="s">
        <v>36</v>
      </c>
      <c r="K391" s="22">
        <v>288</v>
      </c>
      <c r="L391" s="22">
        <v>32</v>
      </c>
      <c r="M391" s="22"/>
      <c r="N391" s="81" t="s">
        <v>37</v>
      </c>
      <c r="O391" s="95"/>
      <c r="P391" s="95"/>
      <c r="Q391" s="95"/>
      <c r="R391" s="95"/>
      <c r="S391" s="95"/>
      <c r="T391" s="22">
        <f>SUM(O391:S391)</f>
        <v>0</v>
      </c>
      <c r="U391" s="95"/>
      <c r="V391" s="95"/>
      <c r="W391" s="95"/>
      <c r="X391" s="95"/>
      <c r="Y391" s="97"/>
      <c r="Z391" s="97"/>
      <c r="AA391" s="95"/>
      <c r="AB391" s="95"/>
      <c r="AC391" s="95"/>
      <c r="AD391" s="95"/>
      <c r="AE391" s="95"/>
    </row>
    <row r="392" customHeight="1" spans="1:31">
      <c r="A392" s="22">
        <v>390</v>
      </c>
      <c r="B392" s="22">
        <v>240421003</v>
      </c>
      <c r="C392" s="40">
        <v>45403</v>
      </c>
      <c r="D392" s="22" t="s">
        <v>356</v>
      </c>
      <c r="E392" s="61">
        <f>IF(C392="","",WEEKNUM(C392,1))</f>
        <v>17</v>
      </c>
      <c r="F392" s="22" t="s">
        <v>40</v>
      </c>
      <c r="G392" s="22" t="s">
        <v>447</v>
      </c>
      <c r="H392" s="22" t="s">
        <v>240</v>
      </c>
      <c r="I392" s="22" t="str">
        <f>VLOOKUP(H392,[2]外O细分型号!A:B,2,0)</f>
        <v>E10</v>
      </c>
      <c r="J392" s="22" t="s">
        <v>36</v>
      </c>
      <c r="K392" s="22">
        <v>436</v>
      </c>
      <c r="L392" s="22">
        <v>32</v>
      </c>
      <c r="M392" s="22"/>
      <c r="N392" s="81" t="s">
        <v>37</v>
      </c>
      <c r="O392" s="95"/>
      <c r="P392" s="95"/>
      <c r="Q392" s="95"/>
      <c r="R392" s="95"/>
      <c r="S392" s="95"/>
      <c r="T392" s="22">
        <f>SUM(O392:S392)</f>
        <v>0</v>
      </c>
      <c r="U392" s="95"/>
      <c r="V392" s="95"/>
      <c r="W392" s="95"/>
      <c r="X392" s="95"/>
      <c r="Y392" s="97"/>
      <c r="Z392" s="97"/>
      <c r="AA392" s="95"/>
      <c r="AB392" s="95"/>
      <c r="AC392" s="95"/>
      <c r="AD392" s="95"/>
      <c r="AE392" s="95"/>
    </row>
    <row r="393" customHeight="1" spans="1:31">
      <c r="A393" s="22">
        <v>391</v>
      </c>
      <c r="B393" s="22">
        <v>240421004</v>
      </c>
      <c r="C393" s="40">
        <v>45403</v>
      </c>
      <c r="D393" s="22" t="s">
        <v>356</v>
      </c>
      <c r="E393" s="61">
        <f>IF(C393="","",WEEKNUM(C393,1))</f>
        <v>17</v>
      </c>
      <c r="F393" s="22" t="s">
        <v>33</v>
      </c>
      <c r="G393" s="22" t="s">
        <v>413</v>
      </c>
      <c r="H393" s="22" t="s">
        <v>401</v>
      </c>
      <c r="I393" s="22" t="str">
        <f>VLOOKUP(H393,[2]外O细分型号!A:B,2,0)</f>
        <v>Q3FPRO</v>
      </c>
      <c r="J393" s="22" t="s">
        <v>36</v>
      </c>
      <c r="K393" s="22">
        <v>720</v>
      </c>
      <c r="L393" s="22">
        <v>32</v>
      </c>
      <c r="M393" s="22"/>
      <c r="N393" s="81" t="s">
        <v>37</v>
      </c>
      <c r="O393" s="95"/>
      <c r="P393" s="95"/>
      <c r="Q393" s="95"/>
      <c r="R393" s="95"/>
      <c r="S393" s="95"/>
      <c r="T393" s="22">
        <f>SUM(O393:S393)</f>
        <v>0</v>
      </c>
      <c r="U393" s="95"/>
      <c r="V393" s="95"/>
      <c r="W393" s="95"/>
      <c r="X393" s="95"/>
      <c r="Y393" s="97"/>
      <c r="Z393" s="97"/>
      <c r="AA393" s="95"/>
      <c r="AB393" s="95"/>
      <c r="AC393" s="95"/>
      <c r="AD393" s="95"/>
      <c r="AE393" s="95"/>
    </row>
    <row r="394" customHeight="1" spans="1:31">
      <c r="A394" s="22">
        <v>392</v>
      </c>
      <c r="B394" s="22">
        <v>240421005</v>
      </c>
      <c r="C394" s="40">
        <v>45403</v>
      </c>
      <c r="D394" s="22" t="s">
        <v>356</v>
      </c>
      <c r="E394" s="61">
        <f>IF(C394="","",WEEKNUM(C394,1))</f>
        <v>17</v>
      </c>
      <c r="F394" s="22" t="s">
        <v>33</v>
      </c>
      <c r="G394" s="22" t="s">
        <v>444</v>
      </c>
      <c r="H394" s="22" t="s">
        <v>35</v>
      </c>
      <c r="I394" s="22" t="str">
        <f>VLOOKUP(H394,[2]外O细分型号!A:B,2,0)</f>
        <v>G500</v>
      </c>
      <c r="J394" s="22" t="s">
        <v>36</v>
      </c>
      <c r="K394" s="22">
        <v>720</v>
      </c>
      <c r="L394" s="22">
        <v>32</v>
      </c>
      <c r="M394" s="22"/>
      <c r="N394" s="81" t="s">
        <v>37</v>
      </c>
      <c r="O394" s="95"/>
      <c r="P394" s="95"/>
      <c r="Q394" s="95"/>
      <c r="R394" s="95"/>
      <c r="S394" s="95"/>
      <c r="T394" s="22">
        <f>SUM(O394:S394)</f>
        <v>0</v>
      </c>
      <c r="U394" s="95"/>
      <c r="V394" s="95"/>
      <c r="W394" s="95"/>
      <c r="X394" s="95"/>
      <c r="Y394" s="97"/>
      <c r="Z394" s="97"/>
      <c r="AA394" s="95"/>
      <c r="AB394" s="95"/>
      <c r="AC394" s="95"/>
      <c r="AD394" s="95"/>
      <c r="AE394" s="95"/>
    </row>
    <row r="395" customHeight="1" spans="1:31">
      <c r="A395" s="22">
        <v>393</v>
      </c>
      <c r="B395" s="23">
        <v>240422001</v>
      </c>
      <c r="C395" s="40">
        <v>45404</v>
      </c>
      <c r="D395" s="22" t="s">
        <v>356</v>
      </c>
      <c r="E395" s="61">
        <f>IF(C395="","",WEEKNUM(C395,1))</f>
        <v>17</v>
      </c>
      <c r="F395" s="22" t="s">
        <v>33</v>
      </c>
      <c r="G395" s="22" t="s">
        <v>448</v>
      </c>
      <c r="H395" s="22" t="s">
        <v>35</v>
      </c>
      <c r="I395" s="22" t="str">
        <f>VLOOKUP(H395,[2]外O细分型号!A:B,2,0)</f>
        <v>G500</v>
      </c>
      <c r="J395" s="22" t="s">
        <v>36</v>
      </c>
      <c r="K395" s="22">
        <v>288</v>
      </c>
      <c r="L395" s="22">
        <v>32</v>
      </c>
      <c r="M395" s="22"/>
      <c r="N395" s="81" t="s">
        <v>37</v>
      </c>
      <c r="O395" s="95"/>
      <c r="P395" s="95"/>
      <c r="Q395" s="95"/>
      <c r="R395" s="95"/>
      <c r="S395" s="95"/>
      <c r="T395" s="22">
        <f>SUM(O395:S395)</f>
        <v>0</v>
      </c>
      <c r="U395" s="95"/>
      <c r="V395" s="10"/>
      <c r="W395" s="11"/>
      <c r="AA395" s="95"/>
      <c r="AB395" s="95"/>
      <c r="AC395" s="95"/>
      <c r="AD395" s="95"/>
      <c r="AE395" s="95"/>
    </row>
    <row r="396" customHeight="1" spans="1:31">
      <c r="A396" s="22">
        <v>394</v>
      </c>
      <c r="B396" s="22">
        <v>240422002</v>
      </c>
      <c r="C396" s="40">
        <v>45404</v>
      </c>
      <c r="D396" s="22" t="s">
        <v>356</v>
      </c>
      <c r="E396" s="61">
        <f>IF(C396="","",WEEKNUM(C396,1))</f>
        <v>17</v>
      </c>
      <c r="F396" s="22" t="s">
        <v>33</v>
      </c>
      <c r="G396" s="22" t="s">
        <v>413</v>
      </c>
      <c r="H396" s="22" t="s">
        <v>401</v>
      </c>
      <c r="I396" s="22" t="str">
        <f>VLOOKUP(H396,[2]外O细分型号!A:B,2,0)</f>
        <v>Q3FPRO</v>
      </c>
      <c r="J396" s="22" t="s">
        <v>36</v>
      </c>
      <c r="K396" s="22">
        <v>233</v>
      </c>
      <c r="L396" s="22">
        <v>8</v>
      </c>
      <c r="M396" s="22"/>
      <c r="N396" s="81" t="s">
        <v>37</v>
      </c>
      <c r="O396" s="95"/>
      <c r="P396" s="95"/>
      <c r="Q396" s="95"/>
      <c r="R396" s="95"/>
      <c r="S396" s="95"/>
      <c r="T396" s="22">
        <f>SUM(O396:S396)</f>
        <v>0</v>
      </c>
      <c r="U396" s="95"/>
      <c r="V396" s="10"/>
      <c r="W396" s="11"/>
      <c r="AA396" s="95"/>
      <c r="AB396" s="95"/>
      <c r="AC396" s="95"/>
      <c r="AD396" s="95"/>
      <c r="AE396" s="95"/>
    </row>
    <row r="397" customHeight="1" spans="1:31">
      <c r="A397" s="22">
        <v>395</v>
      </c>
      <c r="B397" s="22">
        <v>240422003</v>
      </c>
      <c r="C397" s="40">
        <v>45404</v>
      </c>
      <c r="D397" s="22" t="s">
        <v>356</v>
      </c>
      <c r="E397" s="61">
        <f>IF(C397="","",WEEKNUM(C397,1))</f>
        <v>17</v>
      </c>
      <c r="F397" s="22" t="s">
        <v>40</v>
      </c>
      <c r="G397" s="22" t="s">
        <v>446</v>
      </c>
      <c r="H397" s="22" t="s">
        <v>47</v>
      </c>
      <c r="I397" s="22" t="str">
        <f>VLOOKUP(H397,[2]外O细分型号!A:B,2,0)</f>
        <v>P1-CT</v>
      </c>
      <c r="J397" s="22" t="s">
        <v>36</v>
      </c>
      <c r="K397" s="22">
        <v>800</v>
      </c>
      <c r="L397" s="22">
        <v>13</v>
      </c>
      <c r="M397" s="22"/>
      <c r="N397" s="81" t="s">
        <v>37</v>
      </c>
      <c r="O397" s="95"/>
      <c r="P397" s="95"/>
      <c r="Q397" s="95"/>
      <c r="R397" s="95"/>
      <c r="S397" s="95"/>
      <c r="T397" s="22">
        <f>SUM(O397:S397)</f>
        <v>0</v>
      </c>
      <c r="U397" s="95"/>
      <c r="V397" s="10"/>
      <c r="W397" s="11"/>
      <c r="AA397" s="95"/>
      <c r="AB397" s="95"/>
      <c r="AC397" s="95"/>
      <c r="AD397" s="95"/>
      <c r="AE397" s="95"/>
    </row>
    <row r="398" customHeight="1" spans="1:31">
      <c r="A398" s="22">
        <v>396</v>
      </c>
      <c r="B398" s="22">
        <v>240422004</v>
      </c>
      <c r="C398" s="40">
        <v>45404</v>
      </c>
      <c r="D398" s="22" t="s">
        <v>356</v>
      </c>
      <c r="E398" s="61">
        <f>IF(C398="","",WEEKNUM(C398,1))</f>
        <v>17</v>
      </c>
      <c r="F398" s="22" t="s">
        <v>40</v>
      </c>
      <c r="G398" s="22" t="s">
        <v>446</v>
      </c>
      <c r="H398" s="22" t="s">
        <v>47</v>
      </c>
      <c r="I398" s="22" t="str">
        <f>VLOOKUP(H398,[2]外O细分型号!A:B,2,0)</f>
        <v>P1-CT</v>
      </c>
      <c r="J398" s="22" t="s">
        <v>36</v>
      </c>
      <c r="K398" s="22">
        <v>800</v>
      </c>
      <c r="L398" s="22">
        <v>20</v>
      </c>
      <c r="M398" s="22"/>
      <c r="N398" s="81" t="s">
        <v>37</v>
      </c>
      <c r="O398" s="95"/>
      <c r="P398" s="95"/>
      <c r="Q398" s="95"/>
      <c r="R398" s="95"/>
      <c r="S398" s="95"/>
      <c r="T398" s="22">
        <f>SUM(O398:S398)</f>
        <v>0</v>
      </c>
      <c r="U398" s="95"/>
      <c r="V398" s="10"/>
      <c r="W398" s="11"/>
      <c r="AA398" s="95"/>
      <c r="AB398" s="95"/>
      <c r="AC398" s="95"/>
      <c r="AD398" s="95"/>
      <c r="AE398" s="95"/>
    </row>
    <row r="399" customHeight="1" spans="1:31">
      <c r="A399" s="22">
        <v>397</v>
      </c>
      <c r="B399" s="22">
        <v>240422005</v>
      </c>
      <c r="C399" s="40">
        <v>45404</v>
      </c>
      <c r="D399" s="22" t="s">
        <v>356</v>
      </c>
      <c r="E399" s="61">
        <f>IF(C399="","",WEEKNUM(C399,1))</f>
        <v>17</v>
      </c>
      <c r="F399" s="22" t="s">
        <v>33</v>
      </c>
      <c r="G399" s="22" t="s">
        <v>449</v>
      </c>
      <c r="H399" s="22" t="s">
        <v>403</v>
      </c>
      <c r="I399" s="22" t="str">
        <f>VLOOKUP(H399,[2]外O细分型号!A:B,2,0)</f>
        <v>Q3EFPRO</v>
      </c>
      <c r="J399" s="22" t="s">
        <v>36</v>
      </c>
      <c r="K399" s="22">
        <v>432</v>
      </c>
      <c r="L399" s="22">
        <v>32</v>
      </c>
      <c r="M399" s="22"/>
      <c r="N399" s="81" t="s">
        <v>37</v>
      </c>
      <c r="O399" s="95"/>
      <c r="P399" s="95"/>
      <c r="Q399" s="95"/>
      <c r="R399" s="95"/>
      <c r="S399" s="95"/>
      <c r="T399" s="22">
        <f>SUM(O399:S399)</f>
        <v>0</v>
      </c>
      <c r="U399" s="95"/>
      <c r="V399" s="10"/>
      <c r="W399" s="11"/>
      <c r="AA399" s="95"/>
      <c r="AB399" s="95"/>
      <c r="AC399" s="95"/>
      <c r="AD399" s="95"/>
      <c r="AE399" s="95"/>
    </row>
    <row r="400" customHeight="1" spans="1:31">
      <c r="A400" s="22">
        <v>398</v>
      </c>
      <c r="B400" s="22">
        <v>240422006</v>
      </c>
      <c r="C400" s="40">
        <v>45404</v>
      </c>
      <c r="D400" s="22" t="s">
        <v>356</v>
      </c>
      <c r="E400" s="61">
        <f>IF(C400="","",WEEKNUM(C400,1))</f>
        <v>17</v>
      </c>
      <c r="F400" s="22" t="s">
        <v>33</v>
      </c>
      <c r="G400" s="22" t="s">
        <v>413</v>
      </c>
      <c r="H400" s="22" t="s">
        <v>401</v>
      </c>
      <c r="I400" s="22" t="str">
        <f>VLOOKUP(H400,[2]外O细分型号!A:B,2,0)</f>
        <v>Q3FPRO</v>
      </c>
      <c r="J400" s="22" t="s">
        <v>36</v>
      </c>
      <c r="K400" s="22">
        <v>720</v>
      </c>
      <c r="L400" s="22">
        <v>32</v>
      </c>
      <c r="M400" s="22">
        <v>1</v>
      </c>
      <c r="N400" s="81" t="s">
        <v>37</v>
      </c>
      <c r="O400" s="95">
        <v>1</v>
      </c>
      <c r="P400" s="95"/>
      <c r="Q400" s="95"/>
      <c r="R400" s="95"/>
      <c r="S400" s="95"/>
      <c r="T400" s="22">
        <f>SUM(O400:S400)</f>
        <v>1</v>
      </c>
      <c r="U400" s="95" t="s">
        <v>450</v>
      </c>
      <c r="V400" s="10" t="s">
        <v>77</v>
      </c>
      <c r="W400" s="11" t="s">
        <v>15</v>
      </c>
      <c r="X400" s="11" t="s">
        <v>109</v>
      </c>
      <c r="Y400" s="11" t="s">
        <v>52</v>
      </c>
      <c r="Z400" s="11" t="s">
        <v>67</v>
      </c>
      <c r="AA400" s="95"/>
      <c r="AB400" s="95"/>
      <c r="AC400" s="95"/>
      <c r="AD400" s="95"/>
      <c r="AE400" s="95"/>
    </row>
    <row r="401" customHeight="1" spans="1:29">
      <c r="A401" s="22">
        <v>399</v>
      </c>
      <c r="B401" s="23">
        <v>240423001</v>
      </c>
      <c r="C401" s="40">
        <v>45405</v>
      </c>
      <c r="D401" s="22" t="s">
        <v>356</v>
      </c>
      <c r="E401" s="61">
        <f>IF(C401="","",WEEKNUM(C401,1))</f>
        <v>17</v>
      </c>
      <c r="F401" s="22" t="s">
        <v>33</v>
      </c>
      <c r="G401" s="22" t="s">
        <v>449</v>
      </c>
      <c r="H401" s="22" t="s">
        <v>403</v>
      </c>
      <c r="I401" s="22" t="str">
        <f>VLOOKUP(H401,[2]外O细分型号!A:B,2,0)</f>
        <v>Q3EFPRO</v>
      </c>
      <c r="J401" s="22" t="s">
        <v>36</v>
      </c>
      <c r="K401" s="22">
        <v>432</v>
      </c>
      <c r="L401" s="22">
        <v>32</v>
      </c>
      <c r="M401" s="22"/>
      <c r="N401" s="81" t="s">
        <v>37</v>
      </c>
      <c r="O401" s="22"/>
      <c r="P401" s="22"/>
      <c r="Q401" s="22"/>
      <c r="R401" s="22"/>
      <c r="S401" s="22"/>
      <c r="T401" s="22">
        <f>SUM(O401:S401)</f>
        <v>0</v>
      </c>
      <c r="U401" s="27"/>
      <c r="V401" s="10"/>
      <c r="W401" s="11"/>
      <c r="AA401" s="95"/>
      <c r="AB401" s="95"/>
      <c r="AC401" s="95"/>
    </row>
    <row r="402" customHeight="1" spans="1:29">
      <c r="A402" s="22">
        <v>400</v>
      </c>
      <c r="B402" s="22">
        <v>240423002</v>
      </c>
      <c r="C402" s="40">
        <v>45405</v>
      </c>
      <c r="D402" s="22" t="s">
        <v>356</v>
      </c>
      <c r="E402" s="61">
        <f>IF(C402="","",WEEKNUM(C402,1))</f>
        <v>17</v>
      </c>
      <c r="F402" s="22" t="s">
        <v>33</v>
      </c>
      <c r="G402" s="22" t="s">
        <v>288</v>
      </c>
      <c r="H402" s="22" t="s">
        <v>319</v>
      </c>
      <c r="I402" s="22" t="str">
        <f>VLOOKUP(H402,[2]外O细分型号!A:B,2,0)</f>
        <v>Q3MPRO</v>
      </c>
      <c r="J402" s="22" t="s">
        <v>36</v>
      </c>
      <c r="K402" s="22">
        <v>432</v>
      </c>
      <c r="L402" s="22">
        <v>32</v>
      </c>
      <c r="M402" s="22"/>
      <c r="N402" s="81" t="s">
        <v>37</v>
      </c>
      <c r="O402" s="22"/>
      <c r="P402" s="22"/>
      <c r="Q402" s="22"/>
      <c r="R402" s="22"/>
      <c r="S402" s="22"/>
      <c r="T402" s="22">
        <f>SUM(O402:S402)</f>
        <v>0</v>
      </c>
      <c r="U402" s="27"/>
      <c r="V402" s="10"/>
      <c r="W402" s="11"/>
      <c r="AA402" s="95"/>
      <c r="AB402" s="95"/>
      <c r="AC402" s="95"/>
    </row>
    <row r="403" customHeight="1" spans="1:29">
      <c r="A403" s="22">
        <v>401</v>
      </c>
      <c r="B403" s="22">
        <v>240423003</v>
      </c>
      <c r="C403" s="40">
        <v>45405</v>
      </c>
      <c r="D403" s="22" t="s">
        <v>356</v>
      </c>
      <c r="E403" s="61">
        <f>IF(C403="","",WEEKNUM(C403,1))</f>
        <v>17</v>
      </c>
      <c r="F403" s="22" t="s">
        <v>33</v>
      </c>
      <c r="G403" s="22" t="s">
        <v>318</v>
      </c>
      <c r="H403" s="22" t="s">
        <v>319</v>
      </c>
      <c r="I403" s="22" t="str">
        <f>VLOOKUP(H403,[2]外O细分型号!A:B,2,0)</f>
        <v>Q3MPRO</v>
      </c>
      <c r="J403" s="22" t="s">
        <v>36</v>
      </c>
      <c r="K403" s="22">
        <v>288</v>
      </c>
      <c r="L403" s="22">
        <v>32</v>
      </c>
      <c r="M403" s="22"/>
      <c r="N403" s="81" t="s">
        <v>37</v>
      </c>
      <c r="O403" s="22"/>
      <c r="P403" s="22"/>
      <c r="Q403" s="22"/>
      <c r="R403" s="22"/>
      <c r="S403" s="22"/>
      <c r="T403" s="22">
        <f>SUM(O403:S403)</f>
        <v>0</v>
      </c>
      <c r="U403" s="27"/>
      <c r="V403" s="10"/>
      <c r="W403" s="11"/>
      <c r="AA403" s="95"/>
      <c r="AB403" s="95"/>
      <c r="AC403" s="95"/>
    </row>
    <row r="404" customHeight="1" spans="1:29">
      <c r="A404" s="22">
        <v>402</v>
      </c>
      <c r="B404" s="22">
        <v>240423004</v>
      </c>
      <c r="C404" s="40">
        <v>45405</v>
      </c>
      <c r="D404" s="22" t="s">
        <v>356</v>
      </c>
      <c r="E404" s="61">
        <f>IF(C404="","",WEEKNUM(C404,1))</f>
        <v>17</v>
      </c>
      <c r="F404" s="22" t="s">
        <v>58</v>
      </c>
      <c r="G404" s="22" t="s">
        <v>451</v>
      </c>
      <c r="H404" s="22" t="s">
        <v>417</v>
      </c>
      <c r="I404" s="22" t="str">
        <f>VLOOKUP(H404,[2]外O细分型号!A:B,2,0)</f>
        <v>V7</v>
      </c>
      <c r="J404" s="22" t="s">
        <v>36</v>
      </c>
      <c r="K404" s="22">
        <v>917</v>
      </c>
      <c r="L404" s="22">
        <v>32</v>
      </c>
      <c r="M404" s="22">
        <v>1</v>
      </c>
      <c r="N404" s="81" t="s">
        <v>37</v>
      </c>
      <c r="O404" s="22">
        <v>1</v>
      </c>
      <c r="P404" s="22"/>
      <c r="Q404" s="22"/>
      <c r="R404" s="22"/>
      <c r="S404" s="22"/>
      <c r="T404" s="22">
        <f>SUM(O404:S404)</f>
        <v>1</v>
      </c>
      <c r="U404" s="27" t="s">
        <v>452</v>
      </c>
      <c r="V404" s="10" t="s">
        <v>77</v>
      </c>
      <c r="W404" s="11" t="s">
        <v>15</v>
      </c>
      <c r="X404" s="11" t="s">
        <v>453</v>
      </c>
      <c r="Y404" s="11" t="s">
        <v>52</v>
      </c>
      <c r="Z404" s="11" t="s">
        <v>67</v>
      </c>
      <c r="AA404" s="95"/>
      <c r="AB404" s="95"/>
      <c r="AC404" s="95" t="s">
        <v>454</v>
      </c>
    </row>
    <row r="405" customHeight="1" spans="1:29">
      <c r="A405" s="22">
        <v>403</v>
      </c>
      <c r="B405" s="22">
        <v>240423005</v>
      </c>
      <c r="C405" s="40">
        <v>45405</v>
      </c>
      <c r="D405" s="22" t="s">
        <v>356</v>
      </c>
      <c r="E405" s="61">
        <f>IF(C405="","",WEEKNUM(C405,1))</f>
        <v>17</v>
      </c>
      <c r="F405" s="22" t="s">
        <v>58</v>
      </c>
      <c r="G405" s="22" t="s">
        <v>439</v>
      </c>
      <c r="H405" s="22" t="s">
        <v>61</v>
      </c>
      <c r="I405" s="22" t="str">
        <f>VLOOKUP(H405,[2]外O细分型号!A:B,2,0)</f>
        <v>G302</v>
      </c>
      <c r="J405" s="22" t="s">
        <v>141</v>
      </c>
      <c r="K405" s="22">
        <v>28</v>
      </c>
      <c r="L405" s="22">
        <v>8</v>
      </c>
      <c r="M405" s="22"/>
      <c r="N405" s="81" t="s">
        <v>37</v>
      </c>
      <c r="O405" s="22"/>
      <c r="P405" s="22"/>
      <c r="Q405" s="22"/>
      <c r="R405" s="22"/>
      <c r="S405" s="22"/>
      <c r="T405" s="22">
        <f>SUM(O405:S405)</f>
        <v>0</v>
      </c>
      <c r="U405" s="27"/>
      <c r="V405" s="10"/>
      <c r="W405" s="11"/>
      <c r="AA405" s="95"/>
      <c r="AB405" s="95"/>
      <c r="AC405" s="95"/>
    </row>
    <row r="406" customHeight="1" spans="1:29">
      <c r="A406" s="22">
        <v>404</v>
      </c>
      <c r="B406" s="22">
        <v>240423006</v>
      </c>
      <c r="C406" s="40">
        <v>45405</v>
      </c>
      <c r="D406" s="22" t="s">
        <v>356</v>
      </c>
      <c r="E406" s="61">
        <f>IF(C406="","",WEEKNUM(C406,1))</f>
        <v>17</v>
      </c>
      <c r="F406" s="22" t="s">
        <v>33</v>
      </c>
      <c r="G406" s="22" t="s">
        <v>318</v>
      </c>
      <c r="H406" s="22" t="s">
        <v>319</v>
      </c>
      <c r="I406" s="22" t="str">
        <f>VLOOKUP(H406,[2]外O细分型号!A:B,2,0)</f>
        <v>Q3MPRO</v>
      </c>
      <c r="J406" s="22" t="s">
        <v>36</v>
      </c>
      <c r="K406" s="22">
        <v>720</v>
      </c>
      <c r="L406" s="22">
        <v>32</v>
      </c>
      <c r="M406" s="22"/>
      <c r="N406" s="81" t="s">
        <v>37</v>
      </c>
      <c r="O406" s="22"/>
      <c r="P406" s="22"/>
      <c r="Q406" s="22"/>
      <c r="R406" s="22"/>
      <c r="S406" s="22"/>
      <c r="T406" s="22">
        <f>SUM(O406:S406)</f>
        <v>0</v>
      </c>
      <c r="U406" s="27"/>
      <c r="V406" s="10"/>
      <c r="W406" s="11"/>
      <c r="AA406" s="95"/>
      <c r="AB406" s="95"/>
      <c r="AC406" s="95"/>
    </row>
    <row r="407" customHeight="1" spans="1:29">
      <c r="A407" s="22">
        <v>405</v>
      </c>
      <c r="B407" s="23">
        <v>240424001</v>
      </c>
      <c r="C407" s="40">
        <v>45406</v>
      </c>
      <c r="D407" s="22" t="s">
        <v>356</v>
      </c>
      <c r="E407" s="61">
        <f>IF(C407="","",WEEKNUM(C407,1))</f>
        <v>17</v>
      </c>
      <c r="F407" s="22" t="s">
        <v>58</v>
      </c>
      <c r="G407" s="22" t="s">
        <v>439</v>
      </c>
      <c r="H407" s="22" t="s">
        <v>61</v>
      </c>
      <c r="I407" s="22" t="str">
        <f>VLOOKUP(H407,[2]外O细分型号!A:B,2,0)</f>
        <v>G302</v>
      </c>
      <c r="J407" s="22" t="s">
        <v>141</v>
      </c>
      <c r="K407" s="22">
        <v>339</v>
      </c>
      <c r="L407" s="22">
        <v>32</v>
      </c>
      <c r="M407" s="22"/>
      <c r="N407" s="81" t="s">
        <v>37</v>
      </c>
      <c r="O407" s="22"/>
      <c r="P407" s="22"/>
      <c r="Q407" s="22"/>
      <c r="R407" s="22"/>
      <c r="S407" s="22"/>
      <c r="T407" s="22">
        <f>SUM(O407:S407)</f>
        <v>0</v>
      </c>
      <c r="U407" s="27"/>
      <c r="V407" s="10"/>
      <c r="W407" s="11"/>
      <c r="AA407" s="95"/>
      <c r="AB407" s="95"/>
      <c r="AC407" s="95"/>
    </row>
    <row r="408" customHeight="1" spans="1:29">
      <c r="A408" s="22">
        <v>406</v>
      </c>
      <c r="B408" s="22">
        <v>240424002</v>
      </c>
      <c r="C408" s="40">
        <v>45406</v>
      </c>
      <c r="D408" s="22" t="s">
        <v>356</v>
      </c>
      <c r="E408" s="61">
        <f>IF(C408="","",WEEKNUM(C408,1))</f>
        <v>17</v>
      </c>
      <c r="F408" s="22" t="s">
        <v>33</v>
      </c>
      <c r="G408" s="22" t="s">
        <v>449</v>
      </c>
      <c r="H408" s="22" t="s">
        <v>403</v>
      </c>
      <c r="I408" s="22" t="str">
        <f>VLOOKUP(H408,[2]外O细分型号!A:B,2,0)</f>
        <v>Q3EFPRO</v>
      </c>
      <c r="J408" s="22" t="s">
        <v>36</v>
      </c>
      <c r="K408" s="22">
        <v>136</v>
      </c>
      <c r="L408" s="22">
        <v>8</v>
      </c>
      <c r="M408" s="22">
        <v>1</v>
      </c>
      <c r="N408" s="22" t="s">
        <v>48</v>
      </c>
      <c r="O408" s="22">
        <v>1</v>
      </c>
      <c r="P408" s="22"/>
      <c r="Q408" s="22"/>
      <c r="R408" s="22"/>
      <c r="S408" s="22"/>
      <c r="T408" s="22">
        <f>SUM(O408:S408)</f>
        <v>1</v>
      </c>
      <c r="U408" s="27" t="s">
        <v>325</v>
      </c>
      <c r="V408" s="10" t="s">
        <v>50</v>
      </c>
      <c r="W408" s="11" t="s">
        <v>15</v>
      </c>
      <c r="X408" s="11" t="s">
        <v>99</v>
      </c>
      <c r="Y408" s="11" t="s">
        <v>52</v>
      </c>
      <c r="Z408" s="11" t="s">
        <v>53</v>
      </c>
      <c r="AA408" s="95"/>
      <c r="AB408" s="95"/>
      <c r="AC408" s="95"/>
    </row>
    <row r="409" customHeight="1" spans="1:29">
      <c r="A409" s="22">
        <v>407</v>
      </c>
      <c r="B409" s="22">
        <v>240424003</v>
      </c>
      <c r="C409" s="40">
        <v>45406</v>
      </c>
      <c r="D409" s="22" t="s">
        <v>356</v>
      </c>
      <c r="E409" s="61">
        <f>IF(C409="","",WEEKNUM(C409,1))</f>
        <v>17</v>
      </c>
      <c r="F409" s="22" t="s">
        <v>33</v>
      </c>
      <c r="G409" s="22" t="s">
        <v>455</v>
      </c>
      <c r="H409" s="22" t="s">
        <v>35</v>
      </c>
      <c r="I409" s="22" t="str">
        <f>VLOOKUP(H409,[2]外O细分型号!A:B,2,0)</f>
        <v>G500</v>
      </c>
      <c r="J409" s="22" t="s">
        <v>36</v>
      </c>
      <c r="K409" s="22">
        <v>184</v>
      </c>
      <c r="L409" s="22">
        <v>8</v>
      </c>
      <c r="M409" s="22"/>
      <c r="N409" s="81" t="s">
        <v>37</v>
      </c>
      <c r="O409" s="22"/>
      <c r="P409" s="22"/>
      <c r="Q409" s="22"/>
      <c r="R409" s="22"/>
      <c r="S409" s="22"/>
      <c r="T409" s="22">
        <f>SUM(O409:S409)</f>
        <v>0</v>
      </c>
      <c r="U409" s="27"/>
      <c r="V409" s="10"/>
      <c r="W409" s="11"/>
      <c r="AA409" s="95"/>
      <c r="AB409" s="95"/>
      <c r="AC409" s="95"/>
    </row>
    <row r="410" customHeight="1" spans="1:29">
      <c r="A410" s="22">
        <v>408</v>
      </c>
      <c r="B410" s="22">
        <v>240424004</v>
      </c>
      <c r="C410" s="40">
        <v>45406</v>
      </c>
      <c r="D410" s="22" t="s">
        <v>356</v>
      </c>
      <c r="E410" s="61">
        <f>IF(C410="","",WEEKNUM(C410,1))</f>
        <v>17</v>
      </c>
      <c r="F410" s="22" t="s">
        <v>33</v>
      </c>
      <c r="G410" s="22" t="s">
        <v>318</v>
      </c>
      <c r="H410" s="22" t="s">
        <v>319</v>
      </c>
      <c r="I410" s="22" t="str">
        <f>VLOOKUP(H410,[2]外O细分型号!A:B,2,0)</f>
        <v>Q3MPRO</v>
      </c>
      <c r="J410" s="22" t="s">
        <v>36</v>
      </c>
      <c r="K410" s="22">
        <v>33</v>
      </c>
      <c r="L410" s="22">
        <v>8</v>
      </c>
      <c r="M410" s="22"/>
      <c r="N410" s="81" t="s">
        <v>37</v>
      </c>
      <c r="O410" s="22"/>
      <c r="P410" s="22"/>
      <c r="Q410" s="22"/>
      <c r="R410" s="22"/>
      <c r="S410" s="22"/>
      <c r="T410" s="22">
        <f>SUM(O410:S410)</f>
        <v>0</v>
      </c>
      <c r="U410" s="27"/>
      <c r="V410" s="10"/>
      <c r="W410" s="11"/>
      <c r="AA410" s="95"/>
      <c r="AB410" s="95"/>
      <c r="AC410" s="95"/>
    </row>
    <row r="411" customHeight="1" spans="1:29">
      <c r="A411" s="22">
        <v>409</v>
      </c>
      <c r="B411" s="22">
        <v>240424005</v>
      </c>
      <c r="C411" s="40">
        <v>45406</v>
      </c>
      <c r="D411" s="22" t="s">
        <v>356</v>
      </c>
      <c r="E411" s="61">
        <f>IF(C411="","",WEEKNUM(C411,1))</f>
        <v>17</v>
      </c>
      <c r="F411" s="22" t="s">
        <v>33</v>
      </c>
      <c r="G411" s="22" t="s">
        <v>413</v>
      </c>
      <c r="H411" s="22" t="s">
        <v>401</v>
      </c>
      <c r="I411" s="22" t="str">
        <f>VLOOKUP(H411,[2]外O细分型号!A:B,2,0)</f>
        <v>Q3FPRO</v>
      </c>
      <c r="J411" s="22" t="s">
        <v>36</v>
      </c>
      <c r="K411" s="22">
        <v>1300</v>
      </c>
      <c r="L411" s="22">
        <v>50</v>
      </c>
      <c r="M411" s="22"/>
      <c r="N411" s="81" t="s">
        <v>37</v>
      </c>
      <c r="O411" s="22"/>
      <c r="P411" s="22"/>
      <c r="Q411" s="22"/>
      <c r="R411" s="22"/>
      <c r="S411" s="22"/>
      <c r="T411" s="22">
        <f>SUM(O411:S411)</f>
        <v>0</v>
      </c>
      <c r="U411" s="27"/>
      <c r="V411" s="10"/>
      <c r="W411" s="11"/>
      <c r="AA411" s="95"/>
      <c r="AB411" s="95"/>
      <c r="AC411" s="95"/>
    </row>
    <row r="412" customHeight="1" spans="1:29">
      <c r="A412" s="22">
        <v>410</v>
      </c>
      <c r="B412" s="22">
        <v>240424006</v>
      </c>
      <c r="C412" s="40">
        <v>45406</v>
      </c>
      <c r="D412" s="22" t="s">
        <v>356</v>
      </c>
      <c r="E412" s="61">
        <f>IF(C412="","",WEEKNUM(C412,1))</f>
        <v>17</v>
      </c>
      <c r="F412" s="22" t="s">
        <v>33</v>
      </c>
      <c r="G412" s="22" t="s">
        <v>298</v>
      </c>
      <c r="H412" s="22" t="s">
        <v>91</v>
      </c>
      <c r="I412" s="22" t="str">
        <f>VLOOKUP(H412,[2]外O细分型号!A:B,2,0)</f>
        <v>Q3MVPRO</v>
      </c>
      <c r="J412" s="22" t="s">
        <v>36</v>
      </c>
      <c r="K412" s="22">
        <v>144</v>
      </c>
      <c r="L412" s="22">
        <v>8</v>
      </c>
      <c r="M412" s="22"/>
      <c r="N412" s="81" t="s">
        <v>37</v>
      </c>
      <c r="O412" s="22"/>
      <c r="P412" s="22"/>
      <c r="Q412" s="22"/>
      <c r="R412" s="22"/>
      <c r="S412" s="22"/>
      <c r="T412" s="22">
        <f>SUM(O412:S412)</f>
        <v>0</v>
      </c>
      <c r="U412" s="27"/>
      <c r="V412" s="10"/>
      <c r="W412" s="11"/>
      <c r="AA412" s="95"/>
      <c r="AB412" s="95"/>
      <c r="AC412" s="95"/>
    </row>
    <row r="413" customHeight="1" spans="1:29">
      <c r="A413" s="22">
        <v>411</v>
      </c>
      <c r="B413" s="22">
        <v>240424007</v>
      </c>
      <c r="C413" s="40">
        <v>45406</v>
      </c>
      <c r="D413" s="22" t="s">
        <v>356</v>
      </c>
      <c r="E413" s="61">
        <f>IF(C413="","",WEEKNUM(C413,1))</f>
        <v>17</v>
      </c>
      <c r="F413" s="22" t="s">
        <v>40</v>
      </c>
      <c r="G413" s="22" t="s">
        <v>446</v>
      </c>
      <c r="H413" s="22" t="s">
        <v>47</v>
      </c>
      <c r="I413" s="22" t="str">
        <f>VLOOKUP(H413,[2]外O细分型号!A:B,2,0)</f>
        <v>P1-CT</v>
      </c>
      <c r="J413" s="22" t="s">
        <v>36</v>
      </c>
      <c r="K413" s="22">
        <v>800</v>
      </c>
      <c r="L413" s="22">
        <v>13</v>
      </c>
      <c r="M413" s="22"/>
      <c r="N413" s="81" t="s">
        <v>37</v>
      </c>
      <c r="O413" s="22"/>
      <c r="P413" s="22"/>
      <c r="Q413" s="22"/>
      <c r="R413" s="22"/>
      <c r="S413" s="22"/>
      <c r="T413" s="22">
        <f>SUM(O413:S413)</f>
        <v>0</v>
      </c>
      <c r="U413" s="27"/>
      <c r="V413" s="10"/>
      <c r="W413" s="11"/>
      <c r="AA413" s="95"/>
      <c r="AB413" s="95"/>
      <c r="AC413" s="95"/>
    </row>
    <row r="414" customHeight="1" spans="1:29">
      <c r="A414" s="22">
        <v>412</v>
      </c>
      <c r="B414" s="22">
        <v>240424008</v>
      </c>
      <c r="C414" s="40">
        <v>45406</v>
      </c>
      <c r="D414" s="22" t="s">
        <v>356</v>
      </c>
      <c r="E414" s="61">
        <f>IF(C414="","",WEEKNUM(C414,1))</f>
        <v>17</v>
      </c>
      <c r="F414" s="22" t="s">
        <v>40</v>
      </c>
      <c r="G414" s="22" t="s">
        <v>192</v>
      </c>
      <c r="H414" s="22" t="s">
        <v>193</v>
      </c>
      <c r="I414" s="22" t="str">
        <f>VLOOKUP(H414,[2]外O细分型号!A:B,2,0)</f>
        <v>G109</v>
      </c>
      <c r="J414" s="22" t="s">
        <v>429</v>
      </c>
      <c r="K414" s="22">
        <v>181</v>
      </c>
      <c r="L414" s="22">
        <v>13</v>
      </c>
      <c r="M414" s="22">
        <v>13</v>
      </c>
      <c r="N414" s="22" t="s">
        <v>48</v>
      </c>
      <c r="O414" s="22">
        <v>1</v>
      </c>
      <c r="P414" s="22"/>
      <c r="Q414" s="22"/>
      <c r="R414" s="22"/>
      <c r="S414" s="22"/>
      <c r="T414" s="22">
        <f>SUM(O414:S414)</f>
        <v>1</v>
      </c>
      <c r="U414" s="27" t="s">
        <v>251</v>
      </c>
      <c r="V414" s="10" t="s">
        <v>50</v>
      </c>
      <c r="W414" s="11" t="s">
        <v>15</v>
      </c>
      <c r="X414" s="11" t="s">
        <v>99</v>
      </c>
      <c r="Y414" s="11" t="s">
        <v>52</v>
      </c>
      <c r="Z414" s="11" t="s">
        <v>53</v>
      </c>
      <c r="AA414" s="95"/>
      <c r="AB414" s="95"/>
      <c r="AC414" s="95"/>
    </row>
    <row r="415" customHeight="1" spans="1:29">
      <c r="A415" s="22">
        <v>413</v>
      </c>
      <c r="B415" s="22">
        <v>240424008</v>
      </c>
      <c r="C415" s="40">
        <v>45406</v>
      </c>
      <c r="D415" s="22" t="s">
        <v>356</v>
      </c>
      <c r="E415" s="61">
        <f>IF(C415="","",WEEKNUM(C415,1))</f>
        <v>17</v>
      </c>
      <c r="F415" s="22" t="s">
        <v>40</v>
      </c>
      <c r="G415" s="22" t="s">
        <v>192</v>
      </c>
      <c r="H415" s="22" t="s">
        <v>193</v>
      </c>
      <c r="I415" s="22" t="str">
        <f>VLOOKUP(H415,[2]外O细分型号!A:B,2,0)</f>
        <v>G109</v>
      </c>
      <c r="J415" s="22" t="s">
        <v>429</v>
      </c>
      <c r="K415" s="22"/>
      <c r="L415" s="22"/>
      <c r="M415" s="22"/>
      <c r="N415" s="22"/>
      <c r="O415" s="22"/>
      <c r="P415" s="22"/>
      <c r="Q415" s="22"/>
      <c r="R415" s="22">
        <v>1</v>
      </c>
      <c r="S415" s="22"/>
      <c r="T415" s="22">
        <f>SUM(O415:S415)</f>
        <v>1</v>
      </c>
      <c r="U415" s="27" t="s">
        <v>456</v>
      </c>
      <c r="V415" s="10" t="s">
        <v>50</v>
      </c>
      <c r="W415" s="11" t="s">
        <v>18</v>
      </c>
      <c r="X415" s="11" t="s">
        <v>89</v>
      </c>
      <c r="Y415" s="11" t="s">
        <v>57</v>
      </c>
      <c r="Z415" s="11" t="s">
        <v>53</v>
      </c>
      <c r="AA415" s="95"/>
      <c r="AB415" s="95"/>
      <c r="AC415" s="95"/>
    </row>
    <row r="416" customHeight="1" spans="1:29">
      <c r="A416" s="22">
        <v>414</v>
      </c>
      <c r="B416" s="22">
        <v>240424008</v>
      </c>
      <c r="C416" s="40">
        <v>45406</v>
      </c>
      <c r="D416" s="22" t="s">
        <v>356</v>
      </c>
      <c r="E416" s="61">
        <f>IF(C416="","",WEEKNUM(C416,1))</f>
        <v>17</v>
      </c>
      <c r="F416" s="22" t="s">
        <v>40</v>
      </c>
      <c r="G416" s="22" t="s">
        <v>192</v>
      </c>
      <c r="H416" s="22" t="s">
        <v>193</v>
      </c>
      <c r="I416" s="22" t="str">
        <f>VLOOKUP(H416,[2]外O细分型号!A:B,2,0)</f>
        <v>G109</v>
      </c>
      <c r="J416" s="22" t="s">
        <v>429</v>
      </c>
      <c r="K416" s="22"/>
      <c r="L416" s="22"/>
      <c r="M416" s="22"/>
      <c r="N416" s="22"/>
      <c r="O416" s="22">
        <v>1</v>
      </c>
      <c r="P416" s="22"/>
      <c r="Q416" s="22"/>
      <c r="R416" s="22"/>
      <c r="S416" s="22"/>
      <c r="T416" s="22">
        <f>SUM(O416:S416)</f>
        <v>1</v>
      </c>
      <c r="U416" s="27" t="s">
        <v>457</v>
      </c>
      <c r="V416" s="10" t="s">
        <v>50</v>
      </c>
      <c r="W416" s="11" t="s">
        <v>15</v>
      </c>
      <c r="X416" s="11" t="s">
        <v>175</v>
      </c>
      <c r="Y416" s="11" t="s">
        <v>52</v>
      </c>
      <c r="Z416" s="11" t="s">
        <v>53</v>
      </c>
      <c r="AA416" s="95"/>
      <c r="AB416" s="95"/>
      <c r="AC416" s="95"/>
    </row>
    <row r="417" customHeight="1" spans="1:29">
      <c r="A417" s="22">
        <v>415</v>
      </c>
      <c r="B417" s="22">
        <v>240424008</v>
      </c>
      <c r="C417" s="40">
        <v>45406</v>
      </c>
      <c r="D417" s="22" t="s">
        <v>356</v>
      </c>
      <c r="E417" s="61">
        <f>IF(C417="","",WEEKNUM(C417,1))</f>
        <v>17</v>
      </c>
      <c r="F417" s="22" t="s">
        <v>40</v>
      </c>
      <c r="G417" s="22" t="s">
        <v>192</v>
      </c>
      <c r="H417" s="22" t="s">
        <v>193</v>
      </c>
      <c r="I417" s="22" t="str">
        <f>VLOOKUP(H417,[2]外O细分型号!A:B,2,0)</f>
        <v>G109</v>
      </c>
      <c r="J417" s="22" t="s">
        <v>429</v>
      </c>
      <c r="K417" s="22"/>
      <c r="L417" s="22"/>
      <c r="M417" s="22"/>
      <c r="N417" s="22"/>
      <c r="O417" s="22">
        <v>9</v>
      </c>
      <c r="P417" s="22"/>
      <c r="Q417" s="22"/>
      <c r="R417" s="22"/>
      <c r="S417" s="22"/>
      <c r="T417" s="22">
        <f>SUM(O417:S417)</f>
        <v>9</v>
      </c>
      <c r="U417" s="27" t="s">
        <v>458</v>
      </c>
      <c r="V417" s="10" t="s">
        <v>50</v>
      </c>
      <c r="W417" s="11" t="s">
        <v>15</v>
      </c>
      <c r="X417" s="11" t="s">
        <v>459</v>
      </c>
      <c r="Y417" s="11" t="s">
        <v>52</v>
      </c>
      <c r="Z417" s="11" t="s">
        <v>53</v>
      </c>
      <c r="AA417" s="95"/>
      <c r="AB417" s="95"/>
      <c r="AC417" s="95"/>
    </row>
    <row r="418" customHeight="1" spans="1:29">
      <c r="A418" s="22">
        <v>417</v>
      </c>
      <c r="B418" s="23">
        <v>240425001</v>
      </c>
      <c r="C418" s="40">
        <v>45407</v>
      </c>
      <c r="D418" s="22" t="s">
        <v>356</v>
      </c>
      <c r="E418" s="61">
        <f>IF(C418="","",WEEKNUM(C418,1))</f>
        <v>17</v>
      </c>
      <c r="F418" s="22" t="s">
        <v>58</v>
      </c>
      <c r="G418" s="22" t="s">
        <v>451</v>
      </c>
      <c r="H418" s="22" t="s">
        <v>432</v>
      </c>
      <c r="I418" s="22" t="str">
        <f>VLOOKUP(H418,[2]外O细分型号!A:B,2,0)</f>
        <v>V7</v>
      </c>
      <c r="J418" s="22" t="s">
        <v>36</v>
      </c>
      <c r="K418" s="22">
        <v>118</v>
      </c>
      <c r="L418" s="22">
        <v>8</v>
      </c>
      <c r="M418" s="22"/>
      <c r="N418" s="81" t="s">
        <v>37</v>
      </c>
      <c r="O418" s="22"/>
      <c r="P418" s="22"/>
      <c r="Q418" s="22"/>
      <c r="R418" s="22"/>
      <c r="S418" s="22"/>
      <c r="T418" s="22">
        <f>SUM(O418:S418)</f>
        <v>0</v>
      </c>
      <c r="U418" s="27"/>
      <c r="V418" s="10"/>
      <c r="W418" s="11"/>
      <c r="AA418" s="95"/>
      <c r="AB418" s="95"/>
      <c r="AC418" s="95"/>
    </row>
    <row r="419" customHeight="1" spans="1:29">
      <c r="A419" s="22">
        <v>418</v>
      </c>
      <c r="B419" s="22">
        <v>240425002</v>
      </c>
      <c r="C419" s="40">
        <v>45407</v>
      </c>
      <c r="D419" s="22" t="s">
        <v>356</v>
      </c>
      <c r="E419" s="61">
        <f>IF(C419="","",WEEKNUM(C419,1))</f>
        <v>17</v>
      </c>
      <c r="F419" s="22" t="s">
        <v>58</v>
      </c>
      <c r="G419" s="22" t="s">
        <v>451</v>
      </c>
      <c r="H419" s="22" t="s">
        <v>432</v>
      </c>
      <c r="I419" s="22" t="str">
        <f>VLOOKUP(H419,[2]外O细分型号!A:B,2,0)</f>
        <v>V7</v>
      </c>
      <c r="J419" s="22" t="s">
        <v>36</v>
      </c>
      <c r="K419" s="22">
        <v>608</v>
      </c>
      <c r="L419" s="22">
        <v>32</v>
      </c>
      <c r="M419" s="22">
        <v>1</v>
      </c>
      <c r="N419" s="81" t="s">
        <v>37</v>
      </c>
      <c r="O419" s="22">
        <v>1</v>
      </c>
      <c r="P419" s="22"/>
      <c r="Q419" s="22"/>
      <c r="R419" s="22"/>
      <c r="S419" s="22"/>
      <c r="T419" s="22">
        <f>SUM(O419:S419)</f>
        <v>1</v>
      </c>
      <c r="U419" s="27" t="s">
        <v>460</v>
      </c>
      <c r="V419" s="10" t="s">
        <v>77</v>
      </c>
      <c r="W419" s="11" t="s">
        <v>15</v>
      </c>
      <c r="X419" s="11" t="s">
        <v>85</v>
      </c>
      <c r="Y419" s="11" t="s">
        <v>52</v>
      </c>
      <c r="Z419" s="11" t="s">
        <v>67</v>
      </c>
      <c r="AA419" s="95"/>
      <c r="AB419" s="95"/>
      <c r="AC419" s="95"/>
    </row>
    <row r="420" customHeight="1" spans="1:29">
      <c r="A420" s="22">
        <v>419</v>
      </c>
      <c r="B420" s="22">
        <v>240425003</v>
      </c>
      <c r="C420" s="40">
        <v>45407</v>
      </c>
      <c r="D420" s="22" t="s">
        <v>356</v>
      </c>
      <c r="E420" s="61">
        <f>IF(C420="","",WEEKNUM(C420,1))</f>
        <v>17</v>
      </c>
      <c r="F420" s="22" t="s">
        <v>134</v>
      </c>
      <c r="G420" s="22" t="s">
        <v>323</v>
      </c>
      <c r="H420" s="22" t="s">
        <v>139</v>
      </c>
      <c r="I420" s="22" t="str">
        <f>VLOOKUP(H420,[2]外O细分型号!A:B,2,0)</f>
        <v>P8</v>
      </c>
      <c r="J420" s="22" t="s">
        <v>140</v>
      </c>
      <c r="K420" s="22">
        <v>12</v>
      </c>
      <c r="L420" s="22">
        <v>8</v>
      </c>
      <c r="M420" s="22"/>
      <c r="N420" s="81" t="s">
        <v>37</v>
      </c>
      <c r="O420" s="22"/>
      <c r="P420" s="22"/>
      <c r="Q420" s="22"/>
      <c r="R420" s="22"/>
      <c r="S420" s="22"/>
      <c r="T420" s="22">
        <f>SUM(O420:S420)</f>
        <v>0</v>
      </c>
      <c r="U420" s="27"/>
      <c r="V420" s="10"/>
      <c r="W420" s="11"/>
      <c r="AA420" s="95"/>
      <c r="AB420" s="95"/>
      <c r="AC420" s="95"/>
    </row>
    <row r="421" customHeight="1" spans="1:29">
      <c r="A421" s="22">
        <v>420</v>
      </c>
      <c r="B421" s="22">
        <v>240425004</v>
      </c>
      <c r="C421" s="40">
        <v>45407</v>
      </c>
      <c r="D421" s="22" t="s">
        <v>356</v>
      </c>
      <c r="E421" s="61">
        <f>IF(C421="","",WEEKNUM(C421,1))</f>
        <v>17</v>
      </c>
      <c r="F421" s="22" t="s">
        <v>33</v>
      </c>
      <c r="G421" s="22" t="s">
        <v>413</v>
      </c>
      <c r="H421" s="22" t="s">
        <v>401</v>
      </c>
      <c r="I421" s="22" t="str">
        <f>VLOOKUP(H421,[2]外O细分型号!A:B,2,0)</f>
        <v>Q3FPRO</v>
      </c>
      <c r="J421" s="22" t="s">
        <v>36</v>
      </c>
      <c r="K421" s="22">
        <v>1542</v>
      </c>
      <c r="L421" s="22">
        <v>50</v>
      </c>
      <c r="M421" s="22"/>
      <c r="N421" s="81" t="s">
        <v>37</v>
      </c>
      <c r="O421" s="22"/>
      <c r="P421" s="22"/>
      <c r="Q421" s="22"/>
      <c r="R421" s="22"/>
      <c r="S421" s="22"/>
      <c r="T421" s="22">
        <f>SUM(O421:S421)</f>
        <v>0</v>
      </c>
      <c r="U421" s="27"/>
      <c r="V421" s="10"/>
      <c r="W421" s="11"/>
      <c r="AA421" s="95"/>
      <c r="AB421" s="95"/>
      <c r="AC421" s="95"/>
    </row>
    <row r="422" customHeight="1" spans="1:29">
      <c r="A422" s="22">
        <v>421</v>
      </c>
      <c r="B422" s="22">
        <v>240425005</v>
      </c>
      <c r="C422" s="40">
        <v>45407</v>
      </c>
      <c r="D422" s="22" t="s">
        <v>356</v>
      </c>
      <c r="E422" s="61">
        <f>IF(C422="","",WEEKNUM(C422,1))</f>
        <v>17</v>
      </c>
      <c r="F422" s="22" t="s">
        <v>58</v>
      </c>
      <c r="G422" s="22" t="s">
        <v>425</v>
      </c>
      <c r="H422" s="22" t="s">
        <v>366</v>
      </c>
      <c r="I422" s="22" t="str">
        <f>VLOOKUP(H422,[2]外O细分型号!A:B,2,0)</f>
        <v>G100</v>
      </c>
      <c r="J422" s="22" t="s">
        <v>36</v>
      </c>
      <c r="K422" s="22">
        <v>824</v>
      </c>
      <c r="L422" s="22">
        <v>32</v>
      </c>
      <c r="M422" s="22">
        <v>2</v>
      </c>
      <c r="N422" s="22" t="s">
        <v>48</v>
      </c>
      <c r="O422" s="22"/>
      <c r="P422" s="22"/>
      <c r="Q422" s="22">
        <v>1</v>
      </c>
      <c r="R422" s="22"/>
      <c r="S422" s="22"/>
      <c r="T422" s="22">
        <f>SUM(O422:S422)</f>
        <v>1</v>
      </c>
      <c r="U422" s="27" t="s">
        <v>461</v>
      </c>
      <c r="V422" s="10" t="s">
        <v>50</v>
      </c>
      <c r="W422" s="11" t="s">
        <v>55</v>
      </c>
      <c r="X422" s="11" t="s">
        <v>306</v>
      </c>
      <c r="Y422" s="11" t="s">
        <v>57</v>
      </c>
      <c r="Z422" s="11" t="s">
        <v>53</v>
      </c>
      <c r="AA422" s="95"/>
      <c r="AB422" s="95"/>
      <c r="AC422" s="95"/>
    </row>
    <row r="423" customHeight="1" spans="1:29">
      <c r="A423" s="22">
        <v>422</v>
      </c>
      <c r="B423" s="22">
        <v>240425005</v>
      </c>
      <c r="C423" s="40">
        <v>45407</v>
      </c>
      <c r="D423" s="22" t="s">
        <v>356</v>
      </c>
      <c r="E423" s="61">
        <f>IF(C423="","",WEEKNUM(C423,1))</f>
        <v>17</v>
      </c>
      <c r="F423" s="22" t="s">
        <v>58</v>
      </c>
      <c r="G423" s="22" t="s">
        <v>425</v>
      </c>
      <c r="H423" s="22" t="s">
        <v>366</v>
      </c>
      <c r="I423" s="22" t="str">
        <f>VLOOKUP(H423,[2]外O细分型号!A:B,2,0)</f>
        <v>G100</v>
      </c>
      <c r="J423" s="22" t="s">
        <v>36</v>
      </c>
      <c r="K423" s="22"/>
      <c r="L423" s="22"/>
      <c r="M423" s="22"/>
      <c r="N423" s="22"/>
      <c r="O423" s="22">
        <v>1</v>
      </c>
      <c r="P423" s="22"/>
      <c r="Q423" s="22"/>
      <c r="R423" s="22"/>
      <c r="S423" s="22"/>
      <c r="T423" s="22">
        <f>SUM(O423:S423)</f>
        <v>1</v>
      </c>
      <c r="U423" s="27" t="s">
        <v>462</v>
      </c>
      <c r="V423" s="10" t="s">
        <v>50</v>
      </c>
      <c r="W423" s="11" t="s">
        <v>15</v>
      </c>
      <c r="X423" s="11" t="s">
        <v>109</v>
      </c>
      <c r="Y423" s="11" t="s">
        <v>52</v>
      </c>
      <c r="Z423" s="11" t="s">
        <v>53</v>
      </c>
      <c r="AA423" s="95"/>
      <c r="AB423" s="95"/>
      <c r="AC423" s="95"/>
    </row>
    <row r="424" customHeight="1" spans="1:29">
      <c r="A424" s="22">
        <v>423</v>
      </c>
      <c r="B424" s="22">
        <v>240425006</v>
      </c>
      <c r="C424" s="40">
        <v>45407</v>
      </c>
      <c r="D424" s="22" t="s">
        <v>356</v>
      </c>
      <c r="E424" s="61">
        <f>IF(C424="","",WEEKNUM(C424,1))</f>
        <v>17</v>
      </c>
      <c r="F424" s="22" t="s">
        <v>58</v>
      </c>
      <c r="G424" s="22" t="s">
        <v>451</v>
      </c>
      <c r="H424" s="22" t="s">
        <v>432</v>
      </c>
      <c r="I424" s="22" t="str">
        <f>VLOOKUP(H424,[2]外O细分型号!A:B,2,0)</f>
        <v>V7</v>
      </c>
      <c r="J424" s="22" t="s">
        <v>36</v>
      </c>
      <c r="K424" s="22">
        <v>356</v>
      </c>
      <c r="L424" s="22">
        <v>32</v>
      </c>
      <c r="M424" s="22"/>
      <c r="N424" s="81" t="s">
        <v>37</v>
      </c>
      <c r="O424" s="95"/>
      <c r="P424" s="95"/>
      <c r="Q424" s="95"/>
      <c r="R424" s="95"/>
      <c r="S424" s="95"/>
      <c r="T424" s="95"/>
      <c r="U424" s="95"/>
      <c r="V424" s="10"/>
      <c r="W424" s="11"/>
      <c r="AA424" s="95"/>
      <c r="AB424" s="95"/>
      <c r="AC424" s="95"/>
    </row>
    <row r="425" customHeight="1" spans="1:29">
      <c r="A425" s="22">
        <v>424</v>
      </c>
      <c r="B425" s="22">
        <v>240425007</v>
      </c>
      <c r="C425" s="40">
        <v>45407</v>
      </c>
      <c r="D425" s="22" t="s">
        <v>356</v>
      </c>
      <c r="E425" s="61">
        <f>IF(C425="","",WEEKNUM(C425,1))</f>
        <v>17</v>
      </c>
      <c r="F425" s="22" t="s">
        <v>40</v>
      </c>
      <c r="G425" s="22" t="s">
        <v>446</v>
      </c>
      <c r="H425" s="22" t="s">
        <v>47</v>
      </c>
      <c r="I425" s="22" t="str">
        <f>VLOOKUP(H425,[2]外O细分型号!A:B,2,0)</f>
        <v>P1-CT</v>
      </c>
      <c r="J425" s="22" t="s">
        <v>36</v>
      </c>
      <c r="K425" s="22">
        <v>880</v>
      </c>
      <c r="L425" s="22">
        <v>13</v>
      </c>
      <c r="M425" s="22"/>
      <c r="N425" s="81" t="s">
        <v>37</v>
      </c>
      <c r="O425" s="95"/>
      <c r="P425" s="95"/>
      <c r="Q425" s="95"/>
      <c r="R425" s="95"/>
      <c r="S425" s="95"/>
      <c r="T425" s="95"/>
      <c r="U425" s="95"/>
      <c r="V425" s="10"/>
      <c r="W425" s="11"/>
      <c r="AA425" s="95"/>
      <c r="AB425" s="95"/>
      <c r="AC425" s="95"/>
    </row>
    <row r="426" customHeight="1" spans="1:29">
      <c r="A426" s="22">
        <v>425</v>
      </c>
      <c r="B426" s="22">
        <v>240425008</v>
      </c>
      <c r="C426" s="40">
        <v>45407</v>
      </c>
      <c r="D426" s="22" t="s">
        <v>356</v>
      </c>
      <c r="E426" s="61">
        <f>IF(C426="","",WEEKNUM(C426,1))</f>
        <v>17</v>
      </c>
      <c r="F426" s="22" t="s">
        <v>58</v>
      </c>
      <c r="G426" s="22" t="s">
        <v>463</v>
      </c>
      <c r="H426" s="22" t="s">
        <v>366</v>
      </c>
      <c r="I426" s="22" t="str">
        <f>VLOOKUP(H426,[2]外O细分型号!A:B,2,0)</f>
        <v>G100</v>
      </c>
      <c r="J426" s="22" t="s">
        <v>36</v>
      </c>
      <c r="K426" s="22">
        <v>240</v>
      </c>
      <c r="L426" s="22">
        <v>8</v>
      </c>
      <c r="M426" s="22"/>
      <c r="N426" s="81" t="s">
        <v>37</v>
      </c>
      <c r="O426" s="95"/>
      <c r="P426" s="95"/>
      <c r="Q426" s="95"/>
      <c r="R426" s="95"/>
      <c r="S426" s="95"/>
      <c r="T426" s="95"/>
      <c r="U426" s="95"/>
      <c r="V426" s="10"/>
      <c r="W426" s="11"/>
      <c r="AA426" s="95"/>
      <c r="AB426" s="95"/>
      <c r="AC426" s="95"/>
    </row>
    <row r="427" customHeight="1" spans="1:31">
      <c r="A427" s="22">
        <v>426</v>
      </c>
      <c r="B427" s="23">
        <v>240426001</v>
      </c>
      <c r="C427" s="40">
        <v>45408</v>
      </c>
      <c r="D427" s="22" t="s">
        <v>356</v>
      </c>
      <c r="E427" s="61">
        <f>IF(C427="","",WEEKNUM(C427,1))</f>
        <v>17</v>
      </c>
      <c r="F427" s="22" t="s">
        <v>33</v>
      </c>
      <c r="G427" s="22" t="s">
        <v>455</v>
      </c>
      <c r="H427" s="22" t="s">
        <v>35</v>
      </c>
      <c r="I427" s="22" t="str">
        <f>VLOOKUP(H427,[2]外O细分型号!A:B,2,0)</f>
        <v>G500</v>
      </c>
      <c r="J427" s="22" t="s">
        <v>36</v>
      </c>
      <c r="K427" s="22">
        <v>143</v>
      </c>
      <c r="L427" s="22">
        <v>8</v>
      </c>
      <c r="M427" s="22"/>
      <c r="N427" s="81" t="s">
        <v>37</v>
      </c>
      <c r="O427" s="22"/>
      <c r="P427" s="22"/>
      <c r="Q427" s="22"/>
      <c r="R427" s="22"/>
      <c r="S427" s="22"/>
      <c r="T427" s="22">
        <f>SUM(O427:S427)</f>
        <v>0</v>
      </c>
      <c r="U427" s="27"/>
      <c r="V427" s="10"/>
      <c r="W427" s="11"/>
      <c r="AA427" s="95"/>
      <c r="AB427" s="95"/>
      <c r="AC427" s="95"/>
      <c r="AD427" s="95"/>
      <c r="AE427" s="95"/>
    </row>
    <row r="428" customHeight="1" spans="1:31">
      <c r="A428" s="22">
        <v>427</v>
      </c>
      <c r="B428" s="22">
        <v>240426002</v>
      </c>
      <c r="C428" s="40">
        <v>45408</v>
      </c>
      <c r="D428" s="22" t="s">
        <v>356</v>
      </c>
      <c r="E428" s="61">
        <f>IF(C428="","",WEEKNUM(C428,1))</f>
        <v>17</v>
      </c>
      <c r="F428" s="22" t="s">
        <v>33</v>
      </c>
      <c r="G428" s="22" t="s">
        <v>413</v>
      </c>
      <c r="H428" s="22" t="s">
        <v>401</v>
      </c>
      <c r="I428" s="22" t="str">
        <f>VLOOKUP(H428,[2]外O细分型号!A:B,2,0)</f>
        <v>Q3FPRO</v>
      </c>
      <c r="J428" s="22" t="s">
        <v>36</v>
      </c>
      <c r="K428" s="22">
        <v>1152</v>
      </c>
      <c r="L428" s="22">
        <v>32</v>
      </c>
      <c r="M428" s="22"/>
      <c r="N428" s="81" t="s">
        <v>37</v>
      </c>
      <c r="O428" s="22"/>
      <c r="P428" s="22"/>
      <c r="Q428" s="22"/>
      <c r="R428" s="22"/>
      <c r="S428" s="22"/>
      <c r="T428" s="22">
        <f>SUM(O428:S428)</f>
        <v>0</v>
      </c>
      <c r="U428" s="27"/>
      <c r="V428" s="10"/>
      <c r="W428" s="11"/>
      <c r="AA428" s="95"/>
      <c r="AB428" s="95"/>
      <c r="AC428" s="95"/>
      <c r="AD428" s="95"/>
      <c r="AE428" s="95"/>
    </row>
    <row r="429" customHeight="1" spans="1:31">
      <c r="A429" s="22">
        <v>428</v>
      </c>
      <c r="B429" s="22">
        <v>240426003</v>
      </c>
      <c r="C429" s="40">
        <v>45408</v>
      </c>
      <c r="D429" s="22" t="s">
        <v>356</v>
      </c>
      <c r="E429" s="61">
        <f>IF(C429="","",WEEKNUM(C429,1))</f>
        <v>17</v>
      </c>
      <c r="F429" s="22" t="s">
        <v>33</v>
      </c>
      <c r="G429" s="22" t="s">
        <v>351</v>
      </c>
      <c r="H429" s="22" t="s">
        <v>352</v>
      </c>
      <c r="I429" s="22" t="str">
        <f>VLOOKUP(H429,[2]外O细分型号!A:B,2,0)</f>
        <v>Q3MPRO</v>
      </c>
      <c r="J429" s="22" t="s">
        <v>36</v>
      </c>
      <c r="K429" s="22">
        <v>49</v>
      </c>
      <c r="L429" s="22">
        <v>8</v>
      </c>
      <c r="M429" s="22">
        <v>1</v>
      </c>
      <c r="N429" s="22" t="s">
        <v>48</v>
      </c>
      <c r="O429" s="22"/>
      <c r="P429" s="22"/>
      <c r="Q429" s="22">
        <v>1</v>
      </c>
      <c r="R429" s="22"/>
      <c r="S429" s="22"/>
      <c r="T429" s="22">
        <f>SUM(O429:S429)</f>
        <v>1</v>
      </c>
      <c r="U429" s="27" t="s">
        <v>464</v>
      </c>
      <c r="V429" s="10" t="s">
        <v>50</v>
      </c>
      <c r="W429" s="11" t="s">
        <v>55</v>
      </c>
      <c r="X429" s="11" t="s">
        <v>465</v>
      </c>
      <c r="Y429" s="11" t="s">
        <v>57</v>
      </c>
      <c r="Z429" s="11" t="s">
        <v>53</v>
      </c>
      <c r="AA429" s="95"/>
      <c r="AB429" s="95"/>
      <c r="AC429" s="95"/>
      <c r="AD429" s="95"/>
      <c r="AE429" s="95"/>
    </row>
    <row r="430" customHeight="1" spans="1:31">
      <c r="A430" s="22">
        <v>429</v>
      </c>
      <c r="B430" s="22">
        <v>240426004</v>
      </c>
      <c r="C430" s="40">
        <v>45408</v>
      </c>
      <c r="D430" s="22" t="s">
        <v>356</v>
      </c>
      <c r="E430" s="61">
        <f>IF(C430="","",WEEKNUM(C430,1))</f>
        <v>17</v>
      </c>
      <c r="F430" s="22" t="s">
        <v>58</v>
      </c>
      <c r="G430" s="22" t="s">
        <v>466</v>
      </c>
      <c r="H430" s="22" t="s">
        <v>411</v>
      </c>
      <c r="I430" s="22" t="str">
        <f>VLOOKUP(H430,[2]外O细分型号!A:B,2,0)</f>
        <v>P1-CM</v>
      </c>
      <c r="J430" s="22" t="s">
        <v>36</v>
      </c>
      <c r="K430" s="22">
        <v>360</v>
      </c>
      <c r="L430" s="22">
        <v>32</v>
      </c>
      <c r="M430" s="22"/>
      <c r="N430" s="81" t="s">
        <v>37</v>
      </c>
      <c r="O430" s="22"/>
      <c r="P430" s="22"/>
      <c r="Q430" s="22"/>
      <c r="R430" s="22"/>
      <c r="S430" s="22"/>
      <c r="T430" s="22">
        <f>SUM(O430:S430)</f>
        <v>0</v>
      </c>
      <c r="U430" s="27"/>
      <c r="V430" s="10"/>
      <c r="W430" s="11"/>
      <c r="AA430" s="95"/>
      <c r="AB430" s="95"/>
      <c r="AC430" s="95"/>
      <c r="AD430" s="95"/>
      <c r="AE430" s="95"/>
    </row>
    <row r="431" customHeight="1" spans="1:31">
      <c r="A431" s="22">
        <v>430</v>
      </c>
      <c r="B431" s="23">
        <v>240427001</v>
      </c>
      <c r="C431" s="40">
        <v>45409</v>
      </c>
      <c r="D431" s="22" t="s">
        <v>356</v>
      </c>
      <c r="E431" s="61">
        <f>IF(C431="","",WEEKNUM(C431,1))</f>
        <v>17</v>
      </c>
      <c r="F431" s="22" t="s">
        <v>58</v>
      </c>
      <c r="G431" s="22" t="s">
        <v>439</v>
      </c>
      <c r="H431" s="22" t="s">
        <v>366</v>
      </c>
      <c r="I431" s="22" t="str">
        <f>VLOOKUP(H431,[2]外O细分型号!A:B,2,0)</f>
        <v>G100</v>
      </c>
      <c r="J431" s="22" t="s">
        <v>62</v>
      </c>
      <c r="K431" s="22">
        <v>256</v>
      </c>
      <c r="L431" s="22">
        <v>8</v>
      </c>
      <c r="M431" s="22"/>
      <c r="N431" s="81" t="s">
        <v>37</v>
      </c>
      <c r="O431" s="22"/>
      <c r="P431" s="22"/>
      <c r="Q431" s="22"/>
      <c r="R431" s="22"/>
      <c r="S431" s="22"/>
      <c r="T431" s="22">
        <f>SUM(O431:S431)</f>
        <v>0</v>
      </c>
      <c r="U431" s="27"/>
      <c r="V431" s="10"/>
      <c r="W431" s="11"/>
      <c r="AA431" s="95"/>
      <c r="AB431" s="95"/>
      <c r="AC431" s="95"/>
      <c r="AD431" s="95"/>
      <c r="AE431" s="95"/>
    </row>
    <row r="432" customHeight="1" spans="1:31">
      <c r="A432" s="22">
        <v>431</v>
      </c>
      <c r="B432" s="22">
        <v>240427002</v>
      </c>
      <c r="C432" s="40">
        <v>45409</v>
      </c>
      <c r="D432" s="22" t="s">
        <v>356</v>
      </c>
      <c r="E432" s="61">
        <f>IF(C432="","",WEEKNUM(C432,1))</f>
        <v>17</v>
      </c>
      <c r="F432" s="22" t="s">
        <v>58</v>
      </c>
      <c r="G432" s="22" t="s">
        <v>439</v>
      </c>
      <c r="H432" s="22" t="s">
        <v>61</v>
      </c>
      <c r="I432" s="22" t="str">
        <f>VLOOKUP(H432,[2]外O细分型号!A:B,2,0)</f>
        <v>G302</v>
      </c>
      <c r="J432" s="22" t="s">
        <v>141</v>
      </c>
      <c r="K432" s="22">
        <v>144</v>
      </c>
      <c r="L432" s="22">
        <v>8</v>
      </c>
      <c r="M432" s="22"/>
      <c r="N432" s="81" t="s">
        <v>37</v>
      </c>
      <c r="O432" s="22"/>
      <c r="P432" s="22"/>
      <c r="Q432" s="22"/>
      <c r="R432" s="22"/>
      <c r="S432" s="22"/>
      <c r="T432" s="22">
        <f>SUM(O432:S432)</f>
        <v>0</v>
      </c>
      <c r="U432" s="27"/>
      <c r="V432" s="10"/>
      <c r="W432" s="11"/>
      <c r="AA432" s="95"/>
      <c r="AB432" s="95"/>
      <c r="AC432" s="95"/>
      <c r="AD432" s="95"/>
      <c r="AE432" s="95"/>
    </row>
    <row r="433" customHeight="1" spans="1:31">
      <c r="A433" s="22">
        <v>432</v>
      </c>
      <c r="B433" s="22">
        <v>240427003</v>
      </c>
      <c r="C433" s="40">
        <v>45409</v>
      </c>
      <c r="D433" s="22" t="s">
        <v>356</v>
      </c>
      <c r="E433" s="61">
        <f>IF(C433="","",WEEKNUM(C433,1))</f>
        <v>17</v>
      </c>
      <c r="F433" s="22" t="s">
        <v>40</v>
      </c>
      <c r="G433" s="22" t="s">
        <v>338</v>
      </c>
      <c r="H433" s="22" t="s">
        <v>75</v>
      </c>
      <c r="I433" s="22" t="str">
        <f>VLOOKUP(H433,[2]外O细分型号!A:B,2,0)</f>
        <v>V7</v>
      </c>
      <c r="J433" s="22" t="s">
        <v>36</v>
      </c>
      <c r="K433" s="22">
        <v>539</v>
      </c>
      <c r="L433" s="22">
        <v>13</v>
      </c>
      <c r="M433" s="22"/>
      <c r="N433" s="81" t="s">
        <v>37</v>
      </c>
      <c r="O433" s="22"/>
      <c r="P433" s="22"/>
      <c r="Q433" s="22"/>
      <c r="R433" s="22"/>
      <c r="S433" s="22"/>
      <c r="T433" s="22">
        <f>SUM(O433:S433)</f>
        <v>0</v>
      </c>
      <c r="U433" s="27"/>
      <c r="V433" s="10"/>
      <c r="W433" s="11"/>
      <c r="AA433" s="95"/>
      <c r="AB433" s="95"/>
      <c r="AC433" s="95"/>
      <c r="AD433" s="95"/>
      <c r="AE433" s="95"/>
    </row>
    <row r="434" customHeight="1" spans="1:31">
      <c r="A434" s="22">
        <v>433</v>
      </c>
      <c r="B434" s="22">
        <v>240427004</v>
      </c>
      <c r="C434" s="40">
        <v>45409</v>
      </c>
      <c r="D434" s="22" t="s">
        <v>356</v>
      </c>
      <c r="E434" s="61">
        <f>IF(C434="","",WEEKNUM(C434,1))</f>
        <v>17</v>
      </c>
      <c r="F434" s="22" t="s">
        <v>58</v>
      </c>
      <c r="G434" s="22" t="s">
        <v>463</v>
      </c>
      <c r="H434" s="22" t="s">
        <v>366</v>
      </c>
      <c r="I434" s="22" t="str">
        <f>VLOOKUP(H434,[2]外O细分型号!A:B,2,0)</f>
        <v>G100</v>
      </c>
      <c r="J434" s="22" t="s">
        <v>36</v>
      </c>
      <c r="K434" s="22">
        <v>302</v>
      </c>
      <c r="L434" s="22">
        <v>32</v>
      </c>
      <c r="M434" s="22"/>
      <c r="N434" s="81" t="s">
        <v>37</v>
      </c>
      <c r="O434" s="22"/>
      <c r="P434" s="22"/>
      <c r="Q434" s="22"/>
      <c r="R434" s="22"/>
      <c r="S434" s="22"/>
      <c r="T434" s="22">
        <f>SUM(O434:S434)</f>
        <v>0</v>
      </c>
      <c r="U434" s="27"/>
      <c r="V434" s="10"/>
      <c r="W434" s="11"/>
      <c r="AA434" s="95"/>
      <c r="AB434" s="95"/>
      <c r="AC434" s="95"/>
      <c r="AD434" s="95"/>
      <c r="AE434" s="95"/>
    </row>
    <row r="435" customHeight="1" spans="1:31">
      <c r="A435" s="22">
        <v>434</v>
      </c>
      <c r="B435" s="22">
        <v>240427005</v>
      </c>
      <c r="C435" s="40">
        <v>45409</v>
      </c>
      <c r="D435" s="22" t="s">
        <v>356</v>
      </c>
      <c r="E435" s="61">
        <f>IF(C435="","",WEEKNUM(C435,1))</f>
        <v>17</v>
      </c>
      <c r="F435" s="22" t="s">
        <v>58</v>
      </c>
      <c r="G435" s="22" t="s">
        <v>466</v>
      </c>
      <c r="H435" s="22" t="s">
        <v>411</v>
      </c>
      <c r="I435" s="22" t="str">
        <f>VLOOKUP(H435,[2]外O细分型号!A:B,2,0)</f>
        <v>P1-CM</v>
      </c>
      <c r="J435" s="22" t="s">
        <v>36</v>
      </c>
      <c r="K435" s="22">
        <v>240</v>
      </c>
      <c r="L435" s="22">
        <v>8</v>
      </c>
      <c r="M435" s="22"/>
      <c r="N435" s="81" t="s">
        <v>37</v>
      </c>
      <c r="O435" s="22"/>
      <c r="P435" s="22"/>
      <c r="Q435" s="22"/>
      <c r="R435" s="22"/>
      <c r="S435" s="22"/>
      <c r="T435" s="22">
        <f>SUM(O435:S435)</f>
        <v>0</v>
      </c>
      <c r="U435" s="27"/>
      <c r="V435" s="10"/>
      <c r="W435" s="11"/>
      <c r="AA435" s="95"/>
      <c r="AB435" s="95"/>
      <c r="AC435" s="95"/>
      <c r="AD435" s="95"/>
      <c r="AE435" s="95"/>
    </row>
    <row r="436" customHeight="1" spans="1:31">
      <c r="A436" s="22">
        <v>435</v>
      </c>
      <c r="B436" s="22">
        <v>240427006</v>
      </c>
      <c r="C436" s="40">
        <v>45409</v>
      </c>
      <c r="D436" s="22" t="s">
        <v>356</v>
      </c>
      <c r="E436" s="61">
        <f>IF(C436="","",WEEKNUM(C436,1))</f>
        <v>17</v>
      </c>
      <c r="F436" s="22" t="s">
        <v>40</v>
      </c>
      <c r="G436" s="22" t="s">
        <v>446</v>
      </c>
      <c r="H436" s="22" t="s">
        <v>47</v>
      </c>
      <c r="I436" s="22" t="str">
        <f>VLOOKUP(H436,[2]外O细分型号!A:B,2,0)</f>
        <v>P1-CT</v>
      </c>
      <c r="J436" s="22" t="s">
        <v>36</v>
      </c>
      <c r="K436" s="22">
        <v>254</v>
      </c>
      <c r="L436" s="22">
        <v>13</v>
      </c>
      <c r="M436" s="22"/>
      <c r="N436" s="81" t="s">
        <v>37</v>
      </c>
      <c r="O436" s="22"/>
      <c r="P436" s="22"/>
      <c r="Q436" s="22"/>
      <c r="R436" s="22"/>
      <c r="S436" s="22"/>
      <c r="T436" s="22">
        <f>SUM(O436:S436)</f>
        <v>0</v>
      </c>
      <c r="U436" s="27"/>
      <c r="V436" s="10"/>
      <c r="W436" s="11"/>
      <c r="AA436" s="95"/>
      <c r="AB436" s="95"/>
      <c r="AC436" s="95"/>
      <c r="AD436" s="95"/>
      <c r="AE436" s="95"/>
    </row>
    <row r="437" customHeight="1" spans="1:31">
      <c r="A437" s="22">
        <v>436</v>
      </c>
      <c r="B437" s="22">
        <v>240427007</v>
      </c>
      <c r="C437" s="40">
        <v>45409</v>
      </c>
      <c r="D437" s="22" t="s">
        <v>356</v>
      </c>
      <c r="E437" s="61">
        <f>IF(C437="","",WEEKNUM(C437,1))</f>
        <v>17</v>
      </c>
      <c r="F437" s="22" t="s">
        <v>58</v>
      </c>
      <c r="G437" s="22" t="s">
        <v>439</v>
      </c>
      <c r="H437" s="22" t="s">
        <v>61</v>
      </c>
      <c r="I437" s="22" t="str">
        <f>VLOOKUP(H437,[2]外O细分型号!A:B,2,0)</f>
        <v>G302</v>
      </c>
      <c r="J437" s="22" t="s">
        <v>36</v>
      </c>
      <c r="K437" s="22">
        <v>201</v>
      </c>
      <c r="L437" s="22">
        <v>8</v>
      </c>
      <c r="M437" s="22"/>
      <c r="N437" s="81" t="s">
        <v>37</v>
      </c>
      <c r="O437" s="22"/>
      <c r="P437" s="22"/>
      <c r="Q437" s="22"/>
      <c r="R437" s="22"/>
      <c r="S437" s="22"/>
      <c r="T437" s="22">
        <f>SUM(O437:S437)</f>
        <v>0</v>
      </c>
      <c r="U437" s="27"/>
      <c r="V437" s="10"/>
      <c r="W437" s="11"/>
      <c r="AA437" s="95"/>
      <c r="AB437" s="95"/>
      <c r="AC437" s="95"/>
      <c r="AD437" s="95"/>
      <c r="AE437" s="95"/>
    </row>
    <row r="438" customHeight="1" spans="1:31">
      <c r="A438" s="22">
        <v>437</v>
      </c>
      <c r="B438" s="22">
        <v>240427008</v>
      </c>
      <c r="C438" s="40">
        <v>45409</v>
      </c>
      <c r="D438" s="22" t="s">
        <v>356</v>
      </c>
      <c r="E438" s="61">
        <f>IF(C438="","",WEEKNUM(C438,1))</f>
        <v>17</v>
      </c>
      <c r="F438" s="22" t="s">
        <v>40</v>
      </c>
      <c r="G438" s="22" t="s">
        <v>354</v>
      </c>
      <c r="H438" s="22" t="s">
        <v>168</v>
      </c>
      <c r="I438" s="22" t="str">
        <f>VLOOKUP(H438,[2]外O细分型号!A:B,2,0)</f>
        <v>V7</v>
      </c>
      <c r="J438" s="22" t="s">
        <v>36</v>
      </c>
      <c r="K438" s="22">
        <v>766</v>
      </c>
      <c r="L438" s="22">
        <v>13</v>
      </c>
      <c r="M438" s="22"/>
      <c r="N438" s="81" t="s">
        <v>37</v>
      </c>
      <c r="O438" s="22"/>
      <c r="P438" s="22"/>
      <c r="Q438" s="22"/>
      <c r="R438" s="22"/>
      <c r="S438" s="22"/>
      <c r="T438" s="22">
        <f>SUM(O438:S438)</f>
        <v>0</v>
      </c>
      <c r="U438" s="27"/>
      <c r="V438" s="10"/>
      <c r="W438" s="11"/>
      <c r="AA438" s="95"/>
      <c r="AB438" s="95"/>
      <c r="AC438" s="95"/>
      <c r="AD438" s="95"/>
      <c r="AE438" s="95"/>
    </row>
    <row r="439" customHeight="1" spans="1:31">
      <c r="A439" s="22">
        <v>438</v>
      </c>
      <c r="B439" s="22">
        <v>240427009</v>
      </c>
      <c r="C439" s="40">
        <v>45409</v>
      </c>
      <c r="D439" s="22" t="s">
        <v>356</v>
      </c>
      <c r="E439" s="61">
        <f>IF(C439="","",WEEKNUM(C439,1))</f>
        <v>17</v>
      </c>
      <c r="F439" s="22" t="s">
        <v>33</v>
      </c>
      <c r="G439" s="22" t="s">
        <v>467</v>
      </c>
      <c r="H439" s="22" t="s">
        <v>91</v>
      </c>
      <c r="I439" s="22" t="str">
        <f>VLOOKUP(H439,[2]外O细分型号!A:B,2,0)</f>
        <v>Q3MVPRO</v>
      </c>
      <c r="J439" s="22" t="s">
        <v>36</v>
      </c>
      <c r="K439" s="22">
        <v>730</v>
      </c>
      <c r="L439" s="22">
        <v>32</v>
      </c>
      <c r="M439" s="22">
        <v>1</v>
      </c>
      <c r="N439" s="81" t="s">
        <v>37</v>
      </c>
      <c r="O439" s="22">
        <v>1</v>
      </c>
      <c r="P439" s="22"/>
      <c r="Q439" s="22"/>
      <c r="R439" s="22"/>
      <c r="S439" s="22"/>
      <c r="T439" s="22">
        <f>SUM(O439:S439)</f>
        <v>1</v>
      </c>
      <c r="U439" s="27" t="s">
        <v>247</v>
      </c>
      <c r="V439" s="10" t="s">
        <v>77</v>
      </c>
      <c r="W439" s="11" t="s">
        <v>15</v>
      </c>
      <c r="X439" s="11" t="s">
        <v>99</v>
      </c>
      <c r="Y439" s="11" t="s">
        <v>52</v>
      </c>
      <c r="Z439" s="11" t="s">
        <v>67</v>
      </c>
      <c r="AA439" s="95"/>
      <c r="AB439" s="95"/>
      <c r="AC439" s="95"/>
      <c r="AD439" s="95"/>
      <c r="AE439" s="95"/>
    </row>
    <row r="440" customHeight="1" spans="1:31">
      <c r="A440" s="22">
        <v>439</v>
      </c>
      <c r="B440" s="22">
        <v>240427010</v>
      </c>
      <c r="C440" s="40">
        <v>45409</v>
      </c>
      <c r="D440" s="22" t="s">
        <v>356</v>
      </c>
      <c r="E440" s="61">
        <f>IF(C440="","",WEEKNUM(C440,1))</f>
        <v>17</v>
      </c>
      <c r="F440" s="22" t="s">
        <v>33</v>
      </c>
      <c r="G440" s="22" t="s">
        <v>467</v>
      </c>
      <c r="H440" s="22" t="s">
        <v>91</v>
      </c>
      <c r="I440" s="22" t="str">
        <f>VLOOKUP(H440,[2]外O细分型号!A:B,2,0)</f>
        <v>Q3MVPRO</v>
      </c>
      <c r="J440" s="22" t="s">
        <v>36</v>
      </c>
      <c r="K440" s="22">
        <v>269</v>
      </c>
      <c r="L440" s="22">
        <v>8</v>
      </c>
      <c r="M440" s="22">
        <v>1</v>
      </c>
      <c r="N440" s="22" t="s">
        <v>48</v>
      </c>
      <c r="O440" s="22">
        <v>1</v>
      </c>
      <c r="P440" s="22"/>
      <c r="Q440" s="22"/>
      <c r="R440" s="22"/>
      <c r="S440" s="22"/>
      <c r="T440" s="22">
        <f>SUM(O440:S440)</f>
        <v>1</v>
      </c>
      <c r="U440" s="27" t="s">
        <v>450</v>
      </c>
      <c r="V440" s="10" t="s">
        <v>50</v>
      </c>
      <c r="W440" s="11" t="s">
        <v>15</v>
      </c>
      <c r="X440" s="11" t="s">
        <v>109</v>
      </c>
      <c r="Y440" s="11" t="s">
        <v>52</v>
      </c>
      <c r="Z440" s="11" t="s">
        <v>53</v>
      </c>
      <c r="AA440" s="95"/>
      <c r="AB440" s="95"/>
      <c r="AC440" s="95"/>
      <c r="AD440" s="95"/>
      <c r="AE440" s="95"/>
    </row>
    <row r="441" customHeight="1" spans="1:31">
      <c r="A441" s="22">
        <v>440</v>
      </c>
      <c r="B441" s="22">
        <v>240427011</v>
      </c>
      <c r="C441" s="40">
        <v>45409</v>
      </c>
      <c r="D441" s="22" t="s">
        <v>356</v>
      </c>
      <c r="E441" s="61">
        <f>IF(C441="","",WEEKNUM(C441,1))</f>
        <v>17</v>
      </c>
      <c r="F441" s="22" t="s">
        <v>58</v>
      </c>
      <c r="G441" s="22" t="s">
        <v>463</v>
      </c>
      <c r="H441" s="22" t="s">
        <v>366</v>
      </c>
      <c r="I441" s="22" t="str">
        <f>VLOOKUP(H441,[2]外O细分型号!A:B,2,0)</f>
        <v>G100</v>
      </c>
      <c r="J441" s="22" t="s">
        <v>36</v>
      </c>
      <c r="K441" s="22">
        <v>95</v>
      </c>
      <c r="L441" s="22">
        <v>8</v>
      </c>
      <c r="M441" s="22"/>
      <c r="N441" s="81" t="s">
        <v>37</v>
      </c>
      <c r="O441" s="22"/>
      <c r="P441" s="95"/>
      <c r="Q441" s="95"/>
      <c r="R441" s="95"/>
      <c r="S441" s="95"/>
      <c r="T441" s="95"/>
      <c r="U441" s="95"/>
      <c r="V441" s="95"/>
      <c r="W441" s="95"/>
      <c r="X441" s="95"/>
      <c r="Y441" s="97"/>
      <c r="Z441" s="97"/>
      <c r="AA441" s="95"/>
      <c r="AB441" s="95"/>
      <c r="AC441" s="95"/>
      <c r="AD441" s="95"/>
      <c r="AE441" s="95"/>
    </row>
    <row r="442" customHeight="1" spans="1:31">
      <c r="A442" s="22">
        <v>441</v>
      </c>
      <c r="B442" s="22">
        <v>240427012</v>
      </c>
      <c r="C442" s="40">
        <v>45409</v>
      </c>
      <c r="D442" s="22" t="s">
        <v>356</v>
      </c>
      <c r="E442" s="61">
        <f>IF(C442="","",WEEKNUM(C442,1))</f>
        <v>17</v>
      </c>
      <c r="F442" s="22" t="s">
        <v>58</v>
      </c>
      <c r="G442" s="22" t="s">
        <v>466</v>
      </c>
      <c r="H442" s="22" t="s">
        <v>411</v>
      </c>
      <c r="I442" s="22" t="str">
        <f>VLOOKUP(H442,[2]外O细分型号!A:B,2,0)</f>
        <v>P1-CM</v>
      </c>
      <c r="J442" s="22" t="s">
        <v>36</v>
      </c>
      <c r="K442" s="22">
        <v>99</v>
      </c>
      <c r="L442" s="22">
        <v>8</v>
      </c>
      <c r="M442" s="22"/>
      <c r="N442" s="81" t="s">
        <v>37</v>
      </c>
      <c r="O442" s="22"/>
      <c r="P442" s="95"/>
      <c r="Q442" s="95"/>
      <c r="R442" s="95"/>
      <c r="S442" s="95"/>
      <c r="T442" s="95"/>
      <c r="U442" s="95"/>
      <c r="V442" s="10"/>
      <c r="W442" s="11"/>
      <c r="AA442" s="95"/>
      <c r="AB442" s="95"/>
      <c r="AC442" s="95"/>
      <c r="AD442" s="95"/>
      <c r="AE442" s="95"/>
    </row>
    <row r="443" customHeight="1" spans="1:31">
      <c r="A443" s="22">
        <v>442</v>
      </c>
      <c r="B443" s="23">
        <v>240428001</v>
      </c>
      <c r="C443" s="40">
        <v>45410</v>
      </c>
      <c r="D443" s="22" t="s">
        <v>356</v>
      </c>
      <c r="E443" s="61">
        <f>IF(C443="","",WEEKNUM(C443,1))</f>
        <v>18</v>
      </c>
      <c r="F443" s="22" t="s">
        <v>58</v>
      </c>
      <c r="G443" s="22" t="s">
        <v>451</v>
      </c>
      <c r="H443" s="22" t="s">
        <v>432</v>
      </c>
      <c r="I443" s="22" t="str">
        <f>VLOOKUP(H443,[2]外O细分型号!A:B,2,0)</f>
        <v>V7</v>
      </c>
      <c r="J443" s="22" t="s">
        <v>36</v>
      </c>
      <c r="K443" s="22">
        <v>403</v>
      </c>
      <c r="L443" s="22">
        <v>32</v>
      </c>
      <c r="M443" s="22"/>
      <c r="N443" s="81" t="s">
        <v>37</v>
      </c>
      <c r="O443" s="22"/>
      <c r="P443" s="22"/>
      <c r="Q443" s="22"/>
      <c r="R443" s="22"/>
      <c r="S443" s="22"/>
      <c r="T443" s="22">
        <f>SUM(O443:S443)</f>
        <v>0</v>
      </c>
      <c r="U443" s="27"/>
      <c r="V443" s="10"/>
      <c r="W443" s="11"/>
      <c r="AA443" s="95"/>
      <c r="AB443" s="95"/>
      <c r="AC443" s="95"/>
      <c r="AD443" s="95"/>
      <c r="AE443" s="95"/>
    </row>
    <row r="444" customHeight="1" spans="1:31">
      <c r="A444" s="22">
        <v>443</v>
      </c>
      <c r="B444" s="22">
        <v>240428002</v>
      </c>
      <c r="C444" s="40">
        <v>45410</v>
      </c>
      <c r="D444" s="22" t="s">
        <v>356</v>
      </c>
      <c r="E444" s="61">
        <f>IF(C444="","",WEEKNUM(C444,1))</f>
        <v>18</v>
      </c>
      <c r="F444" s="22" t="s">
        <v>58</v>
      </c>
      <c r="G444" s="22" t="s">
        <v>439</v>
      </c>
      <c r="H444" s="22" t="s">
        <v>61</v>
      </c>
      <c r="I444" s="22" t="str">
        <f>VLOOKUP(H444,[2]外O细分型号!A:B,2,0)</f>
        <v>G302</v>
      </c>
      <c r="J444" s="22" t="s">
        <v>141</v>
      </c>
      <c r="K444" s="22">
        <v>180</v>
      </c>
      <c r="L444" s="22">
        <v>8</v>
      </c>
      <c r="M444" s="22"/>
      <c r="N444" s="81" t="s">
        <v>37</v>
      </c>
      <c r="O444" s="22"/>
      <c r="P444" s="22"/>
      <c r="Q444" s="22"/>
      <c r="R444" s="22"/>
      <c r="S444" s="22"/>
      <c r="T444" s="22">
        <f>SUM(O444:S444)</f>
        <v>0</v>
      </c>
      <c r="U444" s="27"/>
      <c r="V444" s="10"/>
      <c r="W444" s="11"/>
      <c r="AA444" s="95"/>
      <c r="AB444" s="95"/>
      <c r="AC444" s="95"/>
      <c r="AD444" s="95"/>
      <c r="AE444" s="95"/>
    </row>
    <row r="445" customHeight="1" spans="1:31">
      <c r="A445" s="22">
        <v>444</v>
      </c>
      <c r="B445" s="22">
        <v>240428003</v>
      </c>
      <c r="C445" s="40">
        <v>45410</v>
      </c>
      <c r="D445" s="22" t="s">
        <v>356</v>
      </c>
      <c r="E445" s="61">
        <f>IF(C445="","",WEEKNUM(C445,1))</f>
        <v>18</v>
      </c>
      <c r="F445" s="22" t="s">
        <v>58</v>
      </c>
      <c r="G445" s="22" t="s">
        <v>439</v>
      </c>
      <c r="H445" s="22" t="s">
        <v>366</v>
      </c>
      <c r="I445" s="22" t="str">
        <f>VLOOKUP(H445,[2]外O细分型号!A:B,2,0)</f>
        <v>G100</v>
      </c>
      <c r="J445" s="22" t="s">
        <v>62</v>
      </c>
      <c r="K445" s="22">
        <v>275</v>
      </c>
      <c r="L445" s="22">
        <v>8</v>
      </c>
      <c r="M445" s="22">
        <v>2</v>
      </c>
      <c r="N445" s="22" t="s">
        <v>48</v>
      </c>
      <c r="O445" s="22"/>
      <c r="P445" s="22">
        <v>1</v>
      </c>
      <c r="Q445" s="22"/>
      <c r="R445" s="22"/>
      <c r="S445" s="22"/>
      <c r="T445" s="22">
        <f>SUM(O445:S445)</f>
        <v>1</v>
      </c>
      <c r="U445" s="27" t="s">
        <v>165</v>
      </c>
      <c r="V445" s="10" t="s">
        <v>50</v>
      </c>
      <c r="W445" s="11" t="s">
        <v>16</v>
      </c>
      <c r="X445" s="11" t="s">
        <v>166</v>
      </c>
      <c r="Y445" s="11" t="s">
        <v>52</v>
      </c>
      <c r="Z445" s="11" t="s">
        <v>53</v>
      </c>
      <c r="AA445" s="95"/>
      <c r="AB445" s="95"/>
      <c r="AC445" s="95"/>
      <c r="AD445" s="95"/>
      <c r="AE445" s="95"/>
    </row>
    <row r="446" customHeight="1" spans="1:31">
      <c r="A446" s="22">
        <v>445</v>
      </c>
      <c r="B446" s="22">
        <v>240428003</v>
      </c>
      <c r="C446" s="40">
        <v>45410</v>
      </c>
      <c r="D446" s="22" t="s">
        <v>356</v>
      </c>
      <c r="E446" s="61">
        <f>IF(C446="","",WEEKNUM(C446,1))</f>
        <v>18</v>
      </c>
      <c r="F446" s="22" t="s">
        <v>58</v>
      </c>
      <c r="G446" s="22" t="s">
        <v>439</v>
      </c>
      <c r="H446" s="22" t="s">
        <v>366</v>
      </c>
      <c r="I446" s="22" t="str">
        <f>VLOOKUP(H446,[2]外O细分型号!A:B,2,0)</f>
        <v>G100</v>
      </c>
      <c r="J446" s="22" t="s">
        <v>62</v>
      </c>
      <c r="K446" s="22"/>
      <c r="L446" s="22"/>
      <c r="M446" s="22"/>
      <c r="N446" s="22"/>
      <c r="O446" s="22"/>
      <c r="P446" s="22"/>
      <c r="Q446" s="22">
        <v>1</v>
      </c>
      <c r="R446" s="22"/>
      <c r="S446" s="22"/>
      <c r="T446" s="22">
        <f>SUM(O446:S446)</f>
        <v>1</v>
      </c>
      <c r="U446" s="27" t="s">
        <v>461</v>
      </c>
      <c r="V446" s="10" t="s">
        <v>50</v>
      </c>
      <c r="W446" s="11" t="s">
        <v>55</v>
      </c>
      <c r="X446" s="11" t="s">
        <v>306</v>
      </c>
      <c r="Y446" s="11" t="s">
        <v>57</v>
      </c>
      <c r="Z446" s="11" t="s">
        <v>53</v>
      </c>
      <c r="AA446" s="95"/>
      <c r="AB446" s="95"/>
      <c r="AC446" s="95"/>
      <c r="AD446" s="95"/>
      <c r="AE446" s="95"/>
    </row>
    <row r="447" customHeight="1" spans="1:31">
      <c r="A447" s="22">
        <v>446</v>
      </c>
      <c r="B447" s="22">
        <v>240428004</v>
      </c>
      <c r="C447" s="40">
        <v>45410</v>
      </c>
      <c r="D447" s="22" t="s">
        <v>356</v>
      </c>
      <c r="E447" s="61">
        <f>IF(C447="","",WEEKNUM(C447,1))</f>
        <v>18</v>
      </c>
      <c r="F447" s="22" t="s">
        <v>58</v>
      </c>
      <c r="G447" s="22" t="s">
        <v>439</v>
      </c>
      <c r="H447" s="22" t="s">
        <v>366</v>
      </c>
      <c r="I447" s="22" t="str">
        <f>VLOOKUP(H447,[2]外O细分型号!A:B,2,0)</f>
        <v>G100</v>
      </c>
      <c r="J447" s="22" t="s">
        <v>62</v>
      </c>
      <c r="K447" s="22">
        <v>567</v>
      </c>
      <c r="L447" s="22">
        <v>32</v>
      </c>
      <c r="M447" s="22"/>
      <c r="N447" s="81" t="s">
        <v>37</v>
      </c>
      <c r="O447" s="22"/>
      <c r="P447" s="22"/>
      <c r="Q447" s="22"/>
      <c r="R447" s="22"/>
      <c r="S447" s="22"/>
      <c r="T447" s="22">
        <f>SUM(O447:S447)</f>
        <v>0</v>
      </c>
      <c r="U447" s="27"/>
      <c r="V447" s="10"/>
      <c r="W447" s="11"/>
      <c r="AA447" s="95"/>
      <c r="AB447" s="95"/>
      <c r="AC447" s="95"/>
      <c r="AD447" s="95"/>
      <c r="AE447" s="95"/>
    </row>
    <row r="448" customHeight="1" spans="1:31">
      <c r="A448" s="22">
        <v>447</v>
      </c>
      <c r="B448" s="22">
        <v>240428005</v>
      </c>
      <c r="C448" s="40">
        <v>45410</v>
      </c>
      <c r="D448" s="22" t="s">
        <v>356</v>
      </c>
      <c r="E448" s="61">
        <f>IF(C448="","",WEEKNUM(C448,1))</f>
        <v>18</v>
      </c>
      <c r="F448" s="22" t="s">
        <v>33</v>
      </c>
      <c r="G448" s="22" t="s">
        <v>413</v>
      </c>
      <c r="H448" s="22" t="s">
        <v>401</v>
      </c>
      <c r="I448" s="22" t="str">
        <f>VLOOKUP(H448,[2]外O细分型号!A:B,2,0)</f>
        <v>Q3FPRO</v>
      </c>
      <c r="J448" s="22" t="s">
        <v>36</v>
      </c>
      <c r="K448" s="22">
        <v>1440</v>
      </c>
      <c r="L448" s="22">
        <v>50</v>
      </c>
      <c r="M448" s="22">
        <v>4</v>
      </c>
      <c r="N448" s="22" t="s">
        <v>48</v>
      </c>
      <c r="O448" s="22">
        <v>4</v>
      </c>
      <c r="P448" s="22"/>
      <c r="Q448" s="22"/>
      <c r="R448" s="22"/>
      <c r="S448" s="22"/>
      <c r="T448" s="22">
        <f>SUM(O448:S448)</f>
        <v>4</v>
      </c>
      <c r="U448" s="27" t="s">
        <v>468</v>
      </c>
      <c r="V448" s="10" t="s">
        <v>50</v>
      </c>
      <c r="W448" s="11" t="s">
        <v>15</v>
      </c>
      <c r="X448" s="11" t="s">
        <v>97</v>
      </c>
      <c r="Y448" s="11" t="s">
        <v>52</v>
      </c>
      <c r="Z448" s="11" t="s">
        <v>53</v>
      </c>
      <c r="AA448" s="95"/>
      <c r="AB448" s="95"/>
      <c r="AC448" s="95"/>
      <c r="AD448" s="95"/>
      <c r="AE448" s="95"/>
    </row>
    <row r="449" customHeight="1" spans="1:31">
      <c r="A449" s="22">
        <v>448</v>
      </c>
      <c r="B449" s="22">
        <v>240428006</v>
      </c>
      <c r="C449" s="40">
        <v>45410</v>
      </c>
      <c r="D449" s="22" t="s">
        <v>356</v>
      </c>
      <c r="E449" s="61">
        <f>IF(C449="","",WEEKNUM(C449,1))</f>
        <v>18</v>
      </c>
      <c r="F449" s="22" t="s">
        <v>33</v>
      </c>
      <c r="G449" s="22" t="s">
        <v>469</v>
      </c>
      <c r="H449" s="22" t="s">
        <v>436</v>
      </c>
      <c r="I449" s="22" t="str">
        <f>VLOOKUP(H449,[2]外O细分型号!A:B,2,0)</f>
        <v>Q3FVPRO</v>
      </c>
      <c r="J449" s="22" t="s">
        <v>36</v>
      </c>
      <c r="K449" s="22">
        <v>288</v>
      </c>
      <c r="L449" s="22">
        <v>32</v>
      </c>
      <c r="M449" s="22"/>
      <c r="N449" s="81" t="s">
        <v>37</v>
      </c>
      <c r="O449" s="22"/>
      <c r="P449" s="22"/>
      <c r="Q449" s="22"/>
      <c r="R449" s="22"/>
      <c r="S449" s="22"/>
      <c r="T449" s="22">
        <f>SUM(O449:S449)</f>
        <v>0</v>
      </c>
      <c r="U449" s="27"/>
      <c r="V449" s="10"/>
      <c r="W449" s="11"/>
      <c r="AA449" s="95"/>
      <c r="AB449" s="95"/>
      <c r="AC449" s="95"/>
      <c r="AD449" s="95"/>
      <c r="AE449" s="95"/>
    </row>
    <row r="450" customHeight="1" spans="1:31">
      <c r="A450" s="22">
        <v>449</v>
      </c>
      <c r="B450" s="22">
        <v>240428007</v>
      </c>
      <c r="C450" s="40">
        <v>45410</v>
      </c>
      <c r="D450" s="22" t="s">
        <v>356</v>
      </c>
      <c r="E450" s="61">
        <f>IF(C450="","",WEEKNUM(C450,1))</f>
        <v>18</v>
      </c>
      <c r="F450" s="22" t="s">
        <v>33</v>
      </c>
      <c r="G450" s="22" t="s">
        <v>413</v>
      </c>
      <c r="H450" s="22" t="s">
        <v>401</v>
      </c>
      <c r="I450" s="22" t="str">
        <f>VLOOKUP(H450,[2]外O细分型号!A:B,2,0)</f>
        <v>Q3FPRO</v>
      </c>
      <c r="J450" s="22" t="s">
        <v>36</v>
      </c>
      <c r="K450" s="22">
        <v>1356</v>
      </c>
      <c r="L450" s="22">
        <v>50</v>
      </c>
      <c r="M450" s="22">
        <v>9</v>
      </c>
      <c r="N450" s="22" t="s">
        <v>48</v>
      </c>
      <c r="O450" s="22">
        <v>2</v>
      </c>
      <c r="P450" s="22"/>
      <c r="Q450" s="22"/>
      <c r="R450" s="22"/>
      <c r="S450" s="22"/>
      <c r="T450" s="22">
        <f>SUM(O450:S450)</f>
        <v>2</v>
      </c>
      <c r="U450" s="27" t="s">
        <v>470</v>
      </c>
      <c r="V450" s="10" t="s">
        <v>50</v>
      </c>
      <c r="W450" s="11" t="s">
        <v>15</v>
      </c>
      <c r="X450" s="11" t="s">
        <v>97</v>
      </c>
      <c r="Y450" s="11" t="s">
        <v>52</v>
      </c>
      <c r="Z450" s="11" t="s">
        <v>53</v>
      </c>
      <c r="AA450" s="95"/>
      <c r="AB450" s="95"/>
      <c r="AC450" s="95"/>
      <c r="AD450" s="95"/>
      <c r="AE450" s="95"/>
    </row>
    <row r="451" customHeight="1" spans="1:31">
      <c r="A451" s="22">
        <v>450</v>
      </c>
      <c r="B451" s="22">
        <v>240428007</v>
      </c>
      <c r="C451" s="40">
        <v>45410</v>
      </c>
      <c r="D451" s="22" t="s">
        <v>356</v>
      </c>
      <c r="E451" s="61">
        <f>IF(C451="","",WEEKNUM(C451,1))</f>
        <v>18</v>
      </c>
      <c r="F451" s="22" t="s">
        <v>33</v>
      </c>
      <c r="G451" s="22" t="s">
        <v>413</v>
      </c>
      <c r="H451" s="22" t="s">
        <v>401</v>
      </c>
      <c r="I451" s="22" t="str">
        <f>VLOOKUP(H451,[2]外O细分型号!A:B,2,0)</f>
        <v>Q3FPRO</v>
      </c>
      <c r="J451" s="22" t="s">
        <v>36</v>
      </c>
      <c r="K451" s="22"/>
      <c r="L451" s="22"/>
      <c r="M451" s="22"/>
      <c r="N451" s="22"/>
      <c r="O451" s="22"/>
      <c r="P451" s="22"/>
      <c r="Q451" s="22"/>
      <c r="R451" s="22">
        <v>1</v>
      </c>
      <c r="S451" s="22"/>
      <c r="T451" s="22">
        <f>SUM(O451:S451)</f>
        <v>1</v>
      </c>
      <c r="U451" s="27" t="s">
        <v>471</v>
      </c>
      <c r="V451" s="10" t="s">
        <v>50</v>
      </c>
      <c r="W451" s="11" t="s">
        <v>18</v>
      </c>
      <c r="X451" s="11" t="s">
        <v>89</v>
      </c>
      <c r="Y451" s="11" t="s">
        <v>57</v>
      </c>
      <c r="Z451" s="11" t="s">
        <v>53</v>
      </c>
      <c r="AA451" s="95"/>
      <c r="AB451" s="95"/>
      <c r="AC451" s="95"/>
      <c r="AD451" s="95"/>
      <c r="AE451" s="95"/>
    </row>
    <row r="452" customHeight="1" spans="1:31">
      <c r="A452" s="22">
        <v>451</v>
      </c>
      <c r="B452" s="22">
        <v>240428007</v>
      </c>
      <c r="C452" s="40">
        <v>45410</v>
      </c>
      <c r="D452" s="22" t="s">
        <v>356</v>
      </c>
      <c r="E452" s="61">
        <f>IF(C452="","",WEEKNUM(C452,1))</f>
        <v>18</v>
      </c>
      <c r="F452" s="22" t="s">
        <v>33</v>
      </c>
      <c r="G452" s="22" t="s">
        <v>413</v>
      </c>
      <c r="H452" s="22" t="s">
        <v>401</v>
      </c>
      <c r="I452" s="22" t="str">
        <f>VLOOKUP(H452,[2]外O细分型号!A:B,2,0)</f>
        <v>Q3FPRO</v>
      </c>
      <c r="J452" s="22" t="s">
        <v>36</v>
      </c>
      <c r="K452" s="22"/>
      <c r="L452" s="22"/>
      <c r="M452" s="22"/>
      <c r="N452" s="22"/>
      <c r="O452" s="22">
        <v>6</v>
      </c>
      <c r="P452" s="22"/>
      <c r="Q452" s="22"/>
      <c r="R452" s="22"/>
      <c r="S452" s="22"/>
      <c r="T452" s="22">
        <f>SUM(O452:S452)</f>
        <v>6</v>
      </c>
      <c r="U452" s="27" t="s">
        <v>472</v>
      </c>
      <c r="V452" s="10" t="s">
        <v>50</v>
      </c>
      <c r="W452" s="11" t="s">
        <v>15</v>
      </c>
      <c r="X452" s="11" t="s">
        <v>150</v>
      </c>
      <c r="Y452" s="11" t="s">
        <v>52</v>
      </c>
      <c r="Z452" s="11" t="s">
        <v>53</v>
      </c>
      <c r="AA452" s="95"/>
      <c r="AB452" s="95"/>
      <c r="AC452" s="95"/>
      <c r="AD452" s="95"/>
      <c r="AE452" s="95"/>
    </row>
    <row r="453" customHeight="1" spans="1:31">
      <c r="A453" s="22">
        <v>452</v>
      </c>
      <c r="B453" s="22">
        <v>240428008</v>
      </c>
      <c r="C453" s="40">
        <v>45410</v>
      </c>
      <c r="D453" s="22" t="s">
        <v>356</v>
      </c>
      <c r="E453" s="61">
        <f>IF(C453="","",WEEKNUM(C453,1))</f>
        <v>18</v>
      </c>
      <c r="F453" s="22" t="s">
        <v>58</v>
      </c>
      <c r="G453" s="22" t="s">
        <v>439</v>
      </c>
      <c r="H453" s="22" t="s">
        <v>366</v>
      </c>
      <c r="I453" s="22" t="str">
        <f>VLOOKUP(H453,[2]外O细分型号!A:B,2,0)</f>
        <v>G100</v>
      </c>
      <c r="J453" s="22" t="s">
        <v>62</v>
      </c>
      <c r="K453" s="22">
        <v>270</v>
      </c>
      <c r="L453" s="22">
        <v>16</v>
      </c>
      <c r="M453" s="22">
        <v>1</v>
      </c>
      <c r="N453" s="81" t="s">
        <v>37</v>
      </c>
      <c r="O453" s="22">
        <v>1</v>
      </c>
      <c r="P453" s="22"/>
      <c r="Q453" s="22"/>
      <c r="R453" s="22"/>
      <c r="S453" s="22"/>
      <c r="T453" s="22">
        <f>SUM(O453:S453)</f>
        <v>1</v>
      </c>
      <c r="U453" s="27" t="s">
        <v>473</v>
      </c>
      <c r="V453" s="10" t="s">
        <v>77</v>
      </c>
      <c r="W453" s="11" t="s">
        <v>15</v>
      </c>
      <c r="X453" s="11" t="s">
        <v>99</v>
      </c>
      <c r="Y453" s="11" t="s">
        <v>52</v>
      </c>
      <c r="Z453" s="11" t="s">
        <v>67</v>
      </c>
      <c r="AA453" s="95"/>
      <c r="AB453" s="95"/>
      <c r="AC453" s="95"/>
      <c r="AD453" s="95"/>
      <c r="AE453" s="95"/>
    </row>
    <row r="454" customHeight="1" spans="1:29">
      <c r="A454" s="100">
        <v>453</v>
      </c>
      <c r="B454" s="101">
        <v>240429001</v>
      </c>
      <c r="C454" s="40">
        <v>45411</v>
      </c>
      <c r="D454" s="101" t="s">
        <v>356</v>
      </c>
      <c r="E454" s="101">
        <v>18</v>
      </c>
      <c r="F454" s="101" t="s">
        <v>58</v>
      </c>
      <c r="G454" s="101" t="s">
        <v>466</v>
      </c>
      <c r="H454" s="101" t="s">
        <v>411</v>
      </c>
      <c r="I454" s="101" t="s">
        <v>112</v>
      </c>
      <c r="J454" s="101" t="s">
        <v>36</v>
      </c>
      <c r="K454" s="101">
        <v>86</v>
      </c>
      <c r="L454" s="101">
        <v>8</v>
      </c>
      <c r="M454" s="101"/>
      <c r="N454" s="101" t="s">
        <v>37</v>
      </c>
      <c r="O454" s="101"/>
      <c r="P454" s="101"/>
      <c r="Q454" s="101"/>
      <c r="R454" s="101"/>
      <c r="S454" s="101"/>
      <c r="T454" s="101">
        <v>0</v>
      </c>
      <c r="U454" s="104"/>
      <c r="V454" s="104"/>
      <c r="W454" s="101"/>
      <c r="X454" s="101"/>
      <c r="Y454" s="101"/>
      <c r="Z454" s="101"/>
      <c r="AA454" s="105"/>
      <c r="AB454" s="105"/>
      <c r="AC454" s="105"/>
    </row>
    <row r="455" customHeight="1" spans="1:29">
      <c r="A455" s="100">
        <v>454</v>
      </c>
      <c r="B455" s="101">
        <v>240429002</v>
      </c>
      <c r="C455" s="40">
        <v>45411</v>
      </c>
      <c r="D455" s="101" t="s">
        <v>356</v>
      </c>
      <c r="E455" s="101">
        <v>18</v>
      </c>
      <c r="F455" s="101" t="s">
        <v>58</v>
      </c>
      <c r="G455" s="101" t="s">
        <v>474</v>
      </c>
      <c r="H455" s="101" t="s">
        <v>61</v>
      </c>
      <c r="I455" s="101" t="s">
        <v>60</v>
      </c>
      <c r="J455" s="101" t="s">
        <v>36</v>
      </c>
      <c r="K455" s="101">
        <v>128</v>
      </c>
      <c r="L455" s="101">
        <v>8</v>
      </c>
      <c r="M455" s="101"/>
      <c r="N455" s="101" t="s">
        <v>37</v>
      </c>
      <c r="O455" s="101"/>
      <c r="P455" s="101"/>
      <c r="Q455" s="101"/>
      <c r="R455" s="101"/>
      <c r="S455" s="101"/>
      <c r="T455" s="101">
        <v>0</v>
      </c>
      <c r="U455" s="104"/>
      <c r="V455" s="104"/>
      <c r="W455" s="101"/>
      <c r="X455" s="101"/>
      <c r="Y455" s="101"/>
      <c r="Z455" s="101"/>
      <c r="AA455" s="105"/>
      <c r="AB455" s="105"/>
      <c r="AC455" s="105"/>
    </row>
    <row r="456" customHeight="1" spans="1:29">
      <c r="A456" s="100">
        <v>455</v>
      </c>
      <c r="B456" s="101">
        <v>240429003</v>
      </c>
      <c r="C456" s="40">
        <v>45411</v>
      </c>
      <c r="D456" s="101" t="s">
        <v>356</v>
      </c>
      <c r="E456" s="101">
        <v>18</v>
      </c>
      <c r="F456" s="101" t="s">
        <v>58</v>
      </c>
      <c r="G456" s="101" t="s">
        <v>474</v>
      </c>
      <c r="H456" s="101" t="s">
        <v>366</v>
      </c>
      <c r="I456" s="101" t="s">
        <v>42</v>
      </c>
      <c r="J456" s="101" t="s">
        <v>62</v>
      </c>
      <c r="K456" s="101">
        <v>157</v>
      </c>
      <c r="L456" s="101">
        <v>8</v>
      </c>
      <c r="M456" s="101"/>
      <c r="N456" s="101" t="s">
        <v>37</v>
      </c>
      <c r="O456" s="101"/>
      <c r="P456" s="101"/>
      <c r="Q456" s="101"/>
      <c r="R456" s="101"/>
      <c r="S456" s="101"/>
      <c r="T456" s="101">
        <v>0</v>
      </c>
      <c r="U456" s="104"/>
      <c r="V456" s="104"/>
      <c r="W456" s="101"/>
      <c r="X456" s="101"/>
      <c r="Y456" s="101"/>
      <c r="Z456" s="101"/>
      <c r="AA456" s="105"/>
      <c r="AB456" s="105"/>
      <c r="AC456" s="105"/>
    </row>
    <row r="457" customHeight="1" spans="1:29">
      <c r="A457" s="100">
        <v>456</v>
      </c>
      <c r="B457" s="101">
        <v>240429004</v>
      </c>
      <c r="C457" s="40">
        <v>45411</v>
      </c>
      <c r="D457" s="101" t="s">
        <v>356</v>
      </c>
      <c r="E457" s="101">
        <v>18</v>
      </c>
      <c r="F457" s="101" t="s">
        <v>58</v>
      </c>
      <c r="G457" s="101" t="s">
        <v>475</v>
      </c>
      <c r="H457" s="101" t="s">
        <v>366</v>
      </c>
      <c r="I457" s="101" t="s">
        <v>42</v>
      </c>
      <c r="J457" s="101" t="s">
        <v>248</v>
      </c>
      <c r="K457" s="101">
        <v>130</v>
      </c>
      <c r="L457" s="101">
        <v>8</v>
      </c>
      <c r="M457" s="101"/>
      <c r="N457" s="101" t="s">
        <v>37</v>
      </c>
      <c r="O457" s="101"/>
      <c r="P457" s="101"/>
      <c r="Q457" s="101"/>
      <c r="R457" s="101"/>
      <c r="S457" s="101"/>
      <c r="T457" s="101">
        <v>0</v>
      </c>
      <c r="U457" s="104"/>
      <c r="V457" s="104"/>
      <c r="W457" s="101"/>
      <c r="X457" s="101"/>
      <c r="Y457" s="101"/>
      <c r="Z457" s="101"/>
      <c r="AA457" s="105"/>
      <c r="AB457" s="105"/>
      <c r="AC457" s="105"/>
    </row>
    <row r="458" customHeight="1" spans="1:29">
      <c r="A458" s="100">
        <v>457</v>
      </c>
      <c r="B458" s="101">
        <v>240429005</v>
      </c>
      <c r="C458" s="40">
        <v>45411</v>
      </c>
      <c r="D458" s="101" t="s">
        <v>356</v>
      </c>
      <c r="E458" s="101">
        <v>18</v>
      </c>
      <c r="F458" s="101" t="s">
        <v>58</v>
      </c>
      <c r="G458" s="101" t="s">
        <v>451</v>
      </c>
      <c r="H458" s="101" t="s">
        <v>432</v>
      </c>
      <c r="I458" s="101" t="s">
        <v>74</v>
      </c>
      <c r="J458" s="101" t="s">
        <v>36</v>
      </c>
      <c r="K458" s="101">
        <v>170</v>
      </c>
      <c r="L458" s="101">
        <v>8</v>
      </c>
      <c r="M458" s="101"/>
      <c r="N458" s="101" t="s">
        <v>37</v>
      </c>
      <c r="O458" s="101"/>
      <c r="P458" s="101"/>
      <c r="Q458" s="101"/>
      <c r="R458" s="101"/>
      <c r="S458" s="101"/>
      <c r="T458" s="101">
        <v>0</v>
      </c>
      <c r="U458" s="104"/>
      <c r="V458" s="104"/>
      <c r="W458" s="101"/>
      <c r="X458" s="101"/>
      <c r="Y458" s="101"/>
      <c r="Z458" s="101"/>
      <c r="AA458" s="105"/>
      <c r="AB458" s="105"/>
      <c r="AC458" s="105"/>
    </row>
    <row r="459" customHeight="1" spans="1:29">
      <c r="A459" s="100">
        <v>458</v>
      </c>
      <c r="B459" s="101">
        <v>240429006</v>
      </c>
      <c r="C459" s="40">
        <v>45411</v>
      </c>
      <c r="D459" s="101" t="s">
        <v>356</v>
      </c>
      <c r="E459" s="101">
        <v>18</v>
      </c>
      <c r="F459" s="101" t="s">
        <v>58</v>
      </c>
      <c r="G459" s="101" t="s">
        <v>466</v>
      </c>
      <c r="H459" s="101" t="s">
        <v>411</v>
      </c>
      <c r="I459" s="101" t="s">
        <v>112</v>
      </c>
      <c r="J459" s="101" t="s">
        <v>36</v>
      </c>
      <c r="K459" s="101">
        <v>108</v>
      </c>
      <c r="L459" s="101">
        <v>8</v>
      </c>
      <c r="M459" s="101"/>
      <c r="N459" s="101" t="s">
        <v>37</v>
      </c>
      <c r="O459" s="101"/>
      <c r="P459" s="101"/>
      <c r="Q459" s="101"/>
      <c r="R459" s="101"/>
      <c r="S459" s="101"/>
      <c r="T459" s="101">
        <v>0</v>
      </c>
      <c r="U459" s="104"/>
      <c r="V459" s="104"/>
      <c r="W459" s="101"/>
      <c r="X459" s="101"/>
      <c r="Y459" s="101"/>
      <c r="Z459" s="101"/>
      <c r="AA459" s="105"/>
      <c r="AB459" s="105"/>
      <c r="AC459" s="105"/>
    </row>
    <row r="460" customHeight="1" spans="1:29">
      <c r="A460" s="100">
        <v>459</v>
      </c>
      <c r="B460" s="101">
        <v>240429007</v>
      </c>
      <c r="C460" s="40">
        <v>45411</v>
      </c>
      <c r="D460" s="101" t="s">
        <v>356</v>
      </c>
      <c r="E460" s="101">
        <v>18</v>
      </c>
      <c r="F460" s="101" t="s">
        <v>58</v>
      </c>
      <c r="G460" s="101" t="s">
        <v>425</v>
      </c>
      <c r="H460" s="101" t="s">
        <v>366</v>
      </c>
      <c r="I460" s="101" t="s">
        <v>42</v>
      </c>
      <c r="J460" s="101" t="s">
        <v>36</v>
      </c>
      <c r="K460" s="101">
        <v>813</v>
      </c>
      <c r="L460" s="101">
        <v>32</v>
      </c>
      <c r="M460" s="101"/>
      <c r="N460" s="101" t="s">
        <v>37</v>
      </c>
      <c r="O460" s="101"/>
      <c r="P460" s="101"/>
      <c r="Q460" s="101"/>
      <c r="R460" s="101"/>
      <c r="S460" s="101"/>
      <c r="T460" s="101">
        <v>0</v>
      </c>
      <c r="U460" s="104"/>
      <c r="V460" s="104"/>
      <c r="W460" s="101"/>
      <c r="X460" s="101"/>
      <c r="Y460" s="101"/>
      <c r="Z460" s="101"/>
      <c r="AA460" s="105"/>
      <c r="AB460" s="105"/>
      <c r="AC460" s="105"/>
    </row>
    <row r="461" customHeight="1" spans="1:29">
      <c r="A461" s="100">
        <v>460</v>
      </c>
      <c r="B461" s="101">
        <v>240429008</v>
      </c>
      <c r="C461" s="40">
        <v>45411</v>
      </c>
      <c r="D461" s="101" t="s">
        <v>356</v>
      </c>
      <c r="E461" s="101">
        <v>18</v>
      </c>
      <c r="F461" s="101" t="s">
        <v>58</v>
      </c>
      <c r="G461" s="101" t="s">
        <v>474</v>
      </c>
      <c r="H461" s="101" t="s">
        <v>61</v>
      </c>
      <c r="I461" s="101" t="s">
        <v>60</v>
      </c>
      <c r="J461" s="101" t="s">
        <v>62</v>
      </c>
      <c r="K461" s="101">
        <v>240</v>
      </c>
      <c r="L461" s="101">
        <v>16</v>
      </c>
      <c r="M461" s="101">
        <v>1</v>
      </c>
      <c r="N461" s="101" t="s">
        <v>37</v>
      </c>
      <c r="O461" s="101"/>
      <c r="P461" s="101">
        <v>1</v>
      </c>
      <c r="Q461" s="101"/>
      <c r="R461" s="101"/>
      <c r="S461" s="101"/>
      <c r="T461" s="101">
        <v>1</v>
      </c>
      <c r="U461" s="104" t="s">
        <v>476</v>
      </c>
      <c r="V461" s="104" t="s">
        <v>77</v>
      </c>
      <c r="W461" s="101" t="s">
        <v>16</v>
      </c>
      <c r="X461" s="101" t="s">
        <v>125</v>
      </c>
      <c r="Y461" s="101" t="s">
        <v>52</v>
      </c>
      <c r="Z461" s="101" t="s">
        <v>67</v>
      </c>
      <c r="AA461" s="105"/>
      <c r="AB461" s="105"/>
      <c r="AC461" s="105" t="s">
        <v>477</v>
      </c>
    </row>
    <row r="462" customHeight="1" spans="1:29">
      <c r="A462" s="100">
        <v>461</v>
      </c>
      <c r="B462" s="101">
        <v>240429009</v>
      </c>
      <c r="C462" s="40">
        <v>45411</v>
      </c>
      <c r="D462" s="101" t="s">
        <v>356</v>
      </c>
      <c r="E462" s="101">
        <v>18</v>
      </c>
      <c r="F462" s="101" t="s">
        <v>33</v>
      </c>
      <c r="G462" s="101" t="s">
        <v>413</v>
      </c>
      <c r="H462" s="101" t="s">
        <v>401</v>
      </c>
      <c r="I462" s="101" t="s">
        <v>401</v>
      </c>
      <c r="J462" s="101" t="s">
        <v>36</v>
      </c>
      <c r="K462" s="101">
        <v>1296</v>
      </c>
      <c r="L462" s="101">
        <v>50</v>
      </c>
      <c r="M462" s="101">
        <v>20</v>
      </c>
      <c r="N462" s="101" t="s">
        <v>48</v>
      </c>
      <c r="O462" s="101">
        <v>20</v>
      </c>
      <c r="P462" s="101"/>
      <c r="Q462" s="101"/>
      <c r="R462" s="101"/>
      <c r="S462" s="101"/>
      <c r="T462" s="101">
        <v>20</v>
      </c>
      <c r="U462" s="104" t="s">
        <v>478</v>
      </c>
      <c r="V462" s="104" t="s">
        <v>50</v>
      </c>
      <c r="W462" s="101" t="s">
        <v>15</v>
      </c>
      <c r="X462" s="101" t="s">
        <v>97</v>
      </c>
      <c r="Y462" s="101" t="s">
        <v>52</v>
      </c>
      <c r="Z462" s="101" t="s">
        <v>53</v>
      </c>
      <c r="AA462" s="105"/>
      <c r="AB462" s="105"/>
      <c r="AC462" s="105"/>
    </row>
    <row r="463" customHeight="1" spans="1:29">
      <c r="A463" s="100">
        <v>462</v>
      </c>
      <c r="B463" s="101">
        <v>240429010</v>
      </c>
      <c r="C463" s="40">
        <v>45411</v>
      </c>
      <c r="D463" s="101" t="s">
        <v>356</v>
      </c>
      <c r="E463" s="101">
        <v>18</v>
      </c>
      <c r="F463" s="101" t="s">
        <v>33</v>
      </c>
      <c r="G463" s="101" t="s">
        <v>455</v>
      </c>
      <c r="H463" s="101" t="s">
        <v>35</v>
      </c>
      <c r="I463" s="101" t="s">
        <v>35</v>
      </c>
      <c r="J463" s="101" t="s">
        <v>36</v>
      </c>
      <c r="K463" s="101">
        <v>144</v>
      </c>
      <c r="L463" s="101">
        <v>8</v>
      </c>
      <c r="M463" s="101"/>
      <c r="N463" s="101" t="s">
        <v>37</v>
      </c>
      <c r="O463" s="101"/>
      <c r="P463" s="101"/>
      <c r="Q463" s="101"/>
      <c r="R463" s="101"/>
      <c r="S463" s="101"/>
      <c r="T463" s="101">
        <v>0</v>
      </c>
      <c r="U463" s="104"/>
      <c r="V463" s="104"/>
      <c r="W463" s="101"/>
      <c r="X463" s="101"/>
      <c r="Y463" s="101"/>
      <c r="Z463" s="101"/>
      <c r="AA463" s="105"/>
      <c r="AB463" s="105"/>
      <c r="AC463" s="105"/>
    </row>
    <row r="464" customHeight="1" spans="1:29">
      <c r="A464" s="100">
        <v>463</v>
      </c>
      <c r="B464" s="101">
        <v>240429011</v>
      </c>
      <c r="C464" s="40">
        <v>45411</v>
      </c>
      <c r="D464" s="101" t="s">
        <v>356</v>
      </c>
      <c r="E464" s="101">
        <v>18</v>
      </c>
      <c r="F464" s="101" t="s">
        <v>33</v>
      </c>
      <c r="G464" s="101" t="s">
        <v>469</v>
      </c>
      <c r="H464" s="101" t="s">
        <v>436</v>
      </c>
      <c r="I464" s="101" t="s">
        <v>436</v>
      </c>
      <c r="J464" s="101" t="s">
        <v>36</v>
      </c>
      <c r="K464" s="101">
        <v>208</v>
      </c>
      <c r="L464" s="101">
        <v>8</v>
      </c>
      <c r="M464" s="101"/>
      <c r="N464" s="101" t="s">
        <v>37</v>
      </c>
      <c r="O464" s="101"/>
      <c r="P464" s="101"/>
      <c r="Q464" s="101"/>
      <c r="R464" s="101"/>
      <c r="S464" s="101"/>
      <c r="T464" s="101">
        <v>0</v>
      </c>
      <c r="U464" s="104"/>
      <c r="V464" s="104"/>
      <c r="W464" s="101"/>
      <c r="X464" s="101"/>
      <c r="Y464" s="101"/>
      <c r="Z464" s="101"/>
      <c r="AA464" s="105"/>
      <c r="AB464" s="105"/>
      <c r="AC464" s="105"/>
    </row>
    <row r="465" customHeight="1" spans="1:29">
      <c r="A465" s="100">
        <v>464</v>
      </c>
      <c r="B465" s="101">
        <v>240429012</v>
      </c>
      <c r="C465" s="40">
        <v>45411</v>
      </c>
      <c r="D465" s="101" t="s">
        <v>356</v>
      </c>
      <c r="E465" s="101">
        <v>18</v>
      </c>
      <c r="F465" s="101" t="s">
        <v>33</v>
      </c>
      <c r="G465" s="101" t="s">
        <v>479</v>
      </c>
      <c r="H465" s="101" t="s">
        <v>480</v>
      </c>
      <c r="I465" s="101" t="s">
        <v>39</v>
      </c>
      <c r="J465" s="101" t="s">
        <v>36</v>
      </c>
      <c r="K465" s="101">
        <v>576</v>
      </c>
      <c r="L465" s="101">
        <v>32</v>
      </c>
      <c r="M465" s="101"/>
      <c r="N465" s="101" t="s">
        <v>37</v>
      </c>
      <c r="O465" s="101"/>
      <c r="P465" s="101"/>
      <c r="Q465" s="101"/>
      <c r="R465" s="101"/>
      <c r="S465" s="101"/>
      <c r="T465" s="101">
        <v>0</v>
      </c>
      <c r="U465" s="104"/>
      <c r="V465" s="104"/>
      <c r="W465" s="101"/>
      <c r="X465" s="101"/>
      <c r="Y465" s="101"/>
      <c r="Z465" s="101"/>
      <c r="AA465" s="105"/>
      <c r="AB465" s="105"/>
      <c r="AC465" s="105"/>
    </row>
    <row r="466" customHeight="1" spans="1:29">
      <c r="A466" s="100">
        <v>465</v>
      </c>
      <c r="B466" s="101">
        <v>240429013</v>
      </c>
      <c r="C466" s="40">
        <v>45411</v>
      </c>
      <c r="D466" s="101" t="s">
        <v>356</v>
      </c>
      <c r="E466" s="101">
        <v>18</v>
      </c>
      <c r="F466" s="101" t="s">
        <v>33</v>
      </c>
      <c r="G466" s="101" t="s">
        <v>455</v>
      </c>
      <c r="H466" s="101" t="s">
        <v>35</v>
      </c>
      <c r="I466" s="101" t="s">
        <v>35</v>
      </c>
      <c r="J466" s="101" t="s">
        <v>36</v>
      </c>
      <c r="K466" s="101">
        <v>41</v>
      </c>
      <c r="L466" s="101">
        <v>8</v>
      </c>
      <c r="M466" s="101"/>
      <c r="N466" s="101" t="s">
        <v>37</v>
      </c>
      <c r="O466" s="101"/>
      <c r="P466" s="101"/>
      <c r="Q466" s="101"/>
      <c r="R466" s="101"/>
      <c r="S466" s="101"/>
      <c r="T466" s="101">
        <v>0</v>
      </c>
      <c r="U466" s="104"/>
      <c r="V466" s="104"/>
      <c r="W466" s="101"/>
      <c r="X466" s="101"/>
      <c r="Y466" s="101"/>
      <c r="Z466" s="101"/>
      <c r="AA466" s="105"/>
      <c r="AB466" s="105"/>
      <c r="AC466" s="105"/>
    </row>
    <row r="467" customHeight="1" spans="1:29">
      <c r="A467" s="100">
        <v>466</v>
      </c>
      <c r="B467" s="101">
        <v>240430001</v>
      </c>
      <c r="C467" s="40">
        <v>45412</v>
      </c>
      <c r="D467" s="101" t="s">
        <v>356</v>
      </c>
      <c r="E467" s="101">
        <v>18</v>
      </c>
      <c r="F467" s="101" t="s">
        <v>58</v>
      </c>
      <c r="G467" s="101" t="s">
        <v>425</v>
      </c>
      <c r="H467" s="101" t="s">
        <v>366</v>
      </c>
      <c r="I467" s="101" t="s">
        <v>42</v>
      </c>
      <c r="J467" s="101" t="s">
        <v>36</v>
      </c>
      <c r="K467" s="101">
        <v>120</v>
      </c>
      <c r="L467" s="101">
        <v>8</v>
      </c>
      <c r="M467" s="101"/>
      <c r="N467" s="101" t="s">
        <v>37</v>
      </c>
      <c r="O467" s="101"/>
      <c r="P467" s="101"/>
      <c r="Q467" s="101"/>
      <c r="R467" s="101"/>
      <c r="S467" s="101"/>
      <c r="T467" s="101">
        <v>0</v>
      </c>
      <c r="U467" s="104"/>
      <c r="V467" s="104"/>
      <c r="W467" s="101"/>
      <c r="X467" s="101"/>
      <c r="Y467" s="101"/>
      <c r="Z467" s="101"/>
      <c r="AA467" s="105"/>
      <c r="AB467" s="105"/>
      <c r="AC467" s="105"/>
    </row>
    <row r="468" customHeight="1" spans="1:29">
      <c r="A468" s="100">
        <v>467</v>
      </c>
      <c r="B468" s="101">
        <v>240430002</v>
      </c>
      <c r="C468" s="40">
        <v>45412</v>
      </c>
      <c r="D468" s="101" t="s">
        <v>356</v>
      </c>
      <c r="E468" s="101">
        <v>18</v>
      </c>
      <c r="F468" s="101" t="s">
        <v>33</v>
      </c>
      <c r="G468" s="101" t="s">
        <v>479</v>
      </c>
      <c r="H468" s="101" t="s">
        <v>480</v>
      </c>
      <c r="I468" s="101" t="s">
        <v>39</v>
      </c>
      <c r="J468" s="101" t="s">
        <v>36</v>
      </c>
      <c r="K468" s="101">
        <v>420</v>
      </c>
      <c r="L468" s="101">
        <v>32</v>
      </c>
      <c r="M468" s="101"/>
      <c r="N468" s="101" t="s">
        <v>37</v>
      </c>
      <c r="O468" s="101"/>
      <c r="P468" s="101"/>
      <c r="Q468" s="101"/>
      <c r="R468" s="101"/>
      <c r="S468" s="101"/>
      <c r="T468" s="101">
        <v>0</v>
      </c>
      <c r="U468" s="104"/>
      <c r="V468" s="104"/>
      <c r="W468" s="101"/>
      <c r="X468" s="101"/>
      <c r="Y468" s="101"/>
      <c r="Z468" s="101"/>
      <c r="AA468" s="105"/>
      <c r="AB468" s="105"/>
      <c r="AC468" s="105"/>
    </row>
    <row r="469" customHeight="1" spans="1:29">
      <c r="A469" s="100">
        <v>468</v>
      </c>
      <c r="B469" s="101">
        <v>240430003</v>
      </c>
      <c r="C469" s="40">
        <v>45412</v>
      </c>
      <c r="D469" s="101" t="s">
        <v>356</v>
      </c>
      <c r="E469" s="101">
        <v>18</v>
      </c>
      <c r="F469" s="101" t="s">
        <v>33</v>
      </c>
      <c r="G469" s="101" t="s">
        <v>481</v>
      </c>
      <c r="H469" s="101" t="s">
        <v>401</v>
      </c>
      <c r="I469" s="101" t="s">
        <v>401</v>
      </c>
      <c r="J469" s="101" t="s">
        <v>36</v>
      </c>
      <c r="K469" s="101">
        <v>1008</v>
      </c>
      <c r="L469" s="101">
        <v>32</v>
      </c>
      <c r="M469" s="101">
        <v>13</v>
      </c>
      <c r="N469" s="101" t="s">
        <v>48</v>
      </c>
      <c r="O469" s="101">
        <v>13</v>
      </c>
      <c r="P469" s="101"/>
      <c r="Q469" s="101"/>
      <c r="R469" s="101"/>
      <c r="S469" s="101"/>
      <c r="T469" s="101">
        <v>13</v>
      </c>
      <c r="U469" s="104" t="s">
        <v>482</v>
      </c>
      <c r="V469" s="104" t="s">
        <v>50</v>
      </c>
      <c r="W469" s="101" t="s">
        <v>15</v>
      </c>
      <c r="X469" s="101" t="s">
        <v>97</v>
      </c>
      <c r="Y469" s="101" t="s">
        <v>52</v>
      </c>
      <c r="Z469" s="101" t="s">
        <v>53</v>
      </c>
      <c r="AA469" s="105"/>
      <c r="AB469" s="105"/>
      <c r="AC469" s="105" t="s">
        <v>483</v>
      </c>
    </row>
    <row r="470" customHeight="1" spans="1:29">
      <c r="A470" s="100">
        <v>469</v>
      </c>
      <c r="B470" s="101">
        <v>240430004</v>
      </c>
      <c r="C470" s="40">
        <v>45412</v>
      </c>
      <c r="D470" s="101" t="s">
        <v>356</v>
      </c>
      <c r="E470" s="101">
        <v>18</v>
      </c>
      <c r="F470" s="101" t="s">
        <v>33</v>
      </c>
      <c r="G470" s="101" t="s">
        <v>479</v>
      </c>
      <c r="H470" s="101" t="s">
        <v>480</v>
      </c>
      <c r="I470" s="101" t="s">
        <v>39</v>
      </c>
      <c r="J470" s="101" t="s">
        <v>36</v>
      </c>
      <c r="K470" s="101">
        <v>431</v>
      </c>
      <c r="L470" s="101">
        <v>32</v>
      </c>
      <c r="M470" s="101">
        <v>1</v>
      </c>
      <c r="N470" s="101" t="s">
        <v>37</v>
      </c>
      <c r="O470" s="101"/>
      <c r="P470" s="101"/>
      <c r="Q470" s="101"/>
      <c r="R470" s="101">
        <v>1</v>
      </c>
      <c r="S470" s="101"/>
      <c r="T470" s="101">
        <v>1</v>
      </c>
      <c r="U470" s="104" t="s">
        <v>484</v>
      </c>
      <c r="V470" s="104" t="s">
        <v>77</v>
      </c>
      <c r="W470" s="101" t="s">
        <v>18</v>
      </c>
      <c r="X470" s="101" t="s">
        <v>106</v>
      </c>
      <c r="Y470" s="101" t="s">
        <v>52</v>
      </c>
      <c r="Z470" s="101" t="s">
        <v>67</v>
      </c>
      <c r="AA470" s="105"/>
      <c r="AB470" s="105"/>
      <c r="AC470" s="105"/>
    </row>
    <row r="471" customHeight="1" spans="1:29">
      <c r="A471" s="100">
        <v>470</v>
      </c>
      <c r="B471" s="101">
        <v>240430005</v>
      </c>
      <c r="C471" s="40">
        <v>45412</v>
      </c>
      <c r="D471" s="101" t="s">
        <v>356</v>
      </c>
      <c r="E471" s="101">
        <v>18</v>
      </c>
      <c r="F471" s="101" t="s">
        <v>40</v>
      </c>
      <c r="G471" s="101" t="s">
        <v>485</v>
      </c>
      <c r="H471" s="101" t="s">
        <v>168</v>
      </c>
      <c r="I471" s="101" t="s">
        <v>74</v>
      </c>
      <c r="J471" s="101" t="s">
        <v>36</v>
      </c>
      <c r="K471" s="101">
        <v>1536</v>
      </c>
      <c r="L471" s="101">
        <v>13</v>
      </c>
      <c r="M471" s="101"/>
      <c r="N471" s="101" t="s">
        <v>37</v>
      </c>
      <c r="O471" s="101"/>
      <c r="P471" s="101"/>
      <c r="Q471" s="101"/>
      <c r="R471" s="101"/>
      <c r="S471" s="101"/>
      <c r="T471" s="101">
        <v>0</v>
      </c>
      <c r="U471" s="104"/>
      <c r="V471" s="104"/>
      <c r="W471" s="101"/>
      <c r="X471" s="101"/>
      <c r="Y471" s="101"/>
      <c r="Z471" s="101"/>
      <c r="AA471" s="105"/>
      <c r="AB471" s="105"/>
      <c r="AC471" s="105"/>
    </row>
    <row r="472" customHeight="1" spans="1:29">
      <c r="A472" s="100">
        <v>471</v>
      </c>
      <c r="B472" s="101">
        <v>240430006</v>
      </c>
      <c r="C472" s="40">
        <v>45412</v>
      </c>
      <c r="D472" s="101" t="s">
        <v>356</v>
      </c>
      <c r="E472" s="101">
        <v>18</v>
      </c>
      <c r="F472" s="101" t="s">
        <v>33</v>
      </c>
      <c r="G472" s="101" t="s">
        <v>486</v>
      </c>
      <c r="H472" s="101" t="s">
        <v>377</v>
      </c>
      <c r="I472" s="101" t="s">
        <v>91</v>
      </c>
      <c r="J472" s="101" t="s">
        <v>36</v>
      </c>
      <c r="K472" s="101">
        <v>777</v>
      </c>
      <c r="L472" s="101">
        <v>32</v>
      </c>
      <c r="M472" s="101"/>
      <c r="N472" s="101" t="s">
        <v>37</v>
      </c>
      <c r="O472" s="101"/>
      <c r="P472" s="101"/>
      <c r="Q472" s="101"/>
      <c r="R472" s="101"/>
      <c r="S472" s="101"/>
      <c r="T472" s="101">
        <v>0</v>
      </c>
      <c r="U472" s="104"/>
      <c r="V472" s="104"/>
      <c r="W472" s="101"/>
      <c r="X472" s="101"/>
      <c r="Y472" s="101"/>
      <c r="Z472" s="101"/>
      <c r="AA472" s="105"/>
      <c r="AB472" s="105"/>
      <c r="AC472" s="105"/>
    </row>
    <row r="473" customHeight="1" spans="1:29">
      <c r="A473" s="100">
        <v>472</v>
      </c>
      <c r="B473" s="101">
        <v>240430007</v>
      </c>
      <c r="C473" s="40">
        <v>45412</v>
      </c>
      <c r="D473" s="101" t="s">
        <v>356</v>
      </c>
      <c r="E473" s="101">
        <v>18</v>
      </c>
      <c r="F473" s="101" t="s">
        <v>58</v>
      </c>
      <c r="G473" s="101" t="s">
        <v>474</v>
      </c>
      <c r="H473" s="101" t="s">
        <v>60</v>
      </c>
      <c r="I473" s="101" t="s">
        <v>60</v>
      </c>
      <c r="J473" s="101" t="s">
        <v>36</v>
      </c>
      <c r="K473" s="101">
        <v>212</v>
      </c>
      <c r="L473" s="101">
        <v>8</v>
      </c>
      <c r="M473" s="101"/>
      <c r="N473" s="101" t="s">
        <v>37</v>
      </c>
      <c r="O473" s="101"/>
      <c r="P473" s="101"/>
      <c r="Q473" s="101"/>
      <c r="R473" s="101"/>
      <c r="S473" s="101"/>
      <c r="T473" s="101">
        <v>0</v>
      </c>
      <c r="U473" s="104"/>
      <c r="V473" s="104"/>
      <c r="W473" s="101"/>
      <c r="X473" s="101"/>
      <c r="Y473" s="101"/>
      <c r="Z473" s="101"/>
      <c r="AA473" s="105"/>
      <c r="AB473" s="105"/>
      <c r="AC473" s="105"/>
    </row>
    <row r="474" customHeight="1" spans="1:29">
      <c r="A474" s="100">
        <v>473</v>
      </c>
      <c r="B474" s="101">
        <v>240430008</v>
      </c>
      <c r="C474" s="40">
        <v>45412</v>
      </c>
      <c r="D474" s="101" t="s">
        <v>356</v>
      </c>
      <c r="E474" s="101">
        <v>18</v>
      </c>
      <c r="F474" s="101" t="s">
        <v>58</v>
      </c>
      <c r="G474" s="101" t="s">
        <v>475</v>
      </c>
      <c r="H474" s="101" t="s">
        <v>42</v>
      </c>
      <c r="I474" s="101" t="s">
        <v>42</v>
      </c>
      <c r="J474" s="101" t="s">
        <v>248</v>
      </c>
      <c r="K474" s="101">
        <v>824</v>
      </c>
      <c r="L474" s="101">
        <v>32</v>
      </c>
      <c r="M474" s="101"/>
      <c r="N474" s="101" t="s">
        <v>37</v>
      </c>
      <c r="O474" s="101"/>
      <c r="P474" s="101"/>
      <c r="Q474" s="101"/>
      <c r="R474" s="101"/>
      <c r="S474" s="101"/>
      <c r="T474" s="101">
        <v>0</v>
      </c>
      <c r="U474" s="104"/>
      <c r="V474" s="104"/>
      <c r="W474" s="101"/>
      <c r="X474" s="101"/>
      <c r="Y474" s="101"/>
      <c r="Z474" s="101"/>
      <c r="AA474" s="105"/>
      <c r="AB474" s="105"/>
      <c r="AC474" s="105"/>
    </row>
    <row r="475" customHeight="1" spans="1:29">
      <c r="A475" s="100">
        <v>474</v>
      </c>
      <c r="B475" s="101">
        <v>240501001</v>
      </c>
      <c r="C475" s="40">
        <v>45413</v>
      </c>
      <c r="D475" s="101" t="s">
        <v>487</v>
      </c>
      <c r="E475" s="101">
        <v>18</v>
      </c>
      <c r="F475" s="101" t="s">
        <v>58</v>
      </c>
      <c r="G475" s="101" t="s">
        <v>474</v>
      </c>
      <c r="H475" s="101" t="s">
        <v>42</v>
      </c>
      <c r="I475" s="101" t="s">
        <v>42</v>
      </c>
      <c r="J475" s="101" t="s">
        <v>62</v>
      </c>
      <c r="K475" s="101">
        <v>238</v>
      </c>
      <c r="L475" s="101">
        <v>8</v>
      </c>
      <c r="M475" s="101">
        <v>1</v>
      </c>
      <c r="N475" s="101" t="s">
        <v>48</v>
      </c>
      <c r="O475" s="101"/>
      <c r="P475" s="101">
        <v>1</v>
      </c>
      <c r="Q475" s="101"/>
      <c r="R475" s="101"/>
      <c r="S475" s="101"/>
      <c r="T475" s="101">
        <v>1</v>
      </c>
      <c r="U475" s="104" t="s">
        <v>488</v>
      </c>
      <c r="V475" s="104" t="s">
        <v>50</v>
      </c>
      <c r="W475" s="101" t="s">
        <v>16</v>
      </c>
      <c r="X475" s="101" t="s">
        <v>125</v>
      </c>
      <c r="Y475" s="101" t="s">
        <v>52</v>
      </c>
      <c r="Z475" s="101" t="s">
        <v>53</v>
      </c>
      <c r="AA475" s="105"/>
      <c r="AB475" s="105"/>
      <c r="AC475" s="105" t="s">
        <v>368</v>
      </c>
    </row>
    <row r="476" customHeight="1" spans="1:29">
      <c r="A476" s="100">
        <v>475</v>
      </c>
      <c r="B476" s="101">
        <v>240501002</v>
      </c>
      <c r="C476" s="40">
        <v>45413</v>
      </c>
      <c r="D476" s="101" t="s">
        <v>487</v>
      </c>
      <c r="E476" s="101">
        <v>18</v>
      </c>
      <c r="F476" s="101" t="s">
        <v>58</v>
      </c>
      <c r="G476" s="101" t="s">
        <v>489</v>
      </c>
      <c r="H476" s="101" t="s">
        <v>366</v>
      </c>
      <c r="I476" s="101" t="s">
        <v>42</v>
      </c>
      <c r="J476" s="101" t="s">
        <v>36</v>
      </c>
      <c r="K476" s="101">
        <v>76</v>
      </c>
      <c r="L476" s="101">
        <v>8</v>
      </c>
      <c r="M476" s="101">
        <v>8</v>
      </c>
      <c r="N476" s="101" t="s">
        <v>48</v>
      </c>
      <c r="O476" s="101"/>
      <c r="P476" s="101"/>
      <c r="Q476" s="101"/>
      <c r="R476" s="101"/>
      <c r="S476" s="101">
        <v>8</v>
      </c>
      <c r="T476" s="101">
        <v>8</v>
      </c>
      <c r="U476" s="104" t="s">
        <v>378</v>
      </c>
      <c r="V476" s="104" t="s">
        <v>50</v>
      </c>
      <c r="W476" s="101" t="s">
        <v>18</v>
      </c>
      <c r="X476" s="101" t="s">
        <v>106</v>
      </c>
      <c r="Y476" s="101" t="s">
        <v>57</v>
      </c>
      <c r="Z476" s="101" t="s">
        <v>53</v>
      </c>
      <c r="AA476" s="105"/>
      <c r="AB476" s="105"/>
      <c r="AC476" s="105" t="s">
        <v>490</v>
      </c>
    </row>
    <row r="477" customHeight="1" spans="1:29">
      <c r="A477" s="100">
        <v>476</v>
      </c>
      <c r="B477" s="101">
        <v>240501003</v>
      </c>
      <c r="C477" s="40">
        <v>45413</v>
      </c>
      <c r="D477" s="101" t="s">
        <v>487</v>
      </c>
      <c r="E477" s="101">
        <v>18</v>
      </c>
      <c r="F477" s="101" t="s">
        <v>58</v>
      </c>
      <c r="G477" s="101" t="s">
        <v>463</v>
      </c>
      <c r="H477" s="101" t="s">
        <v>366</v>
      </c>
      <c r="I477" s="101" t="s">
        <v>42</v>
      </c>
      <c r="J477" s="101" t="s">
        <v>36</v>
      </c>
      <c r="K477" s="101">
        <v>80</v>
      </c>
      <c r="L477" s="101">
        <v>8</v>
      </c>
      <c r="M477" s="101"/>
      <c r="N477" s="101" t="s">
        <v>37</v>
      </c>
      <c r="O477" s="101"/>
      <c r="P477" s="101"/>
      <c r="Q477" s="101"/>
      <c r="R477" s="101"/>
      <c r="S477" s="101"/>
      <c r="T477" s="101">
        <v>0</v>
      </c>
      <c r="U477" s="104"/>
      <c r="V477" s="104"/>
      <c r="W477" s="101"/>
      <c r="X477" s="101"/>
      <c r="Y477" s="101"/>
      <c r="Z477" s="101"/>
      <c r="AA477" s="105"/>
      <c r="AB477" s="105"/>
      <c r="AC477" s="105" t="s">
        <v>491</v>
      </c>
    </row>
    <row r="478" customHeight="1" spans="1:29">
      <c r="A478" s="100">
        <v>477</v>
      </c>
      <c r="B478" s="101">
        <v>240501004</v>
      </c>
      <c r="C478" s="40">
        <v>45413</v>
      </c>
      <c r="D478" s="101" t="s">
        <v>487</v>
      </c>
      <c r="E478" s="101">
        <v>18</v>
      </c>
      <c r="F478" s="101" t="s">
        <v>58</v>
      </c>
      <c r="G478" s="101" t="s">
        <v>475</v>
      </c>
      <c r="H478" s="101" t="s">
        <v>366</v>
      </c>
      <c r="I478" s="101" t="s">
        <v>42</v>
      </c>
      <c r="J478" s="101" t="s">
        <v>248</v>
      </c>
      <c r="K478" s="101">
        <v>2</v>
      </c>
      <c r="L478" s="101">
        <v>2</v>
      </c>
      <c r="M478" s="101"/>
      <c r="N478" s="101" t="s">
        <v>37</v>
      </c>
      <c r="O478" s="101"/>
      <c r="P478" s="101"/>
      <c r="Q478" s="101"/>
      <c r="R478" s="101"/>
      <c r="S478" s="101"/>
      <c r="T478" s="101">
        <v>0</v>
      </c>
      <c r="U478" s="104"/>
      <c r="V478" s="104"/>
      <c r="W478" s="101"/>
      <c r="X478" s="101"/>
      <c r="Y478" s="101"/>
      <c r="Z478" s="101"/>
      <c r="AA478" s="105"/>
      <c r="AB478" s="105"/>
      <c r="AC478" s="105" t="s">
        <v>368</v>
      </c>
    </row>
    <row r="479" customHeight="1" spans="1:29">
      <c r="A479" s="100">
        <v>478</v>
      </c>
      <c r="B479" s="101">
        <v>240501005</v>
      </c>
      <c r="C479" s="40">
        <v>45413</v>
      </c>
      <c r="D479" s="101" t="s">
        <v>487</v>
      </c>
      <c r="E479" s="101">
        <v>18</v>
      </c>
      <c r="F479" s="101" t="s">
        <v>40</v>
      </c>
      <c r="G479" s="101" t="s">
        <v>492</v>
      </c>
      <c r="H479" s="101" t="s">
        <v>168</v>
      </c>
      <c r="I479" s="101" t="s">
        <v>74</v>
      </c>
      <c r="J479" s="101" t="s">
        <v>36</v>
      </c>
      <c r="K479" s="101">
        <v>753</v>
      </c>
      <c r="L479" s="101">
        <v>13</v>
      </c>
      <c r="M479" s="101"/>
      <c r="N479" s="101" t="s">
        <v>37</v>
      </c>
      <c r="O479" s="101"/>
      <c r="P479" s="101"/>
      <c r="Q479" s="101"/>
      <c r="R479" s="101"/>
      <c r="S479" s="101"/>
      <c r="T479" s="101">
        <v>0</v>
      </c>
      <c r="U479" s="104"/>
      <c r="V479" s="104"/>
      <c r="W479" s="101"/>
      <c r="X479" s="101"/>
      <c r="Y479" s="101"/>
      <c r="Z479" s="101"/>
      <c r="AA479" s="105"/>
      <c r="AB479" s="105"/>
      <c r="AC479" s="105"/>
    </row>
    <row r="480" customHeight="1" spans="1:29">
      <c r="A480" s="100">
        <v>479</v>
      </c>
      <c r="B480" s="101">
        <v>240501006</v>
      </c>
      <c r="C480" s="40">
        <v>45413</v>
      </c>
      <c r="D480" s="101" t="s">
        <v>487</v>
      </c>
      <c r="E480" s="101">
        <v>18</v>
      </c>
      <c r="F480" s="101" t="s">
        <v>40</v>
      </c>
      <c r="G480" s="101">
        <v>24044048</v>
      </c>
      <c r="H480" s="101" t="s">
        <v>75</v>
      </c>
      <c r="I480" s="101" t="s">
        <v>74</v>
      </c>
      <c r="J480" s="101" t="s">
        <v>36</v>
      </c>
      <c r="K480" s="101">
        <v>163</v>
      </c>
      <c r="L480" s="101">
        <v>13</v>
      </c>
      <c r="M480" s="101">
        <v>1</v>
      </c>
      <c r="N480" s="101" t="s">
        <v>37</v>
      </c>
      <c r="O480" s="101">
        <v>1</v>
      </c>
      <c r="P480" s="101"/>
      <c r="Q480" s="101"/>
      <c r="R480" s="101"/>
      <c r="S480" s="101"/>
      <c r="T480" s="101">
        <v>1</v>
      </c>
      <c r="U480" s="104" t="s">
        <v>160</v>
      </c>
      <c r="V480" s="104" t="s">
        <v>77</v>
      </c>
      <c r="W480" s="101" t="s">
        <v>15</v>
      </c>
      <c r="X480" s="101" t="s">
        <v>99</v>
      </c>
      <c r="Y480" s="101" t="s">
        <v>52</v>
      </c>
      <c r="Z480" s="101" t="s">
        <v>67</v>
      </c>
      <c r="AA480" s="105"/>
      <c r="AB480" s="105"/>
      <c r="AC480" s="105"/>
    </row>
    <row r="481" customHeight="1" spans="1:29">
      <c r="A481" s="100">
        <v>480</v>
      </c>
      <c r="B481" s="101">
        <v>240501007</v>
      </c>
      <c r="C481" s="40">
        <v>45413</v>
      </c>
      <c r="D481" s="101" t="s">
        <v>487</v>
      </c>
      <c r="E481" s="101">
        <v>18</v>
      </c>
      <c r="F481" s="101" t="s">
        <v>33</v>
      </c>
      <c r="G481" s="101" t="s">
        <v>481</v>
      </c>
      <c r="H481" s="101" t="s">
        <v>401</v>
      </c>
      <c r="I481" s="101" t="s">
        <v>401</v>
      </c>
      <c r="J481" s="101" t="s">
        <v>36</v>
      </c>
      <c r="K481" s="101">
        <v>1872</v>
      </c>
      <c r="L481" s="101">
        <v>50</v>
      </c>
      <c r="M481" s="101">
        <v>4</v>
      </c>
      <c r="N481" s="101" t="s">
        <v>48</v>
      </c>
      <c r="O481" s="101">
        <v>2</v>
      </c>
      <c r="P481" s="101"/>
      <c r="Q481" s="101"/>
      <c r="R481" s="101"/>
      <c r="S481" s="101"/>
      <c r="T481" s="101">
        <v>2</v>
      </c>
      <c r="U481" s="104" t="s">
        <v>470</v>
      </c>
      <c r="V481" s="104" t="s">
        <v>50</v>
      </c>
      <c r="W481" s="101" t="s">
        <v>15</v>
      </c>
      <c r="X481" s="101" t="s">
        <v>97</v>
      </c>
      <c r="Y481" s="101" t="s">
        <v>52</v>
      </c>
      <c r="Z481" s="101" t="s">
        <v>53</v>
      </c>
      <c r="AA481" s="105"/>
      <c r="AB481" s="105"/>
      <c r="AC481" s="105"/>
    </row>
    <row r="482" customHeight="1" spans="1:29">
      <c r="A482" s="100">
        <v>480</v>
      </c>
      <c r="B482" s="101">
        <v>240501007</v>
      </c>
      <c r="C482" s="40">
        <v>45413</v>
      </c>
      <c r="D482" s="101" t="s">
        <v>487</v>
      </c>
      <c r="E482" s="101">
        <v>18</v>
      </c>
      <c r="F482" s="101" t="s">
        <v>33</v>
      </c>
      <c r="G482" s="101" t="s">
        <v>481</v>
      </c>
      <c r="H482" s="101" t="s">
        <v>401</v>
      </c>
      <c r="I482" s="101" t="s">
        <v>401</v>
      </c>
      <c r="J482" s="101" t="s">
        <v>36</v>
      </c>
      <c r="K482" s="101"/>
      <c r="L482" s="101"/>
      <c r="M482" s="101"/>
      <c r="N482" s="101"/>
      <c r="O482" s="101">
        <v>1</v>
      </c>
      <c r="P482" s="101"/>
      <c r="Q482" s="101"/>
      <c r="R482" s="101"/>
      <c r="S482" s="101"/>
      <c r="T482" s="101">
        <v>1</v>
      </c>
      <c r="U482" s="104" t="s">
        <v>493</v>
      </c>
      <c r="V482" s="104" t="s">
        <v>50</v>
      </c>
      <c r="W482" s="101" t="s">
        <v>15</v>
      </c>
      <c r="X482" s="101" t="s">
        <v>85</v>
      </c>
      <c r="Y482" s="101" t="s">
        <v>52</v>
      </c>
      <c r="Z482" s="101" t="s">
        <v>53</v>
      </c>
      <c r="AA482" s="105"/>
      <c r="AB482" s="105"/>
      <c r="AC482" s="105"/>
    </row>
    <row r="483" customHeight="1" spans="1:29">
      <c r="A483" s="100">
        <v>480</v>
      </c>
      <c r="B483" s="101">
        <v>240501007</v>
      </c>
      <c r="C483" s="40">
        <v>45413</v>
      </c>
      <c r="D483" s="101" t="s">
        <v>487</v>
      </c>
      <c r="E483" s="101">
        <v>18</v>
      </c>
      <c r="F483" s="101" t="s">
        <v>33</v>
      </c>
      <c r="G483" s="101" t="s">
        <v>481</v>
      </c>
      <c r="H483" s="101" t="s">
        <v>401</v>
      </c>
      <c r="I483" s="101" t="s">
        <v>401</v>
      </c>
      <c r="J483" s="101" t="s">
        <v>36</v>
      </c>
      <c r="K483" s="101"/>
      <c r="L483" s="101"/>
      <c r="M483" s="101"/>
      <c r="N483" s="101"/>
      <c r="O483" s="101">
        <v>1</v>
      </c>
      <c r="P483" s="101"/>
      <c r="Q483" s="101"/>
      <c r="R483" s="101"/>
      <c r="S483" s="101"/>
      <c r="T483" s="101">
        <v>1</v>
      </c>
      <c r="U483" s="104" t="s">
        <v>160</v>
      </c>
      <c r="V483" s="104" t="s">
        <v>50</v>
      </c>
      <c r="W483" s="101" t="s">
        <v>15</v>
      </c>
      <c r="X483" s="101" t="s">
        <v>99</v>
      </c>
      <c r="Y483" s="101" t="s">
        <v>52</v>
      </c>
      <c r="Z483" s="101" t="s">
        <v>53</v>
      </c>
      <c r="AA483" s="105"/>
      <c r="AB483" s="105"/>
      <c r="AC483" s="105"/>
    </row>
    <row r="484" customHeight="1" spans="1:29">
      <c r="A484" s="100">
        <v>483</v>
      </c>
      <c r="B484" s="101">
        <v>240502001</v>
      </c>
      <c r="C484" s="40">
        <v>45414</v>
      </c>
      <c r="D484" s="101" t="s">
        <v>487</v>
      </c>
      <c r="E484" s="101">
        <v>18</v>
      </c>
      <c r="F484" s="101" t="s">
        <v>33</v>
      </c>
      <c r="G484" s="101" t="s">
        <v>481</v>
      </c>
      <c r="H484" s="101" t="s">
        <v>401</v>
      </c>
      <c r="I484" s="101" t="s">
        <v>401</v>
      </c>
      <c r="J484" s="101" t="s">
        <v>36</v>
      </c>
      <c r="K484" s="101">
        <v>850</v>
      </c>
      <c r="L484" s="101">
        <v>32</v>
      </c>
      <c r="M484" s="101"/>
      <c r="N484" s="101" t="s">
        <v>37</v>
      </c>
      <c r="O484" s="101"/>
      <c r="P484" s="101"/>
      <c r="Q484" s="101"/>
      <c r="R484" s="101"/>
      <c r="S484" s="101"/>
      <c r="T484" s="101">
        <v>0</v>
      </c>
      <c r="U484" s="104"/>
      <c r="V484" s="104"/>
      <c r="W484" s="101"/>
      <c r="X484" s="101"/>
      <c r="Y484" s="101"/>
      <c r="Z484" s="101"/>
      <c r="AA484" s="105"/>
      <c r="AB484" s="105"/>
      <c r="AC484" s="105"/>
    </row>
    <row r="485" customHeight="1" spans="1:29">
      <c r="A485" s="100">
        <v>484</v>
      </c>
      <c r="B485" s="101">
        <v>240502002</v>
      </c>
      <c r="C485" s="40">
        <v>45414</v>
      </c>
      <c r="D485" s="101" t="s">
        <v>487</v>
      </c>
      <c r="E485" s="101">
        <v>18</v>
      </c>
      <c r="F485" s="101" t="s">
        <v>40</v>
      </c>
      <c r="G485" s="101" t="s">
        <v>494</v>
      </c>
      <c r="H485" s="101" t="s">
        <v>495</v>
      </c>
      <c r="I485" s="101" t="s">
        <v>495</v>
      </c>
      <c r="J485" s="101" t="s">
        <v>36</v>
      </c>
      <c r="K485" s="101">
        <v>500</v>
      </c>
      <c r="L485" s="101">
        <v>21</v>
      </c>
      <c r="M485" s="101">
        <v>1</v>
      </c>
      <c r="N485" s="101" t="s">
        <v>37</v>
      </c>
      <c r="O485" s="101"/>
      <c r="P485" s="101"/>
      <c r="Q485" s="101"/>
      <c r="R485" s="101">
        <v>1</v>
      </c>
      <c r="S485" s="101"/>
      <c r="T485" s="101">
        <v>1</v>
      </c>
      <c r="U485" s="104" t="s">
        <v>496</v>
      </c>
      <c r="V485" s="104" t="s">
        <v>77</v>
      </c>
      <c r="W485" s="101" t="s">
        <v>18</v>
      </c>
      <c r="X485" s="101" t="s">
        <v>89</v>
      </c>
      <c r="Y485" s="101" t="s">
        <v>57</v>
      </c>
      <c r="Z485" s="101" t="s">
        <v>67</v>
      </c>
      <c r="AA485" s="105"/>
      <c r="AB485" s="105"/>
      <c r="AC485" s="105"/>
    </row>
    <row r="486" customHeight="1" spans="1:29">
      <c r="A486" s="100">
        <v>485</v>
      </c>
      <c r="B486" s="101">
        <v>240502003</v>
      </c>
      <c r="C486" s="40">
        <v>45414</v>
      </c>
      <c r="D486" s="101" t="s">
        <v>487</v>
      </c>
      <c r="E486" s="101">
        <v>18</v>
      </c>
      <c r="F486" s="101" t="s">
        <v>58</v>
      </c>
      <c r="G486" s="101" t="s">
        <v>466</v>
      </c>
      <c r="H486" s="101" t="s">
        <v>411</v>
      </c>
      <c r="I486" s="101" t="s">
        <v>112</v>
      </c>
      <c r="J486" s="101" t="s">
        <v>36</v>
      </c>
      <c r="K486" s="101">
        <v>60</v>
      </c>
      <c r="L486" s="101">
        <v>8</v>
      </c>
      <c r="M486" s="101">
        <v>1</v>
      </c>
      <c r="N486" s="101" t="s">
        <v>48</v>
      </c>
      <c r="O486" s="101">
        <v>1</v>
      </c>
      <c r="P486" s="101"/>
      <c r="Q486" s="101"/>
      <c r="R486" s="101"/>
      <c r="S486" s="101"/>
      <c r="T486" s="101">
        <v>1</v>
      </c>
      <c r="U486" s="104" t="s">
        <v>497</v>
      </c>
      <c r="V486" s="104" t="s">
        <v>50</v>
      </c>
      <c r="W486" s="101" t="s">
        <v>15</v>
      </c>
      <c r="X486" s="101" t="s">
        <v>99</v>
      </c>
      <c r="Y486" s="101" t="s">
        <v>52</v>
      </c>
      <c r="Z486" s="101" t="s">
        <v>53</v>
      </c>
      <c r="AA486" s="105"/>
      <c r="AB486" s="105"/>
      <c r="AC486" s="105"/>
    </row>
    <row r="487" customHeight="1" spans="1:29">
      <c r="A487" s="100">
        <v>486</v>
      </c>
      <c r="B487" s="101">
        <v>240502004</v>
      </c>
      <c r="C487" s="40">
        <v>45414</v>
      </c>
      <c r="D487" s="101" t="s">
        <v>487</v>
      </c>
      <c r="E487" s="101">
        <v>18</v>
      </c>
      <c r="F487" s="101" t="s">
        <v>58</v>
      </c>
      <c r="G487" s="101" t="s">
        <v>474</v>
      </c>
      <c r="H487" s="101" t="s">
        <v>61</v>
      </c>
      <c r="I487" s="101" t="s">
        <v>60</v>
      </c>
      <c r="J487" s="101" t="s">
        <v>36</v>
      </c>
      <c r="K487" s="101">
        <v>232</v>
      </c>
      <c r="L487" s="101">
        <v>8</v>
      </c>
      <c r="M487" s="101">
        <v>2</v>
      </c>
      <c r="N487" s="101" t="s">
        <v>48</v>
      </c>
      <c r="O487" s="101"/>
      <c r="P487" s="101"/>
      <c r="Q487" s="101"/>
      <c r="R487" s="101">
        <v>2</v>
      </c>
      <c r="S487" s="101"/>
      <c r="T487" s="101">
        <v>2</v>
      </c>
      <c r="U487" s="104" t="s">
        <v>498</v>
      </c>
      <c r="V487" s="104" t="s">
        <v>50</v>
      </c>
      <c r="W487" s="101" t="s">
        <v>18</v>
      </c>
      <c r="X487" s="101" t="s">
        <v>106</v>
      </c>
      <c r="Y487" s="101" t="s">
        <v>57</v>
      </c>
      <c r="Z487" s="101" t="s">
        <v>53</v>
      </c>
      <c r="AA487" s="105"/>
      <c r="AB487" s="105"/>
      <c r="AC487" s="105"/>
    </row>
    <row r="488" customHeight="1" spans="1:29">
      <c r="A488" s="100">
        <v>487</v>
      </c>
      <c r="B488" s="101">
        <v>240504001</v>
      </c>
      <c r="C488" s="40">
        <v>45416</v>
      </c>
      <c r="D488" s="101" t="s">
        <v>487</v>
      </c>
      <c r="E488" s="101">
        <v>18</v>
      </c>
      <c r="F488" s="101" t="s">
        <v>58</v>
      </c>
      <c r="G488" s="101" t="s">
        <v>439</v>
      </c>
      <c r="H488" s="101" t="s">
        <v>61</v>
      </c>
      <c r="I488" s="101" t="s">
        <v>60</v>
      </c>
      <c r="J488" s="101" t="s">
        <v>36</v>
      </c>
      <c r="K488" s="101">
        <v>20</v>
      </c>
      <c r="L488" s="101">
        <v>8</v>
      </c>
      <c r="M488" s="101">
        <v>1</v>
      </c>
      <c r="N488" s="101" t="s">
        <v>48</v>
      </c>
      <c r="O488" s="101">
        <v>1</v>
      </c>
      <c r="P488" s="101"/>
      <c r="Q488" s="101"/>
      <c r="R488" s="101"/>
      <c r="S488" s="101"/>
      <c r="T488" s="101">
        <v>1</v>
      </c>
      <c r="U488" s="104" t="s">
        <v>160</v>
      </c>
      <c r="V488" s="104" t="s">
        <v>50</v>
      </c>
      <c r="W488" s="101" t="s">
        <v>15</v>
      </c>
      <c r="X488" s="101" t="s">
        <v>99</v>
      </c>
      <c r="Y488" s="101" t="s">
        <v>52</v>
      </c>
      <c r="Z488" s="101" t="s">
        <v>53</v>
      </c>
      <c r="AA488" s="105"/>
      <c r="AB488" s="105"/>
      <c r="AC488" s="105"/>
    </row>
    <row r="489" customHeight="1" spans="1:29">
      <c r="A489" s="100">
        <v>488</v>
      </c>
      <c r="B489" s="101">
        <v>240504002</v>
      </c>
      <c r="C489" s="40">
        <v>45416</v>
      </c>
      <c r="D489" s="101" t="s">
        <v>487</v>
      </c>
      <c r="E489" s="101">
        <v>18</v>
      </c>
      <c r="F489" s="101" t="s">
        <v>58</v>
      </c>
      <c r="G489" s="101" t="s">
        <v>499</v>
      </c>
      <c r="H489" s="101" t="s">
        <v>432</v>
      </c>
      <c r="I489" s="101" t="s">
        <v>74</v>
      </c>
      <c r="J489" s="101" t="s">
        <v>36</v>
      </c>
      <c r="K489" s="101">
        <v>137</v>
      </c>
      <c r="L489" s="101">
        <v>8</v>
      </c>
      <c r="M489" s="101"/>
      <c r="N489" s="101" t="s">
        <v>37</v>
      </c>
      <c r="O489" s="101"/>
      <c r="P489" s="101"/>
      <c r="Q489" s="101"/>
      <c r="R489" s="101"/>
      <c r="S489" s="101"/>
      <c r="T489" s="101">
        <v>0</v>
      </c>
      <c r="U489" s="104"/>
      <c r="V489" s="104"/>
      <c r="W489" s="101"/>
      <c r="X489" s="101"/>
      <c r="Y489" s="101"/>
      <c r="Z489" s="101"/>
      <c r="AA489" s="105"/>
      <c r="AB489" s="105"/>
      <c r="AC489" s="105"/>
    </row>
    <row r="490" customHeight="1" spans="1:29">
      <c r="A490" s="100">
        <v>489</v>
      </c>
      <c r="B490" s="101">
        <v>240504003</v>
      </c>
      <c r="C490" s="40">
        <v>45416</v>
      </c>
      <c r="D490" s="101" t="s">
        <v>487</v>
      </c>
      <c r="E490" s="101">
        <v>18</v>
      </c>
      <c r="F490" s="101" t="s">
        <v>40</v>
      </c>
      <c r="G490" s="101">
        <v>24033976</v>
      </c>
      <c r="H490" s="101" t="s">
        <v>47</v>
      </c>
      <c r="I490" s="101" t="s">
        <v>46</v>
      </c>
      <c r="J490" s="101" t="s">
        <v>36</v>
      </c>
      <c r="K490" s="101">
        <v>5</v>
      </c>
      <c r="L490" s="101">
        <v>5</v>
      </c>
      <c r="M490" s="101"/>
      <c r="N490" s="101" t="s">
        <v>37</v>
      </c>
      <c r="O490" s="101"/>
      <c r="P490" s="101"/>
      <c r="Q490" s="101"/>
      <c r="R490" s="101"/>
      <c r="S490" s="101"/>
      <c r="T490" s="101">
        <v>0</v>
      </c>
      <c r="U490" s="104"/>
      <c r="V490" s="104"/>
      <c r="W490" s="101"/>
      <c r="X490" s="101"/>
      <c r="Y490" s="101"/>
      <c r="Z490" s="101"/>
      <c r="AA490" s="105"/>
      <c r="AB490" s="105"/>
      <c r="AC490" s="105"/>
    </row>
    <row r="491" customHeight="1" spans="1:29">
      <c r="A491" s="100">
        <v>490</v>
      </c>
      <c r="B491" s="101">
        <v>240504004</v>
      </c>
      <c r="C491" s="40">
        <v>45416</v>
      </c>
      <c r="D491" s="101" t="s">
        <v>487</v>
      </c>
      <c r="E491" s="101">
        <v>18</v>
      </c>
      <c r="F491" s="101" t="s">
        <v>40</v>
      </c>
      <c r="G491" s="101" t="s">
        <v>492</v>
      </c>
      <c r="H491" s="101" t="s">
        <v>168</v>
      </c>
      <c r="I491" s="101" t="s">
        <v>74</v>
      </c>
      <c r="J491" s="101" t="s">
        <v>36</v>
      </c>
      <c r="K491" s="101">
        <v>1344</v>
      </c>
      <c r="L491" s="101">
        <v>13</v>
      </c>
      <c r="M491" s="101"/>
      <c r="N491" s="101" t="s">
        <v>37</v>
      </c>
      <c r="O491" s="101"/>
      <c r="P491" s="101"/>
      <c r="Q491" s="101"/>
      <c r="R491" s="101"/>
      <c r="S491" s="101"/>
      <c r="T491" s="101">
        <v>0</v>
      </c>
      <c r="U491" s="104"/>
      <c r="V491" s="104"/>
      <c r="W491" s="101"/>
      <c r="X491" s="101"/>
      <c r="Y491" s="101"/>
      <c r="Z491" s="101"/>
      <c r="AA491" s="105"/>
      <c r="AB491" s="105"/>
      <c r="AC491" s="105"/>
    </row>
    <row r="492" customHeight="1" spans="1:29">
      <c r="A492" s="100">
        <v>491</v>
      </c>
      <c r="B492" s="101">
        <v>240504005</v>
      </c>
      <c r="C492" s="40">
        <v>45416</v>
      </c>
      <c r="D492" s="101" t="s">
        <v>487</v>
      </c>
      <c r="E492" s="101">
        <v>18</v>
      </c>
      <c r="F492" s="101" t="s">
        <v>33</v>
      </c>
      <c r="G492" s="101" t="s">
        <v>481</v>
      </c>
      <c r="H492" s="101" t="s">
        <v>401</v>
      </c>
      <c r="I492" s="101" t="s">
        <v>401</v>
      </c>
      <c r="J492" s="101" t="s">
        <v>36</v>
      </c>
      <c r="K492" s="101">
        <v>1150</v>
      </c>
      <c r="L492" s="101">
        <v>32</v>
      </c>
      <c r="M492" s="101"/>
      <c r="N492" s="101" t="s">
        <v>37</v>
      </c>
      <c r="O492" s="101"/>
      <c r="P492" s="101"/>
      <c r="Q492" s="101"/>
      <c r="R492" s="101"/>
      <c r="S492" s="101"/>
      <c r="T492" s="101">
        <v>0</v>
      </c>
      <c r="U492" s="104"/>
      <c r="V492" s="104"/>
      <c r="W492" s="101"/>
      <c r="X492" s="101"/>
      <c r="Y492" s="101"/>
      <c r="Z492" s="101"/>
      <c r="AA492" s="105"/>
      <c r="AB492" s="105"/>
      <c r="AC492" s="105" t="s">
        <v>500</v>
      </c>
    </row>
    <row r="493" customHeight="1" spans="1:29">
      <c r="A493" s="100">
        <v>492</v>
      </c>
      <c r="B493" s="101">
        <v>240504006</v>
      </c>
      <c r="C493" s="40">
        <v>45416</v>
      </c>
      <c r="D493" s="101" t="s">
        <v>487</v>
      </c>
      <c r="E493" s="101">
        <v>18</v>
      </c>
      <c r="F493" s="101" t="s">
        <v>33</v>
      </c>
      <c r="G493" s="101" t="s">
        <v>467</v>
      </c>
      <c r="H493" s="101" t="s">
        <v>91</v>
      </c>
      <c r="I493" s="101" t="s">
        <v>91</v>
      </c>
      <c r="J493" s="101" t="s">
        <v>36</v>
      </c>
      <c r="K493" s="101">
        <v>432</v>
      </c>
      <c r="L493" s="101">
        <v>32</v>
      </c>
      <c r="M493" s="101"/>
      <c r="N493" s="101" t="s">
        <v>37</v>
      </c>
      <c r="O493" s="101"/>
      <c r="P493" s="101"/>
      <c r="Q493" s="101"/>
      <c r="R493" s="101"/>
      <c r="S493" s="101"/>
      <c r="T493" s="101">
        <v>0</v>
      </c>
      <c r="U493" s="104"/>
      <c r="V493" s="104"/>
      <c r="W493" s="101"/>
      <c r="X493" s="101"/>
      <c r="Y493" s="101"/>
      <c r="Z493" s="101"/>
      <c r="AA493" s="105"/>
      <c r="AB493" s="105"/>
      <c r="AC493" s="105"/>
    </row>
    <row r="494" customHeight="1" spans="1:29">
      <c r="A494" s="100">
        <v>493</v>
      </c>
      <c r="B494" s="101">
        <v>240504007</v>
      </c>
      <c r="C494" s="40">
        <v>45416</v>
      </c>
      <c r="D494" s="101" t="s">
        <v>487</v>
      </c>
      <c r="E494" s="101">
        <v>18</v>
      </c>
      <c r="F494" s="101" t="s">
        <v>58</v>
      </c>
      <c r="G494" s="101" t="s">
        <v>489</v>
      </c>
      <c r="H494" s="101" t="s">
        <v>366</v>
      </c>
      <c r="I494" s="101" t="s">
        <v>42</v>
      </c>
      <c r="J494" s="101" t="s">
        <v>36</v>
      </c>
      <c r="K494" s="101">
        <v>409</v>
      </c>
      <c r="L494" s="101">
        <v>32</v>
      </c>
      <c r="M494" s="101">
        <v>32</v>
      </c>
      <c r="N494" s="101" t="s">
        <v>48</v>
      </c>
      <c r="O494" s="101"/>
      <c r="P494" s="101"/>
      <c r="Q494" s="101"/>
      <c r="R494" s="101">
        <v>32</v>
      </c>
      <c r="S494" s="101"/>
      <c r="T494" s="101">
        <v>32</v>
      </c>
      <c r="U494" s="104" t="s">
        <v>378</v>
      </c>
      <c r="V494" s="104" t="s">
        <v>50</v>
      </c>
      <c r="W494" s="101" t="s">
        <v>18</v>
      </c>
      <c r="X494" s="101" t="s">
        <v>106</v>
      </c>
      <c r="Y494" s="101" t="s">
        <v>57</v>
      </c>
      <c r="Z494" s="101" t="s">
        <v>53</v>
      </c>
      <c r="AA494" s="105"/>
      <c r="AB494" s="105"/>
      <c r="AC494" s="105" t="s">
        <v>501</v>
      </c>
    </row>
    <row r="495" customHeight="1" spans="1:29">
      <c r="A495" s="100">
        <v>494</v>
      </c>
      <c r="B495" s="101">
        <v>240504008</v>
      </c>
      <c r="C495" s="40">
        <v>45416</v>
      </c>
      <c r="D495" s="101" t="s">
        <v>487</v>
      </c>
      <c r="E495" s="101">
        <v>18</v>
      </c>
      <c r="F495" s="101" t="s">
        <v>58</v>
      </c>
      <c r="G495" s="101" t="s">
        <v>463</v>
      </c>
      <c r="H495" s="101" t="s">
        <v>366</v>
      </c>
      <c r="I495" s="101" t="s">
        <v>42</v>
      </c>
      <c r="J495" s="101" t="s">
        <v>36</v>
      </c>
      <c r="K495" s="101">
        <v>77</v>
      </c>
      <c r="L495" s="101">
        <v>16</v>
      </c>
      <c r="M495" s="101">
        <v>1</v>
      </c>
      <c r="N495" s="101" t="s">
        <v>37</v>
      </c>
      <c r="O495" s="101"/>
      <c r="P495" s="101"/>
      <c r="Q495" s="101">
        <v>1</v>
      </c>
      <c r="R495" s="101"/>
      <c r="S495" s="101"/>
      <c r="T495" s="101">
        <v>1</v>
      </c>
      <c r="U495" s="104" t="s">
        <v>502</v>
      </c>
      <c r="V495" s="104" t="s">
        <v>77</v>
      </c>
      <c r="W495" s="101" t="s">
        <v>55</v>
      </c>
      <c r="X495" s="101" t="s">
        <v>66</v>
      </c>
      <c r="Y495" s="101" t="s">
        <v>52</v>
      </c>
      <c r="Z495" s="101" t="s">
        <v>67</v>
      </c>
      <c r="AA495" s="105"/>
      <c r="AB495" s="105"/>
      <c r="AC495" s="105" t="s">
        <v>503</v>
      </c>
    </row>
    <row r="496" customHeight="1" spans="1:29">
      <c r="A496" s="100">
        <v>495</v>
      </c>
      <c r="B496" s="101">
        <v>240504009</v>
      </c>
      <c r="C496" s="40">
        <v>45416</v>
      </c>
      <c r="D496" s="101" t="s">
        <v>487</v>
      </c>
      <c r="E496" s="101">
        <v>18</v>
      </c>
      <c r="F496" s="101" t="s">
        <v>58</v>
      </c>
      <c r="G496" s="101" t="s">
        <v>504</v>
      </c>
      <c r="H496" s="101" t="s">
        <v>61</v>
      </c>
      <c r="I496" s="101" t="s">
        <v>60</v>
      </c>
      <c r="J496" s="101" t="s">
        <v>62</v>
      </c>
      <c r="K496" s="101">
        <v>304</v>
      </c>
      <c r="L496" s="101">
        <v>32</v>
      </c>
      <c r="M496" s="101"/>
      <c r="N496" s="101" t="s">
        <v>37</v>
      </c>
      <c r="O496" s="101"/>
      <c r="P496" s="101"/>
      <c r="Q496" s="101"/>
      <c r="R496" s="101"/>
      <c r="S496" s="101"/>
      <c r="T496" s="101">
        <v>0</v>
      </c>
      <c r="U496" s="104"/>
      <c r="V496" s="104"/>
      <c r="W496" s="101"/>
      <c r="X496" s="101"/>
      <c r="Y496" s="101"/>
      <c r="Z496" s="101"/>
      <c r="AA496" s="105"/>
      <c r="AB496" s="105"/>
      <c r="AC496" s="105"/>
    </row>
    <row r="497" customHeight="1" spans="1:29">
      <c r="A497" s="100">
        <v>496</v>
      </c>
      <c r="B497" s="101">
        <v>240505001</v>
      </c>
      <c r="C497" s="40">
        <v>45417</v>
      </c>
      <c r="D497" s="101" t="s">
        <v>487</v>
      </c>
      <c r="E497" s="101">
        <v>19</v>
      </c>
      <c r="F497" s="101" t="s">
        <v>33</v>
      </c>
      <c r="G497" s="101" t="s">
        <v>481</v>
      </c>
      <c r="H497" s="101" t="s">
        <v>401</v>
      </c>
      <c r="I497" s="101" t="s">
        <v>401</v>
      </c>
      <c r="J497" s="101" t="s">
        <v>36</v>
      </c>
      <c r="K497" s="101">
        <v>1296</v>
      </c>
      <c r="L497" s="101">
        <v>50</v>
      </c>
      <c r="M497" s="101">
        <v>1</v>
      </c>
      <c r="N497" s="101" t="s">
        <v>37</v>
      </c>
      <c r="O497" s="101">
        <v>1</v>
      </c>
      <c r="P497" s="101"/>
      <c r="Q497" s="101"/>
      <c r="R497" s="101"/>
      <c r="S497" s="101"/>
      <c r="T497" s="101">
        <v>1</v>
      </c>
      <c r="U497" s="104" t="s">
        <v>505</v>
      </c>
      <c r="V497" s="104" t="s">
        <v>77</v>
      </c>
      <c r="W497" s="101" t="s">
        <v>15</v>
      </c>
      <c r="X497" s="101" t="s">
        <v>283</v>
      </c>
      <c r="Y497" s="101" t="s">
        <v>52</v>
      </c>
      <c r="Z497" s="101" t="s">
        <v>67</v>
      </c>
      <c r="AA497" s="105"/>
      <c r="AB497" s="105"/>
      <c r="AC497" s="105"/>
    </row>
    <row r="498" customHeight="1" spans="1:29">
      <c r="A498" s="102">
        <v>497</v>
      </c>
      <c r="B498" s="103">
        <v>240505002</v>
      </c>
      <c r="C498" s="40">
        <v>45417</v>
      </c>
      <c r="D498" s="101" t="s">
        <v>487</v>
      </c>
      <c r="E498" s="101">
        <v>19</v>
      </c>
      <c r="F498" s="101" t="s">
        <v>33</v>
      </c>
      <c r="G498" s="101" t="s">
        <v>467</v>
      </c>
      <c r="H498" s="101" t="s">
        <v>91</v>
      </c>
      <c r="I498" s="101" t="s">
        <v>91</v>
      </c>
      <c r="J498" s="101" t="s">
        <v>36</v>
      </c>
      <c r="K498" s="101">
        <v>287</v>
      </c>
      <c r="L498" s="101">
        <v>32</v>
      </c>
      <c r="M498" s="101"/>
      <c r="N498" s="101" t="s">
        <v>37</v>
      </c>
      <c r="O498" s="101"/>
      <c r="P498" s="101"/>
      <c r="Q498" s="101"/>
      <c r="R498" s="101"/>
      <c r="S498" s="101"/>
      <c r="T498" s="101">
        <v>0</v>
      </c>
      <c r="U498" s="104"/>
      <c r="V498" s="104"/>
      <c r="W498" s="101"/>
      <c r="X498" s="101"/>
      <c r="Y498" s="101"/>
      <c r="Z498" s="101"/>
      <c r="AA498" s="105"/>
      <c r="AB498" s="105"/>
      <c r="AC498" s="105"/>
    </row>
    <row r="499" customHeight="1" spans="1:20">
      <c r="A499" s="5">
        <v>498</v>
      </c>
      <c r="B499" s="5">
        <v>240506001</v>
      </c>
      <c r="C499" s="3">
        <v>45418</v>
      </c>
      <c r="D499" s="4" t="s">
        <v>487</v>
      </c>
      <c r="E499" s="4">
        <v>19</v>
      </c>
      <c r="F499" s="5" t="s">
        <v>58</v>
      </c>
      <c r="G499" s="6" t="s">
        <v>506</v>
      </c>
      <c r="H499" s="6" t="s">
        <v>46</v>
      </c>
      <c r="I499" s="7" t="s">
        <v>46</v>
      </c>
      <c r="J499" s="7" t="s">
        <v>36</v>
      </c>
      <c r="K499" s="8">
        <v>370</v>
      </c>
      <c r="L499" s="8">
        <v>32</v>
      </c>
      <c r="N499" s="10" t="s">
        <v>37</v>
      </c>
      <c r="T499" s="12">
        <v>0</v>
      </c>
    </row>
    <row r="500" customHeight="1" spans="1:29">
      <c r="A500" s="5">
        <v>499</v>
      </c>
      <c r="B500" s="5">
        <v>240506002</v>
      </c>
      <c r="C500" s="3">
        <v>45418</v>
      </c>
      <c r="D500" s="4" t="s">
        <v>487</v>
      </c>
      <c r="E500" s="4">
        <v>19</v>
      </c>
      <c r="F500" s="5" t="s">
        <v>58</v>
      </c>
      <c r="G500" s="6" t="s">
        <v>439</v>
      </c>
      <c r="H500" s="6" t="s">
        <v>61</v>
      </c>
      <c r="I500" s="7" t="s">
        <v>60</v>
      </c>
      <c r="J500" s="7" t="s">
        <v>36</v>
      </c>
      <c r="K500" s="8">
        <v>20</v>
      </c>
      <c r="L500" s="8">
        <v>12</v>
      </c>
      <c r="N500" s="10" t="s">
        <v>37</v>
      </c>
      <c r="T500" s="12">
        <v>0</v>
      </c>
      <c r="AC500" s="8" t="s">
        <v>507</v>
      </c>
    </row>
    <row r="501" customHeight="1" spans="1:20">
      <c r="A501" s="5">
        <v>500</v>
      </c>
      <c r="B501" s="5">
        <v>240506003</v>
      </c>
      <c r="C501" s="3">
        <v>45418</v>
      </c>
      <c r="D501" s="4" t="s">
        <v>487</v>
      </c>
      <c r="E501" s="4">
        <v>19</v>
      </c>
      <c r="F501" s="5" t="s">
        <v>58</v>
      </c>
      <c r="G501" s="6" t="s">
        <v>508</v>
      </c>
      <c r="H501" s="6" t="s">
        <v>42</v>
      </c>
      <c r="I501" s="7" t="s">
        <v>42</v>
      </c>
      <c r="J501" s="7" t="s">
        <v>248</v>
      </c>
      <c r="K501" s="8">
        <v>5</v>
      </c>
      <c r="L501" s="8">
        <v>5</v>
      </c>
      <c r="N501" s="10" t="s">
        <v>37</v>
      </c>
      <c r="T501" s="12">
        <v>0</v>
      </c>
    </row>
    <row r="502" customHeight="1" spans="1:29">
      <c r="A502" s="5">
        <v>501</v>
      </c>
      <c r="B502" s="5">
        <v>240506004</v>
      </c>
      <c r="C502" s="3">
        <v>45418</v>
      </c>
      <c r="D502" s="4" t="s">
        <v>487</v>
      </c>
      <c r="E502" s="4">
        <v>19</v>
      </c>
      <c r="F502" s="5" t="s">
        <v>58</v>
      </c>
      <c r="G502" s="6" t="s">
        <v>425</v>
      </c>
      <c r="H502" s="6" t="s">
        <v>366</v>
      </c>
      <c r="I502" s="7" t="s">
        <v>42</v>
      </c>
      <c r="J502" s="7" t="s">
        <v>36</v>
      </c>
      <c r="K502" s="8">
        <v>169</v>
      </c>
      <c r="L502" s="8">
        <v>8</v>
      </c>
      <c r="N502" s="10" t="s">
        <v>37</v>
      </c>
      <c r="T502" s="12">
        <v>0</v>
      </c>
      <c r="AC502" s="8" t="s">
        <v>509</v>
      </c>
    </row>
    <row r="503" customHeight="1" spans="1:20">
      <c r="A503" s="5">
        <v>502</v>
      </c>
      <c r="B503" s="5">
        <v>240506005</v>
      </c>
      <c r="C503" s="3">
        <v>45418</v>
      </c>
      <c r="D503" s="4" t="s">
        <v>487</v>
      </c>
      <c r="E503" s="4">
        <v>19</v>
      </c>
      <c r="F503" s="5" t="s">
        <v>58</v>
      </c>
      <c r="G503" s="6" t="s">
        <v>499</v>
      </c>
      <c r="H503" s="6" t="s">
        <v>417</v>
      </c>
      <c r="I503" s="7" t="s">
        <v>74</v>
      </c>
      <c r="J503" s="7" t="s">
        <v>36</v>
      </c>
      <c r="K503" s="8">
        <v>239</v>
      </c>
      <c r="L503" s="8">
        <v>8</v>
      </c>
      <c r="N503" s="10" t="s">
        <v>37</v>
      </c>
      <c r="T503" s="12">
        <v>0</v>
      </c>
    </row>
    <row r="504" customHeight="1" spans="1:20">
      <c r="A504" s="5">
        <v>503</v>
      </c>
      <c r="B504" s="5">
        <v>240506006</v>
      </c>
      <c r="C504" s="3">
        <v>45418</v>
      </c>
      <c r="D504" s="4" t="s">
        <v>487</v>
      </c>
      <c r="E504" s="4">
        <v>19</v>
      </c>
      <c r="F504" s="5" t="s">
        <v>58</v>
      </c>
      <c r="G504" s="6" t="s">
        <v>506</v>
      </c>
      <c r="H504" s="6" t="s">
        <v>70</v>
      </c>
      <c r="I504" s="7" t="s">
        <v>46</v>
      </c>
      <c r="J504" s="7" t="s">
        <v>36</v>
      </c>
      <c r="K504" s="8">
        <v>130</v>
      </c>
      <c r="L504" s="8">
        <v>8</v>
      </c>
      <c r="N504" s="10" t="s">
        <v>37</v>
      </c>
      <c r="T504" s="12">
        <v>0</v>
      </c>
    </row>
    <row r="505" customHeight="1" spans="1:20">
      <c r="A505" s="5">
        <v>504</v>
      </c>
      <c r="B505" s="5">
        <v>240506007</v>
      </c>
      <c r="C505" s="3">
        <v>45418</v>
      </c>
      <c r="D505" s="4" t="s">
        <v>487</v>
      </c>
      <c r="E505" s="4">
        <v>19</v>
      </c>
      <c r="F505" s="5" t="s">
        <v>58</v>
      </c>
      <c r="G505" s="6" t="s">
        <v>474</v>
      </c>
      <c r="H505" s="6" t="s">
        <v>60</v>
      </c>
      <c r="I505" s="7" t="s">
        <v>60</v>
      </c>
      <c r="J505" s="7" t="s">
        <v>62</v>
      </c>
      <c r="K505" s="8">
        <v>8</v>
      </c>
      <c r="L505" s="8">
        <v>8</v>
      </c>
      <c r="N505" s="10" t="s">
        <v>37</v>
      </c>
      <c r="T505" s="12">
        <v>0</v>
      </c>
    </row>
    <row r="506" customHeight="1" spans="1:29">
      <c r="A506" s="5">
        <v>505</v>
      </c>
      <c r="B506" s="5">
        <v>240506008</v>
      </c>
      <c r="C506" s="3">
        <v>45418</v>
      </c>
      <c r="D506" s="4" t="s">
        <v>487</v>
      </c>
      <c r="E506" s="4">
        <v>19</v>
      </c>
      <c r="F506" s="5" t="s">
        <v>58</v>
      </c>
      <c r="G506" s="6" t="s">
        <v>489</v>
      </c>
      <c r="H506" s="6" t="s">
        <v>366</v>
      </c>
      <c r="I506" s="7" t="s">
        <v>42</v>
      </c>
      <c r="J506" s="7" t="s">
        <v>36</v>
      </c>
      <c r="K506" s="8">
        <v>400</v>
      </c>
      <c r="L506" s="8">
        <v>32</v>
      </c>
      <c r="N506" s="10" t="s">
        <v>37</v>
      </c>
      <c r="T506" s="12">
        <v>0</v>
      </c>
      <c r="AC506" s="8" t="s">
        <v>510</v>
      </c>
    </row>
    <row r="507" customHeight="1" spans="1:20">
      <c r="A507" s="5">
        <v>506</v>
      </c>
      <c r="B507" s="5">
        <v>240506009</v>
      </c>
      <c r="C507" s="3">
        <v>45418</v>
      </c>
      <c r="D507" s="4" t="s">
        <v>487</v>
      </c>
      <c r="E507" s="4">
        <v>19</v>
      </c>
      <c r="F507" s="5" t="s">
        <v>58</v>
      </c>
      <c r="G507" s="6" t="s">
        <v>358</v>
      </c>
      <c r="H507" s="6" t="s">
        <v>42</v>
      </c>
      <c r="I507" s="7" t="s">
        <v>42</v>
      </c>
      <c r="J507" s="7" t="s">
        <v>62</v>
      </c>
      <c r="K507" s="8">
        <v>69</v>
      </c>
      <c r="L507" s="8">
        <v>8</v>
      </c>
      <c r="N507" s="10" t="s">
        <v>37</v>
      </c>
      <c r="T507" s="12">
        <v>0</v>
      </c>
    </row>
    <row r="508" customHeight="1" spans="1:20">
      <c r="A508" s="5">
        <v>507</v>
      </c>
      <c r="B508" s="5">
        <v>240506010</v>
      </c>
      <c r="C508" s="3">
        <v>45418</v>
      </c>
      <c r="D508" s="4" t="s">
        <v>487</v>
      </c>
      <c r="E508" s="4">
        <v>19</v>
      </c>
      <c r="F508" s="5" t="s">
        <v>58</v>
      </c>
      <c r="G508" s="6" t="s">
        <v>508</v>
      </c>
      <c r="H508" s="6" t="s">
        <v>42</v>
      </c>
      <c r="I508" s="7" t="s">
        <v>42</v>
      </c>
      <c r="J508" s="7" t="s">
        <v>248</v>
      </c>
      <c r="K508" s="8">
        <v>182</v>
      </c>
      <c r="L508" s="8">
        <v>8</v>
      </c>
      <c r="N508" s="10" t="s">
        <v>37</v>
      </c>
      <c r="T508" s="12">
        <v>0</v>
      </c>
    </row>
    <row r="509" customHeight="1" spans="1:20">
      <c r="A509" s="5">
        <v>508</v>
      </c>
      <c r="B509" s="5">
        <v>240506011</v>
      </c>
      <c r="C509" s="3">
        <v>45418</v>
      </c>
      <c r="D509" s="4" t="s">
        <v>487</v>
      </c>
      <c r="E509" s="4">
        <v>19</v>
      </c>
      <c r="F509" s="5" t="s">
        <v>58</v>
      </c>
      <c r="G509" s="6" t="s">
        <v>474</v>
      </c>
      <c r="H509" s="6" t="s">
        <v>61</v>
      </c>
      <c r="I509" s="7" t="s">
        <v>60</v>
      </c>
      <c r="J509" s="7" t="s">
        <v>62</v>
      </c>
      <c r="K509" s="8">
        <v>84</v>
      </c>
      <c r="L509" s="8">
        <v>8</v>
      </c>
      <c r="N509" s="10" t="s">
        <v>37</v>
      </c>
      <c r="T509" s="12">
        <v>0</v>
      </c>
    </row>
    <row r="510" customHeight="1" spans="1:20">
      <c r="A510" s="5">
        <v>509</v>
      </c>
      <c r="B510" s="5">
        <v>240506012</v>
      </c>
      <c r="C510" s="3">
        <v>45418</v>
      </c>
      <c r="D510" s="4" t="s">
        <v>487</v>
      </c>
      <c r="E510" s="4">
        <v>19</v>
      </c>
      <c r="F510" s="5" t="s">
        <v>58</v>
      </c>
      <c r="G510" s="6" t="s">
        <v>511</v>
      </c>
      <c r="H510" s="6" t="s">
        <v>61</v>
      </c>
      <c r="I510" s="7" t="s">
        <v>60</v>
      </c>
      <c r="J510" s="7" t="s">
        <v>141</v>
      </c>
      <c r="K510" s="8">
        <v>5</v>
      </c>
      <c r="L510" s="8">
        <v>5</v>
      </c>
      <c r="N510" s="10" t="s">
        <v>37</v>
      </c>
      <c r="T510" s="12">
        <v>0</v>
      </c>
    </row>
    <row r="511" customHeight="1" spans="1:29">
      <c r="A511" s="5">
        <v>510</v>
      </c>
      <c r="B511" s="5">
        <v>240507001</v>
      </c>
      <c r="C511" s="3">
        <v>45419</v>
      </c>
      <c r="D511" s="4" t="s">
        <v>487</v>
      </c>
      <c r="E511" s="4">
        <v>19</v>
      </c>
      <c r="F511" s="5" t="s">
        <v>58</v>
      </c>
      <c r="G511" s="6" t="s">
        <v>499</v>
      </c>
      <c r="H511" s="6" t="s">
        <v>432</v>
      </c>
      <c r="I511" s="7" t="s">
        <v>74</v>
      </c>
      <c r="J511" s="7" t="s">
        <v>36</v>
      </c>
      <c r="K511" s="8">
        <v>240</v>
      </c>
      <c r="L511" s="8">
        <v>16</v>
      </c>
      <c r="M511" s="9">
        <v>1</v>
      </c>
      <c r="N511" s="10" t="s">
        <v>37</v>
      </c>
      <c r="O511" s="11">
        <v>1</v>
      </c>
      <c r="T511" s="12">
        <v>1</v>
      </c>
      <c r="U511" s="11" t="s">
        <v>512</v>
      </c>
      <c r="V511" s="13" t="s">
        <v>77</v>
      </c>
      <c r="W511" s="8" t="s">
        <v>15</v>
      </c>
      <c r="X511" s="11" t="s">
        <v>85</v>
      </c>
      <c r="Y511" s="11" t="s">
        <v>52</v>
      </c>
      <c r="Z511" s="11" t="s">
        <v>67</v>
      </c>
      <c r="AC511" s="8" t="s">
        <v>421</v>
      </c>
    </row>
    <row r="512" customHeight="1" spans="1:20">
      <c r="A512" s="5">
        <v>511</v>
      </c>
      <c r="B512" s="5">
        <v>240507002</v>
      </c>
      <c r="C512" s="3">
        <v>45419</v>
      </c>
      <c r="D512" s="4" t="s">
        <v>487</v>
      </c>
      <c r="E512" s="4">
        <v>19</v>
      </c>
      <c r="F512" s="5" t="s">
        <v>33</v>
      </c>
      <c r="G512" s="6" t="s">
        <v>481</v>
      </c>
      <c r="H512" s="6" t="s">
        <v>401</v>
      </c>
      <c r="I512" s="7" t="s">
        <v>401</v>
      </c>
      <c r="J512" s="7" t="s">
        <v>36</v>
      </c>
      <c r="K512" s="8">
        <v>1583</v>
      </c>
      <c r="L512" s="8">
        <v>50</v>
      </c>
      <c r="N512" s="10" t="s">
        <v>37</v>
      </c>
      <c r="T512" s="12">
        <v>0</v>
      </c>
    </row>
    <row r="513" customHeight="1" spans="1:20">
      <c r="A513" s="5">
        <v>512</v>
      </c>
      <c r="B513" s="5">
        <v>240507003</v>
      </c>
      <c r="C513" s="3">
        <v>45419</v>
      </c>
      <c r="D513" s="4" t="s">
        <v>487</v>
      </c>
      <c r="E513" s="4">
        <v>19</v>
      </c>
      <c r="F513" s="5" t="s">
        <v>33</v>
      </c>
      <c r="G513" s="6" t="s">
        <v>467</v>
      </c>
      <c r="H513" s="6" t="s">
        <v>91</v>
      </c>
      <c r="I513" s="7" t="s">
        <v>91</v>
      </c>
      <c r="J513" s="7" t="s">
        <v>36</v>
      </c>
      <c r="K513" s="8">
        <v>144</v>
      </c>
      <c r="L513" s="8">
        <v>8</v>
      </c>
      <c r="N513" s="10" t="s">
        <v>37</v>
      </c>
      <c r="T513" s="12">
        <v>0</v>
      </c>
    </row>
    <row r="514" customHeight="1" spans="1:28">
      <c r="A514" s="5">
        <v>513</v>
      </c>
      <c r="B514" s="5">
        <v>240507004</v>
      </c>
      <c r="C514" s="3">
        <v>45419</v>
      </c>
      <c r="D514" s="4" t="s">
        <v>487</v>
      </c>
      <c r="E514" s="4">
        <v>19</v>
      </c>
      <c r="F514" s="5" t="s">
        <v>58</v>
      </c>
      <c r="G514" s="6" t="s">
        <v>474</v>
      </c>
      <c r="H514" s="6" t="s">
        <v>61</v>
      </c>
      <c r="I514" s="7" t="s">
        <v>60</v>
      </c>
      <c r="J514" s="7" t="s">
        <v>36</v>
      </c>
      <c r="K514" s="8">
        <v>232</v>
      </c>
      <c r="L514" s="8">
        <v>8</v>
      </c>
      <c r="N514" s="10" t="s">
        <v>37</v>
      </c>
      <c r="T514" s="12">
        <v>0</v>
      </c>
      <c r="AB514" s="8" t="s">
        <v>513</v>
      </c>
    </row>
    <row r="515" customHeight="1" spans="1:20">
      <c r="A515" s="5">
        <v>514</v>
      </c>
      <c r="B515" s="5">
        <v>240507005</v>
      </c>
      <c r="C515" s="3">
        <v>45419</v>
      </c>
      <c r="D515" s="4" t="s">
        <v>487</v>
      </c>
      <c r="E515" s="4">
        <v>19</v>
      </c>
      <c r="F515" s="5" t="s">
        <v>33</v>
      </c>
      <c r="G515" s="6" t="s">
        <v>467</v>
      </c>
      <c r="H515" s="6" t="s">
        <v>91</v>
      </c>
      <c r="I515" s="7" t="s">
        <v>91</v>
      </c>
      <c r="J515" s="7" t="s">
        <v>36</v>
      </c>
      <c r="K515" s="8">
        <v>126</v>
      </c>
      <c r="L515" s="8">
        <v>8</v>
      </c>
      <c r="N515" s="10" t="s">
        <v>37</v>
      </c>
      <c r="T515" s="12">
        <v>0</v>
      </c>
    </row>
    <row r="516" customHeight="1" spans="1:20">
      <c r="A516" s="5">
        <v>515</v>
      </c>
      <c r="B516" s="5">
        <v>240507006</v>
      </c>
      <c r="C516" s="3">
        <v>45419</v>
      </c>
      <c r="D516" s="4" t="s">
        <v>487</v>
      </c>
      <c r="E516" s="4">
        <v>19</v>
      </c>
      <c r="F516" s="5" t="s">
        <v>33</v>
      </c>
      <c r="G516" s="6" t="s">
        <v>481</v>
      </c>
      <c r="H516" s="6" t="s">
        <v>401</v>
      </c>
      <c r="I516" s="7" t="s">
        <v>401</v>
      </c>
      <c r="J516" s="7" t="s">
        <v>36</v>
      </c>
      <c r="K516" s="8">
        <v>1728</v>
      </c>
      <c r="L516" s="8">
        <v>50</v>
      </c>
      <c r="N516" s="10" t="s">
        <v>37</v>
      </c>
      <c r="T516" s="12">
        <v>0</v>
      </c>
    </row>
    <row r="517" customHeight="1" spans="1:20">
      <c r="A517" s="5">
        <v>516</v>
      </c>
      <c r="B517" s="5">
        <v>240507007</v>
      </c>
      <c r="C517" s="3">
        <v>45419</v>
      </c>
      <c r="D517" s="4" t="s">
        <v>487</v>
      </c>
      <c r="E517" s="4">
        <v>19</v>
      </c>
      <c r="F517" s="5" t="s">
        <v>58</v>
      </c>
      <c r="G517" s="6" t="s">
        <v>499</v>
      </c>
      <c r="H517" s="6" t="s">
        <v>432</v>
      </c>
      <c r="I517" s="7" t="s">
        <v>74</v>
      </c>
      <c r="J517" s="7" t="s">
        <v>36</v>
      </c>
      <c r="K517" s="8">
        <v>68</v>
      </c>
      <c r="L517" s="8">
        <v>8</v>
      </c>
      <c r="N517" s="10" t="s">
        <v>37</v>
      </c>
      <c r="T517" s="12">
        <v>0</v>
      </c>
    </row>
    <row r="518" customHeight="1" spans="1:26">
      <c r="A518" s="5">
        <v>517</v>
      </c>
      <c r="B518" s="5">
        <v>240507008</v>
      </c>
      <c r="C518" s="3">
        <v>45419</v>
      </c>
      <c r="D518" s="4" t="s">
        <v>487</v>
      </c>
      <c r="E518" s="4">
        <v>19</v>
      </c>
      <c r="F518" s="5" t="s">
        <v>58</v>
      </c>
      <c r="G518" s="6" t="s">
        <v>511</v>
      </c>
      <c r="H518" s="6" t="s">
        <v>61</v>
      </c>
      <c r="I518" s="7" t="s">
        <v>60</v>
      </c>
      <c r="J518" s="7" t="s">
        <v>36</v>
      </c>
      <c r="K518" s="8">
        <v>260</v>
      </c>
      <c r="L518" s="8">
        <v>8</v>
      </c>
      <c r="M518" s="9">
        <v>1</v>
      </c>
      <c r="N518" s="10" t="s">
        <v>48</v>
      </c>
      <c r="Q518" s="11">
        <v>1</v>
      </c>
      <c r="T518" s="12">
        <v>1</v>
      </c>
      <c r="U518" s="11" t="s">
        <v>514</v>
      </c>
      <c r="V518" s="13" t="s">
        <v>50</v>
      </c>
      <c r="W518" s="8" t="s">
        <v>55</v>
      </c>
      <c r="X518" s="11" t="s">
        <v>306</v>
      </c>
      <c r="Y518" s="11" t="s">
        <v>57</v>
      </c>
      <c r="Z518" s="11" t="s">
        <v>53</v>
      </c>
    </row>
    <row r="519" customHeight="1" spans="1:26">
      <c r="A519" s="5">
        <v>518</v>
      </c>
      <c r="B519" s="5">
        <v>240508001</v>
      </c>
      <c r="C519" s="3">
        <v>45420</v>
      </c>
      <c r="D519" s="4" t="s">
        <v>487</v>
      </c>
      <c r="E519" s="4">
        <v>19</v>
      </c>
      <c r="F519" s="5" t="s">
        <v>294</v>
      </c>
      <c r="G519" s="6" t="s">
        <v>386</v>
      </c>
      <c r="H519" s="6" t="s">
        <v>296</v>
      </c>
      <c r="I519" s="7" t="s">
        <v>296</v>
      </c>
      <c r="J519" s="7" t="s">
        <v>36</v>
      </c>
      <c r="K519" s="8">
        <v>2</v>
      </c>
      <c r="L519" s="8">
        <v>2</v>
      </c>
      <c r="M519" s="9">
        <v>2</v>
      </c>
      <c r="N519" s="10" t="s">
        <v>48</v>
      </c>
      <c r="R519" s="11">
        <v>2</v>
      </c>
      <c r="T519" s="12">
        <v>2</v>
      </c>
      <c r="U519" s="11" t="s">
        <v>515</v>
      </c>
      <c r="V519" s="13" t="s">
        <v>50</v>
      </c>
      <c r="W519" s="8" t="s">
        <v>18</v>
      </c>
      <c r="X519" s="11" t="s">
        <v>106</v>
      </c>
      <c r="Y519" s="11" t="s">
        <v>57</v>
      </c>
      <c r="Z519" s="11" t="s">
        <v>53</v>
      </c>
    </row>
    <row r="520" customHeight="1" spans="1:26">
      <c r="A520" s="5">
        <v>519</v>
      </c>
      <c r="B520" s="5">
        <v>240508002</v>
      </c>
      <c r="C520" s="3">
        <v>45420</v>
      </c>
      <c r="D520" s="4" t="s">
        <v>487</v>
      </c>
      <c r="E520" s="4">
        <v>19</v>
      </c>
      <c r="F520" s="5" t="s">
        <v>58</v>
      </c>
      <c r="G520" s="6" t="s">
        <v>506</v>
      </c>
      <c r="H520" s="6" t="s">
        <v>70</v>
      </c>
      <c r="I520" s="7" t="s">
        <v>46</v>
      </c>
      <c r="J520" s="7" t="s">
        <v>36</v>
      </c>
      <c r="K520" s="8">
        <v>390</v>
      </c>
      <c r="L520" s="8">
        <v>32</v>
      </c>
      <c r="M520" s="9">
        <v>1</v>
      </c>
      <c r="N520" s="10" t="s">
        <v>37</v>
      </c>
      <c r="O520" s="11">
        <v>1</v>
      </c>
      <c r="U520" s="11" t="s">
        <v>516</v>
      </c>
      <c r="V520" s="13" t="s">
        <v>77</v>
      </c>
      <c r="W520" s="8" t="s">
        <v>15</v>
      </c>
      <c r="X520" s="11" t="s">
        <v>99</v>
      </c>
      <c r="Y520" s="11" t="s">
        <v>52</v>
      </c>
      <c r="Z520" s="11" t="s">
        <v>67</v>
      </c>
    </row>
    <row r="521" customHeight="1" spans="1:20">
      <c r="A521" s="5">
        <v>520</v>
      </c>
      <c r="B521" s="5">
        <v>240508003</v>
      </c>
      <c r="C521" s="3">
        <v>45420</v>
      </c>
      <c r="D521" s="4" t="s">
        <v>487</v>
      </c>
      <c r="E521" s="4">
        <v>19</v>
      </c>
      <c r="F521" s="5" t="s">
        <v>58</v>
      </c>
      <c r="G521" s="6" t="s">
        <v>466</v>
      </c>
      <c r="H521" s="6" t="s">
        <v>411</v>
      </c>
      <c r="I521" s="7" t="s">
        <v>112</v>
      </c>
      <c r="J521" s="7" t="s">
        <v>36</v>
      </c>
      <c r="K521" s="8">
        <v>2</v>
      </c>
      <c r="L521" s="8">
        <v>2</v>
      </c>
      <c r="N521" s="10" t="s">
        <v>37</v>
      </c>
      <c r="T521" s="12">
        <v>0</v>
      </c>
    </row>
    <row r="522" customHeight="1" spans="1:20">
      <c r="A522" s="5">
        <v>521</v>
      </c>
      <c r="B522" s="5">
        <v>240508004</v>
      </c>
      <c r="C522" s="3">
        <v>45420</v>
      </c>
      <c r="D522" s="4" t="s">
        <v>487</v>
      </c>
      <c r="E522" s="4">
        <v>19</v>
      </c>
      <c r="F522" s="5" t="s">
        <v>58</v>
      </c>
      <c r="G522" s="6" t="s">
        <v>474</v>
      </c>
      <c r="H522" s="6" t="s">
        <v>61</v>
      </c>
      <c r="I522" s="7" t="s">
        <v>60</v>
      </c>
      <c r="J522" s="7" t="s">
        <v>36</v>
      </c>
      <c r="K522" s="8">
        <v>173</v>
      </c>
      <c r="L522" s="8">
        <v>8</v>
      </c>
      <c r="N522" s="10" t="s">
        <v>37</v>
      </c>
      <c r="T522" s="12">
        <v>0</v>
      </c>
    </row>
    <row r="523" customHeight="1" spans="1:26">
      <c r="A523" s="5">
        <v>522</v>
      </c>
      <c r="B523" s="5">
        <v>240508005</v>
      </c>
      <c r="C523" s="3">
        <v>45420</v>
      </c>
      <c r="D523" s="4" t="s">
        <v>487</v>
      </c>
      <c r="E523" s="4">
        <v>19</v>
      </c>
      <c r="F523" s="5" t="s">
        <v>58</v>
      </c>
      <c r="G523" s="6" t="s">
        <v>517</v>
      </c>
      <c r="H523" s="6" t="s">
        <v>61</v>
      </c>
      <c r="I523" s="7" t="s">
        <v>60</v>
      </c>
      <c r="J523" s="7" t="s">
        <v>62</v>
      </c>
      <c r="K523" s="8">
        <v>53</v>
      </c>
      <c r="L523" s="8">
        <v>8</v>
      </c>
      <c r="M523" s="9">
        <v>1</v>
      </c>
      <c r="N523" s="10" t="s">
        <v>48</v>
      </c>
      <c r="O523" s="11">
        <v>1</v>
      </c>
      <c r="T523" s="12">
        <v>1</v>
      </c>
      <c r="U523" s="11" t="s">
        <v>518</v>
      </c>
      <c r="V523" s="13" t="s">
        <v>50</v>
      </c>
      <c r="W523" s="8" t="s">
        <v>15</v>
      </c>
      <c r="X523" s="11" t="s">
        <v>519</v>
      </c>
      <c r="Y523" s="11" t="s">
        <v>52</v>
      </c>
      <c r="Z523" s="11" t="s">
        <v>53</v>
      </c>
    </row>
    <row r="524" customHeight="1" spans="1:26">
      <c r="A524" s="5">
        <v>523</v>
      </c>
      <c r="B524" s="5">
        <v>240508006</v>
      </c>
      <c r="C524" s="3">
        <v>45420</v>
      </c>
      <c r="D524" s="4" t="s">
        <v>487</v>
      </c>
      <c r="E524" s="4">
        <v>19</v>
      </c>
      <c r="F524" s="5" t="s">
        <v>40</v>
      </c>
      <c r="G524" s="6" t="s">
        <v>520</v>
      </c>
      <c r="H524" s="6" t="s">
        <v>72</v>
      </c>
      <c r="I524" s="7" t="s">
        <v>64</v>
      </c>
      <c r="J524" s="7" t="s">
        <v>62</v>
      </c>
      <c r="K524" s="8">
        <v>10</v>
      </c>
      <c r="L524" s="8">
        <v>8</v>
      </c>
      <c r="M524" s="9">
        <v>8</v>
      </c>
      <c r="N524" s="10" t="s">
        <v>48</v>
      </c>
      <c r="R524" s="11">
        <v>8</v>
      </c>
      <c r="T524" s="12">
        <v>8</v>
      </c>
      <c r="U524" s="11" t="s">
        <v>521</v>
      </c>
      <c r="V524" s="13" t="s">
        <v>50</v>
      </c>
      <c r="W524" s="8" t="s">
        <v>18</v>
      </c>
      <c r="X524" s="11" t="s">
        <v>106</v>
      </c>
      <c r="Y524" s="11" t="s">
        <v>57</v>
      </c>
      <c r="Z524" s="11" t="s">
        <v>53</v>
      </c>
    </row>
    <row r="525" customHeight="1" spans="1:20">
      <c r="A525" s="5">
        <v>524</v>
      </c>
      <c r="B525" s="5">
        <v>240508007</v>
      </c>
      <c r="C525" s="3">
        <v>45420</v>
      </c>
      <c r="D525" s="4" t="s">
        <v>487</v>
      </c>
      <c r="E525" s="4">
        <v>19</v>
      </c>
      <c r="F525" s="5" t="s">
        <v>58</v>
      </c>
      <c r="G525" s="6" t="s">
        <v>474</v>
      </c>
      <c r="H525" s="6" t="s">
        <v>366</v>
      </c>
      <c r="I525" s="7" t="s">
        <v>42</v>
      </c>
      <c r="J525" s="7" t="s">
        <v>62</v>
      </c>
      <c r="K525" s="8">
        <v>236</v>
      </c>
      <c r="L525" s="8">
        <v>8</v>
      </c>
      <c r="N525" s="10" t="s">
        <v>37</v>
      </c>
      <c r="T525" s="12">
        <v>0</v>
      </c>
    </row>
    <row r="526" customHeight="1" spans="1:20">
      <c r="A526" s="5">
        <v>525</v>
      </c>
      <c r="B526" s="5">
        <v>240508008</v>
      </c>
      <c r="C526" s="3">
        <v>45420</v>
      </c>
      <c r="D526" s="4" t="s">
        <v>487</v>
      </c>
      <c r="E526" s="4">
        <v>19</v>
      </c>
      <c r="F526" s="5" t="s">
        <v>58</v>
      </c>
      <c r="G526" s="6" t="s">
        <v>499</v>
      </c>
      <c r="H526" s="6" t="s">
        <v>417</v>
      </c>
      <c r="I526" s="7" t="s">
        <v>74</v>
      </c>
      <c r="J526" s="7" t="s">
        <v>36</v>
      </c>
      <c r="K526" s="8">
        <v>265</v>
      </c>
      <c r="L526" s="8">
        <v>8</v>
      </c>
      <c r="N526" s="10" t="s">
        <v>37</v>
      </c>
      <c r="T526" s="12">
        <v>0</v>
      </c>
    </row>
    <row r="527" customHeight="1" spans="1:20">
      <c r="A527" s="5">
        <v>526</v>
      </c>
      <c r="B527" s="5">
        <v>240508009</v>
      </c>
      <c r="C527" s="3">
        <v>45420</v>
      </c>
      <c r="D527" s="4" t="s">
        <v>487</v>
      </c>
      <c r="E527" s="4">
        <v>19</v>
      </c>
      <c r="F527" s="5" t="s">
        <v>58</v>
      </c>
      <c r="G527" s="6" t="s">
        <v>463</v>
      </c>
      <c r="H527" s="6" t="s">
        <v>366</v>
      </c>
      <c r="I527" s="7" t="s">
        <v>42</v>
      </c>
      <c r="J527" s="7" t="s">
        <v>36</v>
      </c>
      <c r="K527" s="8">
        <v>10</v>
      </c>
      <c r="L527" s="8">
        <v>8</v>
      </c>
      <c r="N527" s="10" t="s">
        <v>37</v>
      </c>
      <c r="T527" s="12">
        <v>0</v>
      </c>
    </row>
    <row r="528" customHeight="1" spans="1:20">
      <c r="A528" s="5">
        <v>527</v>
      </c>
      <c r="B528" s="5">
        <v>240508010</v>
      </c>
      <c r="C528" s="3">
        <v>45420</v>
      </c>
      <c r="D528" s="4" t="s">
        <v>487</v>
      </c>
      <c r="E528" s="4">
        <v>19</v>
      </c>
      <c r="F528" s="5" t="s">
        <v>58</v>
      </c>
      <c r="G528" s="6" t="s">
        <v>499</v>
      </c>
      <c r="H528" s="6" t="s">
        <v>417</v>
      </c>
      <c r="I528" s="7" t="s">
        <v>74</v>
      </c>
      <c r="J528" s="7" t="s">
        <v>36</v>
      </c>
      <c r="K528" s="8">
        <v>4</v>
      </c>
      <c r="L528" s="8">
        <v>4</v>
      </c>
      <c r="N528" s="10" t="s">
        <v>37</v>
      </c>
      <c r="T528" s="12">
        <v>0</v>
      </c>
    </row>
    <row r="529" customHeight="1" spans="1:26">
      <c r="A529" s="5">
        <v>528</v>
      </c>
      <c r="B529" s="5">
        <v>240508011</v>
      </c>
      <c r="C529" s="3">
        <v>45420</v>
      </c>
      <c r="D529" s="4" t="s">
        <v>487</v>
      </c>
      <c r="E529" s="4">
        <v>19</v>
      </c>
      <c r="F529" s="5" t="s">
        <v>33</v>
      </c>
      <c r="G529" s="6" t="s">
        <v>522</v>
      </c>
      <c r="H529" s="6" t="s">
        <v>401</v>
      </c>
      <c r="I529" s="7" t="s">
        <v>401</v>
      </c>
      <c r="J529" s="7" t="s">
        <v>36</v>
      </c>
      <c r="K529" s="8">
        <v>2015</v>
      </c>
      <c r="L529" s="8">
        <v>50</v>
      </c>
      <c r="M529" s="9">
        <v>1</v>
      </c>
      <c r="N529" s="10" t="s">
        <v>37</v>
      </c>
      <c r="O529" s="11">
        <v>1</v>
      </c>
      <c r="T529" s="12">
        <v>1</v>
      </c>
      <c r="U529" s="11" t="s">
        <v>523</v>
      </c>
      <c r="V529" s="13" t="s">
        <v>77</v>
      </c>
      <c r="W529" s="8" t="s">
        <v>15</v>
      </c>
      <c r="X529" s="11" t="s">
        <v>519</v>
      </c>
      <c r="Y529" s="11" t="s">
        <v>52</v>
      </c>
      <c r="Z529" s="11" t="s">
        <v>67</v>
      </c>
    </row>
    <row r="530" customHeight="1" spans="1:26">
      <c r="A530" s="5">
        <v>529</v>
      </c>
      <c r="B530" s="5">
        <v>240508012</v>
      </c>
      <c r="C530" s="3">
        <v>45420</v>
      </c>
      <c r="D530" s="4" t="s">
        <v>487</v>
      </c>
      <c r="E530" s="4">
        <v>19</v>
      </c>
      <c r="F530" s="5" t="s">
        <v>58</v>
      </c>
      <c r="G530" s="6" t="s">
        <v>511</v>
      </c>
      <c r="H530" s="6" t="s">
        <v>61</v>
      </c>
      <c r="I530" s="7" t="s">
        <v>60</v>
      </c>
      <c r="J530" s="7" t="s">
        <v>36</v>
      </c>
      <c r="K530" s="8">
        <v>133</v>
      </c>
      <c r="L530" s="8">
        <v>8</v>
      </c>
      <c r="M530" s="9">
        <v>1</v>
      </c>
      <c r="N530" s="10" t="s">
        <v>48</v>
      </c>
      <c r="S530" s="12">
        <v>1</v>
      </c>
      <c r="T530" s="12">
        <v>1</v>
      </c>
      <c r="U530" s="11" t="s">
        <v>524</v>
      </c>
      <c r="V530" s="13" t="s">
        <v>50</v>
      </c>
      <c r="W530" s="8" t="s">
        <v>16</v>
      </c>
      <c r="X530" s="11" t="s">
        <v>166</v>
      </c>
      <c r="Y530" s="11" t="s">
        <v>57</v>
      </c>
      <c r="Z530" s="11" t="s">
        <v>53</v>
      </c>
    </row>
    <row r="531" customHeight="1" spans="1:20">
      <c r="A531" s="5">
        <v>530</v>
      </c>
      <c r="B531" s="5">
        <v>240508013</v>
      </c>
      <c r="C531" s="3">
        <v>45420</v>
      </c>
      <c r="D531" s="4" t="s">
        <v>487</v>
      </c>
      <c r="E531" s="4">
        <v>19</v>
      </c>
      <c r="F531" s="5" t="s">
        <v>58</v>
      </c>
      <c r="G531" s="6" t="s">
        <v>525</v>
      </c>
      <c r="H531" s="6" t="s">
        <v>70</v>
      </c>
      <c r="I531" s="7" t="s">
        <v>46</v>
      </c>
      <c r="J531" s="7" t="s">
        <v>36</v>
      </c>
      <c r="K531" s="8">
        <v>516</v>
      </c>
      <c r="L531" s="8">
        <v>32</v>
      </c>
      <c r="N531" s="10" t="s">
        <v>37</v>
      </c>
      <c r="T531" s="12">
        <v>0</v>
      </c>
    </row>
    <row r="532" customHeight="1" spans="1:20">
      <c r="A532" s="5">
        <v>531</v>
      </c>
      <c r="B532" s="5">
        <v>240508014</v>
      </c>
      <c r="C532" s="3">
        <v>45420</v>
      </c>
      <c r="D532" s="4" t="s">
        <v>487</v>
      </c>
      <c r="E532" s="4">
        <v>19</v>
      </c>
      <c r="F532" s="5" t="s">
        <v>58</v>
      </c>
      <c r="G532" s="6" t="s">
        <v>466</v>
      </c>
      <c r="H532" s="6" t="s">
        <v>411</v>
      </c>
      <c r="I532" s="7" t="s">
        <v>112</v>
      </c>
      <c r="J532" s="7" t="s">
        <v>36</v>
      </c>
      <c r="K532" s="8">
        <v>2</v>
      </c>
      <c r="L532" s="8">
        <v>2</v>
      </c>
      <c r="N532" s="10" t="s">
        <v>37</v>
      </c>
      <c r="T532" s="12">
        <v>0</v>
      </c>
    </row>
    <row r="533" customHeight="1" spans="1:29">
      <c r="A533" s="1">
        <v>532</v>
      </c>
      <c r="B533" s="1">
        <v>240509001</v>
      </c>
      <c r="C533" s="3">
        <v>45421</v>
      </c>
      <c r="D533" s="4" t="s">
        <v>487</v>
      </c>
      <c r="E533" s="4">
        <v>19</v>
      </c>
      <c r="F533" s="5" t="s">
        <v>58</v>
      </c>
      <c r="G533" s="6" t="s">
        <v>466</v>
      </c>
      <c r="H533" s="6" t="s">
        <v>411</v>
      </c>
      <c r="I533" s="7" t="s">
        <v>112</v>
      </c>
      <c r="J533" s="7" t="s">
        <v>36</v>
      </c>
      <c r="K533" s="8">
        <v>58</v>
      </c>
      <c r="L533" s="8">
        <v>8</v>
      </c>
      <c r="N533" s="10" t="s">
        <v>37</v>
      </c>
      <c r="T533" s="12">
        <v>0</v>
      </c>
      <c r="AC533" s="8">
        <v>240502003</v>
      </c>
    </row>
    <row r="534" customHeight="1" spans="1:29">
      <c r="A534" s="1">
        <v>533</v>
      </c>
      <c r="B534" s="1">
        <v>240509002</v>
      </c>
      <c r="C534" s="3">
        <v>45421</v>
      </c>
      <c r="D534" s="4" t="s">
        <v>487</v>
      </c>
      <c r="E534" s="4">
        <v>19</v>
      </c>
      <c r="F534" s="5" t="s">
        <v>58</v>
      </c>
      <c r="G534" s="6" t="s">
        <v>511</v>
      </c>
      <c r="H534" s="6" t="s">
        <v>61</v>
      </c>
      <c r="I534" s="7" t="s">
        <v>60</v>
      </c>
      <c r="J534" s="7" t="s">
        <v>36</v>
      </c>
      <c r="K534" s="8">
        <v>133</v>
      </c>
      <c r="L534" s="8">
        <v>8</v>
      </c>
      <c r="N534" s="10" t="s">
        <v>37</v>
      </c>
      <c r="T534" s="12">
        <v>0</v>
      </c>
      <c r="AC534" s="8">
        <v>240508012</v>
      </c>
    </row>
    <row r="535" customHeight="1" spans="1:29">
      <c r="A535" s="1">
        <v>534</v>
      </c>
      <c r="B535" s="1">
        <v>240509003</v>
      </c>
      <c r="C535" s="3">
        <v>45421</v>
      </c>
      <c r="D535" s="4" t="s">
        <v>487</v>
      </c>
      <c r="E535" s="4">
        <v>19</v>
      </c>
      <c r="F535" s="5" t="s">
        <v>58</v>
      </c>
      <c r="G535" s="6" t="s">
        <v>517</v>
      </c>
      <c r="H535" s="6" t="s">
        <v>61</v>
      </c>
      <c r="I535" s="7" t="s">
        <v>60</v>
      </c>
      <c r="J535" s="7" t="s">
        <v>62</v>
      </c>
      <c r="K535" s="8">
        <v>51</v>
      </c>
      <c r="L535" s="8">
        <v>8</v>
      </c>
      <c r="N535" s="10" t="s">
        <v>37</v>
      </c>
      <c r="T535" s="12">
        <v>0</v>
      </c>
      <c r="AC535" s="8">
        <v>240508005</v>
      </c>
    </row>
    <row r="536" customHeight="1" spans="1:20">
      <c r="A536" s="1">
        <v>535</v>
      </c>
      <c r="B536" s="1">
        <v>240509004</v>
      </c>
      <c r="C536" s="3">
        <v>45421</v>
      </c>
      <c r="D536" s="4" t="s">
        <v>487</v>
      </c>
      <c r="E536" s="4">
        <v>19</v>
      </c>
      <c r="F536" s="5" t="s">
        <v>58</v>
      </c>
      <c r="G536" s="6" t="s">
        <v>463</v>
      </c>
      <c r="H536" s="6" t="s">
        <v>366</v>
      </c>
      <c r="I536" s="7" t="s">
        <v>42</v>
      </c>
      <c r="J536" s="7" t="s">
        <v>36</v>
      </c>
      <c r="K536" s="8">
        <v>2</v>
      </c>
      <c r="L536" s="8">
        <v>2</v>
      </c>
      <c r="N536" s="10" t="s">
        <v>37</v>
      </c>
      <c r="T536" s="12">
        <v>0</v>
      </c>
    </row>
    <row r="537" customHeight="1" spans="1:20">
      <c r="A537" s="1">
        <v>536</v>
      </c>
      <c r="B537" s="1">
        <v>240509005</v>
      </c>
      <c r="C537" s="3">
        <v>45421</v>
      </c>
      <c r="D537" s="4" t="s">
        <v>487</v>
      </c>
      <c r="E537" s="4">
        <v>19</v>
      </c>
      <c r="F537" s="5" t="s">
        <v>58</v>
      </c>
      <c r="G537" s="6" t="s">
        <v>499</v>
      </c>
      <c r="H537" s="6" t="s">
        <v>417</v>
      </c>
      <c r="I537" s="7" t="s">
        <v>74</v>
      </c>
      <c r="J537" s="7" t="s">
        <v>36</v>
      </c>
      <c r="K537" s="8">
        <v>480</v>
      </c>
      <c r="L537" s="8">
        <v>32</v>
      </c>
      <c r="N537" s="10" t="s">
        <v>37</v>
      </c>
      <c r="T537" s="12">
        <v>0</v>
      </c>
    </row>
    <row r="538" customHeight="1" spans="1:20">
      <c r="A538" s="1">
        <v>537</v>
      </c>
      <c r="B538" s="1">
        <v>240509006</v>
      </c>
      <c r="C538" s="3">
        <v>45421</v>
      </c>
      <c r="D538" s="4" t="s">
        <v>487</v>
      </c>
      <c r="E538" s="4">
        <v>19</v>
      </c>
      <c r="F538" s="5" t="s">
        <v>58</v>
      </c>
      <c r="G538" s="6" t="s">
        <v>466</v>
      </c>
      <c r="H538" s="6" t="s">
        <v>411</v>
      </c>
      <c r="I538" s="7" t="s">
        <v>112</v>
      </c>
      <c r="J538" s="7" t="s">
        <v>36</v>
      </c>
      <c r="K538" s="8">
        <v>2</v>
      </c>
      <c r="L538" s="8">
        <v>2</v>
      </c>
      <c r="N538" s="10" t="s">
        <v>37</v>
      </c>
      <c r="T538" s="12">
        <v>0</v>
      </c>
    </row>
    <row r="539" customHeight="1" spans="1:29">
      <c r="A539" s="1">
        <v>538</v>
      </c>
      <c r="B539" s="1">
        <v>240509007</v>
      </c>
      <c r="C539" s="3">
        <v>45421</v>
      </c>
      <c r="D539" s="4" t="s">
        <v>487</v>
      </c>
      <c r="E539" s="4">
        <v>19</v>
      </c>
      <c r="F539" s="5" t="s">
        <v>58</v>
      </c>
      <c r="G539" s="6" t="s">
        <v>511</v>
      </c>
      <c r="H539" s="6" t="s">
        <v>61</v>
      </c>
      <c r="I539" s="7" t="s">
        <v>60</v>
      </c>
      <c r="J539" s="7" t="s">
        <v>36</v>
      </c>
      <c r="K539" s="8">
        <v>257</v>
      </c>
      <c r="L539" s="8">
        <v>8</v>
      </c>
      <c r="N539" s="10" t="s">
        <v>37</v>
      </c>
      <c r="T539" s="12">
        <v>0</v>
      </c>
      <c r="AC539" s="8">
        <v>240507008</v>
      </c>
    </row>
    <row r="540" customHeight="1" spans="1:20">
      <c r="A540" s="1">
        <v>539</v>
      </c>
      <c r="B540" s="1">
        <v>240509008</v>
      </c>
      <c r="C540" s="3">
        <v>45421</v>
      </c>
      <c r="D540" s="4" t="s">
        <v>487</v>
      </c>
      <c r="E540" s="4">
        <v>19</v>
      </c>
      <c r="F540" s="5" t="s">
        <v>33</v>
      </c>
      <c r="G540" s="6" t="s">
        <v>391</v>
      </c>
      <c r="H540" s="6" t="s">
        <v>374</v>
      </c>
      <c r="I540" s="7" t="s">
        <v>39</v>
      </c>
      <c r="J540" s="7" t="s">
        <v>36</v>
      </c>
      <c r="K540" s="8">
        <v>235</v>
      </c>
      <c r="L540" s="8">
        <v>8</v>
      </c>
      <c r="N540" s="10" t="s">
        <v>37</v>
      </c>
      <c r="T540" s="12">
        <v>0</v>
      </c>
    </row>
    <row r="541" customHeight="1" spans="1:20">
      <c r="A541" s="1">
        <v>540</v>
      </c>
      <c r="B541" s="1">
        <v>240509009</v>
      </c>
      <c r="C541" s="3">
        <v>45421</v>
      </c>
      <c r="D541" s="4" t="s">
        <v>487</v>
      </c>
      <c r="E541" s="4">
        <v>19</v>
      </c>
      <c r="F541" s="5" t="s">
        <v>33</v>
      </c>
      <c r="G541" s="6" t="s">
        <v>526</v>
      </c>
      <c r="H541" s="6" t="s">
        <v>352</v>
      </c>
      <c r="I541" s="7" t="s">
        <v>39</v>
      </c>
      <c r="J541" s="7" t="s">
        <v>36</v>
      </c>
      <c r="K541" s="8">
        <v>144</v>
      </c>
      <c r="L541" s="8">
        <v>8</v>
      </c>
      <c r="N541" s="10" t="s">
        <v>37</v>
      </c>
      <c r="T541" s="12">
        <v>0</v>
      </c>
    </row>
    <row r="542" customHeight="1" spans="1:20">
      <c r="A542" s="1">
        <v>541</v>
      </c>
      <c r="B542" s="1">
        <v>240509010</v>
      </c>
      <c r="C542" s="3">
        <v>45421</v>
      </c>
      <c r="D542" s="4" t="s">
        <v>487</v>
      </c>
      <c r="E542" s="4">
        <v>19</v>
      </c>
      <c r="F542" s="5" t="s">
        <v>58</v>
      </c>
      <c r="G542" s="6" t="s">
        <v>506</v>
      </c>
      <c r="H542" s="6" t="s">
        <v>70</v>
      </c>
      <c r="I542" s="7" t="s">
        <v>46</v>
      </c>
      <c r="J542" s="7" t="s">
        <v>36</v>
      </c>
      <c r="K542" s="8">
        <v>390</v>
      </c>
      <c r="L542" s="8">
        <v>32</v>
      </c>
      <c r="N542" s="10" t="s">
        <v>37</v>
      </c>
      <c r="T542" s="12">
        <v>0</v>
      </c>
    </row>
    <row r="543" customHeight="1" spans="1:20">
      <c r="A543" s="1">
        <v>542</v>
      </c>
      <c r="B543" s="1">
        <v>240509011</v>
      </c>
      <c r="C543" s="3">
        <v>45421</v>
      </c>
      <c r="D543" s="4" t="s">
        <v>487</v>
      </c>
      <c r="E543" s="4">
        <v>19</v>
      </c>
      <c r="F543" s="5" t="s">
        <v>33</v>
      </c>
      <c r="G543" s="6" t="s">
        <v>449</v>
      </c>
      <c r="H543" s="6" t="s">
        <v>403</v>
      </c>
      <c r="I543" s="7" t="s">
        <v>403</v>
      </c>
      <c r="J543" s="7" t="s">
        <v>36</v>
      </c>
      <c r="K543" s="8">
        <v>118</v>
      </c>
      <c r="L543" s="8">
        <v>8</v>
      </c>
      <c r="N543" s="10" t="s">
        <v>37</v>
      </c>
      <c r="T543" s="12">
        <v>0</v>
      </c>
    </row>
    <row r="544" customHeight="1" spans="1:26">
      <c r="A544" s="1">
        <v>543</v>
      </c>
      <c r="B544" s="1">
        <v>240509012</v>
      </c>
      <c r="C544" s="3">
        <v>45421</v>
      </c>
      <c r="D544" s="4" t="s">
        <v>487</v>
      </c>
      <c r="E544" s="4">
        <v>19</v>
      </c>
      <c r="F544" s="5" t="s">
        <v>33</v>
      </c>
      <c r="G544" s="6" t="s">
        <v>298</v>
      </c>
      <c r="H544" s="6" t="s">
        <v>91</v>
      </c>
      <c r="I544" s="7" t="s">
        <v>91</v>
      </c>
      <c r="J544" s="7" t="s">
        <v>36</v>
      </c>
      <c r="K544" s="8">
        <v>144</v>
      </c>
      <c r="L544" s="8">
        <v>8</v>
      </c>
      <c r="M544" s="9">
        <v>2</v>
      </c>
      <c r="N544" s="10" t="s">
        <v>48</v>
      </c>
      <c r="O544" s="11">
        <v>1</v>
      </c>
      <c r="T544" s="12">
        <v>1</v>
      </c>
      <c r="U544" s="11" t="s">
        <v>527</v>
      </c>
      <c r="V544" s="13" t="s">
        <v>50</v>
      </c>
      <c r="W544" s="8" t="s">
        <v>15</v>
      </c>
      <c r="X544" s="11" t="s">
        <v>97</v>
      </c>
      <c r="Y544" s="11" t="s">
        <v>52</v>
      </c>
      <c r="Z544" s="11" t="s">
        <v>53</v>
      </c>
    </row>
    <row r="545" customHeight="1" spans="1:26">
      <c r="A545" s="1">
        <v>544</v>
      </c>
      <c r="B545" s="1">
        <v>240509012</v>
      </c>
      <c r="C545" s="3">
        <v>45421</v>
      </c>
      <c r="D545" s="4" t="s">
        <v>487</v>
      </c>
      <c r="E545" s="4">
        <v>19</v>
      </c>
      <c r="F545" s="5" t="s">
        <v>33</v>
      </c>
      <c r="G545" s="6" t="s">
        <v>298</v>
      </c>
      <c r="H545" s="6" t="s">
        <v>91</v>
      </c>
      <c r="I545" s="7" t="s">
        <v>91</v>
      </c>
      <c r="J545" s="7" t="s">
        <v>36</v>
      </c>
      <c r="O545" s="11">
        <v>1</v>
      </c>
      <c r="T545" s="12">
        <v>1</v>
      </c>
      <c r="U545" s="11" t="s">
        <v>528</v>
      </c>
      <c r="V545" s="13" t="s">
        <v>50</v>
      </c>
      <c r="W545" s="8" t="s">
        <v>15</v>
      </c>
      <c r="X545" s="11" t="s">
        <v>332</v>
      </c>
      <c r="Y545" s="11" t="s">
        <v>52</v>
      </c>
      <c r="Z545" s="11" t="s">
        <v>53</v>
      </c>
    </row>
    <row r="546" customHeight="1" spans="1:26">
      <c r="A546" s="1">
        <v>545</v>
      </c>
      <c r="B546" s="1">
        <v>240509013</v>
      </c>
      <c r="C546" s="3">
        <v>45421</v>
      </c>
      <c r="D546" s="4" t="s">
        <v>487</v>
      </c>
      <c r="E546" s="4">
        <v>19</v>
      </c>
      <c r="F546" s="5" t="s">
        <v>58</v>
      </c>
      <c r="G546" s="6" t="s">
        <v>529</v>
      </c>
      <c r="H546" s="6" t="s">
        <v>104</v>
      </c>
      <c r="I546" s="7" t="s">
        <v>74</v>
      </c>
      <c r="J546" s="7" t="s">
        <v>36</v>
      </c>
      <c r="K546" s="8">
        <v>50</v>
      </c>
      <c r="L546" s="8">
        <v>8</v>
      </c>
      <c r="M546" s="9">
        <v>8</v>
      </c>
      <c r="N546" s="10" t="s">
        <v>48</v>
      </c>
      <c r="R546" s="11">
        <v>8</v>
      </c>
      <c r="T546" s="12">
        <v>8</v>
      </c>
      <c r="U546" s="11" t="s">
        <v>530</v>
      </c>
      <c r="V546" s="13" t="s">
        <v>50</v>
      </c>
      <c r="W546" s="8" t="s">
        <v>18</v>
      </c>
      <c r="X546" s="11" t="s">
        <v>106</v>
      </c>
      <c r="Y546" s="11" t="s">
        <v>57</v>
      </c>
      <c r="Z546" s="11" t="s">
        <v>53</v>
      </c>
    </row>
    <row r="547" customHeight="1" spans="1:20">
      <c r="A547" s="1">
        <v>546</v>
      </c>
      <c r="B547" s="1">
        <v>240510001</v>
      </c>
      <c r="C547" s="3">
        <v>45422</v>
      </c>
      <c r="D547" s="4" t="s">
        <v>487</v>
      </c>
      <c r="E547" s="4">
        <v>19</v>
      </c>
      <c r="F547" s="5" t="s">
        <v>33</v>
      </c>
      <c r="G547" s="6" t="s">
        <v>531</v>
      </c>
      <c r="H547" s="6" t="s">
        <v>401</v>
      </c>
      <c r="I547" s="7" t="s">
        <v>401</v>
      </c>
      <c r="J547" s="7" t="s">
        <v>36</v>
      </c>
      <c r="K547" s="8">
        <v>1593</v>
      </c>
      <c r="L547" s="8">
        <v>50</v>
      </c>
      <c r="N547" s="10" t="s">
        <v>37</v>
      </c>
      <c r="T547" s="12">
        <v>0</v>
      </c>
    </row>
    <row r="548" customHeight="1" spans="1:20">
      <c r="A548" s="1">
        <v>547</v>
      </c>
      <c r="B548" s="1">
        <v>240510002</v>
      </c>
      <c r="C548" s="3">
        <v>45422</v>
      </c>
      <c r="D548" s="4" t="s">
        <v>487</v>
      </c>
      <c r="E548" s="4">
        <v>19</v>
      </c>
      <c r="F548" s="5" t="s">
        <v>40</v>
      </c>
      <c r="G548" s="6" t="s">
        <v>494</v>
      </c>
      <c r="H548" s="6" t="s">
        <v>495</v>
      </c>
      <c r="I548" s="7" t="s">
        <v>495</v>
      </c>
      <c r="J548" s="7" t="s">
        <v>36</v>
      </c>
      <c r="K548" s="8">
        <v>1152</v>
      </c>
      <c r="L548" s="8">
        <v>13</v>
      </c>
      <c r="N548" s="10" t="s">
        <v>37</v>
      </c>
      <c r="T548" s="12">
        <v>0</v>
      </c>
    </row>
    <row r="549" customHeight="1" spans="1:20">
      <c r="A549" s="1">
        <v>548</v>
      </c>
      <c r="B549" s="1">
        <v>240510003</v>
      </c>
      <c r="C549" s="3">
        <v>45422</v>
      </c>
      <c r="D549" s="4" t="s">
        <v>487</v>
      </c>
      <c r="E549" s="4">
        <v>19</v>
      </c>
      <c r="F549" s="5" t="s">
        <v>58</v>
      </c>
      <c r="G549" s="6" t="s">
        <v>463</v>
      </c>
      <c r="H549" s="6" t="s">
        <v>366</v>
      </c>
      <c r="I549" s="7" t="s">
        <v>42</v>
      </c>
      <c r="J549" s="7" t="s">
        <v>36</v>
      </c>
      <c r="K549" s="8">
        <v>174</v>
      </c>
      <c r="L549" s="8">
        <v>8</v>
      </c>
      <c r="N549" s="10" t="s">
        <v>37</v>
      </c>
      <c r="T549" s="12">
        <v>0</v>
      </c>
    </row>
    <row r="550" customHeight="1" spans="1:20">
      <c r="A550" s="1">
        <v>549</v>
      </c>
      <c r="B550" s="1">
        <v>240510004</v>
      </c>
      <c r="C550" s="3">
        <v>45422</v>
      </c>
      <c r="D550" s="4" t="s">
        <v>487</v>
      </c>
      <c r="E550" s="4">
        <v>19</v>
      </c>
      <c r="F550" s="5" t="s">
        <v>58</v>
      </c>
      <c r="G550" s="6" t="s">
        <v>525</v>
      </c>
      <c r="H550" s="6" t="s">
        <v>70</v>
      </c>
      <c r="I550" s="7" t="s">
        <v>46</v>
      </c>
      <c r="J550" s="7" t="s">
        <v>36</v>
      </c>
      <c r="K550" s="8">
        <v>256</v>
      </c>
      <c r="L550" s="8">
        <v>8</v>
      </c>
      <c r="N550" s="10" t="s">
        <v>37</v>
      </c>
      <c r="T550" s="12">
        <v>0</v>
      </c>
    </row>
    <row r="551" customHeight="1" spans="1:20">
      <c r="A551" s="1">
        <v>550</v>
      </c>
      <c r="B551" s="1">
        <v>240510005</v>
      </c>
      <c r="C551" s="3">
        <v>45422</v>
      </c>
      <c r="D551" s="4" t="s">
        <v>487</v>
      </c>
      <c r="E551" s="4">
        <v>19</v>
      </c>
      <c r="F551" s="5" t="s">
        <v>58</v>
      </c>
      <c r="G551" s="6" t="s">
        <v>474</v>
      </c>
      <c r="H551" s="6" t="s">
        <v>366</v>
      </c>
      <c r="I551" s="7" t="s">
        <v>42</v>
      </c>
      <c r="J551" s="7" t="s">
        <v>62</v>
      </c>
      <c r="K551" s="8">
        <v>3</v>
      </c>
      <c r="L551" s="8">
        <v>3</v>
      </c>
      <c r="N551" s="10" t="s">
        <v>37</v>
      </c>
      <c r="T551" s="12">
        <v>0</v>
      </c>
    </row>
    <row r="552" customHeight="1" spans="1:26">
      <c r="A552" s="1">
        <v>551</v>
      </c>
      <c r="B552" s="1">
        <v>240511001</v>
      </c>
      <c r="C552" s="3">
        <v>45423</v>
      </c>
      <c r="D552" s="4" t="s">
        <v>487</v>
      </c>
      <c r="E552" s="4">
        <v>19</v>
      </c>
      <c r="F552" s="5" t="s">
        <v>33</v>
      </c>
      <c r="G552" s="6" t="s">
        <v>531</v>
      </c>
      <c r="H552" s="6" t="s">
        <v>401</v>
      </c>
      <c r="I552" s="7" t="s">
        <v>401</v>
      </c>
      <c r="J552" s="7" t="s">
        <v>36</v>
      </c>
      <c r="K552" s="8">
        <v>906</v>
      </c>
      <c r="L552" s="8">
        <v>32</v>
      </c>
      <c r="M552" s="9">
        <v>3</v>
      </c>
      <c r="N552" s="10" t="s">
        <v>48</v>
      </c>
      <c r="O552" s="11">
        <v>1</v>
      </c>
      <c r="T552" s="12">
        <v>1</v>
      </c>
      <c r="U552" s="11" t="s">
        <v>532</v>
      </c>
      <c r="V552" s="13" t="s">
        <v>50</v>
      </c>
      <c r="W552" s="8" t="s">
        <v>15</v>
      </c>
      <c r="X552" s="11" t="s">
        <v>85</v>
      </c>
      <c r="Y552" s="11" t="s">
        <v>52</v>
      </c>
      <c r="Z552" s="11" t="s">
        <v>53</v>
      </c>
    </row>
    <row r="553" customHeight="1" spans="1:26">
      <c r="A553" s="1">
        <v>552</v>
      </c>
      <c r="B553" s="1">
        <v>240511001</v>
      </c>
      <c r="C553" s="3">
        <v>45423</v>
      </c>
      <c r="D553" s="4" t="s">
        <v>487</v>
      </c>
      <c r="E553" s="4">
        <v>19</v>
      </c>
      <c r="F553" s="5" t="s">
        <v>33</v>
      </c>
      <c r="G553" s="6" t="s">
        <v>531</v>
      </c>
      <c r="H553" s="6" t="s">
        <v>401</v>
      </c>
      <c r="I553" s="7" t="s">
        <v>401</v>
      </c>
      <c r="J553" s="7" t="s">
        <v>36</v>
      </c>
      <c r="O553" s="11">
        <v>2</v>
      </c>
      <c r="T553" s="12">
        <v>2</v>
      </c>
      <c r="U553" s="11" t="s">
        <v>533</v>
      </c>
      <c r="V553" s="13" t="s">
        <v>50</v>
      </c>
      <c r="W553" s="8" t="s">
        <v>15</v>
      </c>
      <c r="X553" s="11" t="s">
        <v>97</v>
      </c>
      <c r="Y553" s="11" t="s">
        <v>52</v>
      </c>
      <c r="Z553" s="11" t="s">
        <v>53</v>
      </c>
    </row>
    <row r="554" customHeight="1" spans="1:20">
      <c r="A554" s="1">
        <v>553</v>
      </c>
      <c r="B554" s="1">
        <v>240511002</v>
      </c>
      <c r="C554" s="3">
        <v>45423</v>
      </c>
      <c r="D554" s="4" t="s">
        <v>487</v>
      </c>
      <c r="E554" s="4">
        <v>19</v>
      </c>
      <c r="F554" s="5" t="s">
        <v>33</v>
      </c>
      <c r="G554" s="6" t="s">
        <v>526</v>
      </c>
      <c r="H554" s="6" t="s">
        <v>352</v>
      </c>
      <c r="I554" s="7" t="s">
        <v>39</v>
      </c>
      <c r="J554" s="7" t="s">
        <v>36</v>
      </c>
      <c r="K554" s="8">
        <v>538</v>
      </c>
      <c r="L554" s="8">
        <v>32</v>
      </c>
      <c r="N554" s="10" t="s">
        <v>37</v>
      </c>
      <c r="T554" s="12">
        <v>0</v>
      </c>
    </row>
    <row r="555" customHeight="1" spans="1:20">
      <c r="A555" s="1">
        <v>554</v>
      </c>
      <c r="B555" s="1">
        <v>240511003</v>
      </c>
      <c r="C555" s="3">
        <v>45423</v>
      </c>
      <c r="D555" s="4" t="s">
        <v>487</v>
      </c>
      <c r="E555" s="4">
        <v>19</v>
      </c>
      <c r="F555" s="5" t="s">
        <v>33</v>
      </c>
      <c r="G555" s="6" t="s">
        <v>391</v>
      </c>
      <c r="H555" s="6" t="s">
        <v>374</v>
      </c>
      <c r="I555" s="7" t="s">
        <v>39</v>
      </c>
      <c r="J555" s="7" t="s">
        <v>36</v>
      </c>
      <c r="K555" s="8">
        <v>33</v>
      </c>
      <c r="L555" s="8">
        <v>8</v>
      </c>
      <c r="N555" s="10" t="s">
        <v>37</v>
      </c>
      <c r="T555" s="12">
        <v>0</v>
      </c>
    </row>
    <row r="556" customHeight="1" spans="1:26">
      <c r="A556" s="1">
        <v>555</v>
      </c>
      <c r="B556" s="1">
        <v>240511004</v>
      </c>
      <c r="C556" s="3">
        <v>45423</v>
      </c>
      <c r="D556" s="4" t="s">
        <v>487</v>
      </c>
      <c r="E556" s="4">
        <v>19</v>
      </c>
      <c r="F556" s="5" t="s">
        <v>33</v>
      </c>
      <c r="G556" s="6" t="s">
        <v>467</v>
      </c>
      <c r="H556" s="6" t="s">
        <v>91</v>
      </c>
      <c r="I556" s="7" t="s">
        <v>91</v>
      </c>
      <c r="J556" s="7" t="s">
        <v>36</v>
      </c>
      <c r="K556" s="8">
        <v>333</v>
      </c>
      <c r="L556" s="8">
        <v>32</v>
      </c>
      <c r="M556" s="9">
        <v>2</v>
      </c>
      <c r="N556" s="10" t="s">
        <v>48</v>
      </c>
      <c r="O556" s="11">
        <v>1</v>
      </c>
      <c r="T556" s="12">
        <v>1</v>
      </c>
      <c r="U556" s="11" t="s">
        <v>533</v>
      </c>
      <c r="V556" s="13" t="s">
        <v>50</v>
      </c>
      <c r="W556" s="8" t="s">
        <v>15</v>
      </c>
      <c r="X556" s="11" t="s">
        <v>97</v>
      </c>
      <c r="Y556" s="11" t="s">
        <v>52</v>
      </c>
      <c r="Z556" s="11" t="s">
        <v>53</v>
      </c>
    </row>
    <row r="557" customHeight="1" spans="1:26">
      <c r="A557" s="1">
        <v>556</v>
      </c>
      <c r="B557" s="1">
        <v>240511004</v>
      </c>
      <c r="C557" s="3">
        <v>45423</v>
      </c>
      <c r="D557" s="4" t="s">
        <v>487</v>
      </c>
      <c r="E557" s="4">
        <v>19</v>
      </c>
      <c r="F557" s="5" t="s">
        <v>33</v>
      </c>
      <c r="G557" s="6" t="s">
        <v>467</v>
      </c>
      <c r="H557" s="6" t="s">
        <v>91</v>
      </c>
      <c r="I557" s="7" t="s">
        <v>91</v>
      </c>
      <c r="J557" s="7" t="s">
        <v>36</v>
      </c>
      <c r="O557" s="11">
        <v>1</v>
      </c>
      <c r="T557" s="12">
        <v>1</v>
      </c>
      <c r="U557" s="11" t="s">
        <v>534</v>
      </c>
      <c r="V557" s="13" t="s">
        <v>50</v>
      </c>
      <c r="W557" s="8" t="s">
        <v>15</v>
      </c>
      <c r="X557" s="11" t="s">
        <v>283</v>
      </c>
      <c r="Y557" s="11" t="s">
        <v>52</v>
      </c>
      <c r="Z557" s="11" t="s">
        <v>53</v>
      </c>
    </row>
    <row r="558" customHeight="1" spans="1:20">
      <c r="A558" s="1">
        <v>557</v>
      </c>
      <c r="B558" s="1">
        <v>240511005</v>
      </c>
      <c r="C558" s="3">
        <v>45423</v>
      </c>
      <c r="D558" s="4" t="s">
        <v>487</v>
      </c>
      <c r="E558" s="4">
        <v>19</v>
      </c>
      <c r="F558" s="5" t="s">
        <v>33</v>
      </c>
      <c r="G558" s="6" t="s">
        <v>535</v>
      </c>
      <c r="H558" s="6" t="s">
        <v>319</v>
      </c>
      <c r="I558" s="7" t="s">
        <v>39</v>
      </c>
      <c r="J558" s="7" t="s">
        <v>36</v>
      </c>
      <c r="K558" s="8">
        <v>720</v>
      </c>
      <c r="L558" s="8">
        <v>32</v>
      </c>
      <c r="N558" s="10" t="s">
        <v>37</v>
      </c>
      <c r="T558" s="12">
        <v>0</v>
      </c>
    </row>
    <row r="559" customHeight="1" spans="1:26">
      <c r="A559" s="1">
        <v>558</v>
      </c>
      <c r="B559" s="1">
        <v>240511006</v>
      </c>
      <c r="C559" s="3">
        <v>45423</v>
      </c>
      <c r="D559" s="4" t="s">
        <v>487</v>
      </c>
      <c r="E559" s="4">
        <v>19</v>
      </c>
      <c r="F559" s="5" t="s">
        <v>58</v>
      </c>
      <c r="G559" s="6" t="s">
        <v>536</v>
      </c>
      <c r="H559" s="6" t="s">
        <v>417</v>
      </c>
      <c r="I559" s="7" t="s">
        <v>74</v>
      </c>
      <c r="J559" s="7" t="s">
        <v>36</v>
      </c>
      <c r="K559" s="8">
        <v>418</v>
      </c>
      <c r="L559" s="8">
        <v>32</v>
      </c>
      <c r="M559" s="9">
        <v>1</v>
      </c>
      <c r="N559" s="10" t="s">
        <v>37</v>
      </c>
      <c r="O559" s="11">
        <v>1</v>
      </c>
      <c r="T559" s="12">
        <v>1</v>
      </c>
      <c r="U559" s="11" t="s">
        <v>537</v>
      </c>
      <c r="V559" s="13" t="s">
        <v>77</v>
      </c>
      <c r="W559" s="8" t="s">
        <v>15</v>
      </c>
      <c r="X559" s="11" t="s">
        <v>99</v>
      </c>
      <c r="Y559" s="11" t="s">
        <v>52</v>
      </c>
      <c r="Z559" s="11" t="s">
        <v>67</v>
      </c>
    </row>
    <row r="560" customHeight="1" spans="1:20">
      <c r="A560" s="1">
        <v>559</v>
      </c>
      <c r="B560" s="1">
        <v>240511007</v>
      </c>
      <c r="C560" s="3">
        <v>45423</v>
      </c>
      <c r="D560" s="4" t="s">
        <v>487</v>
      </c>
      <c r="E560" s="4">
        <v>19</v>
      </c>
      <c r="F560" s="5" t="s">
        <v>58</v>
      </c>
      <c r="G560" s="6" t="s">
        <v>466</v>
      </c>
      <c r="H560" s="6" t="s">
        <v>411</v>
      </c>
      <c r="I560" s="7" t="s">
        <v>112</v>
      </c>
      <c r="J560" s="7" t="s">
        <v>36</v>
      </c>
      <c r="K560" s="8">
        <v>2</v>
      </c>
      <c r="L560" s="8">
        <v>2</v>
      </c>
      <c r="N560" s="10" t="s">
        <v>37</v>
      </c>
      <c r="T560" s="12">
        <v>0</v>
      </c>
    </row>
    <row r="561" customHeight="1" spans="1:20">
      <c r="A561" s="1">
        <v>560</v>
      </c>
      <c r="B561" s="1">
        <v>240511008</v>
      </c>
      <c r="C561" s="3">
        <v>45423</v>
      </c>
      <c r="D561" s="4" t="s">
        <v>487</v>
      </c>
      <c r="E561" s="4">
        <v>19</v>
      </c>
      <c r="F561" s="5" t="s">
        <v>58</v>
      </c>
      <c r="G561" s="6" t="s">
        <v>474</v>
      </c>
      <c r="H561" s="6" t="s">
        <v>366</v>
      </c>
      <c r="I561" s="7" t="s">
        <v>42</v>
      </c>
      <c r="J561" s="7" t="s">
        <v>62</v>
      </c>
      <c r="K561" s="8">
        <v>3</v>
      </c>
      <c r="L561" s="8">
        <v>3</v>
      </c>
      <c r="N561" s="10" t="s">
        <v>37</v>
      </c>
      <c r="T561" s="12">
        <v>0</v>
      </c>
    </row>
    <row r="562" customHeight="1" spans="1:20">
      <c r="A562" s="1">
        <v>561</v>
      </c>
      <c r="B562" s="1">
        <v>240511009</v>
      </c>
      <c r="C562" s="3">
        <v>45423</v>
      </c>
      <c r="D562" s="4" t="s">
        <v>487</v>
      </c>
      <c r="E562" s="4">
        <v>19</v>
      </c>
      <c r="F562" s="5" t="s">
        <v>58</v>
      </c>
      <c r="G562" s="6" t="s">
        <v>538</v>
      </c>
      <c r="H562" s="6" t="s">
        <v>366</v>
      </c>
      <c r="I562" s="7" t="s">
        <v>42</v>
      </c>
      <c r="J562" s="7" t="s">
        <v>36</v>
      </c>
      <c r="K562" s="8">
        <v>256</v>
      </c>
      <c r="L562" s="8">
        <v>8</v>
      </c>
      <c r="N562" s="10" t="s">
        <v>37</v>
      </c>
      <c r="T562" s="12">
        <v>0</v>
      </c>
    </row>
    <row r="563" customHeight="1" spans="1:20">
      <c r="A563" s="1">
        <v>562</v>
      </c>
      <c r="B563" s="1">
        <v>240511010</v>
      </c>
      <c r="C563" s="3">
        <v>45423</v>
      </c>
      <c r="D563" s="4" t="s">
        <v>487</v>
      </c>
      <c r="E563" s="4">
        <v>19</v>
      </c>
      <c r="F563" s="5" t="s">
        <v>58</v>
      </c>
      <c r="G563" s="6" t="s">
        <v>539</v>
      </c>
      <c r="H563" s="6" t="s">
        <v>366</v>
      </c>
      <c r="I563" s="7" t="s">
        <v>42</v>
      </c>
      <c r="J563" s="7" t="s">
        <v>62</v>
      </c>
      <c r="K563" s="8">
        <v>107</v>
      </c>
      <c r="L563" s="8">
        <v>8</v>
      </c>
      <c r="N563" s="10" t="s">
        <v>37</v>
      </c>
      <c r="T563" s="12">
        <v>0</v>
      </c>
    </row>
    <row r="564" customHeight="1" spans="1:20">
      <c r="A564" s="1">
        <v>563</v>
      </c>
      <c r="B564" s="1">
        <v>240511011</v>
      </c>
      <c r="C564" s="3">
        <v>45423</v>
      </c>
      <c r="D564" s="4" t="s">
        <v>487</v>
      </c>
      <c r="E564" s="4">
        <v>19</v>
      </c>
      <c r="F564" s="5" t="s">
        <v>58</v>
      </c>
      <c r="G564" s="6" t="s">
        <v>540</v>
      </c>
      <c r="H564" s="6" t="s">
        <v>266</v>
      </c>
      <c r="I564" s="7" t="s">
        <v>541</v>
      </c>
      <c r="J564" s="7" t="s">
        <v>36</v>
      </c>
      <c r="K564" s="8">
        <v>20</v>
      </c>
      <c r="L564" s="8">
        <v>8</v>
      </c>
      <c r="N564" s="10" t="s">
        <v>37</v>
      </c>
      <c r="T564" s="12">
        <v>0</v>
      </c>
    </row>
    <row r="565" customHeight="1" spans="1:20">
      <c r="A565" s="1">
        <v>564</v>
      </c>
      <c r="B565" s="1">
        <v>240511012</v>
      </c>
      <c r="C565" s="3">
        <v>45423</v>
      </c>
      <c r="D565" s="4" t="s">
        <v>487</v>
      </c>
      <c r="E565" s="4">
        <v>19</v>
      </c>
      <c r="F565" s="5" t="s">
        <v>58</v>
      </c>
      <c r="G565" s="6" t="s">
        <v>466</v>
      </c>
      <c r="H565" s="6" t="s">
        <v>411</v>
      </c>
      <c r="I565" s="7" t="s">
        <v>112</v>
      </c>
      <c r="J565" s="7" t="s">
        <v>36</v>
      </c>
      <c r="K565" s="8">
        <v>1</v>
      </c>
      <c r="L565" s="8">
        <v>1</v>
      </c>
      <c r="N565" s="10" t="s">
        <v>37</v>
      </c>
      <c r="T565" s="12">
        <v>0</v>
      </c>
    </row>
    <row r="566" customHeight="1" spans="1:20">
      <c r="A566" s="1">
        <v>565</v>
      </c>
      <c r="B566" s="1">
        <v>240511013</v>
      </c>
      <c r="C566" s="3">
        <v>45423</v>
      </c>
      <c r="D566" s="4" t="s">
        <v>487</v>
      </c>
      <c r="E566" s="4">
        <v>19</v>
      </c>
      <c r="F566" s="5" t="s">
        <v>40</v>
      </c>
      <c r="G566" s="6" t="s">
        <v>494</v>
      </c>
      <c r="H566" s="6" t="s">
        <v>495</v>
      </c>
      <c r="I566" s="7" t="s">
        <v>495</v>
      </c>
      <c r="J566" s="7" t="s">
        <v>36</v>
      </c>
      <c r="K566" s="8">
        <v>960</v>
      </c>
      <c r="L566" s="8">
        <v>13</v>
      </c>
      <c r="N566" s="10" t="s">
        <v>37</v>
      </c>
      <c r="T566" s="12">
        <v>0</v>
      </c>
    </row>
    <row r="567" customHeight="1" spans="1:20">
      <c r="A567" s="1">
        <v>566</v>
      </c>
      <c r="B567" s="1">
        <v>240511014</v>
      </c>
      <c r="C567" s="3">
        <v>45423</v>
      </c>
      <c r="D567" s="4" t="s">
        <v>487</v>
      </c>
      <c r="E567" s="4">
        <v>19</v>
      </c>
      <c r="F567" s="5" t="s">
        <v>58</v>
      </c>
      <c r="G567" s="6" t="s">
        <v>525</v>
      </c>
      <c r="H567" s="6" t="s">
        <v>70</v>
      </c>
      <c r="I567" s="7" t="s">
        <v>46</v>
      </c>
      <c r="J567" s="7" t="s">
        <v>36</v>
      </c>
      <c r="K567" s="8">
        <v>136</v>
      </c>
      <c r="L567" s="8">
        <v>8</v>
      </c>
      <c r="N567" s="10" t="s">
        <v>37</v>
      </c>
      <c r="T567" s="12">
        <v>0</v>
      </c>
    </row>
    <row r="568" customHeight="1" spans="1:20">
      <c r="A568" s="1">
        <v>567</v>
      </c>
      <c r="B568" s="1">
        <v>240511015</v>
      </c>
      <c r="C568" s="3">
        <v>45423</v>
      </c>
      <c r="D568" s="4" t="s">
        <v>487</v>
      </c>
      <c r="E568" s="4">
        <v>19</v>
      </c>
      <c r="F568" s="5" t="s">
        <v>33</v>
      </c>
      <c r="G568" s="6" t="s">
        <v>526</v>
      </c>
      <c r="H568" s="6" t="s">
        <v>352</v>
      </c>
      <c r="I568" s="7" t="s">
        <v>39</v>
      </c>
      <c r="J568" s="7" t="s">
        <v>36</v>
      </c>
      <c r="K568" s="8">
        <v>144</v>
      </c>
      <c r="L568" s="8">
        <v>8</v>
      </c>
      <c r="N568" s="10" t="s">
        <v>37</v>
      </c>
      <c r="T568" s="12">
        <v>0</v>
      </c>
    </row>
    <row r="569" customHeight="1" spans="1:20">
      <c r="A569" s="1">
        <v>568</v>
      </c>
      <c r="B569" s="1">
        <v>240512001</v>
      </c>
      <c r="C569" s="3">
        <v>45424</v>
      </c>
      <c r="D569" s="4" t="s">
        <v>487</v>
      </c>
      <c r="E569" s="4">
        <v>20</v>
      </c>
      <c r="F569" s="5" t="s">
        <v>58</v>
      </c>
      <c r="G569" s="6" t="s">
        <v>474</v>
      </c>
      <c r="H569" s="6" t="s">
        <v>366</v>
      </c>
      <c r="I569" s="7" t="s">
        <v>42</v>
      </c>
      <c r="J569" s="7" t="s">
        <v>62</v>
      </c>
      <c r="K569" s="8">
        <v>2</v>
      </c>
      <c r="L569" s="8">
        <v>2</v>
      </c>
      <c r="N569" s="10" t="s">
        <v>37</v>
      </c>
      <c r="T569" s="12">
        <v>0</v>
      </c>
    </row>
    <row r="570" customHeight="1" spans="1:20">
      <c r="A570" s="1">
        <v>569</v>
      </c>
      <c r="B570" s="1">
        <v>240512002</v>
      </c>
      <c r="C570" s="3">
        <v>45424</v>
      </c>
      <c r="D570" s="4" t="s">
        <v>487</v>
      </c>
      <c r="E570" s="4">
        <v>20</v>
      </c>
      <c r="F570" s="5" t="s">
        <v>58</v>
      </c>
      <c r="G570" s="6" t="s">
        <v>539</v>
      </c>
      <c r="H570" s="6" t="s">
        <v>366</v>
      </c>
      <c r="I570" s="7" t="s">
        <v>42</v>
      </c>
      <c r="J570" s="7" t="s">
        <v>62</v>
      </c>
      <c r="K570" s="8">
        <v>13</v>
      </c>
      <c r="L570" s="8">
        <v>8</v>
      </c>
      <c r="N570" s="10" t="s">
        <v>37</v>
      </c>
      <c r="T570" s="12">
        <v>0</v>
      </c>
    </row>
    <row r="571" customHeight="1" spans="1:20">
      <c r="A571" s="1">
        <v>570</v>
      </c>
      <c r="B571" s="1">
        <v>240512003</v>
      </c>
      <c r="C571" s="3">
        <v>45424</v>
      </c>
      <c r="D571" s="4" t="s">
        <v>487</v>
      </c>
      <c r="E571" s="4">
        <v>20</v>
      </c>
      <c r="F571" s="5" t="s">
        <v>58</v>
      </c>
      <c r="G571" s="6" t="s">
        <v>525</v>
      </c>
      <c r="H571" s="6" t="s">
        <v>70</v>
      </c>
      <c r="I571" s="7" t="s">
        <v>46</v>
      </c>
      <c r="J571" s="7" t="s">
        <v>36</v>
      </c>
      <c r="K571" s="8">
        <v>131</v>
      </c>
      <c r="L571" s="8">
        <v>8</v>
      </c>
      <c r="N571" s="10" t="s">
        <v>37</v>
      </c>
      <c r="T571" s="12">
        <v>0</v>
      </c>
    </row>
    <row r="572" customHeight="1" spans="1:20">
      <c r="A572" s="1">
        <v>571</v>
      </c>
      <c r="B572" s="1">
        <v>240512004</v>
      </c>
      <c r="C572" s="3">
        <v>45424</v>
      </c>
      <c r="D572" s="4" t="s">
        <v>487</v>
      </c>
      <c r="E572" s="4">
        <v>20</v>
      </c>
      <c r="F572" s="5" t="s">
        <v>58</v>
      </c>
      <c r="G572" s="6" t="s">
        <v>538</v>
      </c>
      <c r="H572" s="6" t="s">
        <v>366</v>
      </c>
      <c r="I572" s="7" t="s">
        <v>42</v>
      </c>
      <c r="J572" s="7" t="s">
        <v>36</v>
      </c>
      <c r="K572" s="8">
        <v>308</v>
      </c>
      <c r="L572" s="8">
        <v>32</v>
      </c>
      <c r="N572" s="10" t="s">
        <v>37</v>
      </c>
      <c r="T572" s="12">
        <v>0</v>
      </c>
    </row>
    <row r="573" customHeight="1" spans="1:20">
      <c r="A573" s="1">
        <v>572</v>
      </c>
      <c r="B573" s="1">
        <v>240512005</v>
      </c>
      <c r="C573" s="3">
        <v>45424</v>
      </c>
      <c r="D573" s="4" t="s">
        <v>487</v>
      </c>
      <c r="E573" s="4">
        <v>20</v>
      </c>
      <c r="F573" s="5" t="s">
        <v>33</v>
      </c>
      <c r="G573" s="6" t="s">
        <v>542</v>
      </c>
      <c r="H573" s="6" t="s">
        <v>401</v>
      </c>
      <c r="I573" s="7" t="s">
        <v>401</v>
      </c>
      <c r="J573" s="7" t="s">
        <v>36</v>
      </c>
      <c r="K573" s="8">
        <v>1128</v>
      </c>
      <c r="L573" s="8">
        <v>32</v>
      </c>
      <c r="N573" s="10" t="s">
        <v>37</v>
      </c>
      <c r="T573" s="12">
        <v>0</v>
      </c>
    </row>
    <row r="574" customHeight="1" spans="1:26">
      <c r="A574" s="1">
        <v>573</v>
      </c>
      <c r="B574" s="1">
        <v>240512006</v>
      </c>
      <c r="C574" s="3">
        <v>45424</v>
      </c>
      <c r="D574" s="4" t="s">
        <v>487</v>
      </c>
      <c r="E574" s="4">
        <v>20</v>
      </c>
      <c r="F574" s="5" t="s">
        <v>33</v>
      </c>
      <c r="G574" s="6" t="s">
        <v>535</v>
      </c>
      <c r="H574" s="6" t="s">
        <v>319</v>
      </c>
      <c r="I574" s="7" t="s">
        <v>39</v>
      </c>
      <c r="J574" s="7" t="s">
        <v>36</v>
      </c>
      <c r="K574" s="8">
        <v>865</v>
      </c>
      <c r="L574" s="8">
        <v>32</v>
      </c>
      <c r="M574" s="9">
        <v>1</v>
      </c>
      <c r="N574" s="10" t="s">
        <v>37</v>
      </c>
      <c r="O574" s="11">
        <v>1</v>
      </c>
      <c r="T574" s="12">
        <v>1</v>
      </c>
      <c r="U574" s="11" t="s">
        <v>543</v>
      </c>
      <c r="V574" s="13" t="s">
        <v>77</v>
      </c>
      <c r="W574" s="8" t="s">
        <v>15</v>
      </c>
      <c r="X574" s="11" t="s">
        <v>283</v>
      </c>
      <c r="Y574" s="11" t="s">
        <v>52</v>
      </c>
      <c r="Z574" s="11" t="s">
        <v>67</v>
      </c>
    </row>
    <row r="575" customHeight="1" spans="1:26">
      <c r="A575" s="1">
        <v>574</v>
      </c>
      <c r="B575" s="1">
        <v>240512007</v>
      </c>
      <c r="C575" s="3">
        <v>45424</v>
      </c>
      <c r="D575" s="4" t="s">
        <v>487</v>
      </c>
      <c r="E575" s="4">
        <v>20</v>
      </c>
      <c r="F575" s="5" t="s">
        <v>58</v>
      </c>
      <c r="G575" s="6" t="s">
        <v>536</v>
      </c>
      <c r="H575" s="6" t="s">
        <v>417</v>
      </c>
      <c r="I575" s="7" t="s">
        <v>74</v>
      </c>
      <c r="J575" s="7" t="s">
        <v>36</v>
      </c>
      <c r="K575" s="8">
        <v>491</v>
      </c>
      <c r="L575" s="8">
        <v>32</v>
      </c>
      <c r="M575" s="9">
        <v>1</v>
      </c>
      <c r="N575" s="10" t="s">
        <v>37</v>
      </c>
      <c r="O575" s="11">
        <v>1</v>
      </c>
      <c r="T575" s="12">
        <v>1</v>
      </c>
      <c r="U575" s="11" t="s">
        <v>544</v>
      </c>
      <c r="V575" s="13" t="s">
        <v>77</v>
      </c>
      <c r="W575" s="8" t="s">
        <v>15</v>
      </c>
      <c r="X575" s="11" t="s">
        <v>85</v>
      </c>
      <c r="Y575" s="11" t="s">
        <v>52</v>
      </c>
      <c r="Z575" s="11" t="s">
        <v>67</v>
      </c>
    </row>
    <row r="576" customHeight="1" spans="1:20">
      <c r="A576" s="1">
        <v>575</v>
      </c>
      <c r="B576" s="1">
        <v>240512008</v>
      </c>
      <c r="C576" s="3">
        <v>45424</v>
      </c>
      <c r="D576" s="4" t="s">
        <v>487</v>
      </c>
      <c r="E576" s="4">
        <v>20</v>
      </c>
      <c r="F576" s="5" t="s">
        <v>58</v>
      </c>
      <c r="G576" s="6">
        <v>24033974</v>
      </c>
      <c r="H576" s="6" t="s">
        <v>168</v>
      </c>
      <c r="I576" s="7" t="s">
        <v>74</v>
      </c>
      <c r="J576" s="7" t="s">
        <v>36</v>
      </c>
      <c r="K576" s="8">
        <v>10</v>
      </c>
      <c r="L576" s="8">
        <v>10</v>
      </c>
      <c r="N576" s="10" t="s">
        <v>37</v>
      </c>
      <c r="T576" s="12">
        <v>0</v>
      </c>
    </row>
    <row r="577" customHeight="1" spans="1:20">
      <c r="A577" s="1">
        <v>576</v>
      </c>
      <c r="B577" s="1">
        <v>240512009</v>
      </c>
      <c r="C577" s="3">
        <v>45424</v>
      </c>
      <c r="D577" s="4" t="s">
        <v>487</v>
      </c>
      <c r="E577" s="4">
        <v>20</v>
      </c>
      <c r="F577" s="5" t="s">
        <v>33</v>
      </c>
      <c r="G577" s="6" t="s">
        <v>526</v>
      </c>
      <c r="H577" s="6" t="s">
        <v>352</v>
      </c>
      <c r="I577" s="7" t="s">
        <v>39</v>
      </c>
      <c r="J577" s="7" t="s">
        <v>36</v>
      </c>
      <c r="K577" s="8">
        <v>144</v>
      </c>
      <c r="L577" s="8">
        <v>8</v>
      </c>
      <c r="N577" s="10" t="s">
        <v>37</v>
      </c>
      <c r="T577" s="12">
        <v>0</v>
      </c>
    </row>
    <row r="578" customHeight="1" spans="1:26">
      <c r="A578" s="1">
        <v>577</v>
      </c>
      <c r="B578" s="1">
        <v>240512010</v>
      </c>
      <c r="C578" s="3">
        <v>45424</v>
      </c>
      <c r="D578" s="4" t="s">
        <v>487</v>
      </c>
      <c r="E578" s="4">
        <v>20</v>
      </c>
      <c r="F578" s="5" t="s">
        <v>40</v>
      </c>
      <c r="G578" s="6">
        <v>24044033</v>
      </c>
      <c r="H578" s="6" t="s">
        <v>193</v>
      </c>
      <c r="I578" s="7" t="s">
        <v>193</v>
      </c>
      <c r="J578" s="7" t="s">
        <v>36</v>
      </c>
      <c r="K578" s="8">
        <v>61</v>
      </c>
      <c r="L578" s="8">
        <v>8</v>
      </c>
      <c r="M578" s="9">
        <v>3</v>
      </c>
      <c r="N578" s="10" t="s">
        <v>48</v>
      </c>
      <c r="O578" s="11">
        <v>1</v>
      </c>
      <c r="T578" s="12">
        <v>1</v>
      </c>
      <c r="U578" s="11" t="s">
        <v>545</v>
      </c>
      <c r="V578" s="13" t="s">
        <v>50</v>
      </c>
      <c r="W578" s="8" t="s">
        <v>15</v>
      </c>
      <c r="X578" s="11" t="s">
        <v>99</v>
      </c>
      <c r="Y578" s="11" t="s">
        <v>52</v>
      </c>
      <c r="Z578" s="11" t="s">
        <v>53</v>
      </c>
    </row>
    <row r="579" customHeight="1" spans="1:26">
      <c r="A579" s="1">
        <v>578</v>
      </c>
      <c r="B579" s="1">
        <v>240512010</v>
      </c>
      <c r="C579" s="3">
        <v>45424</v>
      </c>
      <c r="D579" s="4" t="s">
        <v>487</v>
      </c>
      <c r="E579" s="4">
        <v>20</v>
      </c>
      <c r="F579" s="5" t="s">
        <v>40</v>
      </c>
      <c r="G579" s="6">
        <v>24044033</v>
      </c>
      <c r="H579" s="6" t="s">
        <v>193</v>
      </c>
      <c r="I579" s="7" t="s">
        <v>193</v>
      </c>
      <c r="J579" s="7" t="s">
        <v>36</v>
      </c>
      <c r="O579" s="11">
        <v>1</v>
      </c>
      <c r="T579" s="12">
        <v>1</v>
      </c>
      <c r="U579" s="11" t="s">
        <v>546</v>
      </c>
      <c r="V579" s="13" t="s">
        <v>50</v>
      </c>
      <c r="W579" s="8" t="s">
        <v>15</v>
      </c>
      <c r="X579" s="11" t="s">
        <v>99</v>
      </c>
      <c r="Y579" s="11" t="s">
        <v>52</v>
      </c>
      <c r="Z579" s="11" t="s">
        <v>53</v>
      </c>
    </row>
    <row r="580" customHeight="1" spans="1:26">
      <c r="A580" s="1">
        <v>579</v>
      </c>
      <c r="B580" s="1">
        <v>240512010</v>
      </c>
      <c r="C580" s="3">
        <v>45424</v>
      </c>
      <c r="D580" s="4" t="s">
        <v>487</v>
      </c>
      <c r="E580" s="4">
        <v>20</v>
      </c>
      <c r="F580" s="5" t="s">
        <v>40</v>
      </c>
      <c r="G580" s="6">
        <v>24044033</v>
      </c>
      <c r="H580" s="6" t="s">
        <v>193</v>
      </c>
      <c r="I580" s="7" t="s">
        <v>193</v>
      </c>
      <c r="J580" s="7" t="s">
        <v>36</v>
      </c>
      <c r="O580" s="11">
        <v>1</v>
      </c>
      <c r="T580" s="12">
        <v>1</v>
      </c>
      <c r="U580" s="11" t="s">
        <v>547</v>
      </c>
      <c r="V580" s="13" t="s">
        <v>50</v>
      </c>
      <c r="W580" s="8" t="s">
        <v>15</v>
      </c>
      <c r="X580" s="11" t="s">
        <v>99</v>
      </c>
      <c r="Y580" s="11" t="s">
        <v>52</v>
      </c>
      <c r="Z580" s="11" t="s">
        <v>53</v>
      </c>
    </row>
    <row r="581" customHeight="1" spans="1:20">
      <c r="A581" s="1">
        <v>580</v>
      </c>
      <c r="B581" s="1">
        <v>240512011</v>
      </c>
      <c r="C581" s="3">
        <v>45424</v>
      </c>
      <c r="D581" s="4" t="s">
        <v>487</v>
      </c>
      <c r="E581" s="4">
        <v>20</v>
      </c>
      <c r="F581" s="5" t="s">
        <v>40</v>
      </c>
      <c r="G581" s="6" t="s">
        <v>494</v>
      </c>
      <c r="H581" s="6" t="s">
        <v>495</v>
      </c>
      <c r="I581" s="7" t="s">
        <v>495</v>
      </c>
      <c r="J581" s="7" t="s">
        <v>36</v>
      </c>
      <c r="K581" s="8">
        <v>960</v>
      </c>
      <c r="L581" s="8">
        <v>13</v>
      </c>
      <c r="N581" s="10" t="s">
        <v>37</v>
      </c>
      <c r="T581" s="12">
        <v>0</v>
      </c>
    </row>
    <row r="582" customHeight="1" spans="1:26">
      <c r="A582" s="1">
        <v>581</v>
      </c>
      <c r="B582" s="1">
        <v>240512012</v>
      </c>
      <c r="C582" s="3">
        <v>45424</v>
      </c>
      <c r="D582" s="4" t="s">
        <v>487</v>
      </c>
      <c r="E582" s="4">
        <v>20</v>
      </c>
      <c r="F582" s="5" t="s">
        <v>33</v>
      </c>
      <c r="G582" s="6" t="s">
        <v>542</v>
      </c>
      <c r="H582" s="6" t="s">
        <v>401</v>
      </c>
      <c r="I582" s="7" t="s">
        <v>401</v>
      </c>
      <c r="J582" s="7" t="s">
        <v>36</v>
      </c>
      <c r="K582" s="8">
        <v>1568</v>
      </c>
      <c r="L582" s="8">
        <v>50</v>
      </c>
      <c r="M582" s="9">
        <v>4</v>
      </c>
      <c r="N582" s="10" t="s">
        <v>48</v>
      </c>
      <c r="O582" s="11">
        <v>2</v>
      </c>
      <c r="T582" s="12">
        <v>2</v>
      </c>
      <c r="U582" s="11" t="s">
        <v>533</v>
      </c>
      <c r="V582" s="13" t="s">
        <v>50</v>
      </c>
      <c r="W582" s="8" t="s">
        <v>15</v>
      </c>
      <c r="X582" s="11" t="s">
        <v>97</v>
      </c>
      <c r="Y582" s="11" t="s">
        <v>52</v>
      </c>
      <c r="Z582" s="11" t="s">
        <v>53</v>
      </c>
    </row>
    <row r="583" customHeight="1" spans="1:26">
      <c r="A583" s="1">
        <v>582</v>
      </c>
      <c r="B583" s="1">
        <v>240512012</v>
      </c>
      <c r="C583" s="3">
        <v>45424</v>
      </c>
      <c r="D583" s="4" t="s">
        <v>487</v>
      </c>
      <c r="E583" s="4">
        <v>20</v>
      </c>
      <c r="F583" s="5" t="s">
        <v>33</v>
      </c>
      <c r="G583" s="6" t="s">
        <v>542</v>
      </c>
      <c r="H583" s="6" t="s">
        <v>401</v>
      </c>
      <c r="I583" s="7" t="s">
        <v>401</v>
      </c>
      <c r="J583" s="7" t="s">
        <v>36</v>
      </c>
      <c r="O583" s="11">
        <v>1</v>
      </c>
      <c r="T583" s="12">
        <v>1</v>
      </c>
      <c r="U583" s="11" t="s">
        <v>548</v>
      </c>
      <c r="V583" s="13" t="s">
        <v>50</v>
      </c>
      <c r="W583" s="8" t="s">
        <v>15</v>
      </c>
      <c r="X583" s="11" t="s">
        <v>97</v>
      </c>
      <c r="Y583" s="11" t="s">
        <v>52</v>
      </c>
      <c r="Z583" s="11" t="s">
        <v>53</v>
      </c>
    </row>
    <row r="584" customHeight="1" spans="1:26">
      <c r="A584" s="1">
        <v>583</v>
      </c>
      <c r="B584" s="1">
        <v>240512012</v>
      </c>
      <c r="C584" s="3">
        <v>45424</v>
      </c>
      <c r="D584" s="4" t="s">
        <v>487</v>
      </c>
      <c r="E584" s="4">
        <v>20</v>
      </c>
      <c r="F584" s="5" t="s">
        <v>33</v>
      </c>
      <c r="G584" s="6" t="s">
        <v>542</v>
      </c>
      <c r="H584" s="6" t="s">
        <v>401</v>
      </c>
      <c r="I584" s="7" t="s">
        <v>401</v>
      </c>
      <c r="J584" s="7" t="s">
        <v>36</v>
      </c>
      <c r="O584" s="11">
        <v>1</v>
      </c>
      <c r="T584" s="12">
        <v>1</v>
      </c>
      <c r="U584" s="11" t="s">
        <v>549</v>
      </c>
      <c r="V584" s="13" t="s">
        <v>50</v>
      </c>
      <c r="W584" s="8" t="s">
        <v>15</v>
      </c>
      <c r="X584" s="11" t="s">
        <v>99</v>
      </c>
      <c r="Y584" s="11" t="s">
        <v>52</v>
      </c>
      <c r="Z584" s="11" t="s">
        <v>53</v>
      </c>
    </row>
    <row r="585" customHeight="1" spans="1:20">
      <c r="A585" s="1">
        <v>584</v>
      </c>
      <c r="B585" s="1">
        <v>240512013</v>
      </c>
      <c r="C585" s="3">
        <v>45424</v>
      </c>
      <c r="D585" s="4" t="s">
        <v>487</v>
      </c>
      <c r="E585" s="4">
        <v>20</v>
      </c>
      <c r="F585" s="5" t="s">
        <v>40</v>
      </c>
      <c r="G585" s="6" t="s">
        <v>492</v>
      </c>
      <c r="H585" s="6" t="s">
        <v>168</v>
      </c>
      <c r="I585" s="7" t="s">
        <v>74</v>
      </c>
      <c r="J585" s="7" t="s">
        <v>36</v>
      </c>
      <c r="K585" s="8">
        <v>288</v>
      </c>
      <c r="L585" s="8">
        <v>13</v>
      </c>
      <c r="N585" s="10" t="s">
        <v>37</v>
      </c>
      <c r="T585" s="12">
        <v>0</v>
      </c>
    </row>
    <row r="586" customHeight="1" spans="1:20">
      <c r="A586" s="1">
        <v>585</v>
      </c>
      <c r="B586" s="1">
        <v>240513001</v>
      </c>
      <c r="C586" s="3">
        <v>45425</v>
      </c>
      <c r="D586" s="4" t="s">
        <v>487</v>
      </c>
      <c r="E586" s="4">
        <v>20</v>
      </c>
      <c r="F586" s="5" t="s">
        <v>58</v>
      </c>
      <c r="G586" s="6" t="s">
        <v>474</v>
      </c>
      <c r="H586" s="6" t="s">
        <v>366</v>
      </c>
      <c r="I586" s="7" t="s">
        <v>42</v>
      </c>
      <c r="J586" s="7" t="s">
        <v>62</v>
      </c>
      <c r="K586" s="8">
        <v>2</v>
      </c>
      <c r="L586" s="8">
        <v>2</v>
      </c>
      <c r="N586" s="10" t="s">
        <v>37</v>
      </c>
      <c r="T586" s="12">
        <v>0</v>
      </c>
    </row>
    <row r="587" customHeight="1" spans="1:20">
      <c r="A587" s="1">
        <v>586</v>
      </c>
      <c r="B587" s="1">
        <v>240513002</v>
      </c>
      <c r="C587" s="3">
        <v>45425</v>
      </c>
      <c r="D587" s="4" t="s">
        <v>487</v>
      </c>
      <c r="E587" s="4">
        <v>20</v>
      </c>
      <c r="F587" s="5" t="s">
        <v>58</v>
      </c>
      <c r="G587" s="6" t="s">
        <v>550</v>
      </c>
      <c r="H587" s="6" t="s">
        <v>366</v>
      </c>
      <c r="I587" s="7" t="s">
        <v>42</v>
      </c>
      <c r="J587" s="7" t="s">
        <v>36</v>
      </c>
      <c r="K587" s="8">
        <v>392</v>
      </c>
      <c r="L587" s="8">
        <v>32</v>
      </c>
      <c r="N587" s="10" t="s">
        <v>37</v>
      </c>
      <c r="T587" s="12">
        <v>0</v>
      </c>
    </row>
    <row r="588" customHeight="1" spans="1:20">
      <c r="A588" s="1">
        <v>587</v>
      </c>
      <c r="B588" s="1">
        <v>240513003</v>
      </c>
      <c r="C588" s="3">
        <v>45425</v>
      </c>
      <c r="D588" s="4" t="s">
        <v>487</v>
      </c>
      <c r="E588" s="4">
        <v>20</v>
      </c>
      <c r="F588" s="5" t="s">
        <v>58</v>
      </c>
      <c r="G588" s="6" t="s">
        <v>504</v>
      </c>
      <c r="H588" s="6" t="s">
        <v>366</v>
      </c>
      <c r="I588" s="7" t="s">
        <v>42</v>
      </c>
      <c r="J588" s="7" t="s">
        <v>36</v>
      </c>
      <c r="K588" s="8">
        <v>288</v>
      </c>
      <c r="L588" s="8">
        <v>32</v>
      </c>
      <c r="N588" s="10" t="s">
        <v>37</v>
      </c>
      <c r="T588" s="12">
        <v>0</v>
      </c>
    </row>
    <row r="589" customHeight="1" spans="1:26">
      <c r="A589" s="1">
        <v>588</v>
      </c>
      <c r="B589" s="1">
        <v>240513004</v>
      </c>
      <c r="C589" s="3">
        <v>45425</v>
      </c>
      <c r="D589" s="4" t="s">
        <v>487</v>
      </c>
      <c r="E589" s="4">
        <v>20</v>
      </c>
      <c r="F589" s="5" t="s">
        <v>58</v>
      </c>
      <c r="G589" s="6" t="s">
        <v>474</v>
      </c>
      <c r="H589" s="6" t="s">
        <v>61</v>
      </c>
      <c r="I589" s="7" t="s">
        <v>60</v>
      </c>
      <c r="J589" s="7" t="s">
        <v>36</v>
      </c>
      <c r="K589" s="8">
        <v>50</v>
      </c>
      <c r="L589" s="8">
        <v>10</v>
      </c>
      <c r="M589" s="9">
        <v>1</v>
      </c>
      <c r="N589" s="10" t="s">
        <v>37</v>
      </c>
      <c r="O589" s="11">
        <v>1</v>
      </c>
      <c r="T589" s="12">
        <v>1</v>
      </c>
      <c r="U589" s="11" t="s">
        <v>551</v>
      </c>
      <c r="V589" s="13" t="s">
        <v>77</v>
      </c>
      <c r="W589" s="8" t="s">
        <v>15</v>
      </c>
      <c r="X589" s="11" t="s">
        <v>99</v>
      </c>
      <c r="Y589" s="11" t="s">
        <v>52</v>
      </c>
      <c r="Z589" s="11" t="s">
        <v>67</v>
      </c>
    </row>
    <row r="590" customHeight="1" spans="1:20">
      <c r="A590" s="1">
        <v>589</v>
      </c>
      <c r="B590" s="1">
        <v>240513005</v>
      </c>
      <c r="C590" s="3">
        <v>45425</v>
      </c>
      <c r="D590" s="4" t="s">
        <v>487</v>
      </c>
      <c r="E590" s="4">
        <v>20</v>
      </c>
      <c r="F590" s="5" t="s">
        <v>33</v>
      </c>
      <c r="G590" s="6" t="s">
        <v>535</v>
      </c>
      <c r="H590" s="6" t="s">
        <v>319</v>
      </c>
      <c r="I590" s="7" t="s">
        <v>39</v>
      </c>
      <c r="J590" s="7" t="s">
        <v>36</v>
      </c>
      <c r="K590" s="8">
        <v>738</v>
      </c>
      <c r="L590" s="8">
        <v>32</v>
      </c>
      <c r="N590" s="10" t="s">
        <v>37</v>
      </c>
      <c r="T590" s="12">
        <v>0</v>
      </c>
    </row>
    <row r="591" customHeight="1" spans="1:26">
      <c r="A591" s="1">
        <v>590</v>
      </c>
      <c r="B591" s="1">
        <v>240513006</v>
      </c>
      <c r="C591" s="3">
        <v>45425</v>
      </c>
      <c r="D591" s="4" t="s">
        <v>487</v>
      </c>
      <c r="E591" s="4">
        <v>20</v>
      </c>
      <c r="F591" s="5" t="s">
        <v>33</v>
      </c>
      <c r="G591" s="6" t="s">
        <v>402</v>
      </c>
      <c r="H591" s="6" t="s">
        <v>403</v>
      </c>
      <c r="I591" s="7" t="s">
        <v>403</v>
      </c>
      <c r="J591" s="7" t="s">
        <v>36</v>
      </c>
      <c r="K591" s="8">
        <v>864</v>
      </c>
      <c r="L591" s="8">
        <v>32</v>
      </c>
      <c r="M591" s="9">
        <v>1</v>
      </c>
      <c r="N591" s="10" t="s">
        <v>37</v>
      </c>
      <c r="O591" s="11">
        <v>1</v>
      </c>
      <c r="T591" s="12">
        <v>1</v>
      </c>
      <c r="U591" s="11" t="s">
        <v>336</v>
      </c>
      <c r="V591" s="13" t="s">
        <v>77</v>
      </c>
      <c r="W591" s="8" t="s">
        <v>15</v>
      </c>
      <c r="X591" s="11" t="s">
        <v>85</v>
      </c>
      <c r="Y591" s="11" t="s">
        <v>52</v>
      </c>
      <c r="Z591" s="11" t="s">
        <v>67</v>
      </c>
    </row>
    <row r="592" customHeight="1" spans="1:20">
      <c r="A592" s="1">
        <v>591</v>
      </c>
      <c r="B592" s="1">
        <v>240513007</v>
      </c>
      <c r="C592" s="3">
        <v>45425</v>
      </c>
      <c r="D592" s="4" t="s">
        <v>487</v>
      </c>
      <c r="E592" s="4">
        <v>20</v>
      </c>
      <c r="F592" s="5" t="s">
        <v>58</v>
      </c>
      <c r="G592" s="6" t="s">
        <v>474</v>
      </c>
      <c r="H592" s="6" t="s">
        <v>61</v>
      </c>
      <c r="I592" s="7" t="s">
        <v>60</v>
      </c>
      <c r="J592" s="7" t="s">
        <v>36</v>
      </c>
      <c r="K592" s="8">
        <v>192</v>
      </c>
      <c r="L592" s="8">
        <v>8</v>
      </c>
      <c r="N592" s="10" t="s">
        <v>37</v>
      </c>
      <c r="T592" s="12">
        <v>0</v>
      </c>
    </row>
    <row r="593" customHeight="1" spans="1:26">
      <c r="A593" s="1">
        <v>592</v>
      </c>
      <c r="B593" s="1">
        <v>240513008</v>
      </c>
      <c r="C593" s="3">
        <v>45425</v>
      </c>
      <c r="D593" s="4" t="s">
        <v>487</v>
      </c>
      <c r="E593" s="4">
        <v>20</v>
      </c>
      <c r="F593" s="5" t="s">
        <v>58</v>
      </c>
      <c r="G593" s="6" t="s">
        <v>536</v>
      </c>
      <c r="H593" s="6" t="s">
        <v>417</v>
      </c>
      <c r="I593" s="7" t="s">
        <v>74</v>
      </c>
      <c r="J593" s="7" t="s">
        <v>36</v>
      </c>
      <c r="K593" s="8">
        <v>486</v>
      </c>
      <c r="L593" s="8">
        <v>32</v>
      </c>
      <c r="M593" s="9">
        <v>1</v>
      </c>
      <c r="N593" s="10" t="s">
        <v>37</v>
      </c>
      <c r="O593" s="11">
        <v>1</v>
      </c>
      <c r="T593" s="12">
        <v>1</v>
      </c>
      <c r="U593" s="11" t="s">
        <v>537</v>
      </c>
      <c r="V593" s="13" t="s">
        <v>77</v>
      </c>
      <c r="W593" s="8" t="s">
        <v>15</v>
      </c>
      <c r="X593" s="11" t="s">
        <v>99</v>
      </c>
      <c r="Y593" s="11" t="s">
        <v>52</v>
      </c>
      <c r="Z593" s="11" t="s">
        <v>67</v>
      </c>
    </row>
    <row r="594" customHeight="1" spans="1:20">
      <c r="A594" s="1">
        <v>593</v>
      </c>
      <c r="B594" s="1">
        <v>240513009</v>
      </c>
      <c r="C594" s="3">
        <v>45425</v>
      </c>
      <c r="D594" s="4" t="s">
        <v>487</v>
      </c>
      <c r="E594" s="4">
        <v>20</v>
      </c>
      <c r="F594" s="5" t="s">
        <v>58</v>
      </c>
      <c r="G594" s="6" t="s">
        <v>474</v>
      </c>
      <c r="H594" s="6" t="s">
        <v>366</v>
      </c>
      <c r="I594" s="7" t="s">
        <v>42</v>
      </c>
      <c r="J594" s="7" t="s">
        <v>62</v>
      </c>
      <c r="K594" s="8">
        <v>2</v>
      </c>
      <c r="L594" s="8">
        <v>2</v>
      </c>
      <c r="N594" s="10" t="s">
        <v>37</v>
      </c>
      <c r="T594" s="12">
        <v>0</v>
      </c>
    </row>
    <row r="595" customHeight="1" spans="1:20">
      <c r="A595" s="1">
        <v>594</v>
      </c>
      <c r="B595" s="1">
        <v>240513010</v>
      </c>
      <c r="C595" s="3">
        <v>45425</v>
      </c>
      <c r="D595" s="4" t="s">
        <v>487</v>
      </c>
      <c r="E595" s="4">
        <v>20</v>
      </c>
      <c r="F595" s="5" t="s">
        <v>58</v>
      </c>
      <c r="G595" s="6" t="s">
        <v>536</v>
      </c>
      <c r="H595" s="6" t="s">
        <v>417</v>
      </c>
      <c r="I595" s="7" t="s">
        <v>74</v>
      </c>
      <c r="J595" s="7" t="s">
        <v>36</v>
      </c>
      <c r="K595" s="8">
        <v>494</v>
      </c>
      <c r="L595" s="8">
        <v>32</v>
      </c>
      <c r="N595" s="10" t="s">
        <v>37</v>
      </c>
      <c r="T595" s="12">
        <v>0</v>
      </c>
    </row>
    <row r="596" customHeight="1" spans="1:26">
      <c r="A596" s="1">
        <v>595</v>
      </c>
      <c r="B596" s="1">
        <v>240514001</v>
      </c>
      <c r="C596" s="3">
        <v>45426</v>
      </c>
      <c r="D596" s="4" t="s">
        <v>487</v>
      </c>
      <c r="E596" s="4">
        <v>20</v>
      </c>
      <c r="F596" s="5" t="s">
        <v>58</v>
      </c>
      <c r="G596" s="6" t="s">
        <v>525</v>
      </c>
      <c r="H596" s="6" t="s">
        <v>70</v>
      </c>
      <c r="I596" s="7" t="s">
        <v>46</v>
      </c>
      <c r="J596" s="7" t="s">
        <v>36</v>
      </c>
      <c r="K596" s="8">
        <v>3</v>
      </c>
      <c r="L596" s="8">
        <v>3</v>
      </c>
      <c r="N596" s="10" t="s">
        <v>48</v>
      </c>
      <c r="Q596" s="11">
        <v>1</v>
      </c>
      <c r="T596" s="12">
        <v>1</v>
      </c>
      <c r="U596" s="11" t="s">
        <v>552</v>
      </c>
      <c r="V596" s="13" t="s">
        <v>50</v>
      </c>
      <c r="W596" s="8" t="s">
        <v>55</v>
      </c>
      <c r="X596" s="11" t="s">
        <v>553</v>
      </c>
      <c r="Y596" s="11" t="s">
        <v>57</v>
      </c>
      <c r="Z596" s="11" t="s">
        <v>53</v>
      </c>
    </row>
    <row r="597" customHeight="1" spans="1:20">
      <c r="A597" s="1">
        <v>596</v>
      </c>
      <c r="B597" s="1">
        <v>240514002</v>
      </c>
      <c r="C597" s="3">
        <v>45426</v>
      </c>
      <c r="D597" s="4" t="s">
        <v>487</v>
      </c>
      <c r="E597" s="4">
        <v>20</v>
      </c>
      <c r="F597" s="5" t="s">
        <v>58</v>
      </c>
      <c r="G597" s="6" t="s">
        <v>474</v>
      </c>
      <c r="H597" s="6" t="s">
        <v>366</v>
      </c>
      <c r="I597" s="7" t="s">
        <v>42</v>
      </c>
      <c r="J597" s="7" t="s">
        <v>62</v>
      </c>
      <c r="K597" s="8">
        <v>2</v>
      </c>
      <c r="L597" s="8">
        <v>2</v>
      </c>
      <c r="N597" s="10" t="s">
        <v>37</v>
      </c>
      <c r="T597" s="12">
        <v>0</v>
      </c>
    </row>
    <row r="598" customHeight="1" spans="1:20">
      <c r="A598" s="1">
        <v>597</v>
      </c>
      <c r="B598" s="1">
        <v>240514003</v>
      </c>
      <c r="C598" s="3">
        <v>45426</v>
      </c>
      <c r="D598" s="4" t="s">
        <v>487</v>
      </c>
      <c r="E598" s="4">
        <v>20</v>
      </c>
      <c r="F598" s="5" t="s">
        <v>58</v>
      </c>
      <c r="G598" s="6" t="s">
        <v>466</v>
      </c>
      <c r="H598" s="6" t="s">
        <v>411</v>
      </c>
      <c r="I598" s="7" t="s">
        <v>112</v>
      </c>
      <c r="J598" s="7" t="s">
        <v>36</v>
      </c>
      <c r="K598" s="8">
        <v>1</v>
      </c>
      <c r="L598" s="8">
        <v>1</v>
      </c>
      <c r="N598" s="10" t="s">
        <v>37</v>
      </c>
      <c r="T598" s="12">
        <v>0</v>
      </c>
    </row>
    <row r="599" customHeight="1" spans="1:20">
      <c r="A599" s="1">
        <v>598</v>
      </c>
      <c r="B599" s="1">
        <v>240514004</v>
      </c>
      <c r="C599" s="3">
        <v>45426</v>
      </c>
      <c r="D599" s="4" t="s">
        <v>487</v>
      </c>
      <c r="E599" s="4">
        <v>20</v>
      </c>
      <c r="F599" s="5" t="s">
        <v>58</v>
      </c>
      <c r="G599" s="6" t="s">
        <v>550</v>
      </c>
      <c r="H599" s="6" t="s">
        <v>366</v>
      </c>
      <c r="I599" s="7" t="s">
        <v>42</v>
      </c>
      <c r="J599" s="7" t="s">
        <v>36</v>
      </c>
      <c r="K599" s="8">
        <v>198</v>
      </c>
      <c r="L599" s="8">
        <v>8</v>
      </c>
      <c r="N599" s="10" t="s">
        <v>37</v>
      </c>
      <c r="T599" s="12">
        <v>0</v>
      </c>
    </row>
    <row r="600" customHeight="1" spans="1:26">
      <c r="A600" s="1">
        <v>599</v>
      </c>
      <c r="B600" s="1">
        <v>240514005</v>
      </c>
      <c r="C600" s="3">
        <v>45426</v>
      </c>
      <c r="D600" s="4" t="s">
        <v>487</v>
      </c>
      <c r="E600" s="4">
        <v>20</v>
      </c>
      <c r="F600" s="5" t="s">
        <v>33</v>
      </c>
      <c r="G600" s="6" t="s">
        <v>526</v>
      </c>
      <c r="H600" s="6" t="s">
        <v>352</v>
      </c>
      <c r="I600" s="7" t="s">
        <v>39</v>
      </c>
      <c r="J600" s="7" t="s">
        <v>36</v>
      </c>
      <c r="K600" s="8">
        <v>1008</v>
      </c>
      <c r="L600" s="8">
        <v>32</v>
      </c>
      <c r="N600" s="10" t="s">
        <v>37</v>
      </c>
      <c r="O600" s="11">
        <v>1</v>
      </c>
      <c r="T600" s="12">
        <v>1</v>
      </c>
      <c r="U600" s="11" t="s">
        <v>554</v>
      </c>
      <c r="V600" s="13" t="s">
        <v>77</v>
      </c>
      <c r="W600" s="8" t="s">
        <v>15</v>
      </c>
      <c r="X600" s="11" t="s">
        <v>519</v>
      </c>
      <c r="Y600" s="11" t="s">
        <v>52</v>
      </c>
      <c r="Z600" s="11" t="s">
        <v>67</v>
      </c>
    </row>
    <row r="601" customHeight="1" spans="1:29">
      <c r="A601" s="1">
        <v>600</v>
      </c>
      <c r="B601" s="1">
        <v>240514006</v>
      </c>
      <c r="C601" s="3">
        <v>45426</v>
      </c>
      <c r="D601" s="4" t="s">
        <v>487</v>
      </c>
      <c r="E601" s="4">
        <v>20</v>
      </c>
      <c r="F601" s="5" t="s">
        <v>58</v>
      </c>
      <c r="G601" s="6" t="s">
        <v>474</v>
      </c>
      <c r="H601" s="6" t="s">
        <v>61</v>
      </c>
      <c r="I601" s="7" t="s">
        <v>60</v>
      </c>
      <c r="J601" s="7" t="s">
        <v>141</v>
      </c>
      <c r="K601" s="8">
        <v>208</v>
      </c>
      <c r="L601" s="8">
        <v>8</v>
      </c>
      <c r="N601" s="10" t="s">
        <v>37</v>
      </c>
      <c r="O601" s="11">
        <v>1</v>
      </c>
      <c r="T601" s="12">
        <v>1</v>
      </c>
      <c r="U601" s="11" t="s">
        <v>555</v>
      </c>
      <c r="V601" s="13" t="s">
        <v>77</v>
      </c>
      <c r="W601" s="8" t="s">
        <v>15</v>
      </c>
      <c r="X601" s="11" t="s">
        <v>556</v>
      </c>
      <c r="Y601" s="11" t="s">
        <v>52</v>
      </c>
      <c r="Z601" s="11" t="s">
        <v>67</v>
      </c>
      <c r="AC601" s="8" t="s">
        <v>421</v>
      </c>
    </row>
    <row r="602" customHeight="1" spans="1:20">
      <c r="A602" s="1">
        <v>601</v>
      </c>
      <c r="B602" s="1">
        <v>240514007</v>
      </c>
      <c r="C602" s="3">
        <v>45426</v>
      </c>
      <c r="D602" s="4" t="s">
        <v>487</v>
      </c>
      <c r="E602" s="4">
        <v>20</v>
      </c>
      <c r="F602" s="5" t="s">
        <v>58</v>
      </c>
      <c r="G602" s="6" t="s">
        <v>536</v>
      </c>
      <c r="H602" s="6" t="s">
        <v>432</v>
      </c>
      <c r="I602" s="7" t="s">
        <v>74</v>
      </c>
      <c r="J602" s="7" t="s">
        <v>36</v>
      </c>
      <c r="K602" s="8">
        <v>532</v>
      </c>
      <c r="L602" s="8">
        <v>32</v>
      </c>
      <c r="N602" s="10" t="s">
        <v>37</v>
      </c>
      <c r="T602" s="12">
        <v>0</v>
      </c>
    </row>
    <row r="603" customHeight="1" spans="1:20">
      <c r="A603" s="1">
        <v>602</v>
      </c>
      <c r="B603" s="1">
        <v>240515001</v>
      </c>
      <c r="C603" s="3">
        <v>45427</v>
      </c>
      <c r="D603" s="4" t="s">
        <v>487</v>
      </c>
      <c r="E603" s="4">
        <v>20</v>
      </c>
      <c r="F603" s="5" t="s">
        <v>40</v>
      </c>
      <c r="G603" s="6" t="s">
        <v>557</v>
      </c>
      <c r="H603" s="6" t="s">
        <v>75</v>
      </c>
      <c r="I603" s="7" t="s">
        <v>74</v>
      </c>
      <c r="J603" s="7" t="s">
        <v>36</v>
      </c>
      <c r="K603" s="8">
        <v>192</v>
      </c>
      <c r="L603" s="8">
        <v>20</v>
      </c>
      <c r="N603" s="10" t="s">
        <v>37</v>
      </c>
      <c r="T603" s="12">
        <v>0</v>
      </c>
    </row>
    <row r="604" customHeight="1" spans="1:26">
      <c r="A604" s="1">
        <v>603</v>
      </c>
      <c r="B604" s="1">
        <v>240515002</v>
      </c>
      <c r="C604" s="3">
        <v>45427</v>
      </c>
      <c r="D604" s="4" t="s">
        <v>487</v>
      </c>
      <c r="E604" s="4">
        <v>20</v>
      </c>
      <c r="F604" s="5" t="s">
        <v>58</v>
      </c>
      <c r="G604" s="6" t="s">
        <v>558</v>
      </c>
      <c r="H604" s="6" t="s">
        <v>432</v>
      </c>
      <c r="I604" s="7" t="s">
        <v>74</v>
      </c>
      <c r="J604" s="7" t="s">
        <v>36</v>
      </c>
      <c r="K604" s="8">
        <v>512</v>
      </c>
      <c r="L604" s="8">
        <v>32</v>
      </c>
      <c r="M604" s="9">
        <v>1</v>
      </c>
      <c r="N604" s="10" t="s">
        <v>37</v>
      </c>
      <c r="O604" s="11">
        <v>1</v>
      </c>
      <c r="T604" s="12">
        <v>1</v>
      </c>
      <c r="U604" s="11" t="s">
        <v>317</v>
      </c>
      <c r="V604" s="13" t="s">
        <v>77</v>
      </c>
      <c r="W604" s="8" t="s">
        <v>15</v>
      </c>
      <c r="X604" s="11" t="s">
        <v>99</v>
      </c>
      <c r="Y604" s="11" t="s">
        <v>52</v>
      </c>
      <c r="Z604" s="11" t="s">
        <v>67</v>
      </c>
    </row>
    <row r="605" customHeight="1" spans="1:29">
      <c r="A605" s="1">
        <v>604</v>
      </c>
      <c r="B605" s="1">
        <v>240515003</v>
      </c>
      <c r="C605" s="3">
        <v>45427</v>
      </c>
      <c r="D605" s="4" t="s">
        <v>487</v>
      </c>
      <c r="E605" s="4">
        <v>20</v>
      </c>
      <c r="F605" s="5" t="s">
        <v>58</v>
      </c>
      <c r="G605" s="6" t="s">
        <v>499</v>
      </c>
      <c r="H605" s="6" t="s">
        <v>432</v>
      </c>
      <c r="I605" s="7" t="s">
        <v>74</v>
      </c>
      <c r="J605" s="7" t="s">
        <v>36</v>
      </c>
      <c r="K605" s="8">
        <v>518</v>
      </c>
      <c r="L605" s="8">
        <v>48</v>
      </c>
      <c r="M605" s="9">
        <v>1</v>
      </c>
      <c r="N605" s="10" t="s">
        <v>37</v>
      </c>
      <c r="Q605" s="11">
        <v>1</v>
      </c>
      <c r="T605" s="12">
        <v>1</v>
      </c>
      <c r="U605" s="11" t="s">
        <v>559</v>
      </c>
      <c r="V605" s="13" t="s">
        <v>50</v>
      </c>
      <c r="W605" s="8" t="s">
        <v>55</v>
      </c>
      <c r="X605" s="11" t="s">
        <v>56</v>
      </c>
      <c r="Y605" s="11" t="s">
        <v>57</v>
      </c>
      <c r="Z605" s="11" t="s">
        <v>53</v>
      </c>
      <c r="AC605" s="8" t="s">
        <v>560</v>
      </c>
    </row>
    <row r="606" customHeight="1" spans="1:20">
      <c r="A606" s="1">
        <v>605</v>
      </c>
      <c r="B606" s="1">
        <v>240515004</v>
      </c>
      <c r="C606" s="3">
        <v>45427</v>
      </c>
      <c r="D606" s="4" t="s">
        <v>487</v>
      </c>
      <c r="E606" s="4">
        <v>20</v>
      </c>
      <c r="F606" s="5" t="s">
        <v>58</v>
      </c>
      <c r="G606" s="6" t="s">
        <v>463</v>
      </c>
      <c r="H606" s="6" t="s">
        <v>366</v>
      </c>
      <c r="I606" s="7" t="s">
        <v>42</v>
      </c>
      <c r="J606" s="7" t="s">
        <v>36</v>
      </c>
      <c r="K606" s="8">
        <v>191</v>
      </c>
      <c r="L606" s="8">
        <v>8</v>
      </c>
      <c r="N606" s="10" t="s">
        <v>37</v>
      </c>
      <c r="T606" s="12">
        <v>0</v>
      </c>
    </row>
    <row r="607" customHeight="1" spans="1:20">
      <c r="A607" s="1">
        <v>606</v>
      </c>
      <c r="B607" s="1">
        <v>240515005</v>
      </c>
      <c r="C607" s="3">
        <v>45427</v>
      </c>
      <c r="D607" s="4" t="s">
        <v>487</v>
      </c>
      <c r="E607" s="4">
        <v>20</v>
      </c>
      <c r="F607" s="5" t="s">
        <v>58</v>
      </c>
      <c r="G607" s="6" t="s">
        <v>474</v>
      </c>
      <c r="H607" s="6" t="s">
        <v>61</v>
      </c>
      <c r="I607" s="7" t="s">
        <v>60</v>
      </c>
      <c r="J607" s="7" t="s">
        <v>36</v>
      </c>
      <c r="K607" s="8">
        <v>256</v>
      </c>
      <c r="L607" s="8">
        <v>8</v>
      </c>
      <c r="N607" s="10" t="s">
        <v>37</v>
      </c>
      <c r="T607" s="12">
        <v>0</v>
      </c>
    </row>
    <row r="608" customHeight="1" spans="1:20">
      <c r="A608" s="1">
        <v>607</v>
      </c>
      <c r="B608" s="1">
        <v>240515006</v>
      </c>
      <c r="C608" s="3">
        <v>45427</v>
      </c>
      <c r="D608" s="4" t="s">
        <v>487</v>
      </c>
      <c r="E608" s="4">
        <v>20</v>
      </c>
      <c r="F608" s="5" t="s">
        <v>58</v>
      </c>
      <c r="G608" s="6" t="s">
        <v>525</v>
      </c>
      <c r="H608" s="6" t="s">
        <v>70</v>
      </c>
      <c r="I608" s="7" t="s">
        <v>46</v>
      </c>
      <c r="J608" s="7" t="s">
        <v>36</v>
      </c>
      <c r="K608" s="8">
        <v>2</v>
      </c>
      <c r="L608" s="8">
        <v>2</v>
      </c>
      <c r="N608" s="10" t="s">
        <v>37</v>
      </c>
      <c r="T608" s="12">
        <v>0</v>
      </c>
    </row>
    <row r="609" customHeight="1" spans="1:20">
      <c r="A609" s="1">
        <v>608</v>
      </c>
      <c r="B609" s="1">
        <v>240515007</v>
      </c>
      <c r="C609" s="3">
        <v>45427</v>
      </c>
      <c r="D609" s="4" t="s">
        <v>487</v>
      </c>
      <c r="E609" s="4">
        <v>20</v>
      </c>
      <c r="F609" s="5" t="s">
        <v>33</v>
      </c>
      <c r="G609" s="6" t="s">
        <v>526</v>
      </c>
      <c r="H609" s="6" t="s">
        <v>352</v>
      </c>
      <c r="I609" s="7" t="s">
        <v>39</v>
      </c>
      <c r="J609" s="7" t="s">
        <v>36</v>
      </c>
      <c r="K609" s="8">
        <v>262</v>
      </c>
      <c r="L609" s="8">
        <v>8</v>
      </c>
      <c r="N609" s="10" t="s">
        <v>37</v>
      </c>
      <c r="T609" s="12">
        <v>0</v>
      </c>
    </row>
    <row r="610" customHeight="1" spans="1:26">
      <c r="A610" s="1">
        <v>609</v>
      </c>
      <c r="B610" s="1">
        <v>240515008</v>
      </c>
      <c r="C610" s="3">
        <v>45427</v>
      </c>
      <c r="D610" s="4" t="s">
        <v>487</v>
      </c>
      <c r="E610" s="4">
        <v>20</v>
      </c>
      <c r="F610" s="5" t="s">
        <v>33</v>
      </c>
      <c r="G610" s="6" t="s">
        <v>542</v>
      </c>
      <c r="H610" s="6" t="s">
        <v>401</v>
      </c>
      <c r="I610" s="7" t="s">
        <v>401</v>
      </c>
      <c r="J610" s="7" t="s">
        <v>36</v>
      </c>
      <c r="K610" s="8">
        <v>2086</v>
      </c>
      <c r="L610" s="8">
        <v>50</v>
      </c>
      <c r="M610" s="9">
        <v>1</v>
      </c>
      <c r="N610" s="10" t="s">
        <v>37</v>
      </c>
      <c r="O610" s="11">
        <v>1</v>
      </c>
      <c r="T610" s="12">
        <v>1</v>
      </c>
      <c r="U610" s="11" t="s">
        <v>561</v>
      </c>
      <c r="V610" s="13" t="s">
        <v>77</v>
      </c>
      <c r="W610" s="8" t="s">
        <v>15</v>
      </c>
      <c r="X610" s="11" t="s">
        <v>519</v>
      </c>
      <c r="Y610" s="11" t="s">
        <v>52</v>
      </c>
      <c r="Z610" s="11" t="s">
        <v>67</v>
      </c>
    </row>
    <row r="611" customHeight="1" spans="1:26">
      <c r="A611" s="1">
        <v>610</v>
      </c>
      <c r="B611" s="1">
        <v>240516001</v>
      </c>
      <c r="C611" s="3">
        <v>45428</v>
      </c>
      <c r="D611" s="4" t="s">
        <v>487</v>
      </c>
      <c r="E611" s="4">
        <v>20</v>
      </c>
      <c r="F611" s="5" t="s">
        <v>33</v>
      </c>
      <c r="G611" s="6" t="s">
        <v>562</v>
      </c>
      <c r="H611" s="6" t="s">
        <v>374</v>
      </c>
      <c r="I611" s="7" t="s">
        <v>39</v>
      </c>
      <c r="J611" s="7" t="s">
        <v>36</v>
      </c>
      <c r="K611" s="8">
        <v>576</v>
      </c>
      <c r="L611" s="8">
        <v>32</v>
      </c>
      <c r="M611" s="9">
        <v>1</v>
      </c>
      <c r="N611" s="10" t="s">
        <v>37</v>
      </c>
      <c r="O611" s="11">
        <v>1</v>
      </c>
      <c r="T611" s="12">
        <v>1</v>
      </c>
      <c r="U611" s="11" t="s">
        <v>563</v>
      </c>
      <c r="V611" s="13" t="s">
        <v>77</v>
      </c>
      <c r="W611" s="8" t="s">
        <v>15</v>
      </c>
      <c r="X611" s="11" t="s">
        <v>453</v>
      </c>
      <c r="Y611" s="11" t="s">
        <v>52</v>
      </c>
      <c r="Z611" s="11" t="s">
        <v>67</v>
      </c>
    </row>
    <row r="612" customHeight="1" spans="1:20">
      <c r="A612" s="1">
        <v>611</v>
      </c>
      <c r="B612" s="1">
        <v>240516002</v>
      </c>
      <c r="C612" s="3">
        <v>45428</v>
      </c>
      <c r="D612" s="4" t="s">
        <v>487</v>
      </c>
      <c r="E612" s="4">
        <v>20</v>
      </c>
      <c r="F612" s="5" t="s">
        <v>40</v>
      </c>
      <c r="G612" s="6">
        <v>24044033</v>
      </c>
      <c r="H612" s="6" t="s">
        <v>193</v>
      </c>
      <c r="I612" s="7" t="s">
        <v>193</v>
      </c>
      <c r="J612" s="7" t="s">
        <v>36</v>
      </c>
      <c r="K612" s="8">
        <v>55</v>
      </c>
      <c r="L612" s="8">
        <v>8</v>
      </c>
      <c r="N612" s="10" t="s">
        <v>37</v>
      </c>
      <c r="T612" s="12">
        <v>0</v>
      </c>
    </row>
    <row r="613" customHeight="1" spans="1:26">
      <c r="A613" s="1">
        <v>612</v>
      </c>
      <c r="B613" s="1">
        <v>240516003</v>
      </c>
      <c r="C613" s="3">
        <v>45428</v>
      </c>
      <c r="D613" s="4" t="s">
        <v>487</v>
      </c>
      <c r="E613" s="4">
        <v>20</v>
      </c>
      <c r="F613" s="5" t="s">
        <v>40</v>
      </c>
      <c r="G613" s="6" t="s">
        <v>494</v>
      </c>
      <c r="H613" s="6" t="s">
        <v>495</v>
      </c>
      <c r="I613" s="7" t="s">
        <v>495</v>
      </c>
      <c r="J613" s="7" t="s">
        <v>36</v>
      </c>
      <c r="K613" s="8">
        <v>1536</v>
      </c>
      <c r="L613" s="8">
        <v>50</v>
      </c>
      <c r="M613" s="9">
        <v>2</v>
      </c>
      <c r="N613" s="10" t="s">
        <v>37</v>
      </c>
      <c r="O613" s="11">
        <v>1</v>
      </c>
      <c r="T613" s="12">
        <v>1</v>
      </c>
      <c r="U613" s="11" t="s">
        <v>564</v>
      </c>
      <c r="V613" s="13" t="s">
        <v>77</v>
      </c>
      <c r="W613" s="8" t="s">
        <v>15</v>
      </c>
      <c r="X613" s="11" t="s">
        <v>519</v>
      </c>
      <c r="Y613" s="11" t="s">
        <v>52</v>
      </c>
      <c r="Z613" s="11" t="s">
        <v>67</v>
      </c>
    </row>
    <row r="614" customHeight="1" spans="1:26">
      <c r="A614" s="1">
        <v>613</v>
      </c>
      <c r="B614" s="1">
        <v>240516003</v>
      </c>
      <c r="C614" s="3">
        <v>45428</v>
      </c>
      <c r="D614" s="4" t="s">
        <v>487</v>
      </c>
      <c r="E614" s="4">
        <v>20</v>
      </c>
      <c r="F614" s="5" t="s">
        <v>40</v>
      </c>
      <c r="G614" s="6" t="s">
        <v>494</v>
      </c>
      <c r="H614" s="6" t="s">
        <v>495</v>
      </c>
      <c r="I614" s="7" t="s">
        <v>495</v>
      </c>
      <c r="J614" s="7" t="s">
        <v>36</v>
      </c>
      <c r="R614" s="11">
        <v>1</v>
      </c>
      <c r="T614" s="12">
        <v>1</v>
      </c>
      <c r="U614" s="11" t="s">
        <v>565</v>
      </c>
      <c r="V614" s="13" t="s">
        <v>77</v>
      </c>
      <c r="W614" s="8" t="s">
        <v>18</v>
      </c>
      <c r="X614" s="11" t="s">
        <v>292</v>
      </c>
      <c r="Y614" s="11" t="s">
        <v>57</v>
      </c>
      <c r="Z614" s="11" t="s">
        <v>67</v>
      </c>
    </row>
    <row r="615" customHeight="1" spans="1:20">
      <c r="A615" s="1">
        <v>614</v>
      </c>
      <c r="B615" s="1">
        <v>240516004</v>
      </c>
      <c r="C615" s="3">
        <v>45428</v>
      </c>
      <c r="D615" s="4" t="s">
        <v>487</v>
      </c>
      <c r="E615" s="4">
        <v>20</v>
      </c>
      <c r="F615" s="5" t="s">
        <v>58</v>
      </c>
      <c r="G615" s="6" t="s">
        <v>525</v>
      </c>
      <c r="H615" s="6" t="s">
        <v>70</v>
      </c>
      <c r="I615" s="7" t="s">
        <v>46</v>
      </c>
      <c r="J615" s="7" t="s">
        <v>36</v>
      </c>
      <c r="K615" s="8">
        <v>4</v>
      </c>
      <c r="L615" s="8">
        <v>4</v>
      </c>
      <c r="N615" s="10" t="s">
        <v>37</v>
      </c>
      <c r="T615" s="12">
        <v>0</v>
      </c>
    </row>
    <row r="616" customHeight="1" spans="1:20">
      <c r="A616" s="1">
        <v>615</v>
      </c>
      <c r="B616" s="1">
        <v>240516005</v>
      </c>
      <c r="C616" s="3">
        <v>45428</v>
      </c>
      <c r="D616" s="4" t="s">
        <v>487</v>
      </c>
      <c r="E616" s="4">
        <v>20</v>
      </c>
      <c r="F616" s="5" t="s">
        <v>58</v>
      </c>
      <c r="G616" s="6" t="s">
        <v>550</v>
      </c>
      <c r="H616" s="6" t="s">
        <v>366</v>
      </c>
      <c r="I616" s="7" t="s">
        <v>42</v>
      </c>
      <c r="J616" s="7" t="s">
        <v>36</v>
      </c>
      <c r="K616" s="8">
        <v>475</v>
      </c>
      <c r="L616" s="8">
        <v>32</v>
      </c>
      <c r="N616" s="10" t="s">
        <v>37</v>
      </c>
      <c r="T616" s="12">
        <v>0</v>
      </c>
    </row>
    <row r="617" customHeight="1" spans="1:20">
      <c r="A617" s="1">
        <v>616</v>
      </c>
      <c r="B617" s="1">
        <v>240516006</v>
      </c>
      <c r="C617" s="3">
        <v>45428</v>
      </c>
      <c r="D617" s="4" t="s">
        <v>487</v>
      </c>
      <c r="E617" s="4">
        <v>20</v>
      </c>
      <c r="F617" s="5" t="s">
        <v>58</v>
      </c>
      <c r="G617" s="6" t="s">
        <v>566</v>
      </c>
      <c r="H617" s="6" t="s">
        <v>61</v>
      </c>
      <c r="I617" s="7" t="s">
        <v>60</v>
      </c>
      <c r="J617" s="7" t="s">
        <v>36</v>
      </c>
      <c r="K617" s="8">
        <v>128</v>
      </c>
      <c r="L617" s="8">
        <v>8</v>
      </c>
      <c r="N617" s="10" t="s">
        <v>37</v>
      </c>
      <c r="T617" s="12">
        <v>0</v>
      </c>
    </row>
    <row r="618" customHeight="1" spans="1:20">
      <c r="A618" s="1">
        <v>617</v>
      </c>
      <c r="B618" s="1">
        <v>240516007</v>
      </c>
      <c r="C618" s="3">
        <v>45428</v>
      </c>
      <c r="D618" s="4" t="s">
        <v>487</v>
      </c>
      <c r="E618" s="4">
        <v>20</v>
      </c>
      <c r="F618" s="5" t="s">
        <v>33</v>
      </c>
      <c r="G618" s="6" t="s">
        <v>567</v>
      </c>
      <c r="H618" s="6" t="s">
        <v>568</v>
      </c>
      <c r="I618" s="7" t="s">
        <v>568</v>
      </c>
      <c r="J618" s="7" t="s">
        <v>36</v>
      </c>
      <c r="K618" s="8">
        <v>20</v>
      </c>
      <c r="L618" s="8">
        <v>8</v>
      </c>
      <c r="N618" s="10" t="s">
        <v>37</v>
      </c>
      <c r="T618" s="12">
        <v>0</v>
      </c>
    </row>
    <row r="619" customHeight="1" spans="1:20">
      <c r="A619" s="1">
        <v>618</v>
      </c>
      <c r="B619" s="1">
        <v>240516008</v>
      </c>
      <c r="C619" s="3">
        <v>45428</v>
      </c>
      <c r="D619" s="4" t="s">
        <v>487</v>
      </c>
      <c r="E619" s="4">
        <v>20</v>
      </c>
      <c r="F619" s="5" t="s">
        <v>33</v>
      </c>
      <c r="G619" s="6" t="s">
        <v>567</v>
      </c>
      <c r="H619" s="6" t="s">
        <v>569</v>
      </c>
      <c r="I619" s="7" t="s">
        <v>569</v>
      </c>
      <c r="J619" s="7" t="s">
        <v>36</v>
      </c>
      <c r="K619" s="8">
        <v>30</v>
      </c>
      <c r="L619" s="8">
        <v>8</v>
      </c>
      <c r="N619" s="10" t="s">
        <v>37</v>
      </c>
      <c r="T619" s="12">
        <v>0</v>
      </c>
    </row>
    <row r="620" customHeight="1" spans="1:26">
      <c r="A620" s="1">
        <v>619</v>
      </c>
      <c r="B620" s="1">
        <v>240516009</v>
      </c>
      <c r="C620" s="3">
        <v>45428</v>
      </c>
      <c r="D620" s="4" t="s">
        <v>487</v>
      </c>
      <c r="E620" s="4">
        <v>20</v>
      </c>
      <c r="F620" s="5" t="s">
        <v>33</v>
      </c>
      <c r="G620" s="6" t="s">
        <v>570</v>
      </c>
      <c r="H620" s="6" t="s">
        <v>401</v>
      </c>
      <c r="I620" s="7" t="s">
        <v>401</v>
      </c>
      <c r="J620" s="7" t="s">
        <v>36</v>
      </c>
      <c r="K620" s="8">
        <v>1525</v>
      </c>
      <c r="L620" s="8">
        <v>50</v>
      </c>
      <c r="M620" s="9">
        <v>4</v>
      </c>
      <c r="N620" s="10" t="s">
        <v>48</v>
      </c>
      <c r="O620" s="11">
        <v>1</v>
      </c>
      <c r="T620" s="12">
        <v>1</v>
      </c>
      <c r="U620" s="11" t="s">
        <v>571</v>
      </c>
      <c r="V620" s="13" t="s">
        <v>50</v>
      </c>
      <c r="W620" s="8" t="s">
        <v>15</v>
      </c>
      <c r="X620" s="11" t="s">
        <v>97</v>
      </c>
      <c r="Y620" s="11" t="s">
        <v>52</v>
      </c>
      <c r="Z620" s="11" t="s">
        <v>53</v>
      </c>
    </row>
    <row r="621" customHeight="1" spans="1:26">
      <c r="A621" s="1">
        <v>620</v>
      </c>
      <c r="B621" s="1">
        <v>240516009</v>
      </c>
      <c r="C621" s="3">
        <v>45428</v>
      </c>
      <c r="D621" s="4" t="s">
        <v>487</v>
      </c>
      <c r="E621" s="4">
        <v>20</v>
      </c>
      <c r="F621" s="5" t="s">
        <v>33</v>
      </c>
      <c r="G621" s="6" t="s">
        <v>570</v>
      </c>
      <c r="H621" s="6" t="s">
        <v>401</v>
      </c>
      <c r="I621" s="7" t="s">
        <v>401</v>
      </c>
      <c r="J621" s="7" t="s">
        <v>36</v>
      </c>
      <c r="O621" s="11">
        <v>1</v>
      </c>
      <c r="T621" s="12">
        <v>1</v>
      </c>
      <c r="U621" s="11" t="s">
        <v>571</v>
      </c>
      <c r="V621" s="13" t="s">
        <v>50</v>
      </c>
      <c r="W621" s="8" t="s">
        <v>15</v>
      </c>
      <c r="X621" s="11" t="s">
        <v>97</v>
      </c>
      <c r="Y621" s="11" t="s">
        <v>52</v>
      </c>
      <c r="Z621" s="11" t="s">
        <v>53</v>
      </c>
    </row>
    <row r="622" customHeight="1" spans="1:26">
      <c r="A622" s="1">
        <v>621</v>
      </c>
      <c r="B622" s="1">
        <v>240516009</v>
      </c>
      <c r="C622" s="3">
        <v>45428</v>
      </c>
      <c r="D622" s="4" t="s">
        <v>487</v>
      </c>
      <c r="E622" s="4">
        <v>20</v>
      </c>
      <c r="F622" s="5" t="s">
        <v>33</v>
      </c>
      <c r="G622" s="6" t="s">
        <v>570</v>
      </c>
      <c r="H622" s="6" t="s">
        <v>401</v>
      </c>
      <c r="I622" s="7" t="s">
        <v>401</v>
      </c>
      <c r="J622" s="7" t="s">
        <v>36</v>
      </c>
      <c r="O622" s="11">
        <v>1</v>
      </c>
      <c r="T622" s="12">
        <v>1</v>
      </c>
      <c r="U622" s="11" t="s">
        <v>572</v>
      </c>
      <c r="V622" s="13" t="s">
        <v>50</v>
      </c>
      <c r="W622" s="8" t="s">
        <v>15</v>
      </c>
      <c r="X622" s="11" t="s">
        <v>99</v>
      </c>
      <c r="Y622" s="11" t="s">
        <v>52</v>
      </c>
      <c r="Z622" s="11" t="s">
        <v>53</v>
      </c>
    </row>
    <row r="623" customHeight="1" spans="1:26">
      <c r="A623" s="1">
        <v>622</v>
      </c>
      <c r="B623" s="1">
        <v>240516009</v>
      </c>
      <c r="C623" s="3">
        <v>45428</v>
      </c>
      <c r="D623" s="4" t="s">
        <v>487</v>
      </c>
      <c r="E623" s="4">
        <v>20</v>
      </c>
      <c r="F623" s="5" t="s">
        <v>33</v>
      </c>
      <c r="G623" s="6" t="s">
        <v>570</v>
      </c>
      <c r="H623" s="6" t="s">
        <v>401</v>
      </c>
      <c r="I623" s="7" t="s">
        <v>401</v>
      </c>
      <c r="J623" s="7" t="s">
        <v>36</v>
      </c>
      <c r="O623" s="11">
        <v>1</v>
      </c>
      <c r="T623" s="12">
        <v>1</v>
      </c>
      <c r="U623" s="11" t="s">
        <v>160</v>
      </c>
      <c r="V623" s="13" t="s">
        <v>50</v>
      </c>
      <c r="W623" s="8" t="s">
        <v>15</v>
      </c>
      <c r="X623" s="11" t="s">
        <v>99</v>
      </c>
      <c r="Y623" s="11" t="s">
        <v>52</v>
      </c>
      <c r="Z623" s="11" t="s">
        <v>53</v>
      </c>
    </row>
    <row r="624" customHeight="1" spans="1:20">
      <c r="A624" s="1">
        <v>623</v>
      </c>
      <c r="B624" s="1">
        <v>240517001</v>
      </c>
      <c r="C624" s="3">
        <v>45429</v>
      </c>
      <c r="D624" s="4" t="s">
        <v>487</v>
      </c>
      <c r="E624" s="4">
        <v>20</v>
      </c>
      <c r="F624" s="5" t="s">
        <v>58</v>
      </c>
      <c r="G624" s="6" t="s">
        <v>566</v>
      </c>
      <c r="H624" s="6" t="s">
        <v>61</v>
      </c>
      <c r="I624" s="7" t="s">
        <v>60</v>
      </c>
      <c r="J624" s="7" t="s">
        <v>36</v>
      </c>
      <c r="K624" s="8">
        <v>108</v>
      </c>
      <c r="L624" s="8">
        <v>8</v>
      </c>
      <c r="N624" s="10" t="s">
        <v>37</v>
      </c>
      <c r="T624" s="12">
        <v>0</v>
      </c>
    </row>
    <row r="625" customHeight="1" spans="1:20">
      <c r="A625" s="1">
        <v>624</v>
      </c>
      <c r="B625" s="1">
        <v>240517002</v>
      </c>
      <c r="C625" s="3">
        <v>45429</v>
      </c>
      <c r="D625" s="4" t="s">
        <v>487</v>
      </c>
      <c r="E625" s="4">
        <v>20</v>
      </c>
      <c r="F625" s="5" t="s">
        <v>58</v>
      </c>
      <c r="G625" s="6" t="s">
        <v>536</v>
      </c>
      <c r="H625" s="6" t="s">
        <v>432</v>
      </c>
      <c r="I625" s="7" t="s">
        <v>74</v>
      </c>
      <c r="J625" s="7" t="s">
        <v>36</v>
      </c>
      <c r="K625" s="8">
        <v>336</v>
      </c>
      <c r="L625" s="8">
        <v>32</v>
      </c>
      <c r="N625" s="10" t="s">
        <v>37</v>
      </c>
      <c r="T625" s="12">
        <v>0</v>
      </c>
    </row>
    <row r="626" customHeight="1" spans="1:20">
      <c r="A626" s="1">
        <v>625</v>
      </c>
      <c r="B626" s="1">
        <v>240517003</v>
      </c>
      <c r="C626" s="3">
        <v>45429</v>
      </c>
      <c r="D626" s="4" t="s">
        <v>487</v>
      </c>
      <c r="E626" s="4">
        <v>20</v>
      </c>
      <c r="F626" s="5" t="s">
        <v>58</v>
      </c>
      <c r="G626" s="6" t="s">
        <v>550</v>
      </c>
      <c r="H626" s="6" t="s">
        <v>366</v>
      </c>
      <c r="I626" s="7" t="s">
        <v>42</v>
      </c>
      <c r="J626" s="7" t="s">
        <v>36</v>
      </c>
      <c r="K626" s="8">
        <v>136</v>
      </c>
      <c r="L626" s="8">
        <v>8</v>
      </c>
      <c r="N626" s="10" t="s">
        <v>37</v>
      </c>
      <c r="T626" s="12">
        <v>0</v>
      </c>
    </row>
    <row r="627" customHeight="1" spans="1:20">
      <c r="A627" s="1">
        <v>626</v>
      </c>
      <c r="B627" s="1">
        <v>240517004</v>
      </c>
      <c r="C627" s="3">
        <v>45429</v>
      </c>
      <c r="D627" s="4" t="s">
        <v>487</v>
      </c>
      <c r="E627" s="4">
        <v>20</v>
      </c>
      <c r="F627" s="5" t="s">
        <v>58</v>
      </c>
      <c r="G627" s="6" t="s">
        <v>573</v>
      </c>
      <c r="H627" s="6" t="s">
        <v>417</v>
      </c>
      <c r="I627" s="7" t="s">
        <v>74</v>
      </c>
      <c r="J627" s="7" t="s">
        <v>36</v>
      </c>
      <c r="K627" s="8">
        <v>735</v>
      </c>
      <c r="L627" s="8">
        <v>32</v>
      </c>
      <c r="N627" s="10" t="s">
        <v>37</v>
      </c>
      <c r="T627" s="12">
        <v>0</v>
      </c>
    </row>
    <row r="628" customHeight="1" spans="1:20">
      <c r="A628" s="1">
        <v>627</v>
      </c>
      <c r="B628" s="1">
        <v>240517005</v>
      </c>
      <c r="C628" s="3">
        <v>45429</v>
      </c>
      <c r="D628" s="4" t="s">
        <v>487</v>
      </c>
      <c r="E628" s="4">
        <v>20</v>
      </c>
      <c r="F628" s="5" t="s">
        <v>33</v>
      </c>
      <c r="G628" s="6" t="s">
        <v>574</v>
      </c>
      <c r="H628" s="6" t="s">
        <v>436</v>
      </c>
      <c r="I628" s="7" t="s">
        <v>436</v>
      </c>
      <c r="J628" s="7" t="s">
        <v>36</v>
      </c>
      <c r="K628" s="8">
        <v>144</v>
      </c>
      <c r="L628" s="8">
        <v>8</v>
      </c>
      <c r="N628" s="10" t="s">
        <v>37</v>
      </c>
      <c r="T628" s="12">
        <v>0</v>
      </c>
    </row>
    <row r="629" customHeight="1" spans="1:20">
      <c r="A629" s="1">
        <v>628</v>
      </c>
      <c r="B629" s="1">
        <v>240517006</v>
      </c>
      <c r="C629" s="3">
        <v>45429</v>
      </c>
      <c r="D629" s="4" t="s">
        <v>487</v>
      </c>
      <c r="E629" s="4">
        <v>20</v>
      </c>
      <c r="F629" s="5" t="s">
        <v>33</v>
      </c>
      <c r="G629" s="6" t="s">
        <v>562</v>
      </c>
      <c r="H629" s="6" t="s">
        <v>374</v>
      </c>
      <c r="I629" s="7" t="s">
        <v>39</v>
      </c>
      <c r="J629" s="7" t="s">
        <v>36</v>
      </c>
      <c r="K629" s="8">
        <v>420</v>
      </c>
      <c r="L629" s="8">
        <v>32</v>
      </c>
      <c r="N629" s="10" t="s">
        <v>37</v>
      </c>
      <c r="T629" s="12">
        <v>0</v>
      </c>
    </row>
    <row r="630" customHeight="1" spans="1:20">
      <c r="A630" s="1">
        <v>629</v>
      </c>
      <c r="B630" s="1">
        <v>240517007</v>
      </c>
      <c r="C630" s="3">
        <v>45429</v>
      </c>
      <c r="D630" s="4" t="s">
        <v>487</v>
      </c>
      <c r="E630" s="4">
        <v>20</v>
      </c>
      <c r="F630" s="5" t="s">
        <v>33</v>
      </c>
      <c r="G630" s="6" t="s">
        <v>570</v>
      </c>
      <c r="H630" s="6" t="s">
        <v>401</v>
      </c>
      <c r="I630" s="7" t="s">
        <v>401</v>
      </c>
      <c r="J630" s="7" t="s">
        <v>36</v>
      </c>
      <c r="K630" s="8">
        <v>1272</v>
      </c>
      <c r="L630" s="8">
        <v>50</v>
      </c>
      <c r="N630" s="10" t="s">
        <v>37</v>
      </c>
      <c r="T630" s="12">
        <v>0</v>
      </c>
    </row>
    <row r="631" customHeight="1" spans="1:20">
      <c r="A631" s="1">
        <v>630</v>
      </c>
      <c r="B631" s="1">
        <v>240517008</v>
      </c>
      <c r="C631" s="3">
        <v>45429</v>
      </c>
      <c r="D631" s="4" t="s">
        <v>487</v>
      </c>
      <c r="E631" s="4">
        <v>20</v>
      </c>
      <c r="F631" s="5" t="s">
        <v>93</v>
      </c>
      <c r="G631" s="6" t="s">
        <v>575</v>
      </c>
      <c r="H631" s="6" t="s">
        <v>95</v>
      </c>
      <c r="I631" s="7" t="s">
        <v>95</v>
      </c>
      <c r="J631" s="7" t="s">
        <v>141</v>
      </c>
      <c r="K631" s="8">
        <v>46</v>
      </c>
      <c r="L631" s="8">
        <v>8</v>
      </c>
      <c r="N631" s="10" t="s">
        <v>37</v>
      </c>
      <c r="T631" s="12">
        <v>0</v>
      </c>
    </row>
    <row r="632" customHeight="1" spans="1:26">
      <c r="A632" s="1">
        <v>631</v>
      </c>
      <c r="B632" s="1">
        <v>240517009</v>
      </c>
      <c r="C632" s="3">
        <v>45429</v>
      </c>
      <c r="D632" s="4" t="s">
        <v>487</v>
      </c>
      <c r="E632" s="4">
        <v>20</v>
      </c>
      <c r="F632" s="5" t="s">
        <v>93</v>
      </c>
      <c r="G632" s="6">
        <v>22090193</v>
      </c>
      <c r="H632" s="6" t="s">
        <v>209</v>
      </c>
      <c r="I632" s="7" t="s">
        <v>128</v>
      </c>
      <c r="J632" s="7" t="s">
        <v>141</v>
      </c>
      <c r="K632" s="8">
        <v>1</v>
      </c>
      <c r="L632" s="8">
        <v>1</v>
      </c>
      <c r="M632" s="9">
        <v>1</v>
      </c>
      <c r="N632" s="10" t="s">
        <v>48</v>
      </c>
      <c r="P632" s="11">
        <v>1</v>
      </c>
      <c r="T632" s="12">
        <v>1</v>
      </c>
      <c r="U632" s="11" t="s">
        <v>390</v>
      </c>
      <c r="V632" s="13" t="s">
        <v>50</v>
      </c>
      <c r="W632" s="8" t="s">
        <v>16</v>
      </c>
      <c r="X632" s="11" t="s">
        <v>125</v>
      </c>
      <c r="Y632" s="11" t="s">
        <v>52</v>
      </c>
      <c r="Z632" s="11" t="s">
        <v>53</v>
      </c>
    </row>
    <row r="633" customHeight="1" spans="1:20">
      <c r="A633" s="1">
        <v>632</v>
      </c>
      <c r="B633" s="1">
        <v>240517010</v>
      </c>
      <c r="C633" s="3">
        <v>45429</v>
      </c>
      <c r="D633" s="4" t="s">
        <v>487</v>
      </c>
      <c r="E633" s="4">
        <v>20</v>
      </c>
      <c r="F633" s="5" t="s">
        <v>93</v>
      </c>
      <c r="G633" s="6" t="s">
        <v>576</v>
      </c>
      <c r="H633" s="6" t="s">
        <v>190</v>
      </c>
      <c r="I633" s="7" t="s">
        <v>189</v>
      </c>
      <c r="J633" s="7" t="s">
        <v>141</v>
      </c>
      <c r="K633" s="8">
        <v>1</v>
      </c>
      <c r="L633" s="8">
        <v>1</v>
      </c>
      <c r="N633" s="10" t="s">
        <v>37</v>
      </c>
      <c r="T633" s="12">
        <v>0</v>
      </c>
    </row>
    <row r="634" customHeight="1" spans="1:20">
      <c r="A634" s="1">
        <v>633</v>
      </c>
      <c r="B634" s="1">
        <v>240517011</v>
      </c>
      <c r="C634" s="3">
        <v>45429</v>
      </c>
      <c r="D634" s="4" t="s">
        <v>487</v>
      </c>
      <c r="E634" s="4">
        <v>20</v>
      </c>
      <c r="F634" s="5" t="s">
        <v>93</v>
      </c>
      <c r="G634" s="6" t="s">
        <v>127</v>
      </c>
      <c r="H634" s="6" t="s">
        <v>129</v>
      </c>
      <c r="I634" s="7" t="s">
        <v>128</v>
      </c>
      <c r="J634" s="7" t="s">
        <v>141</v>
      </c>
      <c r="K634" s="8">
        <v>13</v>
      </c>
      <c r="L634" s="8">
        <v>8</v>
      </c>
      <c r="N634" s="10" t="s">
        <v>37</v>
      </c>
      <c r="T634" s="12">
        <v>0</v>
      </c>
    </row>
    <row r="635" customHeight="1" spans="1:20">
      <c r="A635" s="1">
        <v>634</v>
      </c>
      <c r="B635" s="1">
        <v>240517012</v>
      </c>
      <c r="C635" s="3">
        <v>45429</v>
      </c>
      <c r="D635" s="4" t="s">
        <v>487</v>
      </c>
      <c r="E635" s="4">
        <v>20</v>
      </c>
      <c r="F635" s="5" t="s">
        <v>58</v>
      </c>
      <c r="G635" s="6" t="s">
        <v>550</v>
      </c>
      <c r="H635" s="6" t="s">
        <v>366</v>
      </c>
      <c r="I635" s="7" t="s">
        <v>42</v>
      </c>
      <c r="J635" s="7" t="s">
        <v>36</v>
      </c>
      <c r="K635" s="8">
        <v>442</v>
      </c>
      <c r="L635" s="8">
        <v>13</v>
      </c>
      <c r="N635" s="10" t="s">
        <v>37</v>
      </c>
      <c r="T635" s="12">
        <v>0</v>
      </c>
    </row>
    <row r="636" customHeight="1" spans="1:20">
      <c r="A636" s="1">
        <v>635</v>
      </c>
      <c r="B636" s="1">
        <v>240518001</v>
      </c>
      <c r="C636" s="3">
        <v>45430</v>
      </c>
      <c r="D636" s="4" t="s">
        <v>487</v>
      </c>
      <c r="E636" s="4">
        <v>20</v>
      </c>
      <c r="F636" s="5" t="s">
        <v>58</v>
      </c>
      <c r="G636" s="6" t="s">
        <v>506</v>
      </c>
      <c r="H636" s="6" t="s">
        <v>266</v>
      </c>
      <c r="I636" s="7" t="s">
        <v>541</v>
      </c>
      <c r="J636" s="7" t="s">
        <v>36</v>
      </c>
      <c r="K636" s="8">
        <v>129</v>
      </c>
      <c r="L636" s="8">
        <v>13</v>
      </c>
      <c r="N636" s="10" t="s">
        <v>37</v>
      </c>
      <c r="T636" s="12">
        <v>0</v>
      </c>
    </row>
    <row r="637" customHeight="1" spans="1:26">
      <c r="A637" s="1">
        <v>636</v>
      </c>
      <c r="B637" s="1">
        <v>240518002</v>
      </c>
      <c r="C637" s="3">
        <v>45430</v>
      </c>
      <c r="D637" s="4" t="s">
        <v>487</v>
      </c>
      <c r="E637" s="4">
        <v>20</v>
      </c>
      <c r="F637" s="5" t="s">
        <v>58</v>
      </c>
      <c r="G637" s="6" t="s">
        <v>577</v>
      </c>
      <c r="H637" s="6" t="s">
        <v>417</v>
      </c>
      <c r="I637" s="7" t="s">
        <v>74</v>
      </c>
      <c r="J637" s="7" t="s">
        <v>36</v>
      </c>
      <c r="K637" s="8">
        <v>377</v>
      </c>
      <c r="L637" s="8">
        <v>13</v>
      </c>
      <c r="M637" s="9">
        <v>1</v>
      </c>
      <c r="N637" s="10" t="s">
        <v>37</v>
      </c>
      <c r="O637" s="11">
        <v>1</v>
      </c>
      <c r="T637" s="12">
        <v>1</v>
      </c>
      <c r="U637" s="11" t="s">
        <v>250</v>
      </c>
      <c r="V637" s="13" t="s">
        <v>77</v>
      </c>
      <c r="W637" s="8" t="s">
        <v>15</v>
      </c>
      <c r="X637" s="11" t="s">
        <v>99</v>
      </c>
      <c r="Y637" s="11" t="s">
        <v>52</v>
      </c>
      <c r="Z637" s="11" t="s">
        <v>67</v>
      </c>
    </row>
    <row r="638" customHeight="1" spans="1:20">
      <c r="A638" s="1">
        <v>637</v>
      </c>
      <c r="B638" s="1">
        <v>240518003</v>
      </c>
      <c r="C638" s="3">
        <v>45430</v>
      </c>
      <c r="D638" s="4" t="s">
        <v>487</v>
      </c>
      <c r="E638" s="4">
        <v>20</v>
      </c>
      <c r="F638" s="5" t="s">
        <v>33</v>
      </c>
      <c r="G638" s="6" t="s">
        <v>570</v>
      </c>
      <c r="H638" s="6" t="s">
        <v>401</v>
      </c>
      <c r="I638" s="7" t="s">
        <v>401</v>
      </c>
      <c r="J638" s="7" t="s">
        <v>36</v>
      </c>
      <c r="K638" s="8">
        <v>841</v>
      </c>
      <c r="L638" s="8">
        <v>32</v>
      </c>
      <c r="N638" s="10" t="s">
        <v>37</v>
      </c>
      <c r="T638" s="12">
        <v>0</v>
      </c>
    </row>
    <row r="639" customHeight="1" spans="1:20">
      <c r="A639" s="1">
        <v>638</v>
      </c>
      <c r="B639" s="1">
        <v>240518004</v>
      </c>
      <c r="C639" s="3">
        <v>45430</v>
      </c>
      <c r="D639" s="4" t="s">
        <v>487</v>
      </c>
      <c r="E639" s="4">
        <v>20</v>
      </c>
      <c r="F639" s="5" t="s">
        <v>33</v>
      </c>
      <c r="G639" s="6" t="s">
        <v>574</v>
      </c>
      <c r="H639" s="6" t="s">
        <v>436</v>
      </c>
      <c r="I639" s="7" t="s">
        <v>436</v>
      </c>
      <c r="J639" s="7" t="s">
        <v>36</v>
      </c>
      <c r="K639" s="8">
        <v>348</v>
      </c>
      <c r="L639" s="8">
        <v>32</v>
      </c>
      <c r="N639" s="10" t="s">
        <v>37</v>
      </c>
      <c r="T639" s="12">
        <v>0</v>
      </c>
    </row>
    <row r="640" customHeight="1" spans="1:26">
      <c r="A640" s="1">
        <v>639</v>
      </c>
      <c r="B640" s="1">
        <v>240518005</v>
      </c>
      <c r="C640" s="3">
        <v>45430</v>
      </c>
      <c r="D640" s="4" t="s">
        <v>487</v>
      </c>
      <c r="E640" s="4">
        <v>20</v>
      </c>
      <c r="F640" s="5" t="s">
        <v>40</v>
      </c>
      <c r="G640" s="6" t="s">
        <v>494</v>
      </c>
      <c r="H640" s="6" t="s">
        <v>495</v>
      </c>
      <c r="I640" s="7" t="s">
        <v>495</v>
      </c>
      <c r="J640" s="7" t="s">
        <v>36</v>
      </c>
      <c r="K640" s="8">
        <v>1056</v>
      </c>
      <c r="L640" s="8">
        <v>48</v>
      </c>
      <c r="M640" s="9">
        <v>3</v>
      </c>
      <c r="N640" s="10" t="s">
        <v>48</v>
      </c>
      <c r="O640" s="11">
        <v>3</v>
      </c>
      <c r="T640" s="12">
        <v>3</v>
      </c>
      <c r="U640" s="11" t="s">
        <v>578</v>
      </c>
      <c r="V640" s="13" t="s">
        <v>77</v>
      </c>
      <c r="W640" s="8" t="s">
        <v>15</v>
      </c>
      <c r="X640" s="11" t="s">
        <v>99</v>
      </c>
      <c r="Y640" s="11" t="s">
        <v>52</v>
      </c>
      <c r="Z640" s="11" t="s">
        <v>53</v>
      </c>
    </row>
    <row r="641" customHeight="1" spans="1:26">
      <c r="A641" s="1">
        <v>640</v>
      </c>
      <c r="B641" s="1">
        <v>240518006</v>
      </c>
      <c r="C641" s="3">
        <v>45430</v>
      </c>
      <c r="D641" s="4" t="s">
        <v>487</v>
      </c>
      <c r="E641" s="4">
        <v>20</v>
      </c>
      <c r="F641" s="5" t="s">
        <v>58</v>
      </c>
      <c r="G641" s="6" t="s">
        <v>579</v>
      </c>
      <c r="H641" s="6" t="s">
        <v>366</v>
      </c>
      <c r="I641" s="7" t="s">
        <v>42</v>
      </c>
      <c r="J641" s="7" t="s">
        <v>36</v>
      </c>
      <c r="K641" s="8">
        <v>176</v>
      </c>
      <c r="L641" s="8">
        <v>8</v>
      </c>
      <c r="M641" s="9">
        <v>1</v>
      </c>
      <c r="N641" s="10" t="s">
        <v>37</v>
      </c>
      <c r="O641" s="11">
        <v>1</v>
      </c>
      <c r="T641" s="12">
        <v>1</v>
      </c>
      <c r="U641" s="11" t="s">
        <v>580</v>
      </c>
      <c r="V641" s="13" t="s">
        <v>77</v>
      </c>
      <c r="W641" s="8" t="s">
        <v>15</v>
      </c>
      <c r="X641" s="11" t="s">
        <v>99</v>
      </c>
      <c r="Y641" s="11" t="s">
        <v>52</v>
      </c>
      <c r="Z641" s="11" t="s">
        <v>67</v>
      </c>
    </row>
    <row r="642" customHeight="1" spans="1:26">
      <c r="A642" s="1">
        <v>641</v>
      </c>
      <c r="B642" s="1">
        <v>240518007</v>
      </c>
      <c r="C642" s="3">
        <v>45430</v>
      </c>
      <c r="D642" s="4" t="s">
        <v>487</v>
      </c>
      <c r="E642" s="4">
        <v>20</v>
      </c>
      <c r="F642" s="5" t="s">
        <v>33</v>
      </c>
      <c r="G642" s="6" t="s">
        <v>479</v>
      </c>
      <c r="H642" s="6" t="s">
        <v>480</v>
      </c>
      <c r="I642" s="7" t="s">
        <v>39</v>
      </c>
      <c r="J642" s="7" t="s">
        <v>36</v>
      </c>
      <c r="K642" s="8">
        <v>432</v>
      </c>
      <c r="L642" s="8">
        <v>32</v>
      </c>
      <c r="M642" s="9">
        <v>1</v>
      </c>
      <c r="N642" s="10" t="s">
        <v>37</v>
      </c>
      <c r="O642" s="11">
        <v>1</v>
      </c>
      <c r="T642" s="12">
        <v>1</v>
      </c>
      <c r="U642" s="11" t="s">
        <v>424</v>
      </c>
      <c r="V642" s="13" t="s">
        <v>77</v>
      </c>
      <c r="W642" s="8" t="s">
        <v>15</v>
      </c>
      <c r="X642" s="11" t="s">
        <v>99</v>
      </c>
      <c r="Y642" s="11" t="s">
        <v>52</v>
      </c>
      <c r="Z642" s="11" t="s">
        <v>67</v>
      </c>
    </row>
    <row r="643" customHeight="1" spans="1:20">
      <c r="A643" s="1">
        <v>642</v>
      </c>
      <c r="B643" s="1">
        <v>240518008</v>
      </c>
      <c r="C643" s="3">
        <v>45430</v>
      </c>
      <c r="D643" s="4" t="s">
        <v>487</v>
      </c>
      <c r="E643" s="4">
        <v>20</v>
      </c>
      <c r="F643" s="5" t="s">
        <v>58</v>
      </c>
      <c r="G643" s="6" t="s">
        <v>506</v>
      </c>
      <c r="H643" s="6" t="s">
        <v>266</v>
      </c>
      <c r="I643" s="7" t="s">
        <v>541</v>
      </c>
      <c r="J643" s="7" t="s">
        <v>36</v>
      </c>
      <c r="K643" s="8">
        <v>242</v>
      </c>
      <c r="L643" s="8">
        <v>8</v>
      </c>
      <c r="N643" s="10" t="s">
        <v>37</v>
      </c>
      <c r="T643" s="12">
        <v>0</v>
      </c>
    </row>
    <row r="644" customHeight="1" spans="1:20">
      <c r="A644" s="1">
        <v>643</v>
      </c>
      <c r="B644" s="1">
        <v>240519001</v>
      </c>
      <c r="C644" s="3">
        <v>45431</v>
      </c>
      <c r="D644" s="4" t="s">
        <v>487</v>
      </c>
      <c r="E644" s="4">
        <v>21</v>
      </c>
      <c r="F644" s="5" t="s">
        <v>58</v>
      </c>
      <c r="G644" s="6" t="s">
        <v>536</v>
      </c>
      <c r="H644" s="6" t="s">
        <v>417</v>
      </c>
      <c r="I644" s="7" t="s">
        <v>74</v>
      </c>
      <c r="J644" s="7" t="s">
        <v>36</v>
      </c>
      <c r="K644" s="8">
        <v>256</v>
      </c>
      <c r="L644" s="8">
        <v>8</v>
      </c>
      <c r="N644" s="10" t="s">
        <v>37</v>
      </c>
      <c r="T644" s="12">
        <v>0</v>
      </c>
    </row>
    <row r="645" customHeight="1" spans="1:20">
      <c r="A645" s="1">
        <v>644</v>
      </c>
      <c r="B645" s="1">
        <v>240519002</v>
      </c>
      <c r="C645" s="3">
        <v>45431</v>
      </c>
      <c r="D645" s="4" t="s">
        <v>487</v>
      </c>
      <c r="E645" s="4">
        <v>21</v>
      </c>
      <c r="F645" s="5" t="s">
        <v>58</v>
      </c>
      <c r="G645" s="6" t="s">
        <v>558</v>
      </c>
      <c r="H645" s="6" t="s">
        <v>417</v>
      </c>
      <c r="I645" s="7" t="s">
        <v>74</v>
      </c>
      <c r="J645" s="7" t="s">
        <v>36</v>
      </c>
      <c r="K645" s="8">
        <v>530</v>
      </c>
      <c r="L645" s="8">
        <v>13</v>
      </c>
      <c r="N645" s="10" t="s">
        <v>37</v>
      </c>
      <c r="T645" s="12">
        <v>0</v>
      </c>
    </row>
    <row r="646" customHeight="1" spans="1:20">
      <c r="A646" s="1">
        <v>645</v>
      </c>
      <c r="B646" s="1">
        <v>240519003</v>
      </c>
      <c r="C646" s="3">
        <v>45431</v>
      </c>
      <c r="D646" s="4" t="s">
        <v>487</v>
      </c>
      <c r="E646" s="4">
        <v>21</v>
      </c>
      <c r="F646" s="5" t="s">
        <v>58</v>
      </c>
      <c r="G646" s="6" t="s">
        <v>506</v>
      </c>
      <c r="H646" s="6" t="s">
        <v>266</v>
      </c>
      <c r="I646" s="7" t="s">
        <v>541</v>
      </c>
      <c r="J646" s="7" t="s">
        <v>36</v>
      </c>
      <c r="K646" s="8">
        <v>205</v>
      </c>
      <c r="L646" s="8">
        <v>8</v>
      </c>
      <c r="N646" s="10" t="s">
        <v>37</v>
      </c>
      <c r="T646" s="12">
        <v>0</v>
      </c>
    </row>
    <row r="647" customHeight="1" spans="1:20">
      <c r="A647" s="1">
        <v>646</v>
      </c>
      <c r="B647" s="1">
        <v>240519004</v>
      </c>
      <c r="C647" s="3">
        <v>45431</v>
      </c>
      <c r="D647" s="4" t="s">
        <v>487</v>
      </c>
      <c r="E647" s="4">
        <v>21</v>
      </c>
      <c r="F647" s="5" t="s">
        <v>58</v>
      </c>
      <c r="G647" s="6" t="s">
        <v>577</v>
      </c>
      <c r="H647" s="6" t="s">
        <v>417</v>
      </c>
      <c r="I647" s="7" t="s">
        <v>74</v>
      </c>
      <c r="J647" s="7" t="s">
        <v>36</v>
      </c>
      <c r="K647" s="8">
        <v>577</v>
      </c>
      <c r="L647" s="8">
        <v>32</v>
      </c>
      <c r="N647" s="10" t="s">
        <v>37</v>
      </c>
      <c r="T647" s="12">
        <v>0</v>
      </c>
    </row>
    <row r="648" customHeight="1" spans="1:20">
      <c r="A648" s="1">
        <v>647</v>
      </c>
      <c r="B648" s="1">
        <v>240519005</v>
      </c>
      <c r="C648" s="3">
        <v>45431</v>
      </c>
      <c r="D648" s="4" t="s">
        <v>487</v>
      </c>
      <c r="E648" s="4">
        <v>21</v>
      </c>
      <c r="F648" s="5" t="s">
        <v>58</v>
      </c>
      <c r="G648" s="6" t="s">
        <v>579</v>
      </c>
      <c r="H648" s="6" t="s">
        <v>366</v>
      </c>
      <c r="I648" s="7" t="s">
        <v>42</v>
      </c>
      <c r="J648" s="7" t="s">
        <v>36</v>
      </c>
      <c r="K648" s="8">
        <v>176</v>
      </c>
      <c r="L648" s="8">
        <v>8</v>
      </c>
      <c r="N648" s="10" t="s">
        <v>37</v>
      </c>
      <c r="T648" s="12">
        <v>0</v>
      </c>
    </row>
    <row r="649" customHeight="1" spans="1:20">
      <c r="A649" s="1">
        <v>648</v>
      </c>
      <c r="B649" s="1">
        <v>240519006</v>
      </c>
      <c r="C649" s="3">
        <v>45431</v>
      </c>
      <c r="D649" s="4" t="s">
        <v>487</v>
      </c>
      <c r="E649" s="4">
        <v>21</v>
      </c>
      <c r="F649" s="5" t="s">
        <v>33</v>
      </c>
      <c r="G649" s="6" t="s">
        <v>570</v>
      </c>
      <c r="H649" s="6" t="s">
        <v>401</v>
      </c>
      <c r="I649" s="7" t="s">
        <v>401</v>
      </c>
      <c r="J649" s="7" t="s">
        <v>36</v>
      </c>
      <c r="K649" s="8">
        <v>864</v>
      </c>
      <c r="L649" s="8">
        <v>32</v>
      </c>
      <c r="N649" s="10" t="s">
        <v>37</v>
      </c>
      <c r="T649" s="12">
        <v>0</v>
      </c>
    </row>
    <row r="650" customHeight="1" spans="1:20">
      <c r="A650" s="1">
        <v>649</v>
      </c>
      <c r="B650" s="1">
        <v>240519007</v>
      </c>
      <c r="C650" s="3">
        <v>45431</v>
      </c>
      <c r="D650" s="4" t="s">
        <v>487</v>
      </c>
      <c r="E650" s="4">
        <v>21</v>
      </c>
      <c r="F650" s="5" t="s">
        <v>33</v>
      </c>
      <c r="G650" s="6" t="s">
        <v>479</v>
      </c>
      <c r="H650" s="6" t="s">
        <v>352</v>
      </c>
      <c r="I650" s="7" t="s">
        <v>39</v>
      </c>
      <c r="J650" s="7" t="s">
        <v>36</v>
      </c>
      <c r="K650" s="8">
        <v>720</v>
      </c>
      <c r="L650" s="8">
        <v>32</v>
      </c>
      <c r="N650" s="10" t="s">
        <v>37</v>
      </c>
      <c r="T650" s="12">
        <v>0</v>
      </c>
    </row>
    <row r="651" customHeight="1" spans="1:20">
      <c r="A651" s="1">
        <v>650</v>
      </c>
      <c r="B651" s="1">
        <v>240519008</v>
      </c>
      <c r="C651" s="3">
        <v>45431</v>
      </c>
      <c r="D651" s="4" t="s">
        <v>487</v>
      </c>
      <c r="E651" s="4">
        <v>21</v>
      </c>
      <c r="F651" s="5" t="s">
        <v>33</v>
      </c>
      <c r="G651" s="6" t="s">
        <v>574</v>
      </c>
      <c r="H651" s="6" t="s">
        <v>436</v>
      </c>
      <c r="I651" s="7" t="s">
        <v>436</v>
      </c>
      <c r="J651" s="7" t="s">
        <v>36</v>
      </c>
      <c r="K651" s="8">
        <v>288</v>
      </c>
      <c r="L651" s="8">
        <v>32</v>
      </c>
      <c r="N651" s="10" t="s">
        <v>37</v>
      </c>
      <c r="T651" s="12">
        <v>0</v>
      </c>
    </row>
    <row r="652" customHeight="1" spans="1:20">
      <c r="A652" s="1">
        <v>651</v>
      </c>
      <c r="B652" s="1">
        <v>240519009</v>
      </c>
      <c r="C652" s="3">
        <v>45431</v>
      </c>
      <c r="D652" s="4" t="s">
        <v>487</v>
      </c>
      <c r="E652" s="4">
        <v>21</v>
      </c>
      <c r="F652" s="5" t="s">
        <v>58</v>
      </c>
      <c r="G652" s="6" t="s">
        <v>474</v>
      </c>
      <c r="H652" s="6" t="s">
        <v>366</v>
      </c>
      <c r="I652" s="7" t="s">
        <v>42</v>
      </c>
      <c r="J652" s="7" t="s">
        <v>62</v>
      </c>
      <c r="K652" s="8">
        <v>499</v>
      </c>
      <c r="L652" s="8">
        <v>13</v>
      </c>
      <c r="N652" s="10" t="s">
        <v>37</v>
      </c>
      <c r="T652" s="12">
        <v>0</v>
      </c>
    </row>
  </sheetData>
  <sheetProtection formatCells="0" formatColumns="0" formatRows="0" insertRows="0" insertColumns="0" deleteRows="0" autoFilter="0" pivotTables="0"/>
  <mergeCells count="1">
    <mergeCell ref="A1:AC1"/>
  </mergeCells>
  <conditionalFormatting sqref="N15">
    <cfRule type="cellIs" dxfId="0" priority="202" operator="equal">
      <formula>"NG"</formula>
    </cfRule>
    <cfRule type="cellIs" dxfId="1" priority="203" operator="equal">
      <formula>"OK"</formula>
    </cfRule>
    <cfRule type="cellIs" dxfId="2" priority="204" operator="equal">
      <formula>"OK"</formula>
    </cfRule>
  </conditionalFormatting>
  <conditionalFormatting sqref="N17">
    <cfRule type="cellIs" dxfId="0" priority="199" operator="equal">
      <formula>"NG"</formula>
    </cfRule>
    <cfRule type="cellIs" dxfId="1" priority="200" operator="equal">
      <formula>"OK"</formula>
    </cfRule>
    <cfRule type="cellIs" dxfId="2" priority="201" operator="equal">
      <formula>"OK"</formula>
    </cfRule>
  </conditionalFormatting>
  <conditionalFormatting sqref="N18">
    <cfRule type="cellIs" dxfId="0" priority="196" operator="equal">
      <formula>"NG"</formula>
    </cfRule>
    <cfRule type="cellIs" dxfId="1" priority="197" operator="equal">
      <formula>"OK"</formula>
    </cfRule>
    <cfRule type="cellIs" dxfId="2" priority="198" operator="equal">
      <formula>"OK"</formula>
    </cfRule>
  </conditionalFormatting>
  <conditionalFormatting sqref="N23">
    <cfRule type="cellIs" dxfId="0" priority="193" operator="equal">
      <formula>"NG"</formula>
    </cfRule>
    <cfRule type="cellIs" dxfId="1" priority="194" operator="equal">
      <formula>"OK"</formula>
    </cfRule>
    <cfRule type="cellIs" dxfId="2" priority="195" operator="equal">
      <formula>"OK"</formula>
    </cfRule>
  </conditionalFormatting>
  <conditionalFormatting sqref="N30">
    <cfRule type="cellIs" dxfId="0" priority="190" operator="equal">
      <formula>"NG"</formula>
    </cfRule>
    <cfRule type="cellIs" dxfId="1" priority="191" operator="equal">
      <formula>"OK"</formula>
    </cfRule>
    <cfRule type="cellIs" dxfId="2" priority="192" operator="equal">
      <formula>"OK"</formula>
    </cfRule>
  </conditionalFormatting>
  <conditionalFormatting sqref="N33">
    <cfRule type="cellIs" dxfId="0" priority="187" operator="equal">
      <formula>"NG"</formula>
    </cfRule>
    <cfRule type="cellIs" dxfId="1" priority="188" operator="equal">
      <formula>"OK"</formula>
    </cfRule>
    <cfRule type="cellIs" dxfId="2" priority="189" operator="equal">
      <formula>"OK"</formula>
    </cfRule>
  </conditionalFormatting>
  <conditionalFormatting sqref="N37">
    <cfRule type="cellIs" dxfId="0" priority="184" operator="equal">
      <formula>"NG"</formula>
    </cfRule>
    <cfRule type="cellIs" dxfId="1" priority="185" operator="equal">
      <formula>"OK"</formula>
    </cfRule>
    <cfRule type="cellIs" dxfId="2" priority="186" operator="equal">
      <formula>"OK"</formula>
    </cfRule>
  </conditionalFormatting>
  <conditionalFormatting sqref="N41">
    <cfRule type="cellIs" dxfId="0" priority="178" operator="equal">
      <formula>"NG"</formula>
    </cfRule>
    <cfRule type="cellIs" dxfId="1" priority="179" operator="equal">
      <formula>"OK"</formula>
    </cfRule>
    <cfRule type="cellIs" dxfId="2" priority="180" operator="equal">
      <formula>"OK"</formula>
    </cfRule>
  </conditionalFormatting>
  <conditionalFormatting sqref="N42">
    <cfRule type="cellIs" dxfId="0" priority="181" operator="equal">
      <formula>"NG"</formula>
    </cfRule>
    <cfRule type="cellIs" dxfId="1" priority="182" operator="equal">
      <formula>"OK"</formula>
    </cfRule>
    <cfRule type="cellIs" dxfId="2" priority="183" operator="equal">
      <formula>"OK"</formula>
    </cfRule>
  </conditionalFormatting>
  <conditionalFormatting sqref="N43">
    <cfRule type="cellIs" dxfId="0" priority="175" operator="equal">
      <formula>"NG"</formula>
    </cfRule>
    <cfRule type="cellIs" dxfId="1" priority="176" operator="equal">
      <formula>"OK"</formula>
    </cfRule>
    <cfRule type="cellIs" dxfId="2" priority="177" operator="equal">
      <formula>"OK"</formula>
    </cfRule>
  </conditionalFormatting>
  <conditionalFormatting sqref="N52">
    <cfRule type="cellIs" dxfId="0" priority="169" operator="equal">
      <formula>"NG"</formula>
    </cfRule>
    <cfRule type="cellIs" dxfId="1" priority="170" operator="equal">
      <formula>"OK"</formula>
    </cfRule>
    <cfRule type="cellIs" dxfId="2" priority="171" operator="equal">
      <formula>"OK"</formula>
    </cfRule>
  </conditionalFormatting>
  <conditionalFormatting sqref="N53">
    <cfRule type="cellIs" dxfId="0" priority="172" operator="equal">
      <formula>"NG"</formula>
    </cfRule>
    <cfRule type="cellIs" dxfId="1" priority="173" operator="equal">
      <formula>"OK"</formula>
    </cfRule>
    <cfRule type="cellIs" dxfId="2" priority="174" operator="equal">
      <formula>"OK"</formula>
    </cfRule>
  </conditionalFormatting>
  <conditionalFormatting sqref="N63">
    <cfRule type="cellIs" dxfId="0" priority="166" operator="equal">
      <formula>"NG"</formula>
    </cfRule>
    <cfRule type="cellIs" dxfId="1" priority="167" operator="equal">
      <formula>"OK"</formula>
    </cfRule>
    <cfRule type="cellIs" dxfId="2" priority="168" operator="equal">
      <formula>"OK"</formula>
    </cfRule>
  </conditionalFormatting>
  <conditionalFormatting sqref="N66">
    <cfRule type="cellIs" dxfId="0" priority="163" operator="equal">
      <formula>"NG"</formula>
    </cfRule>
    <cfRule type="cellIs" dxfId="1" priority="164" operator="equal">
      <formula>"OK"</formula>
    </cfRule>
    <cfRule type="cellIs" dxfId="2" priority="165" operator="equal">
      <formula>"OK"</formula>
    </cfRule>
  </conditionalFormatting>
  <conditionalFormatting sqref="N67">
    <cfRule type="cellIs" dxfId="0" priority="160" operator="equal">
      <formula>"NG"</formula>
    </cfRule>
    <cfRule type="cellIs" dxfId="1" priority="161" operator="equal">
      <formula>"OK"</formula>
    </cfRule>
    <cfRule type="cellIs" dxfId="2" priority="162" operator="equal">
      <formula>"OK"</formula>
    </cfRule>
  </conditionalFormatting>
  <conditionalFormatting sqref="N68">
    <cfRule type="cellIs" dxfId="0" priority="157" operator="equal">
      <formula>"NG"</formula>
    </cfRule>
    <cfRule type="cellIs" dxfId="1" priority="158" operator="equal">
      <formula>"OK"</formula>
    </cfRule>
    <cfRule type="cellIs" dxfId="2" priority="159" operator="equal">
      <formula>"OK"</formula>
    </cfRule>
  </conditionalFormatting>
  <conditionalFormatting sqref="N75">
    <cfRule type="cellIs" dxfId="3" priority="2507" stopIfTrue="1" operator="equal">
      <formula>"NG"</formula>
    </cfRule>
    <cfRule type="cellIs" dxfId="4" priority="2508" stopIfTrue="1" operator="equal">
      <formula>"OK"</formula>
    </cfRule>
  </conditionalFormatting>
  <conditionalFormatting sqref="N80">
    <cfRule type="cellIs" dxfId="3" priority="2505" stopIfTrue="1" operator="equal">
      <formula>"NG"</formula>
    </cfRule>
    <cfRule type="cellIs" dxfId="4" priority="2506" stopIfTrue="1" operator="equal">
      <formula>"OK"</formula>
    </cfRule>
  </conditionalFormatting>
  <conditionalFormatting sqref="N81">
    <cfRule type="cellIs" dxfId="3" priority="2503" stopIfTrue="1" operator="equal">
      <formula>"NG"</formula>
    </cfRule>
    <cfRule type="cellIs" dxfId="4" priority="2504" stopIfTrue="1" operator="equal">
      <formula>"OK"</formula>
    </cfRule>
  </conditionalFormatting>
  <conditionalFormatting sqref="N82">
    <cfRule type="cellIs" dxfId="3" priority="2501" stopIfTrue="1" operator="equal">
      <formula>"NG"</formula>
    </cfRule>
    <cfRule type="cellIs" dxfId="4" priority="2502" stopIfTrue="1" operator="equal">
      <formula>"OK"</formula>
    </cfRule>
  </conditionalFormatting>
  <conditionalFormatting sqref="N85">
    <cfRule type="cellIs" dxfId="3" priority="2499" stopIfTrue="1" operator="equal">
      <formula>"NG"</formula>
    </cfRule>
    <cfRule type="cellIs" dxfId="4" priority="2500" stopIfTrue="1" operator="equal">
      <formula>"OK"</formula>
    </cfRule>
  </conditionalFormatting>
  <conditionalFormatting sqref="N89">
    <cfRule type="cellIs" dxfId="3" priority="2495" stopIfTrue="1" operator="equal">
      <formula>"NG"</formula>
    </cfRule>
    <cfRule type="cellIs" dxfId="4" priority="2496" stopIfTrue="1" operator="equal">
      <formula>"OK"</formula>
    </cfRule>
  </conditionalFormatting>
  <conditionalFormatting sqref="N92">
    <cfRule type="cellIs" dxfId="3" priority="2497" stopIfTrue="1" operator="equal">
      <formula>"NG"</formula>
    </cfRule>
    <cfRule type="cellIs" dxfId="4" priority="2498" stopIfTrue="1" operator="equal">
      <formula>"OK"</formula>
    </cfRule>
  </conditionalFormatting>
  <conditionalFormatting sqref="N93">
    <cfRule type="cellIs" dxfId="3" priority="2493" stopIfTrue="1" operator="equal">
      <formula>"NG"</formula>
    </cfRule>
    <cfRule type="cellIs" dxfId="4" priority="2494" stopIfTrue="1" operator="equal">
      <formula>"OK"</formula>
    </cfRule>
  </conditionalFormatting>
  <conditionalFormatting sqref="N94">
    <cfRule type="cellIs" dxfId="3" priority="2491" stopIfTrue="1" operator="equal">
      <formula>"NG"</formula>
    </cfRule>
    <cfRule type="cellIs" dxfId="4" priority="2492" stopIfTrue="1" operator="equal">
      <formula>"OK"</formula>
    </cfRule>
  </conditionalFormatting>
  <conditionalFormatting sqref="N95">
    <cfRule type="cellIs" dxfId="3" priority="2489" stopIfTrue="1" operator="equal">
      <formula>"NG"</formula>
    </cfRule>
    <cfRule type="cellIs" dxfId="4" priority="2490" stopIfTrue="1" operator="equal">
      <formula>"OK"</formula>
    </cfRule>
  </conditionalFormatting>
  <conditionalFormatting sqref="N100">
    <cfRule type="cellIs" dxfId="3" priority="2487" stopIfTrue="1" operator="equal">
      <formula>"NG"</formula>
    </cfRule>
    <cfRule type="cellIs" dxfId="4" priority="2488" stopIfTrue="1" operator="equal">
      <formula>"OK"</formula>
    </cfRule>
  </conditionalFormatting>
  <conditionalFormatting sqref="N103">
    <cfRule type="cellIs" dxfId="3" priority="2485" stopIfTrue="1" operator="equal">
      <formula>"NG"</formula>
    </cfRule>
    <cfRule type="cellIs" dxfId="4" priority="2486" stopIfTrue="1" operator="equal">
      <formula>"OK"</formula>
    </cfRule>
  </conditionalFormatting>
  <conditionalFormatting sqref="N105">
    <cfRule type="cellIs" dxfId="3" priority="2483" stopIfTrue="1" operator="equal">
      <formula>"NG"</formula>
    </cfRule>
    <cfRule type="cellIs" dxfId="4" priority="2484" stopIfTrue="1" operator="equal">
      <formula>"OK"</formula>
    </cfRule>
  </conditionalFormatting>
  <conditionalFormatting sqref="N106">
    <cfRule type="cellIs" dxfId="3" priority="2481" stopIfTrue="1" operator="equal">
      <formula>"NG"</formula>
    </cfRule>
    <cfRule type="cellIs" dxfId="4" priority="2482" stopIfTrue="1" operator="equal">
      <formula>"OK"</formula>
    </cfRule>
  </conditionalFormatting>
  <conditionalFormatting sqref="N111">
    <cfRule type="cellIs" dxfId="3" priority="2479" stopIfTrue="1" operator="equal">
      <formula>"NG"</formula>
    </cfRule>
    <cfRule type="cellIs" dxfId="4" priority="2480" stopIfTrue="1" operator="equal">
      <formula>"OK"</formula>
    </cfRule>
  </conditionalFormatting>
  <conditionalFormatting sqref="N118">
    <cfRule type="cellIs" dxfId="3" priority="2477" stopIfTrue="1" operator="equal">
      <formula>"NG"</formula>
    </cfRule>
    <cfRule type="cellIs" dxfId="4" priority="2478" stopIfTrue="1" operator="equal">
      <formula>"OK"</formula>
    </cfRule>
  </conditionalFormatting>
  <conditionalFormatting sqref="N119">
    <cfRule type="cellIs" dxfId="3" priority="2475" stopIfTrue="1" operator="equal">
      <formula>"NG"</formula>
    </cfRule>
    <cfRule type="cellIs" dxfId="4" priority="2476" stopIfTrue="1" operator="equal">
      <formula>"OK"</formula>
    </cfRule>
  </conditionalFormatting>
  <conditionalFormatting sqref="N120">
    <cfRule type="cellIs" dxfId="3" priority="2473" stopIfTrue="1" operator="equal">
      <formula>"NG"</formula>
    </cfRule>
    <cfRule type="cellIs" dxfId="4" priority="2474" stopIfTrue="1" operator="equal">
      <formula>"OK"</formula>
    </cfRule>
  </conditionalFormatting>
  <conditionalFormatting sqref="N121">
    <cfRule type="cellIs" dxfId="3" priority="2471" stopIfTrue="1" operator="equal">
      <formula>"NG"</formula>
    </cfRule>
    <cfRule type="cellIs" dxfId="4" priority="2472" stopIfTrue="1" operator="equal">
      <formula>"OK"</formula>
    </cfRule>
  </conditionalFormatting>
  <conditionalFormatting sqref="N126">
    <cfRule type="cellIs" dxfId="3" priority="2469" stopIfTrue="1" operator="equal">
      <formula>"NG"</formula>
    </cfRule>
    <cfRule type="cellIs" dxfId="4" priority="2470" stopIfTrue="1" operator="equal">
      <formula>"OK"</formula>
    </cfRule>
  </conditionalFormatting>
  <conditionalFormatting sqref="N131">
    <cfRule type="cellIs" dxfId="3" priority="2467" stopIfTrue="1" operator="equal">
      <formula>"NG"</formula>
    </cfRule>
    <cfRule type="cellIs" dxfId="4" priority="2468" stopIfTrue="1" operator="equal">
      <formula>"OK"</formula>
    </cfRule>
  </conditionalFormatting>
  <conditionalFormatting sqref="N134">
    <cfRule type="cellIs" dxfId="3" priority="2465" stopIfTrue="1" operator="equal">
      <formula>"NG"</formula>
    </cfRule>
    <cfRule type="cellIs" dxfId="4" priority="2466" stopIfTrue="1" operator="equal">
      <formula>"OK"</formula>
    </cfRule>
  </conditionalFormatting>
  <conditionalFormatting sqref="N135">
    <cfRule type="cellIs" dxfId="3" priority="2463" stopIfTrue="1" operator="equal">
      <formula>"NG"</formula>
    </cfRule>
    <cfRule type="cellIs" dxfId="4" priority="2464" stopIfTrue="1" operator="equal">
      <formula>"OK"</formula>
    </cfRule>
  </conditionalFormatting>
  <conditionalFormatting sqref="N139">
    <cfRule type="cellIs" dxfId="3" priority="2461" stopIfTrue="1" operator="equal">
      <formula>"NG"</formula>
    </cfRule>
    <cfRule type="cellIs" dxfId="4" priority="2462" stopIfTrue="1" operator="equal">
      <formula>"OK"</formula>
    </cfRule>
  </conditionalFormatting>
  <conditionalFormatting sqref="N140">
    <cfRule type="cellIs" dxfId="3" priority="2457" stopIfTrue="1" operator="equal">
      <formula>"NG"</formula>
    </cfRule>
    <cfRule type="cellIs" dxfId="4" priority="2458" stopIfTrue="1" operator="equal">
      <formula>"OK"</formula>
    </cfRule>
  </conditionalFormatting>
  <conditionalFormatting sqref="N141">
    <cfRule type="cellIs" dxfId="3" priority="2455" stopIfTrue="1" operator="equal">
      <formula>"NG"</formula>
    </cfRule>
    <cfRule type="cellIs" dxfId="4" priority="2456" stopIfTrue="1" operator="equal">
      <formula>"OK"</formula>
    </cfRule>
  </conditionalFormatting>
  <conditionalFormatting sqref="N142">
    <cfRule type="cellIs" dxfId="3" priority="2453" stopIfTrue="1" operator="equal">
      <formula>"NG"</formula>
    </cfRule>
    <cfRule type="cellIs" dxfId="4" priority="2454" stopIfTrue="1" operator="equal">
      <formula>"OK"</formula>
    </cfRule>
  </conditionalFormatting>
  <conditionalFormatting sqref="N143">
    <cfRule type="cellIs" dxfId="3" priority="2451" stopIfTrue="1" operator="equal">
      <formula>"NG"</formula>
    </cfRule>
    <cfRule type="cellIs" dxfId="4" priority="2452" stopIfTrue="1" operator="equal">
      <formula>"OK"</formula>
    </cfRule>
  </conditionalFormatting>
  <conditionalFormatting sqref="N145">
    <cfRule type="cellIs" dxfId="3" priority="2449" stopIfTrue="1" operator="equal">
      <formula>"NG"</formula>
    </cfRule>
    <cfRule type="cellIs" dxfId="4" priority="2450" stopIfTrue="1" operator="equal">
      <formula>"OK"</formula>
    </cfRule>
  </conditionalFormatting>
  <conditionalFormatting sqref="N147">
    <cfRule type="cellIs" dxfId="3" priority="2447" stopIfTrue="1" operator="equal">
      <formula>"NG"</formula>
    </cfRule>
    <cfRule type="cellIs" dxfId="4" priority="2448" stopIfTrue="1" operator="equal">
      <formula>"OK"</formula>
    </cfRule>
  </conditionalFormatting>
  <conditionalFormatting sqref="N152">
    <cfRule type="cellIs" dxfId="3" priority="2445" stopIfTrue="1" operator="equal">
      <formula>"NG"</formula>
    </cfRule>
    <cfRule type="cellIs" dxfId="4" priority="2446" stopIfTrue="1" operator="equal">
      <formula>"OK"</formula>
    </cfRule>
  </conditionalFormatting>
  <conditionalFormatting sqref="N155">
    <cfRule type="cellIs" dxfId="3" priority="2443" stopIfTrue="1" operator="equal">
      <formula>"NG"</formula>
    </cfRule>
    <cfRule type="cellIs" dxfId="4" priority="2444" stopIfTrue="1" operator="equal">
      <formula>"OK"</formula>
    </cfRule>
  </conditionalFormatting>
  <conditionalFormatting sqref="N162">
    <cfRule type="cellIs" dxfId="3" priority="2441" stopIfTrue="1" operator="equal">
      <formula>"NG"</formula>
    </cfRule>
    <cfRule type="cellIs" dxfId="4" priority="2442" stopIfTrue="1" operator="equal">
      <formula>"OK"</formula>
    </cfRule>
  </conditionalFormatting>
  <conditionalFormatting sqref="N165">
    <cfRule type="cellIs" dxfId="3" priority="2439" stopIfTrue="1" operator="equal">
      <formula>"NG"</formula>
    </cfRule>
    <cfRule type="cellIs" dxfId="4" priority="2440" stopIfTrue="1" operator="equal">
      <formula>"OK"</formula>
    </cfRule>
  </conditionalFormatting>
  <conditionalFormatting sqref="N167">
    <cfRule type="cellIs" dxfId="3" priority="2437" stopIfTrue="1" operator="equal">
      <formula>"NG"</formula>
    </cfRule>
    <cfRule type="cellIs" dxfId="4" priority="2438" stopIfTrue="1" operator="equal">
      <formula>"OK"</formula>
    </cfRule>
  </conditionalFormatting>
  <conditionalFormatting sqref="N169">
    <cfRule type="cellIs" dxfId="3" priority="2435" stopIfTrue="1" operator="equal">
      <formula>"NG"</formula>
    </cfRule>
    <cfRule type="cellIs" dxfId="4" priority="2436" stopIfTrue="1" operator="equal">
      <formula>"OK"</formula>
    </cfRule>
  </conditionalFormatting>
  <conditionalFormatting sqref="N170">
    <cfRule type="cellIs" dxfId="3" priority="2433" stopIfTrue="1" operator="equal">
      <formula>"NG"</formula>
    </cfRule>
    <cfRule type="cellIs" dxfId="4" priority="2434" stopIfTrue="1" operator="equal">
      <formula>"OK"</formula>
    </cfRule>
  </conditionalFormatting>
  <conditionalFormatting sqref="N176">
    <cfRule type="cellIs" dxfId="3" priority="2431" stopIfTrue="1" operator="equal">
      <formula>"NG"</formula>
    </cfRule>
    <cfRule type="cellIs" dxfId="4" priority="2432" stopIfTrue="1" operator="equal">
      <formula>"OK"</formula>
    </cfRule>
  </conditionalFormatting>
  <conditionalFormatting sqref="N177">
    <cfRule type="cellIs" dxfId="3" priority="2429" stopIfTrue="1" operator="equal">
      <formula>"NG"</formula>
    </cfRule>
    <cfRule type="cellIs" dxfId="4" priority="2430" stopIfTrue="1" operator="equal">
      <formula>"OK"</formula>
    </cfRule>
  </conditionalFormatting>
  <conditionalFormatting sqref="N183">
    <cfRule type="cellIs" dxfId="2" priority="120" operator="equal">
      <formula>"OK"</formula>
    </cfRule>
    <cfRule type="cellIs" dxfId="1" priority="119" operator="equal">
      <formula>"OK"</formula>
    </cfRule>
    <cfRule type="cellIs" dxfId="0" priority="118" operator="equal">
      <formula>"NG"</formula>
    </cfRule>
  </conditionalFormatting>
  <conditionalFormatting sqref="N197">
    <cfRule type="cellIs" dxfId="2" priority="117" operator="equal">
      <formula>"OK"</formula>
    </cfRule>
    <cfRule type="cellIs" dxfId="1" priority="116" operator="equal">
      <formula>"OK"</formula>
    </cfRule>
    <cfRule type="cellIs" dxfId="0" priority="115" operator="equal">
      <formula>"NG"</formula>
    </cfRule>
  </conditionalFormatting>
  <conditionalFormatting sqref="N202">
    <cfRule type="cellIs" dxfId="2" priority="114" operator="equal">
      <formula>"OK"</formula>
    </cfRule>
    <cfRule type="cellIs" dxfId="1" priority="113" operator="equal">
      <formula>"OK"</formula>
    </cfRule>
    <cfRule type="cellIs" dxfId="0" priority="112" operator="equal">
      <formula>"NG"</formula>
    </cfRule>
  </conditionalFormatting>
  <conditionalFormatting sqref="N205">
    <cfRule type="cellIs" dxfId="2" priority="111" operator="equal">
      <formula>"OK"</formula>
    </cfRule>
    <cfRule type="cellIs" dxfId="1" priority="110" operator="equal">
      <formula>"OK"</formula>
    </cfRule>
    <cfRule type="cellIs" dxfId="0" priority="109" operator="equal">
      <formula>"NG"</formula>
    </cfRule>
  </conditionalFormatting>
  <conditionalFormatting sqref="N249">
    <cfRule type="cellIs" dxfId="2" priority="108" operator="equal">
      <formula>"OK"</formula>
    </cfRule>
    <cfRule type="cellIs" dxfId="1" priority="107" operator="equal">
      <formula>"OK"</formula>
    </cfRule>
    <cfRule type="cellIs" dxfId="0" priority="106" operator="equal">
      <formula>"NG"</formula>
    </cfRule>
  </conditionalFormatting>
  <conditionalFormatting sqref="N255">
    <cfRule type="cellIs" dxfId="2" priority="105" operator="equal">
      <formula>"OK"</formula>
    </cfRule>
    <cfRule type="cellIs" dxfId="1" priority="104" operator="equal">
      <formula>"OK"</formula>
    </cfRule>
    <cfRule type="cellIs" dxfId="0" priority="103" operator="equal">
      <formula>"NG"</formula>
    </cfRule>
  </conditionalFormatting>
  <conditionalFormatting sqref="N274">
    <cfRule type="cellIs" dxfId="2" priority="99" operator="equal">
      <formula>"OK"</formula>
    </cfRule>
    <cfRule type="cellIs" dxfId="1" priority="98" operator="equal">
      <formula>"OK"</formula>
    </cfRule>
    <cfRule type="cellIs" dxfId="0" priority="97" operator="equal">
      <formula>"NG"</formula>
    </cfRule>
  </conditionalFormatting>
  <conditionalFormatting sqref="N275">
    <cfRule type="cellIs" dxfId="2" priority="102" operator="equal">
      <formula>"OK"</formula>
    </cfRule>
    <cfRule type="cellIs" dxfId="1" priority="101" operator="equal">
      <formula>"OK"</formula>
    </cfRule>
    <cfRule type="cellIs" dxfId="0" priority="100" operator="equal">
      <formula>"NG"</formula>
    </cfRule>
  </conditionalFormatting>
  <conditionalFormatting sqref="N280">
    <cfRule type="cellIs" dxfId="2" priority="96" operator="equal">
      <formula>"OK"</formula>
    </cfRule>
    <cfRule type="cellIs" dxfId="1" priority="95" operator="equal">
      <formula>"OK"</formula>
    </cfRule>
    <cfRule type="cellIs" dxfId="0" priority="94" operator="equal">
      <formula>"NG"</formula>
    </cfRule>
  </conditionalFormatting>
  <conditionalFormatting sqref="N290">
    <cfRule type="cellIs" dxfId="2" priority="90" operator="equal">
      <formula>"OK"</formula>
    </cfRule>
    <cfRule type="cellIs" dxfId="1" priority="89" operator="equal">
      <formula>"OK"</formula>
    </cfRule>
    <cfRule type="cellIs" dxfId="0" priority="88" operator="equal">
      <formula>"NG"</formula>
    </cfRule>
  </conditionalFormatting>
  <conditionalFormatting sqref="N291">
    <cfRule type="cellIs" dxfId="2" priority="93" operator="equal">
      <formula>"OK"</formula>
    </cfRule>
    <cfRule type="cellIs" dxfId="1" priority="92" operator="equal">
      <formula>"OK"</formula>
    </cfRule>
    <cfRule type="cellIs" dxfId="0" priority="91" operator="equal">
      <formula>"NG"</formula>
    </cfRule>
  </conditionalFormatting>
  <conditionalFormatting sqref="N304">
    <cfRule type="cellIs" dxfId="2" priority="84" operator="equal">
      <formula>"OK"</formula>
    </cfRule>
    <cfRule type="cellIs" dxfId="1" priority="83" operator="equal">
      <formula>"OK"</formula>
    </cfRule>
    <cfRule type="cellIs" dxfId="0" priority="82" operator="equal">
      <formula>"NG"</formula>
    </cfRule>
  </conditionalFormatting>
  <conditionalFormatting sqref="N305">
    <cfRule type="cellIs" dxfId="2" priority="87" operator="equal">
      <formula>"OK"</formula>
    </cfRule>
    <cfRule type="cellIs" dxfId="1" priority="86" operator="equal">
      <formula>"OK"</formula>
    </cfRule>
    <cfRule type="cellIs" dxfId="0" priority="85" operator="equal">
      <formula>"NG"</formula>
    </cfRule>
  </conditionalFormatting>
  <conditionalFormatting sqref="N309">
    <cfRule type="cellIs" dxfId="2" priority="81" operator="equal">
      <formula>"OK"</formula>
    </cfRule>
    <cfRule type="cellIs" dxfId="1" priority="80" operator="equal">
      <formula>"OK"</formula>
    </cfRule>
    <cfRule type="cellIs" dxfId="0" priority="79" operator="equal">
      <formula>"NG"</formula>
    </cfRule>
  </conditionalFormatting>
  <conditionalFormatting sqref="N311">
    <cfRule type="cellIs" dxfId="2" priority="75" operator="equal">
      <formula>"OK"</formula>
    </cfRule>
    <cfRule type="cellIs" dxfId="1" priority="74" operator="equal">
      <formula>"OK"</formula>
    </cfRule>
    <cfRule type="cellIs" dxfId="0" priority="73" operator="equal">
      <formula>"NG"</formula>
    </cfRule>
  </conditionalFormatting>
  <conditionalFormatting sqref="N312">
    <cfRule type="cellIs" dxfId="2" priority="78" operator="equal">
      <formula>"OK"</formula>
    </cfRule>
    <cfRule type="cellIs" dxfId="1" priority="77" operator="equal">
      <formula>"OK"</formula>
    </cfRule>
    <cfRule type="cellIs" dxfId="0" priority="76" operator="equal">
      <formula>"NG"</formula>
    </cfRule>
  </conditionalFormatting>
  <conditionalFormatting sqref="N327">
    <cfRule type="cellIs" dxfId="2" priority="72" operator="equal">
      <formula>"OK"</formula>
    </cfRule>
    <cfRule type="cellIs" dxfId="1" priority="71" operator="equal">
      <formula>"OK"</formula>
    </cfRule>
    <cfRule type="cellIs" dxfId="0" priority="70" operator="equal">
      <formula>"NG"</formula>
    </cfRule>
  </conditionalFormatting>
  <conditionalFormatting sqref="N333">
    <cfRule type="cellIs" dxfId="2" priority="69" operator="equal">
      <formula>"OK"</formula>
    </cfRule>
    <cfRule type="cellIs" dxfId="1" priority="68" operator="equal">
      <formula>"OK"</formula>
    </cfRule>
    <cfRule type="cellIs" dxfId="0" priority="67" operator="equal">
      <formula>"NG"</formula>
    </cfRule>
  </conditionalFormatting>
  <conditionalFormatting sqref="N350">
    <cfRule type="cellIs" dxfId="2" priority="66" operator="equal">
      <formula>"OK"</formula>
    </cfRule>
    <cfRule type="cellIs" dxfId="1" priority="65" operator="equal">
      <formula>"OK"</formula>
    </cfRule>
    <cfRule type="cellIs" dxfId="0" priority="64" operator="equal">
      <formula>"NG"</formula>
    </cfRule>
  </conditionalFormatting>
  <conditionalFormatting sqref="N353">
    <cfRule type="cellIs" dxfId="2" priority="63" operator="equal">
      <formula>"OK"</formula>
    </cfRule>
    <cfRule type="cellIs" dxfId="1" priority="62" operator="equal">
      <formula>"OK"</formula>
    </cfRule>
    <cfRule type="cellIs" dxfId="0" priority="61" operator="equal">
      <formula>"NG"</formula>
    </cfRule>
  </conditionalFormatting>
  <conditionalFormatting sqref="N360">
    <cfRule type="cellIs" dxfId="2" priority="60" operator="equal">
      <formula>"OK"</formula>
    </cfRule>
    <cfRule type="cellIs" dxfId="1" priority="59" operator="equal">
      <formula>"OK"</formula>
    </cfRule>
    <cfRule type="cellIs" dxfId="0" priority="58" operator="equal">
      <formula>"NG"</formula>
    </cfRule>
  </conditionalFormatting>
  <conditionalFormatting sqref="N371">
    <cfRule type="cellIs" dxfId="2" priority="54" operator="equal">
      <formula>"OK"</formula>
    </cfRule>
    <cfRule type="cellIs" dxfId="1" priority="53" operator="equal">
      <formula>"OK"</formula>
    </cfRule>
    <cfRule type="cellIs" dxfId="0" priority="52" operator="equal">
      <formula>"NG"</formula>
    </cfRule>
  </conditionalFormatting>
  <conditionalFormatting sqref="N372">
    <cfRule type="cellIs" dxfId="2" priority="57" operator="equal">
      <formula>"OK"</formula>
    </cfRule>
    <cfRule type="cellIs" dxfId="1" priority="56" operator="equal">
      <formula>"OK"</formula>
    </cfRule>
    <cfRule type="cellIs" dxfId="0" priority="55" operator="equal">
      <formula>"NG"</formula>
    </cfRule>
  </conditionalFormatting>
  <conditionalFormatting sqref="N380">
    <cfRule type="cellIs" dxfId="2" priority="51" operator="equal">
      <formula>"OK"</formula>
    </cfRule>
    <cfRule type="cellIs" dxfId="1" priority="50" operator="equal">
      <formula>"OK"</formula>
    </cfRule>
    <cfRule type="cellIs" dxfId="0" priority="49" operator="equal">
      <formula>"NG"</formula>
    </cfRule>
  </conditionalFormatting>
  <conditionalFormatting sqref="N382">
    <cfRule type="cellIs" dxfId="2" priority="48" operator="equal">
      <formula>"OK"</formula>
    </cfRule>
    <cfRule type="cellIs" dxfId="1" priority="47" operator="equal">
      <formula>"OK"</formula>
    </cfRule>
    <cfRule type="cellIs" dxfId="0" priority="46" operator="equal">
      <formula>"NG"</formula>
    </cfRule>
  </conditionalFormatting>
  <conditionalFormatting sqref="N408">
    <cfRule type="cellIs" dxfId="2" priority="36" operator="equal">
      <formula>"OK"</formula>
    </cfRule>
    <cfRule type="cellIs" dxfId="1" priority="35" operator="equal">
      <formula>"OK"</formula>
    </cfRule>
    <cfRule type="cellIs" dxfId="0" priority="34" operator="equal">
      <formula>"NG"</formula>
    </cfRule>
  </conditionalFormatting>
  <conditionalFormatting sqref="N414">
    <cfRule type="cellIs" dxfId="2" priority="33" operator="equal">
      <formula>"OK"</formula>
    </cfRule>
    <cfRule type="cellIs" dxfId="1" priority="32" operator="equal">
      <formula>"OK"</formula>
    </cfRule>
    <cfRule type="cellIs" dxfId="0" priority="31" operator="equal">
      <formula>"NG"</formula>
    </cfRule>
  </conditionalFormatting>
  <conditionalFormatting sqref="N415">
    <cfRule type="cellIs" dxfId="2" priority="45" operator="equal">
      <formula>"OK"</formula>
    </cfRule>
    <cfRule type="cellIs" dxfId="1" priority="42" operator="equal">
      <formula>"OK"</formula>
    </cfRule>
    <cfRule type="cellIs" dxfId="0" priority="39" operator="equal">
      <formula>"NG"</formula>
    </cfRule>
  </conditionalFormatting>
  <conditionalFormatting sqref="N416">
    <cfRule type="cellIs" dxfId="2" priority="44" operator="equal">
      <formula>"OK"</formula>
    </cfRule>
    <cfRule type="cellIs" dxfId="1" priority="41" operator="equal">
      <formula>"OK"</formula>
    </cfRule>
    <cfRule type="cellIs" dxfId="0" priority="38" operator="equal">
      <formula>"NG"</formula>
    </cfRule>
  </conditionalFormatting>
  <conditionalFormatting sqref="N417">
    <cfRule type="cellIs" dxfId="2" priority="43" operator="equal">
      <formula>"OK"</formula>
    </cfRule>
    <cfRule type="cellIs" dxfId="1" priority="40" operator="equal">
      <formula>"OK"</formula>
    </cfRule>
    <cfRule type="cellIs" dxfId="0" priority="37" operator="equal">
      <formula>"NG"</formula>
    </cfRule>
  </conditionalFormatting>
  <conditionalFormatting sqref="N422">
    <cfRule type="cellIs" dxfId="2" priority="27" operator="equal">
      <formula>"OK"</formula>
    </cfRule>
    <cfRule type="cellIs" dxfId="1" priority="26" operator="equal">
      <formula>"OK"</formula>
    </cfRule>
    <cfRule type="cellIs" dxfId="0" priority="25" operator="equal">
      <formula>"NG"</formula>
    </cfRule>
  </conditionalFormatting>
  <conditionalFormatting sqref="N423">
    <cfRule type="cellIs" dxfId="2" priority="30" operator="equal">
      <formula>"OK"</formula>
    </cfRule>
    <cfRule type="cellIs" dxfId="1" priority="29" operator="equal">
      <formula>"OK"</formula>
    </cfRule>
    <cfRule type="cellIs" dxfId="0" priority="28" operator="equal">
      <formula>"NG"</formula>
    </cfRule>
  </conditionalFormatting>
  <conditionalFormatting sqref="N429">
    <cfRule type="cellIs" dxfId="2" priority="24" operator="equal">
      <formula>"OK"</formula>
    </cfRule>
    <cfRule type="cellIs" dxfId="1" priority="23" operator="equal">
      <formula>"OK"</formula>
    </cfRule>
    <cfRule type="cellIs" dxfId="0" priority="22" operator="equal">
      <formula>"NG"</formula>
    </cfRule>
  </conditionalFormatting>
  <conditionalFormatting sqref="N440">
    <cfRule type="cellIs" dxfId="2" priority="21" operator="equal">
      <formula>"OK"</formula>
    </cfRule>
    <cfRule type="cellIs" dxfId="1" priority="20" operator="equal">
      <formula>"OK"</formula>
    </cfRule>
    <cfRule type="cellIs" dxfId="0" priority="19" operator="equal">
      <formula>"NG"</formula>
    </cfRule>
  </conditionalFormatting>
  <conditionalFormatting sqref="N445">
    <cfRule type="cellIs" dxfId="2" priority="9" operator="equal">
      <formula>"OK"</formula>
    </cfRule>
    <cfRule type="cellIs" dxfId="1" priority="8" operator="equal">
      <formula>"OK"</formula>
    </cfRule>
    <cfRule type="cellIs" dxfId="0" priority="7" operator="equal">
      <formula>"NG"</formula>
    </cfRule>
  </conditionalFormatting>
  <conditionalFormatting sqref="N446">
    <cfRule type="cellIs" dxfId="2" priority="18" operator="equal">
      <formula>"OK"</formula>
    </cfRule>
    <cfRule type="cellIs" dxfId="1" priority="17" operator="equal">
      <formula>"OK"</formula>
    </cfRule>
    <cfRule type="cellIs" dxfId="0" priority="16" operator="equal">
      <formula>"NG"</formula>
    </cfRule>
  </conditionalFormatting>
  <conditionalFormatting sqref="N448">
    <cfRule type="cellIs" dxfId="2" priority="6" operator="equal">
      <formula>"OK"</formula>
    </cfRule>
    <cfRule type="cellIs" dxfId="1" priority="5" operator="equal">
      <formula>"OK"</formula>
    </cfRule>
    <cfRule type="cellIs" dxfId="0" priority="4" operator="equal">
      <formula>"NG"</formula>
    </cfRule>
  </conditionalFormatting>
  <conditionalFormatting sqref="N450">
    <cfRule type="cellIs" dxfId="2" priority="3" operator="equal">
      <formula>"OK"</formula>
    </cfRule>
    <cfRule type="cellIs" dxfId="1" priority="2" operator="equal">
      <formula>"OK"</formula>
    </cfRule>
    <cfRule type="cellIs" dxfId="0" priority="1" operator="equal">
      <formula>"NG"</formula>
    </cfRule>
  </conditionalFormatting>
  <conditionalFormatting sqref="N451">
    <cfRule type="cellIs" dxfId="2" priority="15" operator="equal">
      <formula>"OK"</formula>
    </cfRule>
    <cfRule type="cellIs" dxfId="1" priority="13" operator="equal">
      <formula>"OK"</formula>
    </cfRule>
    <cfRule type="cellIs" dxfId="0" priority="11" operator="equal">
      <formula>"NG"</formula>
    </cfRule>
  </conditionalFormatting>
  <conditionalFormatting sqref="N452">
    <cfRule type="cellIs" dxfId="2" priority="14" operator="equal">
      <formula>"OK"</formula>
    </cfRule>
    <cfRule type="cellIs" dxfId="1" priority="12" operator="equal">
      <formula>"OK"</formula>
    </cfRule>
    <cfRule type="cellIs" dxfId="0" priority="10" operator="equal">
      <formula>"NG"</formula>
    </cfRule>
  </conditionalFormatting>
  <conditionalFormatting sqref="N2 N76:N79 N84 N86:N88 N90:N91 N96:N99 N101:N102 N104 N107:N110 N112:N117 N122:N125 N127:N130 N132:N133 N136:N138 N156:N161 N164 N168 N172:N175">
    <cfRule type="cellIs" dxfId="3" priority="2517" stopIfTrue="1" operator="equal">
      <formula>"NG"</formula>
    </cfRule>
    <cfRule type="cellIs" dxfId="4" priority="2518" stopIfTrue="1" operator="equal">
      <formula>"OK"</formula>
    </cfRule>
  </conditionalFormatting>
  <conditionalFormatting sqref="N144 N153:N154 N148:N151 N146">
    <cfRule type="cellIs" dxfId="3" priority="2459" stopIfTrue="1" operator="equal">
      <formula>"NG"</formula>
    </cfRule>
    <cfRule type="cellIs" dxfId="4" priority="2460" stopIfTrue="1" operator="equal">
      <formula>"OK"</formula>
    </cfRule>
  </conditionalFormatting>
  <dataValidations count="8">
    <dataValidation type="list" allowBlank="1" showInputMessage="1" showErrorMessage="1" sqref="Y2 Y3 Y16 Y17 Y18 Y19 Y20 Y31 Y40 Y41 Y42 Y43 Y44 Y45 Y46 Y47 Y48 Z49 Y50 Y51 Y52 Y53 Y54 Y55 Y56 Y57 Y58 Y59 Y60 Y61 Y62 Y63 Y64 Y65 Y66 Y67 Y68 Y69 Y70 Y71 Y72 Y73 Y74 Y178 Y179 Y180 Y181 Y182 Y183 Y184 Y185 Y186 Y187 Y188 Y189 Y190 Y191 Y192 Y193 Y194 Y212 Y213 Y214 Y215 Y216 Y217 Y218 Y219 Y220 Y221 Y222 Y223 Y224 Y225 Y226 Y227 Y228 Y229 Y230 Y231 Y232 Y233 Y234 Y235 Y236 Y237 Y238 Y239 Y240 Y241 Y242 Y243 Y244 Y245 Y246 Y249 Y250 Y251 Y252 Y253 Y254 Y255 Y256 Y260 Y261 Y262 Y263 Y264 Y265 Y266 Y267 Y268 Y269 Y270 Y271 Y272 Y273 Y274 Y275 Y276 Y277 Y278 Y279 Y280 Y281 Y282 Y283 Y284 Y285 Y286 Y287 Y288 Y289 Y290 Y291 Y292 Y293 Y294 Y295 Y296 Y297 Y298 Y299 Y300 Y301 Y302 Y303 Y304 Y305 Y307 Y308 Y309 Y310 Y311 Y312 Y313 Y314 Y315 Y316 Y317 Y318 Y319 Y321 Y322 Y323 Y324 Y325 Y326 Y327 Y328 Y329 Y330 Y331 Y332 Y333 Y334 Y335 Y336 Y337 Y338 Y339 Y340 Y341 Y342 Y343 Y344 Y346 Y347 Y348 Y349 Y350 Y351 Y352 Y353 Y354 Y355 Y356 Y357 Y358 Y359 Y360 Y361 Y362 Y363 Y364 Y365 Y366 Y367 Y368 Y369 Y370 Y371 Y372 Y374 Y376 Y377 Y378 Y379 Y380 Y381 Y382 Y383 Y384 Y385 Y386 Y387 Y388 Y389 Y390 Y395 Y396 Y397 Y398 Y399 Y400 Y401 Y402 Y403 Y404 Y405 Y406 Y407 Y408 Y409 Y410 Y411 Y412 Y413 Y418 Y419 Y420 Y421 Y422 Y423 Y424 Y425 Y426 Y427 Y428 Y429 Y430 Y431 Y432 Y433 Y434 Y435 Y436 Y437 Y438 Y439 Y440 Y442 Y443 Y444 Y445 Y446 Y447 Y448 Y449 Y450 Y451 Y452 Y453 Y4:Y15 Y21:Y26 Y27:Y30 Y32:Y35 Y36:Y37 Y38:Y39 Y195:Y211 Y247:Y248 Y257:Y259 Y414:Y417">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78 Z179 Z180 Z184 Z215 Z216 Z217 Z218 Z219 Z220 Z221 Z222 Z223 Z224 Z225 Z226 Z227 Z228 Z229 Z230 Z231 Z232 Z233 Z234 Z235 Z236 Z237 Z238 Z239 Z240 Z241 Z242 Z243 Z244 Z245 Z246 Z249 Z250 Z251 Z252 Z253 Z254 Z255 Z256 Z260 Z261 Z262 Z263 Z264 Z265 Z266 Z267 Z268 Z269 Z270 Z271 Z272 Z273 Z274 Z275 Z276 Z277 Z278 Z279 Z280 Z281 Z282 Z283 Z284 Z285 Z286 Z287 Z288 Z289 Z290 Z291 Z292 Z293 Z294 Z295 Z296 Z297 Z298 Z299 Z300 Z301 Z302 Z303 Z304 Z305 Z307 Z310 Z311 Z312 Z313 Z314 Z315 Z316 Z317 Z318 Z319 Z321 Z322 Z323 Z324 Z325 Z326 Z327 Z328 Z329 Z330 Z331 Z332 Z333 Z334 Z335 Z336 Z337 Z338 Z339 Z340 Z341 Z342 Z343 Z344 Z346 Z347 Z348 Z349 Z350 Z351 Z352 Z353 Z354 Z355 Z356 Z357 Z358 Z359 Z360 Z361 Z362 Z363 Z364 Z365 Z366 Z367 Z368 Z369 Z370 Z374 Z376 Z377 Z378 Z379 Z380 Z381 Z382 Z383 Z384 Z385 Z386 Z387 Z388 Z389 Z390 Z395 Z396 Z397 Z398 Z399 Z400 Z401 Z402 Z403 Z404 Z405 Z406 Z407 Z408 Z409 Z410 Z411 Z412 Z413 Z418 Z419 Z420 Z421 Z422 Z423 Z424 Z425 Z426 Z427 Z428 Z429 Z430 Z431 Z432 Z433 Z434 Z435 Z436 Z437 Z438 Z439 Z440 Z442 Z443 Z444 Z445 Z446 Z447 Z448 Z449 Z450 Z451 Z452 Z453 Z4:Z15 Z21:Z26 Z27:Z30 Z32:Z35 Z36:Z37 Z38:Z39 Z181:Z183 Z185:Z214 Z247:Z248 Z257:Z259 Z308:Z309 Z371:Z372 Z414:Z417">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78 V179 V180 V212 V213 V214 V215 V216 V217 V229 V230 V231 V232 V233 V234 V235 V236 V237 V238 V239 V240 V241 V242 V243 V244 V245 V246 V247 V248 V249 V250 V251 V252 V253 V254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21 V322 V323 V324 V325 V326 V327 V328 V329 V330 V331 V332 V333 V334 V335 V336 V337 V338 V339 V340 V341 V342 V343 V344 V345 V346 V347 V348 V349 V350 V351 V352 V353 V354 V355 V356 V357 V358 V359 V360 V361 V362 V363 V364 V365 V366 V367 V368 V369 V370 V371 V372 V376 V377 V378 V379 V380 V381 V382 V383 V384 V385 V386 V387 V388 V389 V390 V395 V396 V397 V398 V399 V400 V401 V402 V403 V404 V405 V406 V407 V408 V409 V410 V411 V412 V413 V414 V418 V419 V420 V421 V422 V423 V424 V425 V426 V427 V428 V429 V430 V431 V432 V433 V434 V435 V436 V437 V438 V439 V440 V441 V442 V443 V444 V445 V446 V447 V448 V449 V450 V451 V452 V453 V4:V15 V21:V26 V27:V30 V34:V35 V36:V37 V38:V39 V181:V184 V185:V205 V206:V209 V210:V211 V218:V228 V255:V259 V319:V320 V373:V375 V391:V394 V415:V417 W75:W177">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78 W179 W180 W181 W182 W183 W184 W185 W186 W187 W188 W189 W190 W191 W192 W193 W212 W213 W214 W215 W216 W217 W218 W219 W220 W221 W222 W223 W224 W225 W226 W227 W228 W229 W230 W231 W232 W233 W234 W235 W236 W238 W239 W240 W241 W242 W243 W244 W245 W246 W249 W250 W251 W252 W253 W254 W255 W256 W260 W261 W262 W263 W264 W265 W266 W267 W268 W269 W270 W271 W272 W273 W274 W275 W276 W277 W278 W279 W280 W281 W282 W283 W284 W285 W286 W287 W288 W289 W290 W291 W292 W293 W294 W295 W296 W297 W298 W299 W300 W301 W302 W303 W304 W305 W307 W308 W309 W310 W311 W312 W313 W314 W315 W316 W317 W318 W319 W321 W322 W323 W324 W325 W326 W327 W328 W329 W330 W331 W332 W333 W334 W335 W336 W337 W338 W339 W340 W341 W342 W343 W344 W346 W347 W348 W349 W350 W351 W352 W353 W354 W355 W356 W357 W358 W359 W360 W361 W362 W363 W364 W365 W366 W367 W368 W369 W370 W371 W372 W374 W376 W377 W378 W379 W380 W381 W382 W383 W384 W385 W386 W387 W388 W389 W390 W395 W396 W397 W398 W399 W400 W401 W402 W403 W404 W405 W406 W407 W408 W409 W410 W411 W412 W413 W414 W415 W416 W417 W418 W419 W420 W421 W422 W423 W424 W425 W426 W427 W428 W429 W430 W431 W432 W433 W434 W435 W436 W437 W438 W439 W440 W442 W443 W444 W445 W446 W447 W448 W449 W450 W451 W452 W453 W4:W15 W21:W26 W27:W30 W34:W35 W36:W37 W38:W39 W194:W208 W209:W210">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78 X179 X180 X181 X182 X183 X184 X185 X186 X187 X188 X189 X190 X191 X192 X193 X212 X213 X214 X215 X216 X217 X218 X219 X220 X221 X222 X223 X224 X225 X226 X227 X228 X229 X230 X231 X232 X233 X234 X235 X236 X238 X239 X240 X241 X242 X243 X244 X245 X246 X249 X250 X251 X252 X253 X254 X255 X256 X260 X261 X262 X263 X264 X265 X266 X267 X268 X269 X270 X271 X272 X273 X274 X275 X276 X277 X278 X279 X280 X281 X282 X283 X284 X285 X286 X287 X288 X289 X290 X291 X292 X293 X294 X295 X296 X297 X298 X299 X300 X301 X302 X303 X304 X305 X307 X308 X309 X310 X311 X312 X313 X314 X315 X316 X317 X318 X319 X321 X322 X323 X324 X325 X326 X327 X328 X329 X330 X331 X332 X333 X334 X335 X336 X337 X338 X339 X340 X341 X342 X343 X344 X346 X347 X348 X349 X350 X351 X352 X353 X354 X355 X356 X357 X358 X359 X360 X361 X362 X363 X364 X365 X366 X367 X368 X369 X370 X371 X372 X374 X376 X377 X378 X379 X380 X381 X382 X383 X384 X385 X386 X387 X388 X389 X390 X395 X396 X397 X398 X399 X400 X401 X402 X403 X404 X405 X406 X407 X408 X409 X410 X411 X412 X413 X414 X415 X416 X417 X418 X419 X420 X421 X422 X423 X424 X425 X426 X427 X428 X429 X430 X431 X432 X433 X434 X435 X436 X437 X438 X439 X440 X442 X443 X444 X445 X446 X447 X448 X449 X450 X451 X452 X453 X4:X7 X9:X10 X14:X15 X22:X26 X27:X28 X34:X35 X36:X37 X38:X39 X194:X211">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83 N192 N193 N194 N195 N196 N197 N198 N202 N205 N210 N211 N215 N216 N217 N218 N230 N236 N248 N249 N252 N255 N256 N261 N262 N263 N264 N265 N266 N267 N268 N269 N274 N275 N279 N280 N286 N287 N288 N289 N290 N291 N298 N303 N304 N305 N306 N307 N308 N309 N310 N311 N312 N313 N325 N326 N327 N332 N333 N334 N349 N350 N353 N360 N370 N371 N372 N379 N380 N381 N382 N394 N399 N400 N405 N406 N407 N408 N414 N422 N423 N426 N429 N430 N440 N445 N446 N447 N448 N449 N450 N453 N50:N51 N55:N56 N69:N74 N76:N79 N86:N88 N90:N91 N96:N99 N101:N102 N107:N110 N112:N113 N114:N115 N116:N117 N122:N125 N127:N130 N132:N133 N136:N138 N148:N151 N153:N154 N156:N161 N172:N174 N178:N179 N180:N182 N185:N191 N199:N201 N203:N204 N207:N208 N212:N214 N219:N223 N224:N229 N231:N235 N237:N247 N253:N254 N257:N258 N259:N260 N270:N273 N276:N278 N281:N285 N292:N295 N296:N297 N300:N302 N314:N315 N316:N324 N328:N331 N335:N336 N337:N338 N339:N342 N343:N348 N351:N352 N354:N359 N361:N369 N373:N378 N383:N389 N390:N393 N395:N398 N401:N404 N409:N413 N415:N417 N418:N421 N424:N425 N427:N428 N431:N439 N441:N442 N443:N444 N451:N452">
      <formula1>"OK,NG"</formula1>
    </dataValidation>
    <dataValidation type="list" allowBlank="1" showInputMessage="1" showErrorMessage="1" sqref="Y83 Y84 Y85 Y163 Y164 Y165 Y166 Y167 Y171 Y175 Y75:Y82 Y86:Y88 Y89:Y94 Y95:Y101 Y102:Y105 Y106:Y113 Y114:Y115 Y116:Y139 Y140:Y154 Y155:Y162 Y168:Y170 Y172:Y174 Y176:Y177">
      <formula1>INDIRECT($X75)</formula1>
    </dataValidation>
    <dataValidation type="list" allowBlank="1" showInputMessage="1" showErrorMessage="1" sqref="X75:X177">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42"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581</v>
      </c>
      <c r="B2" t="s">
        <v>581</v>
      </c>
    </row>
    <row r="3" spans="1:2">
      <c r="A3" t="s">
        <v>239</v>
      </c>
      <c r="B3" t="s">
        <v>239</v>
      </c>
    </row>
    <row r="4" spans="1:2">
      <c r="A4" t="s">
        <v>240</v>
      </c>
      <c r="B4" t="s">
        <v>239</v>
      </c>
    </row>
    <row r="5" spans="1:2">
      <c r="A5" t="s">
        <v>582</v>
      </c>
      <c r="B5" t="s">
        <v>239</v>
      </c>
    </row>
    <row r="6" spans="1:2">
      <c r="A6" t="s">
        <v>170</v>
      </c>
      <c r="B6" t="s">
        <v>170</v>
      </c>
    </row>
    <row r="7" spans="1:2">
      <c r="A7" t="s">
        <v>245</v>
      </c>
      <c r="B7" t="s">
        <v>170</v>
      </c>
    </row>
    <row r="8" spans="1:2">
      <c r="A8" t="s">
        <v>541</v>
      </c>
      <c r="B8" t="s">
        <v>541</v>
      </c>
    </row>
    <row r="9" spans="1:2">
      <c r="A9" t="s">
        <v>266</v>
      </c>
      <c r="B9" t="s">
        <v>541</v>
      </c>
    </row>
    <row r="10" spans="1:2">
      <c r="A10" t="s">
        <v>583</v>
      </c>
      <c r="B10" t="s">
        <v>541</v>
      </c>
    </row>
    <row r="11" spans="1:2">
      <c r="A11" t="s">
        <v>584</v>
      </c>
      <c r="B11" t="s">
        <v>584</v>
      </c>
    </row>
    <row r="12" spans="1:2">
      <c r="A12" t="s">
        <v>585</v>
      </c>
      <c r="B12" t="s">
        <v>42</v>
      </c>
    </row>
    <row r="13" spans="1:2">
      <c r="A13" t="s">
        <v>42</v>
      </c>
      <c r="B13" t="s">
        <v>42</v>
      </c>
    </row>
    <row r="14" spans="1:2">
      <c r="A14" t="s">
        <v>43</v>
      </c>
      <c r="B14" t="s">
        <v>42</v>
      </c>
    </row>
    <row r="15" spans="1:2">
      <c r="A15" t="s">
        <v>586</v>
      </c>
      <c r="B15" t="s">
        <v>42</v>
      </c>
    </row>
    <row r="16" spans="1:2">
      <c r="A16" t="s">
        <v>242</v>
      </c>
      <c r="B16" t="s">
        <v>42</v>
      </c>
    </row>
    <row r="17" spans="1:2">
      <c r="A17" t="s">
        <v>587</v>
      </c>
      <c r="B17" t="s">
        <v>587</v>
      </c>
    </row>
    <row r="18" spans="1:2">
      <c r="A18" t="s">
        <v>588</v>
      </c>
      <c r="B18" t="s">
        <v>589</v>
      </c>
    </row>
    <row r="19" spans="1:2">
      <c r="A19" t="s">
        <v>64</v>
      </c>
      <c r="B19" t="s">
        <v>64</v>
      </c>
    </row>
    <row r="20" spans="1:2">
      <c r="A20" t="s">
        <v>590</v>
      </c>
      <c r="B20" t="s">
        <v>64</v>
      </c>
    </row>
    <row r="21" spans="1:2">
      <c r="A21" t="s">
        <v>591</v>
      </c>
      <c r="B21" t="s">
        <v>64</v>
      </c>
    </row>
    <row r="22" spans="1:2">
      <c r="A22" t="s">
        <v>270</v>
      </c>
      <c r="B22" t="s">
        <v>64</v>
      </c>
    </row>
    <row r="23" spans="1:2">
      <c r="A23" t="s">
        <v>592</v>
      </c>
      <c r="B23" t="s">
        <v>64</v>
      </c>
    </row>
    <row r="24" spans="1:2">
      <c r="A24" t="s">
        <v>593</v>
      </c>
      <c r="B24" t="s">
        <v>594</v>
      </c>
    </row>
    <row r="25" spans="1:2">
      <c r="A25" t="s">
        <v>595</v>
      </c>
      <c r="B25" t="s">
        <v>60</v>
      </c>
    </row>
    <row r="26" spans="1:2">
      <c r="A26" t="s">
        <v>60</v>
      </c>
      <c r="B26" t="s">
        <v>60</v>
      </c>
    </row>
    <row r="27" spans="1:2">
      <c r="A27" t="s">
        <v>61</v>
      </c>
      <c r="B27" t="s">
        <v>60</v>
      </c>
    </row>
    <row r="28" spans="1:2">
      <c r="A28" t="s">
        <v>596</v>
      </c>
      <c r="B28" t="s">
        <v>60</v>
      </c>
    </row>
    <row r="29" spans="1:2">
      <c r="A29" t="s">
        <v>128</v>
      </c>
      <c r="B29" t="s">
        <v>128</v>
      </c>
    </row>
    <row r="30" spans="1:2">
      <c r="A30" t="s">
        <v>129</v>
      </c>
      <c r="B30" t="s">
        <v>128</v>
      </c>
    </row>
    <row r="31" spans="1:2">
      <c r="A31" t="s">
        <v>209</v>
      </c>
      <c r="B31" t="s">
        <v>128</v>
      </c>
    </row>
    <row r="32" spans="1:2">
      <c r="A32" t="s">
        <v>35</v>
      </c>
      <c r="B32" t="s">
        <v>35</v>
      </c>
    </row>
    <row r="33" spans="1:2">
      <c r="A33" t="s">
        <v>597</v>
      </c>
      <c r="B33" t="s">
        <v>597</v>
      </c>
    </row>
    <row r="34" spans="1:2">
      <c r="A34" t="s">
        <v>112</v>
      </c>
      <c r="B34" t="s">
        <v>112</v>
      </c>
    </row>
    <row r="35" spans="1:2">
      <c r="A35" t="s">
        <v>411</v>
      </c>
      <c r="B35" t="s">
        <v>112</v>
      </c>
    </row>
    <row r="36" spans="1:2">
      <c r="A36" t="s">
        <v>598</v>
      </c>
      <c r="B36" t="s">
        <v>112</v>
      </c>
    </row>
    <row r="37" spans="1:2">
      <c r="A37" t="s">
        <v>46</v>
      </c>
      <c r="B37" t="s">
        <v>46</v>
      </c>
    </row>
    <row r="38" spans="1:2">
      <c r="A38" t="s">
        <v>599</v>
      </c>
      <c r="B38" t="s">
        <v>46</v>
      </c>
    </row>
    <row r="39" spans="1:2">
      <c r="A39" t="s">
        <v>70</v>
      </c>
      <c r="B39" t="s">
        <v>46</v>
      </c>
    </row>
    <row r="40" spans="1:2">
      <c r="A40" t="s">
        <v>132</v>
      </c>
      <c r="B40" t="s">
        <v>46</v>
      </c>
    </row>
    <row r="41" spans="1:2">
      <c r="A41" t="s">
        <v>357</v>
      </c>
      <c r="B41" t="s">
        <v>46</v>
      </c>
    </row>
    <row r="42" spans="1:2">
      <c r="A42" t="s">
        <v>600</v>
      </c>
      <c r="B42" t="s">
        <v>46</v>
      </c>
    </row>
    <row r="43" spans="1:2">
      <c r="A43" t="s">
        <v>601</v>
      </c>
      <c r="B43" t="s">
        <v>46</v>
      </c>
    </row>
    <row r="44" spans="1:2">
      <c r="A44" t="s">
        <v>602</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603</v>
      </c>
      <c r="B50" t="s">
        <v>603</v>
      </c>
    </row>
    <row r="51" spans="1:2">
      <c r="A51" t="s">
        <v>604</v>
      </c>
      <c r="B51" t="s">
        <v>604</v>
      </c>
    </row>
    <row r="52" spans="1:2">
      <c r="A52" t="s">
        <v>605</v>
      </c>
      <c r="B52" t="s">
        <v>604</v>
      </c>
    </row>
    <row r="53" spans="1:2">
      <c r="A53" t="s">
        <v>296</v>
      </c>
      <c r="B53" t="s">
        <v>296</v>
      </c>
    </row>
    <row r="54" spans="1:2">
      <c r="A54" t="s">
        <v>190</v>
      </c>
      <c r="B54" t="s">
        <v>189</v>
      </c>
    </row>
    <row r="55" spans="1:2">
      <c r="A55" t="s">
        <v>95</v>
      </c>
      <c r="B55" t="s">
        <v>95</v>
      </c>
    </row>
    <row r="56" spans="1:2">
      <c r="A56" t="s">
        <v>74</v>
      </c>
      <c r="B56" t="s">
        <v>74</v>
      </c>
    </row>
    <row r="57" spans="1:2">
      <c r="A57" t="s">
        <v>417</v>
      </c>
      <c r="B57" t="s">
        <v>74</v>
      </c>
    </row>
    <row r="58" spans="1:2">
      <c r="A58" t="s">
        <v>75</v>
      </c>
      <c r="B58" t="s">
        <v>74</v>
      </c>
    </row>
    <row r="59" spans="1:2">
      <c r="A59" t="s">
        <v>606</v>
      </c>
      <c r="B59" t="s">
        <v>74</v>
      </c>
    </row>
    <row r="60" spans="1:2">
      <c r="A60" t="s">
        <v>104</v>
      </c>
      <c r="B60" t="s">
        <v>74</v>
      </c>
    </row>
    <row r="61" spans="1:2">
      <c r="A61" t="s">
        <v>607</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2023-09-17T17:43:00Z</dcterms:created>
  <dcterms:modified xsi:type="dcterms:W3CDTF">2024-05-20T16:58:06Z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