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数据源!$C$2:$AE$323</definedName>
    <definedName name="配件">[1]下拉列表源数据!$E$1:$E$15</definedName>
  </definedNames>
  <calcPr calcId="144525"/>
</workbook>
</file>

<file path=xl/sharedStrings.xml><?xml version="1.0" encoding="utf-8"?>
<sst xmlns="http://schemas.openxmlformats.org/spreadsheetml/2006/main" count="2977" uniqueCount="419">
  <si>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</si>
  <si>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</si>
  <si>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</si>
  <si>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</si>
  <si>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</si>
  <si>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</si>
  <si>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</si>
  <si>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</si>
  <si>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</si>
  <si>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</si>
  <si>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</si>
  <si>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</si>
  <si>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</si>
  <si>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</si>
  <si>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</si>
  <si>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</si>
  <si>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</si>
  <si>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</si>
  <si>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</si>
  <si>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</si>
  <si>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</si>
  <si>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</si>
  <si>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</si>
  <si>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</si>
  <si>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</si>
  <si>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</si>
  <si>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</si>
  <si>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</si>
  <si>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</si>
  <si>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</si>
  <si>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</si>
  <si>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</si>
  <si>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</si>
  <si>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</si>
  <si>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</si>
  <si>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</si>
  <si>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</si>
  <si>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</si>
  <si>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</si>
  <si>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</si>
  <si>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</si>
  <si>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</si>
  <si>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</si>
  <si>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</si>
  <si>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</si>
  <si>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</si>
  <si>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</si>
  <si>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</si>
  <si>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</si>
  <si>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</si>
  <si>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</si>
  <si>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</si>
  <si>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</si>
  <si>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</si>
  <si>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</si>
  <si>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</si>
  <si>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</si>
  <si>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</si>
  <si>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</si>
  <si>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</si>
  <si>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</si>
  <si>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</si>
  <si>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</si>
  <si>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</si>
  <si>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</si>
  <si>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</si>
  <si>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</si>
  <si>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</si>
  <si>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</si>
  <si>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</si>
  <si>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</si>
  <si>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</si>
  <si>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</si>
  <si>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</si>
  <si>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</si>
  <si>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</si>
  <si>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</si>
  <si>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</si>
  <si>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</si>
  <si>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</si>
  <si>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</si>
  <si>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</si>
  <si>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</si>
  <si>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</si>
  <si>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</si>
  <si>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</si>
  <si>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</si>
  <si>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</si>
  <si>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</si>
  <si>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</si>
  <si>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</si>
  <si>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</si>
  <si>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</si>
  <si>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</si>
  <si>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</si>
  <si>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</si>
  <si>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</si>
  <si>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</si>
  <si>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</si>
  <si>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</si>
  <si>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</si>
  <si>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</si>
  <si>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</si>
  <si>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</si>
  <si>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</si>
  <si>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</si>
  <si>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</si>
  <si>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</si>
  <si>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</si>
  <si>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</si>
  <si>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</si>
  <si>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</si>
  <si>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</si>
  <si>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</si>
  <si>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</si>
  <si>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</si>
  <si>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</si>
  <si>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</si>
  <si>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</si>
  <si>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</si>
  <si>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</si>
  <si>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</si>
  <si>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</si>
  <si>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</si>
  <si>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</si>
  <si>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</si>
  <si>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</si>
  <si>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</si>
  <si>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</si>
  <si>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</si>
  <si>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</si>
  <si>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</si>
  <si>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</si>
  <si>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</si>
  <si>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</si>
  <si>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</si>
  <si>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</si>
  <si>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</si>
  <si>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</si>
  <si>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</si>
  <si>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</si>
  <si>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</si>
  <si>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</si>
  <si>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</si>
  <si>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</si>
  <si>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</si>
  <si>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</si>
  <si>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</si>
  <si>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</si>
  <si>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</si>
  <si>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</si>
  <si>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</si>
  <si>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</si>
  <si>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</si>
  <si>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</si>
  <si>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</si>
  <si>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</si>
  <si>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</si>
  <si>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</si>
  <si>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</si>
  <si>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</si>
  <si>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</si>
  <si>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</si>
  <si>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</si>
  <si>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</si>
  <si>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</si>
  <si>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</si>
  <si>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</si>
  <si>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</si>
  <si>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</si>
  <si>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</si>
  <si>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</si>
  <si>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</si>
  <si>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</si>
  <si>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</si>
  <si>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</si>
  <si>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</si>
  <si>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</si>
  <si>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</si>
  <si>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</si>
  <si>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</si>
  <si>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</si>
  <si>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</si>
  <si>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</si>
  <si>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</si>
  <si>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</si>
  <si>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</si>
  <si>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</si>
  <si>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</si>
  <si>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</si>
  <si>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</si>
  <si>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</si>
  <si>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</si>
  <si>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</si>
  <si>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</si>
  <si>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</si>
  <si>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</si>
  <si>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</si>
  <si>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</si>
  <si>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</si>
  <si>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</si>
  <si>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</si>
  <si>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</si>
  <si>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</si>
  <si>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</si>
  <si>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</si>
  <si>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</si>
  <si>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</si>
  <si>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</si>
  <si>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</si>
  <si>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</si>
  <si>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</si>
  <si>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</si>
  <si>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</si>
  <si>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</si>
  <si>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</si>
  <si>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</si>
  <si>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</si>
  <si>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</si>
  <si>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</si>
  <si>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</si>
  <si>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</si>
  <si>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</si>
  <si>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</si>
  <si>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</si>
  <si>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</si>
  <si>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</si>
  <si>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</si>
  <si>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</si>
  <si>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</si>
  <si>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</si>
  <si>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</si>
  <si>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</si>
  <si>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</si>
  <si>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</si>
  <si>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</si>
  <si>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</si>
  <si>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</si>
  <si>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</si>
  <si>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</si>
  <si>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</si>
  <si>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</si>
  <si>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</si>
  <si>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</si>
  <si>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</si>
  <si>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</si>
  <si>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</si>
  <si>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</si>
  <si>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</si>
  <si>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</si>
  <si>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</si>
  <si>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</si>
  <si>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</si>
  <si>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</si>
  <si>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</si>
  <si>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</si>
  <si>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</si>
  <si>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</si>
  <si>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</si>
  <si>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</si>
  <si>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</si>
  <si>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</si>
  <si>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</si>
  <si>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</si>
  <si>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</si>
  <si>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</si>
  <si>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</si>
  <si>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</si>
  <si>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</si>
  <si>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</si>
  <si>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</si>
  <si>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</si>
  <si>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</si>
  <si>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</si>
  <si>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</si>
  <si>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</si>
  <si>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</si>
  <si>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</si>
  <si>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</si>
  <si>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</si>
  <si>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</si>
  <si>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</si>
  <si>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DD256229</t>
  </si>
  <si>
    <t>防撬帽脱落</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</si>
  <si>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</si>
  <si>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</si>
  <si>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</si>
  <si>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</si>
  <si>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</si>
  <si>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</si>
  <si>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</si>
  <si>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</si>
  <si>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</si>
  <si>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</si>
  <si>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</si>
  <si>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</si>
  <si>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</si>
  <si>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</si>
  <si>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</si>
  <si>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</si>
  <si>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</si>
  <si>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</si>
  <si>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</si>
  <si>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</si>
  <si>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</si>
  <si>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</si>
  <si>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</si>
  <si>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</si>
  <si>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</si>
  <si>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</si>
  <si>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</si>
  <si>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</si>
  <si>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</si>
  <si>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</si>
  <si>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</si>
  <si>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</si>
  <si>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</si>
  <si>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</si>
  <si>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</si>
  <si>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</si>
  <si>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</si>
  <si>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</si>
  <si>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</si>
  <si>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</si>
  <si>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</si>
  <si>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</si>
  <si>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</si>
  <si>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</si>
  <si>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</si>
  <si>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</si>
  <si>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</si>
  <si>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数字键3有异物</t>
  </si>
  <si>
    <t>异物</t>
  </si>
  <si>
    <t>猫眼划伤</t>
  </si>
  <si>
    <t>防撬脱落</t>
  </si>
  <si>
    <t>前面板硬划伤</t>
  </si>
  <si>
    <t>电池盒盖负极脱落</t>
  </si>
  <si>
    <t>前手柄装饰条未安装到位</t>
  </si>
  <si>
    <t>尊享版（加抽8套无问题）</t>
  </si>
  <si>
    <t>尊享版</t>
  </si>
  <si>
    <t>DD256237</t>
  </si>
  <si>
    <t>Q3MPRO 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</si>
  <si>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</si>
  <si>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</si>
  <si>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</si>
  <si>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</si>
  <si>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</si>
  <si>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</si>
  <si>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</si>
  <si>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</si>
  <si>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</si>
  <si>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</si>
  <si>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</si>
  <si>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</si>
  <si>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</si>
  <si>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</si>
  <si>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</si>
  <si>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</si>
  <si>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</si>
  <si>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</si>
  <si>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</si>
  <si>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</si>
  <si>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</si>
  <si>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</si>
  <si>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</si>
  <si>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</si>
  <si>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</si>
  <si>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</si>
  <si>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</si>
  <si>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</si>
  <si>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</si>
  <si>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</si>
  <si>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</si>
  <si>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</si>
  <si>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</si>
  <si>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Q3MPRO2.0</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</si>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</sst>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2" applyNumberFormat="0" applyFill="0" applyAlignment="0" applyProtection="0">
      <alignment vertical="center"/>
    </xf>
    <xf numFmtId="0" fontId="13" fillId="0" borderId="12" applyNumberFormat="0" applyFill="0" applyAlignment="0" applyProtection="0">
      <alignment vertical="center"/>
    </xf>
    <xf numFmtId="0" fontId="14" fillId="0" borderId="13" applyNumberFormat="0" applyFill="0" applyAlignment="0" applyProtection="0">
      <alignment vertical="center"/>
    </xf>
    <xf numFmtId="0" fontId="14" fillId="0" borderId="0" applyNumberFormat="0" applyFill="0" applyBorder="0" applyAlignment="0" applyProtection="0">
      <alignment vertical="center"/>
    </xf>
    <xf numFmtId="0" fontId="15" fillId="10" borderId="14" applyNumberFormat="0" applyAlignment="0" applyProtection="0">
      <alignment vertical="center"/>
    </xf>
    <xf numFmtId="0" fontId="16" fillId="11" borderId="15" applyNumberFormat="0" applyAlignment="0" applyProtection="0">
      <alignment vertical="center"/>
    </xf>
    <xf numFmtId="0" fontId="17" fillId="11" borderId="14" applyNumberFormat="0" applyAlignment="0" applyProtection="0">
      <alignment vertical="center"/>
    </xf>
    <xf numFmtId="0" fontId="18" fillId="12" borderId="16" applyNumberFormat="0" applyAlignment="0" applyProtection="0">
      <alignment vertical="center"/>
    </xf>
    <xf numFmtId="0" fontId="19" fillId="0" borderId="17" applyNumberFormat="0" applyFill="0" applyAlignment="0" applyProtection="0">
      <alignment vertical="center"/>
    </xf>
    <xf numFmtId="0" fontId="20" fillId="0" borderId="18"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1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58" fontId="1" fillId="0" borderId="1" xfId="0" applyNumberFormat="1" applyFont="1" applyBorder="1" applyAlignment="1">
      <alignment horizontal="center" vertical="center"/>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6" xfId="0"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7"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protection locked="0"/>
    </xf>
    <xf numFmtId="0" fontId="1" fillId="0" borderId="6" xfId="0" applyNumberFormat="1"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Fill="1" applyBorder="1" applyAlignment="1">
      <alignment horizontal="center" vertical="center"/>
    </xf>
    <xf numFmtId="0" fontId="1" fillId="7" borderId="10"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6" fillId="0" borderId="1" xfId="0" applyFont="1" applyBorder="1" applyAlignment="1">
      <alignment horizontal="center" vertical="center"/>
    </xf>
    <xf numFmtId="58" fontId="6" fillId="0" borderId="1" xfId="0" applyNumberFormat="1" applyFont="1" applyBorder="1" applyAlignment="1">
      <alignment horizontal="center" vertical="center"/>
    </xf>
    <xf numFmtId="0" fontId="1" fillId="0" borderId="1" xfId="0" applyFont="1" applyFill="1" applyBorder="1">
      <alignment vertical="center"/>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178" fontId="6" fillId="0" borderId="1" xfId="0" applyNumberFormat="1" applyFont="1" applyFill="1" applyBorder="1" applyAlignment="1" applyProtection="1">
      <alignment horizontal="center" vertical="center"/>
      <protection locked="0"/>
    </xf>
    <xf numFmtId="0" fontId="6" fillId="0" borderId="1" xfId="0" applyFont="1" applyBorder="1" applyAlignment="1" applyProtection="1">
      <alignment horizontal="left" vertical="center" wrapText="1"/>
      <protection locked="0"/>
    </xf>
    <xf numFmtId="0" fontId="6" fillId="0" borderId="1"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1" fillId="0" borderId="1" xfId="0" applyFont="1" applyBorder="1" applyProtection="1">
      <alignment vertical="center"/>
      <protection locked="0"/>
    </xf>
    <xf numFmtId="0" fontId="6" fillId="0" borderId="1" xfId="0" applyFont="1" applyBorder="1" applyAlignment="1">
      <alignment horizontal="center" vertical="center" wrapText="1"/>
    </xf>
    <xf numFmtId="0" fontId="6" fillId="0" borderId="1" xfId="0" applyFont="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323" totalsRowShown="0">
  <autoFilter ref="A2:AE323"/>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323"/>
  <sheetViews>
    <sheetView tabSelected="1" zoomScale="78" zoomScaleNormal="78" workbookViewId="0">
      <pane ySplit="2" topLeftCell="A310" activePane="bottomLeft" state="frozen"/>
      <selection/>
      <selection pane="bottomLeft" activeCell="G320" sqref="G320"/>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93"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4" t="s">
        <v>245</v>
      </c>
      <c r="J140" s="65" t="s">
        <v>36</v>
      </c>
      <c r="K140" s="8"/>
      <c r="L140" s="8"/>
      <c r="M140" s="74"/>
      <c r="N140" s="8"/>
      <c r="O140" s="8">
        <v>1</v>
      </c>
      <c r="P140" s="8"/>
      <c r="Q140" s="8"/>
      <c r="R140" s="8"/>
      <c r="S140" s="88"/>
      <c r="T140" s="88">
        <v>1</v>
      </c>
      <c r="U140" s="94" t="s">
        <v>247</v>
      </c>
      <c r="V140" s="13" t="s">
        <v>77</v>
      </c>
      <c r="W140" s="10" t="s">
        <v>15</v>
      </c>
      <c r="X140" s="10" t="s">
        <v>99</v>
      </c>
      <c r="Y140" s="8" t="s">
        <v>52</v>
      </c>
      <c r="Z140" s="8" t="s">
        <v>67</v>
      </c>
      <c r="AA140" s="8"/>
      <c r="AB140" s="8"/>
      <c r="AC140" s="8"/>
      <c r="AD140" s="14"/>
      <c r="AE140" s="14"/>
    </row>
    <row r="141" s="1" customFormat="1" customHeight="1" spans="1:31">
      <c r="A141" s="55">
        <v>139</v>
      </c>
      <c r="B141" s="56">
        <v>240307002</v>
      </c>
      <c r="C141" s="57">
        <v>45358</v>
      </c>
      <c r="D141" s="58" t="s">
        <v>230</v>
      </c>
      <c r="E141" s="22">
        <f>WEEKNUM(C141,1)</f>
        <v>10</v>
      </c>
      <c r="F141" s="58" t="s">
        <v>40</v>
      </c>
      <c r="G141" s="61" t="s">
        <v>115</v>
      </c>
      <c r="H141" s="45" t="s">
        <v>42</v>
      </c>
      <c r="I141" s="66" t="s">
        <v>242</v>
      </c>
      <c r="J141" s="67" t="s">
        <v>248</v>
      </c>
      <c r="K141" s="68">
        <v>1072</v>
      </c>
      <c r="L141" s="68">
        <v>32</v>
      </c>
      <c r="M141" s="75"/>
      <c r="N141" s="68" t="s">
        <v>37</v>
      </c>
      <c r="O141" s="68"/>
      <c r="P141" s="68"/>
      <c r="Q141" s="68"/>
      <c r="R141" s="68"/>
      <c r="S141" s="89"/>
      <c r="T141" s="89">
        <v>0</v>
      </c>
      <c r="U141" s="95"/>
      <c r="V141" s="96"/>
      <c r="W141" s="10"/>
      <c r="X141" s="10"/>
      <c r="Y141" s="68"/>
      <c r="Z141" s="68"/>
      <c r="AA141" s="68"/>
      <c r="AB141" s="68"/>
      <c r="AC141" s="68"/>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4" t="s">
        <v>75</v>
      </c>
      <c r="J142" s="65" t="s">
        <v>36</v>
      </c>
      <c r="K142" s="8">
        <v>743</v>
      </c>
      <c r="L142" s="8">
        <v>40</v>
      </c>
      <c r="M142" s="74"/>
      <c r="N142" s="8" t="s">
        <v>37</v>
      </c>
      <c r="O142" s="8"/>
      <c r="P142" s="8"/>
      <c r="Q142" s="8"/>
      <c r="R142" s="8"/>
      <c r="S142" s="88"/>
      <c r="T142" s="88">
        <v>0</v>
      </c>
      <c r="U142" s="94"/>
      <c r="V142" s="13"/>
      <c r="W142" s="10"/>
      <c r="X142" s="10"/>
      <c r="Y142" s="8"/>
      <c r="Z142" s="8"/>
      <c r="AA142" s="8"/>
      <c r="AB142" s="8"/>
      <c r="AC142" s="8"/>
      <c r="AD142" s="14"/>
      <c r="AE142" s="14"/>
    </row>
    <row r="143" s="1" customFormat="1" customHeight="1" spans="1:31">
      <c r="A143" s="55">
        <v>141</v>
      </c>
      <c r="B143" s="56">
        <v>240308001</v>
      </c>
      <c r="C143" s="57">
        <v>45359</v>
      </c>
      <c r="D143" s="58" t="s">
        <v>230</v>
      </c>
      <c r="E143" s="22">
        <f>WEEKNUM(C143,1)</f>
        <v>10</v>
      </c>
      <c r="F143" s="58" t="s">
        <v>40</v>
      </c>
      <c r="G143" s="61" t="s">
        <v>249</v>
      </c>
      <c r="H143" s="45" t="s">
        <v>74</v>
      </c>
      <c r="I143" s="66" t="s">
        <v>75</v>
      </c>
      <c r="J143" s="67" t="s">
        <v>36</v>
      </c>
      <c r="K143" s="68">
        <v>572</v>
      </c>
      <c r="L143" s="68">
        <v>52</v>
      </c>
      <c r="M143" s="75">
        <v>2</v>
      </c>
      <c r="N143" s="68" t="s">
        <v>48</v>
      </c>
      <c r="O143" s="68">
        <v>1</v>
      </c>
      <c r="P143" s="68"/>
      <c r="Q143" s="68"/>
      <c r="R143" s="68"/>
      <c r="S143" s="89"/>
      <c r="T143" s="89">
        <v>1</v>
      </c>
      <c r="U143" s="95" t="s">
        <v>250</v>
      </c>
      <c r="V143" s="96" t="s">
        <v>50</v>
      </c>
      <c r="W143" s="10" t="s">
        <v>15</v>
      </c>
      <c r="X143" s="10" t="s">
        <v>99</v>
      </c>
      <c r="Y143" s="68" t="s">
        <v>52</v>
      </c>
      <c r="Z143" s="68" t="s">
        <v>53</v>
      </c>
      <c r="AA143" s="68"/>
      <c r="AB143" s="68"/>
      <c r="AC143" s="68"/>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4" t="s">
        <v>75</v>
      </c>
      <c r="J144" s="65" t="s">
        <v>36</v>
      </c>
      <c r="K144" s="8"/>
      <c r="L144" s="8"/>
      <c r="M144" s="74"/>
      <c r="N144" s="8"/>
      <c r="O144" s="8">
        <v>1</v>
      </c>
      <c r="P144" s="8"/>
      <c r="Q144" s="8"/>
      <c r="R144" s="8"/>
      <c r="S144" s="88"/>
      <c r="T144" s="88">
        <v>1</v>
      </c>
      <c r="U144" s="94" t="s">
        <v>251</v>
      </c>
      <c r="V144" s="13" t="s">
        <v>50</v>
      </c>
      <c r="W144" s="10" t="s">
        <v>15</v>
      </c>
      <c r="X144" s="10" t="s">
        <v>99</v>
      </c>
      <c r="Y144" s="8" t="s">
        <v>52</v>
      </c>
      <c r="Z144" s="8" t="s">
        <v>53</v>
      </c>
      <c r="AA144" s="8"/>
      <c r="AB144" s="8"/>
      <c r="AC144" s="8"/>
      <c r="AD144" s="14"/>
      <c r="AE144" s="14"/>
    </row>
    <row r="145" s="1" customFormat="1" customHeight="1" spans="1:31">
      <c r="A145" s="55">
        <v>143</v>
      </c>
      <c r="B145" s="56">
        <v>240308002</v>
      </c>
      <c r="C145" s="57">
        <v>45359</v>
      </c>
      <c r="D145" s="58" t="s">
        <v>230</v>
      </c>
      <c r="E145" s="22">
        <f>WEEKNUM(C145,1)</f>
        <v>10</v>
      </c>
      <c r="F145" s="58" t="s">
        <v>33</v>
      </c>
      <c r="G145" s="61" t="s">
        <v>236</v>
      </c>
      <c r="H145" s="45" t="s">
        <v>39</v>
      </c>
      <c r="I145" s="66" t="s">
        <v>39</v>
      </c>
      <c r="J145" s="67" t="s">
        <v>36</v>
      </c>
      <c r="K145" s="68">
        <v>432</v>
      </c>
      <c r="L145" s="68">
        <v>32</v>
      </c>
      <c r="M145" s="75"/>
      <c r="N145" s="68" t="s">
        <v>37</v>
      </c>
      <c r="O145" s="76"/>
      <c r="P145" s="76"/>
      <c r="Q145" s="76"/>
      <c r="R145" s="76"/>
      <c r="S145" s="90"/>
      <c r="T145" s="90">
        <v>0</v>
      </c>
      <c r="U145" s="95"/>
      <c r="V145" s="96"/>
      <c r="W145" s="10"/>
      <c r="X145" s="10"/>
      <c r="Y145" s="68"/>
      <c r="Z145" s="68"/>
      <c r="AA145" s="68"/>
      <c r="AB145" s="68"/>
      <c r="AC145" s="68"/>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4" t="s">
        <v>91</v>
      </c>
      <c r="J146" s="65" t="s">
        <v>36</v>
      </c>
      <c r="K146" s="69">
        <v>432</v>
      </c>
      <c r="L146" s="69">
        <v>32</v>
      </c>
      <c r="M146" s="74"/>
      <c r="N146" s="8" t="s">
        <v>37</v>
      </c>
      <c r="O146" s="69"/>
      <c r="P146" s="69"/>
      <c r="Q146" s="69"/>
      <c r="R146" s="69"/>
      <c r="S146" s="91"/>
      <c r="T146" s="91">
        <v>0</v>
      </c>
      <c r="U146" s="94"/>
      <c r="V146" s="13"/>
      <c r="W146" s="10"/>
      <c r="X146" s="10"/>
      <c r="Y146" s="8"/>
      <c r="Z146" s="8"/>
      <c r="AA146" s="8"/>
      <c r="AB146" s="8"/>
      <c r="AC146" s="8"/>
      <c r="AD146" s="14"/>
      <c r="AE146" s="14"/>
    </row>
    <row r="147" s="1" customFormat="1" customHeight="1" spans="1:31">
      <c r="A147" s="55">
        <v>145</v>
      </c>
      <c r="B147" s="56">
        <v>240309001</v>
      </c>
      <c r="C147" s="57">
        <v>45360</v>
      </c>
      <c r="D147" s="58" t="s">
        <v>230</v>
      </c>
      <c r="E147" s="22">
        <f>WEEKNUM(C147,1)</f>
        <v>10</v>
      </c>
      <c r="F147" s="58" t="s">
        <v>33</v>
      </c>
      <c r="G147" s="61" t="s">
        <v>236</v>
      </c>
      <c r="H147" s="45" t="s">
        <v>39</v>
      </c>
      <c r="I147" s="66" t="s">
        <v>39</v>
      </c>
      <c r="J147" s="67" t="s">
        <v>36</v>
      </c>
      <c r="K147" s="68">
        <v>720</v>
      </c>
      <c r="L147" s="68">
        <v>32</v>
      </c>
      <c r="M147" s="75"/>
      <c r="N147" s="68" t="s">
        <v>37</v>
      </c>
      <c r="O147" s="76"/>
      <c r="P147" s="76"/>
      <c r="Q147" s="76"/>
      <c r="R147" s="76"/>
      <c r="S147" s="90"/>
      <c r="T147" s="90">
        <v>0</v>
      </c>
      <c r="U147" s="95"/>
      <c r="V147" s="96"/>
      <c r="W147" s="10"/>
      <c r="X147" s="10"/>
      <c r="Y147" s="68"/>
      <c r="Z147" s="68"/>
      <c r="AA147" s="68"/>
      <c r="AB147" s="68"/>
      <c r="AC147" s="68"/>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4" t="s">
        <v>39</v>
      </c>
      <c r="J148" s="65" t="s">
        <v>36</v>
      </c>
      <c r="K148" s="8">
        <v>576</v>
      </c>
      <c r="L148" s="8">
        <v>32</v>
      </c>
      <c r="M148" s="74"/>
      <c r="N148" s="8" t="s">
        <v>37</v>
      </c>
      <c r="O148" s="69"/>
      <c r="P148" s="69"/>
      <c r="Q148" s="69"/>
      <c r="R148" s="69"/>
      <c r="S148" s="91"/>
      <c r="T148" s="91">
        <v>0</v>
      </c>
      <c r="U148" s="94"/>
      <c r="V148" s="13"/>
      <c r="W148" s="10"/>
      <c r="X148" s="10"/>
      <c r="Y148" s="8"/>
      <c r="Z148" s="8"/>
      <c r="AA148" s="8"/>
      <c r="AB148" s="8"/>
      <c r="AC148" s="8"/>
      <c r="AD148" s="14"/>
      <c r="AE148" s="14"/>
    </row>
    <row r="149" s="1" customFormat="1" customHeight="1" spans="1:31">
      <c r="A149" s="55">
        <v>147</v>
      </c>
      <c r="B149" s="56">
        <v>240309003</v>
      </c>
      <c r="C149" s="57">
        <v>45360</v>
      </c>
      <c r="D149" s="58" t="s">
        <v>230</v>
      </c>
      <c r="E149" s="22">
        <f>WEEKNUM(C149,1)</f>
        <v>10</v>
      </c>
      <c r="F149" s="58" t="s">
        <v>40</v>
      </c>
      <c r="G149" s="61" t="s">
        <v>249</v>
      </c>
      <c r="H149" s="45" t="s">
        <v>74</v>
      </c>
      <c r="I149" s="66" t="s">
        <v>75</v>
      </c>
      <c r="J149" s="67" t="s">
        <v>36</v>
      </c>
      <c r="K149" s="68">
        <v>48</v>
      </c>
      <c r="L149" s="68">
        <v>8</v>
      </c>
      <c r="M149" s="75"/>
      <c r="N149" s="68" t="s">
        <v>37</v>
      </c>
      <c r="O149" s="76"/>
      <c r="P149" s="76"/>
      <c r="Q149" s="76"/>
      <c r="R149" s="76"/>
      <c r="S149" s="90"/>
      <c r="T149" s="90">
        <v>0</v>
      </c>
      <c r="U149" s="95"/>
      <c r="V149" s="96"/>
      <c r="W149" s="10"/>
      <c r="X149" s="10"/>
      <c r="Y149" s="68"/>
      <c r="Z149" s="68"/>
      <c r="AA149" s="68"/>
      <c r="AB149" s="68"/>
      <c r="AC149" s="68"/>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4" t="s">
        <v>43</v>
      </c>
      <c r="J150" s="65" t="s">
        <v>36</v>
      </c>
      <c r="K150" s="8">
        <v>1152</v>
      </c>
      <c r="L150" s="8">
        <v>52</v>
      </c>
      <c r="M150" s="74">
        <v>3</v>
      </c>
      <c r="N150" s="8" t="s">
        <v>48</v>
      </c>
      <c r="O150" s="69">
        <v>2</v>
      </c>
      <c r="P150" s="69"/>
      <c r="Q150" s="69"/>
      <c r="R150" s="69"/>
      <c r="S150" s="91"/>
      <c r="T150" s="91">
        <v>2</v>
      </c>
      <c r="U150" s="94" t="s">
        <v>253</v>
      </c>
      <c r="V150" s="13" t="s">
        <v>50</v>
      </c>
      <c r="W150" s="10" t="s">
        <v>15</v>
      </c>
      <c r="X150" s="10" t="s">
        <v>99</v>
      </c>
      <c r="Y150" s="8" t="s">
        <v>52</v>
      </c>
      <c r="Z150" s="8" t="s">
        <v>53</v>
      </c>
      <c r="AA150" s="8"/>
      <c r="AB150" s="8"/>
      <c r="AC150" s="8"/>
      <c r="AD150" s="14"/>
      <c r="AE150" s="14"/>
    </row>
    <row r="151" s="1" customFormat="1" ht="22" customHeight="1" spans="1:31">
      <c r="A151" s="55">
        <v>149</v>
      </c>
      <c r="B151" s="56">
        <v>240309004</v>
      </c>
      <c r="C151" s="57">
        <v>45360</v>
      </c>
      <c r="D151" s="58" t="s">
        <v>230</v>
      </c>
      <c r="E151" s="22">
        <f>WEEKNUM(C151,1)</f>
        <v>10</v>
      </c>
      <c r="F151" s="58" t="s">
        <v>40</v>
      </c>
      <c r="G151" s="61" t="s">
        <v>252</v>
      </c>
      <c r="H151" s="45" t="s">
        <v>42</v>
      </c>
      <c r="I151" s="66" t="s">
        <v>43</v>
      </c>
      <c r="J151" s="67" t="s">
        <v>36</v>
      </c>
      <c r="K151" s="68"/>
      <c r="L151" s="68"/>
      <c r="M151" s="75"/>
      <c r="N151" s="77"/>
      <c r="O151" s="76">
        <v>1</v>
      </c>
      <c r="P151" s="76"/>
      <c r="Q151" s="76"/>
      <c r="R151" s="76"/>
      <c r="S151" s="90"/>
      <c r="T151" s="90">
        <v>1</v>
      </c>
      <c r="U151" s="95" t="s">
        <v>160</v>
      </c>
      <c r="V151" s="96" t="s">
        <v>50</v>
      </c>
      <c r="W151" s="10" t="s">
        <v>15</v>
      </c>
      <c r="X151" s="10" t="s">
        <v>99</v>
      </c>
      <c r="Y151" s="68" t="s">
        <v>52</v>
      </c>
      <c r="Z151" s="68" t="s">
        <v>53</v>
      </c>
      <c r="AA151" s="68"/>
      <c r="AB151" s="68"/>
      <c r="AC151" s="68"/>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4" t="s">
        <v>91</v>
      </c>
      <c r="J152" s="65" t="s">
        <v>36</v>
      </c>
      <c r="K152" s="8">
        <v>432</v>
      </c>
      <c r="L152" s="8">
        <v>32</v>
      </c>
      <c r="M152" s="74">
        <v>25</v>
      </c>
      <c r="N152" s="8" t="s">
        <v>48</v>
      </c>
      <c r="O152" s="69"/>
      <c r="P152" s="69"/>
      <c r="Q152" s="69"/>
      <c r="R152" s="69">
        <v>1</v>
      </c>
      <c r="S152" s="91"/>
      <c r="T152" s="91">
        <v>1</v>
      </c>
      <c r="U152" s="94" t="s">
        <v>254</v>
      </c>
      <c r="V152" s="13" t="s">
        <v>50</v>
      </c>
      <c r="W152" s="10" t="s">
        <v>18</v>
      </c>
      <c r="X152" s="10" t="s">
        <v>220</v>
      </c>
      <c r="Y152" s="8" t="s">
        <v>57</v>
      </c>
      <c r="Z152" s="8" t="s">
        <v>53</v>
      </c>
      <c r="AA152" s="8"/>
      <c r="AB152" s="8"/>
      <c r="AC152" s="8"/>
      <c r="AD152" s="14"/>
      <c r="AE152" s="14"/>
    </row>
    <row r="153" s="1" customFormat="1" ht="22" customHeight="1" spans="1:31">
      <c r="A153" s="55">
        <v>151</v>
      </c>
      <c r="B153" s="56">
        <v>240309005</v>
      </c>
      <c r="C153" s="57">
        <v>45360</v>
      </c>
      <c r="D153" s="58" t="s">
        <v>230</v>
      </c>
      <c r="E153" s="22">
        <f>WEEKNUM(C153,1)</f>
        <v>10</v>
      </c>
      <c r="F153" s="58" t="s">
        <v>33</v>
      </c>
      <c r="G153" s="61" t="s">
        <v>207</v>
      </c>
      <c r="H153" s="45" t="s">
        <v>91</v>
      </c>
      <c r="I153" s="66" t="s">
        <v>91</v>
      </c>
      <c r="J153" s="67" t="s">
        <v>36</v>
      </c>
      <c r="K153" s="68"/>
      <c r="L153" s="68"/>
      <c r="M153" s="75"/>
      <c r="N153" s="78"/>
      <c r="O153" s="76">
        <v>24</v>
      </c>
      <c r="P153" s="76"/>
      <c r="Q153" s="76"/>
      <c r="R153" s="76"/>
      <c r="S153" s="90"/>
      <c r="T153" s="90">
        <v>24</v>
      </c>
      <c r="U153" s="95" t="s">
        <v>255</v>
      </c>
      <c r="V153" s="96" t="s">
        <v>50</v>
      </c>
      <c r="W153" s="10" t="s">
        <v>15</v>
      </c>
      <c r="X153" s="10" t="s">
        <v>150</v>
      </c>
      <c r="Y153" s="68" t="s">
        <v>52</v>
      </c>
      <c r="Z153" s="68" t="s">
        <v>53</v>
      </c>
      <c r="AA153" s="68"/>
      <c r="AB153" s="68"/>
      <c r="AC153" s="68"/>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4" t="s">
        <v>39</v>
      </c>
      <c r="J154" s="65" t="s">
        <v>36</v>
      </c>
      <c r="K154" s="8">
        <v>576</v>
      </c>
      <c r="L154" s="8">
        <v>32</v>
      </c>
      <c r="M154" s="74"/>
      <c r="N154" s="79" t="s">
        <v>37</v>
      </c>
      <c r="O154" s="69"/>
      <c r="P154" s="69"/>
      <c r="Q154" s="69"/>
      <c r="R154" s="69"/>
      <c r="S154" s="91"/>
      <c r="T154" s="91">
        <v>0</v>
      </c>
      <c r="U154" s="94"/>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2" t="s">
        <v>207</v>
      </c>
      <c r="H155" s="45" t="s">
        <v>91</v>
      </c>
      <c r="I155" s="64" t="s">
        <v>91</v>
      </c>
      <c r="J155" s="65" t="s">
        <v>36</v>
      </c>
      <c r="K155" s="8">
        <v>432</v>
      </c>
      <c r="L155" s="8">
        <v>32</v>
      </c>
      <c r="M155" s="74">
        <v>32</v>
      </c>
      <c r="N155" s="79" t="s">
        <v>48</v>
      </c>
      <c r="O155" s="62">
        <v>32</v>
      </c>
      <c r="P155" s="62"/>
      <c r="Q155" s="62"/>
      <c r="R155" s="62"/>
      <c r="S155" s="92"/>
      <c r="T155" s="92">
        <v>32</v>
      </c>
      <c r="U155" s="94"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2" t="s">
        <v>238</v>
      </c>
      <c r="H156" s="45" t="s">
        <v>240</v>
      </c>
      <c r="I156" s="44" t="s">
        <v>239</v>
      </c>
      <c r="J156" s="65" t="s">
        <v>36</v>
      </c>
      <c r="K156" s="62">
        <v>895</v>
      </c>
      <c r="L156" s="62">
        <v>32</v>
      </c>
      <c r="M156" s="62"/>
      <c r="N156" s="10" t="s">
        <v>37</v>
      </c>
      <c r="O156" s="62"/>
      <c r="P156" s="62"/>
      <c r="Q156" s="62"/>
      <c r="R156" s="62"/>
      <c r="S156" s="92"/>
      <c r="T156" s="92">
        <v>0</v>
      </c>
      <c r="U156" s="94"/>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2" t="s">
        <v>258</v>
      </c>
      <c r="H157" s="45" t="s">
        <v>42</v>
      </c>
      <c r="I157" s="44" t="s">
        <v>42</v>
      </c>
      <c r="J157" s="65" t="s">
        <v>248</v>
      </c>
      <c r="K157" s="62">
        <v>70</v>
      </c>
      <c r="L157" s="62">
        <v>8</v>
      </c>
      <c r="M157" s="62"/>
      <c r="N157" s="10" t="s">
        <v>37</v>
      </c>
      <c r="O157" s="62"/>
      <c r="P157" s="62"/>
      <c r="Q157" s="62"/>
      <c r="R157" s="62"/>
      <c r="S157" s="92"/>
      <c r="T157" s="92">
        <v>0</v>
      </c>
      <c r="U157" s="94"/>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2" t="s">
        <v>259</v>
      </c>
      <c r="H158" s="45" t="s">
        <v>46</v>
      </c>
      <c r="I158" s="44" t="s">
        <v>46</v>
      </c>
      <c r="J158" s="65" t="s">
        <v>36</v>
      </c>
      <c r="K158" s="70">
        <v>54</v>
      </c>
      <c r="L158" s="10">
        <v>16</v>
      </c>
      <c r="M158" s="32"/>
      <c r="N158" s="10" t="s">
        <v>37</v>
      </c>
      <c r="O158" s="62"/>
      <c r="P158" s="62"/>
      <c r="Q158" s="62"/>
      <c r="R158" s="62"/>
      <c r="S158" s="92"/>
      <c r="T158" s="92">
        <v>0</v>
      </c>
      <c r="U158" s="94"/>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2" t="s">
        <v>260</v>
      </c>
      <c r="H159" s="45" t="s">
        <v>42</v>
      </c>
      <c r="I159" s="44" t="s">
        <v>42</v>
      </c>
      <c r="J159" s="65" t="s">
        <v>36</v>
      </c>
      <c r="K159" s="70">
        <v>2</v>
      </c>
      <c r="L159" s="10">
        <v>2</v>
      </c>
      <c r="M159" s="32"/>
      <c r="N159" s="10" t="s">
        <v>37</v>
      </c>
      <c r="O159" s="62"/>
      <c r="P159" s="62"/>
      <c r="Q159" s="62"/>
      <c r="R159" s="62"/>
      <c r="S159" s="92"/>
      <c r="T159" s="92">
        <v>0</v>
      </c>
      <c r="U159" s="94"/>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2" t="s">
        <v>261</v>
      </c>
      <c r="H160" s="45" t="s">
        <v>262</v>
      </c>
      <c r="I160" s="44" t="s">
        <v>42</v>
      </c>
      <c r="J160" s="65" t="s">
        <v>36</v>
      </c>
      <c r="K160" s="62">
        <v>440</v>
      </c>
      <c r="L160" s="62">
        <v>32</v>
      </c>
      <c r="M160" s="62"/>
      <c r="N160" s="10" t="s">
        <v>37</v>
      </c>
      <c r="O160" s="62"/>
      <c r="P160" s="62"/>
      <c r="Q160" s="62"/>
      <c r="R160" s="62"/>
      <c r="S160" s="92"/>
      <c r="T160" s="92">
        <v>0</v>
      </c>
      <c r="U160" s="94"/>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2" t="s">
        <v>258</v>
      </c>
      <c r="H161" s="45" t="s">
        <v>61</v>
      </c>
      <c r="I161" s="44" t="s">
        <v>61</v>
      </c>
      <c r="J161" s="65" t="s">
        <v>36</v>
      </c>
      <c r="K161" s="62">
        <v>61</v>
      </c>
      <c r="L161" s="62">
        <v>8</v>
      </c>
      <c r="M161" s="62"/>
      <c r="N161" s="10" t="s">
        <v>37</v>
      </c>
      <c r="O161" s="62"/>
      <c r="P161" s="62"/>
      <c r="Q161" s="62"/>
      <c r="R161" s="62"/>
      <c r="S161" s="92"/>
      <c r="T161" s="92">
        <v>0</v>
      </c>
      <c r="U161" s="94"/>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2" t="s">
        <v>263</v>
      </c>
      <c r="H162" s="45" t="s">
        <v>42</v>
      </c>
      <c r="I162" s="64" t="s">
        <v>42</v>
      </c>
      <c r="J162" s="65" t="s">
        <v>62</v>
      </c>
      <c r="K162" s="71">
        <v>220</v>
      </c>
      <c r="L162" s="71">
        <v>8</v>
      </c>
      <c r="M162" s="80"/>
      <c r="N162" s="71" t="s">
        <v>37</v>
      </c>
      <c r="O162" s="62"/>
      <c r="P162" s="62"/>
      <c r="Q162" s="62"/>
      <c r="R162" s="62"/>
      <c r="S162" s="92"/>
      <c r="T162" s="92">
        <v>0</v>
      </c>
      <c r="U162" s="94"/>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2" t="s">
        <v>264</v>
      </c>
      <c r="H163" s="45" t="s">
        <v>42</v>
      </c>
      <c r="I163" s="64" t="s">
        <v>42</v>
      </c>
      <c r="J163" s="65" t="s">
        <v>36</v>
      </c>
      <c r="K163" s="8">
        <v>9</v>
      </c>
      <c r="L163" s="8">
        <v>8</v>
      </c>
      <c r="M163" s="9"/>
      <c r="N163" s="8" t="s">
        <v>37</v>
      </c>
      <c r="O163" s="62"/>
      <c r="P163" s="62"/>
      <c r="Q163" s="62"/>
      <c r="R163" s="62"/>
      <c r="S163" s="92"/>
      <c r="T163" s="92">
        <v>0</v>
      </c>
      <c r="U163" s="94"/>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2" t="s">
        <v>265</v>
      </c>
      <c r="H164" s="45" t="s">
        <v>266</v>
      </c>
      <c r="I164" s="64" t="s">
        <v>266</v>
      </c>
      <c r="J164" s="65" t="s">
        <v>36</v>
      </c>
      <c r="K164" s="62">
        <v>3</v>
      </c>
      <c r="L164" s="62">
        <v>3</v>
      </c>
      <c r="M164" s="62"/>
      <c r="N164" s="10" t="s">
        <v>37</v>
      </c>
      <c r="O164" s="62"/>
      <c r="P164" s="62"/>
      <c r="Q164" s="62"/>
      <c r="R164" s="62"/>
      <c r="S164" s="92"/>
      <c r="T164" s="92">
        <v>0</v>
      </c>
      <c r="U164" s="94"/>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81"/>
      <c r="N165" s="82" t="s">
        <v>37</v>
      </c>
      <c r="O165" s="62"/>
      <c r="P165" s="62"/>
      <c r="Q165" s="62"/>
      <c r="R165" s="62"/>
      <c r="S165" s="92"/>
      <c r="T165" s="92">
        <v>0</v>
      </c>
      <c r="U165" s="94"/>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2"/>
      <c r="P166" s="62"/>
      <c r="Q166" s="62"/>
      <c r="R166" s="62"/>
      <c r="S166" s="92"/>
      <c r="T166" s="92">
        <v>0</v>
      </c>
      <c r="U166" s="94"/>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7" t="s">
        <v>37</v>
      </c>
      <c r="O167" s="62"/>
      <c r="P167" s="62"/>
      <c r="Q167" s="62"/>
      <c r="R167" s="62"/>
      <c r="S167" s="92"/>
      <c r="T167" s="92">
        <v>0</v>
      </c>
      <c r="U167" s="94"/>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2">
        <v>4</v>
      </c>
      <c r="L168" s="62">
        <v>4</v>
      </c>
      <c r="M168" s="62"/>
      <c r="N168" s="10" t="s">
        <v>37</v>
      </c>
      <c r="O168" s="62"/>
      <c r="P168" s="62"/>
      <c r="Q168" s="62"/>
      <c r="R168" s="62"/>
      <c r="S168" s="92"/>
      <c r="T168" s="92">
        <v>0</v>
      </c>
      <c r="U168" s="94"/>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2" t="s">
        <v>151</v>
      </c>
      <c r="H169" s="45" t="s">
        <v>64</v>
      </c>
      <c r="I169" s="44" t="s">
        <v>64</v>
      </c>
      <c r="J169" s="46" t="s">
        <v>36</v>
      </c>
      <c r="K169" s="10">
        <v>1</v>
      </c>
      <c r="L169" s="10">
        <v>1</v>
      </c>
      <c r="M169" s="50"/>
      <c r="N169" s="77" t="s">
        <v>37</v>
      </c>
      <c r="O169" s="62"/>
      <c r="P169" s="62"/>
      <c r="Q169" s="62"/>
      <c r="R169" s="62"/>
      <c r="S169" s="92"/>
      <c r="T169" s="92">
        <v>0</v>
      </c>
      <c r="U169" s="94"/>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2" t="s">
        <v>269</v>
      </c>
      <c r="H170" s="45" t="s">
        <v>270</v>
      </c>
      <c r="I170" s="44" t="s">
        <v>270</v>
      </c>
      <c r="J170" s="46" t="s">
        <v>62</v>
      </c>
      <c r="K170" s="48">
        <v>1</v>
      </c>
      <c r="L170" s="48">
        <v>1</v>
      </c>
      <c r="M170" s="81">
        <v>1</v>
      </c>
      <c r="N170" s="82" t="s">
        <v>48</v>
      </c>
      <c r="O170" s="62"/>
      <c r="P170" s="62"/>
      <c r="Q170" s="62"/>
      <c r="R170" s="62">
        <v>1</v>
      </c>
      <c r="S170" s="92"/>
      <c r="T170" s="92">
        <v>1</v>
      </c>
      <c r="U170" s="94" t="s">
        <v>271</v>
      </c>
      <c r="V170" s="97"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2" t="s">
        <v>272</v>
      </c>
      <c r="H171" s="45" t="s">
        <v>64</v>
      </c>
      <c r="I171" s="44" t="s">
        <v>64</v>
      </c>
      <c r="J171" s="46" t="s">
        <v>62</v>
      </c>
      <c r="K171" s="8">
        <v>1</v>
      </c>
      <c r="L171" s="8">
        <v>1</v>
      </c>
      <c r="M171" s="9"/>
      <c r="N171" s="8" t="s">
        <v>37</v>
      </c>
      <c r="O171" s="62"/>
      <c r="P171" s="62"/>
      <c r="Q171" s="62"/>
      <c r="R171" s="62"/>
      <c r="S171" s="92"/>
      <c r="T171" s="92">
        <v>0</v>
      </c>
      <c r="U171" s="94"/>
      <c r="V171" s="97"/>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2" t="s">
        <v>273</v>
      </c>
      <c r="H172" s="45" t="s">
        <v>42</v>
      </c>
      <c r="I172" s="44" t="s">
        <v>42</v>
      </c>
      <c r="J172" s="46" t="s">
        <v>36</v>
      </c>
      <c r="K172" s="70">
        <v>1</v>
      </c>
      <c r="L172" s="70">
        <v>1</v>
      </c>
      <c r="M172" s="83"/>
      <c r="N172" s="70" t="s">
        <v>37</v>
      </c>
      <c r="O172" s="10"/>
      <c r="P172" s="10"/>
      <c r="Q172" s="10"/>
      <c r="R172" s="10"/>
      <c r="S172" s="51"/>
      <c r="T172" s="51">
        <v>0</v>
      </c>
      <c r="U172" s="94"/>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2" t="s">
        <v>273</v>
      </c>
      <c r="H173" s="45" t="s">
        <v>42</v>
      </c>
      <c r="I173" s="44" t="s">
        <v>42</v>
      </c>
      <c r="J173" s="46" t="s">
        <v>248</v>
      </c>
      <c r="K173" s="70">
        <v>1</v>
      </c>
      <c r="L173" s="70">
        <v>1</v>
      </c>
      <c r="M173" s="83"/>
      <c r="N173" s="70" t="s">
        <v>37</v>
      </c>
      <c r="O173" s="10"/>
      <c r="P173" s="10"/>
      <c r="Q173" s="10"/>
      <c r="R173" s="10"/>
      <c r="S173" s="51"/>
      <c r="T173" s="51">
        <v>0</v>
      </c>
      <c r="U173" s="94"/>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2" t="s">
        <v>274</v>
      </c>
      <c r="H174" s="45" t="s">
        <v>61</v>
      </c>
      <c r="I174" s="44" t="s">
        <v>61</v>
      </c>
      <c r="J174" s="46" t="s">
        <v>141</v>
      </c>
      <c r="K174" s="49">
        <v>1</v>
      </c>
      <c r="L174" s="49">
        <v>1</v>
      </c>
      <c r="M174" s="32"/>
      <c r="N174" s="10" t="s">
        <v>37</v>
      </c>
      <c r="O174" s="10"/>
      <c r="P174" s="10"/>
      <c r="Q174" s="10"/>
      <c r="R174" s="10"/>
      <c r="S174" s="51"/>
      <c r="T174" s="51">
        <v>0</v>
      </c>
      <c r="U174" s="94"/>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94"/>
      <c r="V175" s="36"/>
      <c r="W175" s="10"/>
      <c r="X175" s="10"/>
      <c r="Y175" s="10"/>
      <c r="Z175" s="10"/>
      <c r="AA175" s="8"/>
      <c r="AB175" s="8"/>
      <c r="AC175" s="8"/>
      <c r="AD175" s="14"/>
      <c r="AE175" s="14"/>
    </row>
    <row r="176" s="1" customFormat="1" customHeight="1" spans="1:31">
      <c r="A176" s="22">
        <v>174</v>
      </c>
      <c r="B176" s="5">
        <v>240315001</v>
      </c>
      <c r="C176" s="40">
        <v>45366</v>
      </c>
      <c r="D176" s="54" t="s">
        <v>230</v>
      </c>
      <c r="E176" s="22">
        <f>WEEKNUM(C176,1)</f>
        <v>11</v>
      </c>
      <c r="F176" s="54" t="s">
        <v>58</v>
      </c>
      <c r="G176" s="10" t="s">
        <v>276</v>
      </c>
      <c r="H176" s="45" t="s">
        <v>42</v>
      </c>
      <c r="I176" s="44" t="s">
        <v>42</v>
      </c>
      <c r="J176" s="46" t="s">
        <v>248</v>
      </c>
      <c r="K176" s="10">
        <v>87</v>
      </c>
      <c r="L176" s="10">
        <v>8</v>
      </c>
      <c r="M176" s="50"/>
      <c r="N176" s="84" t="s">
        <v>37</v>
      </c>
      <c r="O176" s="10"/>
      <c r="P176" s="10"/>
      <c r="Q176" s="10"/>
      <c r="R176" s="10"/>
      <c r="S176" s="51"/>
      <c r="T176" s="51">
        <v>0</v>
      </c>
      <c r="U176" s="94"/>
      <c r="V176" s="36"/>
      <c r="W176" s="10"/>
      <c r="X176" s="10"/>
      <c r="Y176" s="10"/>
      <c r="Z176" s="10"/>
      <c r="AA176" s="8"/>
      <c r="AB176" s="8"/>
      <c r="AC176" s="8"/>
      <c r="AD176" s="14"/>
      <c r="AE176" s="14"/>
    </row>
    <row r="177" s="1" customFormat="1" customHeight="1" spans="1:31">
      <c r="A177" s="22">
        <v>175</v>
      </c>
      <c r="B177" s="5">
        <v>240315002</v>
      </c>
      <c r="C177" s="40">
        <v>45366</v>
      </c>
      <c r="D177" s="54" t="s">
        <v>230</v>
      </c>
      <c r="E177" s="22">
        <f>WEEKNUM(C177,1)</f>
        <v>11</v>
      </c>
      <c r="F177" s="54" t="s">
        <v>58</v>
      </c>
      <c r="G177" s="10" t="s">
        <v>277</v>
      </c>
      <c r="H177" s="45" t="s">
        <v>64</v>
      </c>
      <c r="I177" s="44" t="s">
        <v>64</v>
      </c>
      <c r="J177" s="46" t="s">
        <v>36</v>
      </c>
      <c r="K177" s="10">
        <v>446</v>
      </c>
      <c r="L177" s="10">
        <v>32</v>
      </c>
      <c r="M177" s="50">
        <v>1</v>
      </c>
      <c r="N177" s="84" t="s">
        <v>37</v>
      </c>
      <c r="O177" s="10">
        <v>1</v>
      </c>
      <c r="P177" s="10"/>
      <c r="Q177" s="10"/>
      <c r="R177" s="10"/>
      <c r="S177" s="51"/>
      <c r="T177" s="51">
        <v>1</v>
      </c>
      <c r="U177" s="94" t="s">
        <v>98</v>
      </c>
      <c r="V177" s="36" t="s">
        <v>77</v>
      </c>
      <c r="W177" s="10" t="s">
        <v>15</v>
      </c>
      <c r="X177" s="10" t="s">
        <v>99</v>
      </c>
      <c r="Y177" s="10" t="s">
        <v>52</v>
      </c>
      <c r="Z177" s="10"/>
      <c r="AA177" s="8"/>
      <c r="AB177" s="8"/>
      <c r="AC177" s="8"/>
      <c r="AD177" s="14"/>
      <c r="AE177" s="14"/>
    </row>
    <row r="178" s="1" customFormat="1" customHeight="1" spans="1:31">
      <c r="A178" s="22">
        <v>176</v>
      </c>
      <c r="B178" s="5">
        <v>240315003</v>
      </c>
      <c r="C178" s="40">
        <v>45366</v>
      </c>
      <c r="D178" s="54" t="s">
        <v>230</v>
      </c>
      <c r="E178" s="22">
        <f>WEEKNUM(C178,1)</f>
        <v>11</v>
      </c>
      <c r="F178" s="54" t="s">
        <v>58</v>
      </c>
      <c r="G178" s="10" t="s">
        <v>278</v>
      </c>
      <c r="H178" s="45" t="s">
        <v>42</v>
      </c>
      <c r="I178" s="44" t="s">
        <v>42</v>
      </c>
      <c r="J178" s="46" t="s">
        <v>36</v>
      </c>
      <c r="K178" s="10">
        <v>4</v>
      </c>
      <c r="L178" s="10">
        <v>4</v>
      </c>
      <c r="M178" s="50"/>
      <c r="N178" s="84" t="s">
        <v>37</v>
      </c>
      <c r="O178" s="10"/>
      <c r="P178" s="10"/>
      <c r="Q178" s="10"/>
      <c r="R178" s="10"/>
      <c r="S178" s="51"/>
      <c r="T178" s="51">
        <v>0</v>
      </c>
      <c r="U178" s="94"/>
      <c r="V178" s="36"/>
      <c r="W178" s="10"/>
      <c r="X178" s="10"/>
      <c r="Y178" s="10"/>
      <c r="Z178" s="10"/>
      <c r="AA178" s="8"/>
      <c r="AB178" s="8"/>
      <c r="AC178" s="8"/>
      <c r="AD178" s="14"/>
      <c r="AE178" s="14"/>
    </row>
    <row r="179" s="1" customFormat="1" customHeight="1" spans="1:31">
      <c r="A179" s="22">
        <v>177</v>
      </c>
      <c r="B179" s="5">
        <v>240315004</v>
      </c>
      <c r="C179" s="40">
        <v>45366</v>
      </c>
      <c r="D179" s="54" t="s">
        <v>230</v>
      </c>
      <c r="E179" s="22">
        <f>WEEKNUM(C179,1)</f>
        <v>11</v>
      </c>
      <c r="F179" s="54" t="s">
        <v>58</v>
      </c>
      <c r="G179" s="10" t="s">
        <v>279</v>
      </c>
      <c r="H179" s="45" t="s">
        <v>280</v>
      </c>
      <c r="I179" s="44" t="s">
        <v>280</v>
      </c>
      <c r="J179" s="46" t="s">
        <v>36</v>
      </c>
      <c r="K179" s="10">
        <v>8</v>
      </c>
      <c r="L179" s="10">
        <v>8</v>
      </c>
      <c r="M179" s="32"/>
      <c r="N179" s="10" t="s">
        <v>37</v>
      </c>
      <c r="O179" s="10"/>
      <c r="P179" s="10"/>
      <c r="Q179" s="10"/>
      <c r="R179" s="10"/>
      <c r="S179" s="51"/>
      <c r="T179" s="51">
        <v>0</v>
      </c>
      <c r="U179" s="94"/>
      <c r="V179" s="36"/>
      <c r="W179" s="10"/>
      <c r="X179" s="10"/>
      <c r="Y179" s="10"/>
      <c r="Z179" s="10"/>
      <c r="AA179" s="8"/>
      <c r="AB179" s="8"/>
      <c r="AC179" s="8"/>
      <c r="AD179" s="14"/>
      <c r="AE179" s="14"/>
    </row>
    <row r="180" s="1" customFormat="1" customHeight="1" spans="1:31">
      <c r="A180" s="22">
        <v>178</v>
      </c>
      <c r="B180" s="5">
        <v>240315005</v>
      </c>
      <c r="C180" s="40">
        <v>45366</v>
      </c>
      <c r="D180" s="54" t="s">
        <v>230</v>
      </c>
      <c r="E180" s="22">
        <f>WEEKNUM(C180,1)</f>
        <v>11</v>
      </c>
      <c r="F180" s="54" t="s">
        <v>58</v>
      </c>
      <c r="G180" s="10" t="s">
        <v>281</v>
      </c>
      <c r="H180" s="45" t="s">
        <v>42</v>
      </c>
      <c r="I180" s="44" t="s">
        <v>42</v>
      </c>
      <c r="J180" s="46" t="s">
        <v>62</v>
      </c>
      <c r="K180" s="70">
        <v>291</v>
      </c>
      <c r="L180" s="10">
        <v>32</v>
      </c>
      <c r="M180" s="32"/>
      <c r="N180" s="70" t="s">
        <v>37</v>
      </c>
      <c r="O180" s="10"/>
      <c r="P180" s="10"/>
      <c r="Q180" s="10"/>
      <c r="R180" s="10"/>
      <c r="S180" s="51"/>
      <c r="T180" s="51">
        <v>0</v>
      </c>
      <c r="U180" s="94"/>
      <c r="V180" s="36"/>
      <c r="W180" s="10"/>
      <c r="X180" s="10"/>
      <c r="Y180" s="10"/>
      <c r="Z180" s="10"/>
      <c r="AA180" s="8"/>
      <c r="AB180" s="8"/>
      <c r="AC180" s="8"/>
      <c r="AD180" s="14"/>
      <c r="AE180" s="14"/>
    </row>
    <row r="181" s="1" customFormat="1" customHeight="1" spans="1:31">
      <c r="A181" s="22">
        <v>179</v>
      </c>
      <c r="B181" s="5">
        <v>240315006</v>
      </c>
      <c r="C181" s="40">
        <v>45366</v>
      </c>
      <c r="D181" s="54" t="s">
        <v>230</v>
      </c>
      <c r="E181" s="22">
        <f>WEEKNUM(C181,1)</f>
        <v>11</v>
      </c>
      <c r="F181" s="54" t="s">
        <v>40</v>
      </c>
      <c r="G181" s="10" t="s">
        <v>252</v>
      </c>
      <c r="H181" s="45" t="s">
        <v>43</v>
      </c>
      <c r="I181" s="44" t="s">
        <v>43</v>
      </c>
      <c r="J181" s="46" t="s">
        <v>36</v>
      </c>
      <c r="K181" s="70">
        <v>690</v>
      </c>
      <c r="L181" s="10">
        <v>50</v>
      </c>
      <c r="M181" s="32"/>
      <c r="N181" s="70" t="s">
        <v>37</v>
      </c>
      <c r="O181" s="10"/>
      <c r="P181" s="10"/>
      <c r="Q181" s="10"/>
      <c r="R181" s="10"/>
      <c r="S181" s="51"/>
      <c r="T181" s="51">
        <v>0</v>
      </c>
      <c r="U181" s="94"/>
      <c r="V181" s="36"/>
      <c r="W181" s="10"/>
      <c r="X181" s="10"/>
      <c r="Y181" s="10"/>
      <c r="Z181" s="10"/>
      <c r="AA181" s="8"/>
      <c r="AB181" s="8"/>
      <c r="AC181" s="8"/>
      <c r="AD181" s="14"/>
      <c r="AE181" s="14"/>
    </row>
    <row r="182" s="1" customFormat="1" customHeight="1" spans="1:31">
      <c r="A182" s="22">
        <v>180</v>
      </c>
      <c r="B182" s="22">
        <v>240312002</v>
      </c>
      <c r="C182" s="59">
        <v>45363</v>
      </c>
      <c r="D182" s="22" t="s">
        <v>230</v>
      </c>
      <c r="E182" s="63">
        <v>11</v>
      </c>
      <c r="F182" s="22" t="s">
        <v>33</v>
      </c>
      <c r="G182" s="22" t="s">
        <v>256</v>
      </c>
      <c r="H182" s="22" t="s">
        <v>39</v>
      </c>
      <c r="I182" s="22" t="s">
        <v>39</v>
      </c>
      <c r="J182" s="22" t="s">
        <v>36</v>
      </c>
      <c r="K182" s="22">
        <v>144</v>
      </c>
      <c r="L182" s="22">
        <v>8</v>
      </c>
      <c r="M182" s="22"/>
      <c r="N182" s="85" t="s">
        <v>37</v>
      </c>
      <c r="O182" s="22"/>
      <c r="P182" s="22"/>
      <c r="Q182" s="22"/>
      <c r="R182" s="22"/>
      <c r="S182" s="22"/>
      <c r="T182" s="22">
        <v>0</v>
      </c>
      <c r="U182" s="11"/>
      <c r="V182" s="10"/>
      <c r="W182" s="11"/>
      <c r="X182" s="11"/>
      <c r="Y182" s="11"/>
      <c r="Z182" s="11"/>
      <c r="AA182" s="10"/>
      <c r="AB182" s="10"/>
      <c r="AC182" s="37"/>
      <c r="AD182" s="37"/>
      <c r="AE182" s="37"/>
    </row>
    <row r="183" s="1" customFormat="1" customHeight="1" spans="1:31">
      <c r="A183" s="22">
        <v>181</v>
      </c>
      <c r="B183" s="22">
        <v>240312003</v>
      </c>
      <c r="C183" s="59">
        <v>45363</v>
      </c>
      <c r="D183" s="22" t="s">
        <v>230</v>
      </c>
      <c r="E183" s="63">
        <v>11</v>
      </c>
      <c r="F183" s="22" t="s">
        <v>33</v>
      </c>
      <c r="G183" s="22" t="s">
        <v>282</v>
      </c>
      <c r="H183" s="22" t="s">
        <v>91</v>
      </c>
      <c r="I183" s="22" t="s">
        <v>91</v>
      </c>
      <c r="J183" s="22" t="s">
        <v>36</v>
      </c>
      <c r="K183" s="22">
        <v>432</v>
      </c>
      <c r="L183" s="22">
        <v>48</v>
      </c>
      <c r="M183" s="22">
        <v>1</v>
      </c>
      <c r="N183" s="85" t="s">
        <v>37</v>
      </c>
      <c r="O183" s="22"/>
      <c r="P183" s="22">
        <v>1</v>
      </c>
      <c r="Q183" s="22"/>
      <c r="R183" s="22"/>
      <c r="S183" s="22"/>
      <c r="T183" s="22">
        <v>1</v>
      </c>
      <c r="U183" s="11" t="s">
        <v>283</v>
      </c>
      <c r="V183" s="10" t="s">
        <v>77</v>
      </c>
      <c r="W183" s="11" t="s">
        <v>16</v>
      </c>
      <c r="X183" s="11" t="s">
        <v>125</v>
      </c>
      <c r="Y183" s="11" t="s">
        <v>52</v>
      </c>
      <c r="Z183" s="11" t="s">
        <v>67</v>
      </c>
      <c r="AA183" s="10"/>
      <c r="AB183" s="10"/>
      <c r="AC183" s="37"/>
      <c r="AD183" s="37"/>
      <c r="AE183" s="37"/>
    </row>
    <row r="184" s="1" customFormat="1" customHeight="1" spans="1:31">
      <c r="A184" s="22">
        <v>182</v>
      </c>
      <c r="B184" s="23">
        <v>240313001</v>
      </c>
      <c r="C184" s="59">
        <v>45364</v>
      </c>
      <c r="D184" s="22" t="s">
        <v>230</v>
      </c>
      <c r="E184" s="63">
        <v>11</v>
      </c>
      <c r="F184" s="22" t="s">
        <v>33</v>
      </c>
      <c r="G184" s="22" t="s">
        <v>282</v>
      </c>
      <c r="H184" s="22" t="s">
        <v>91</v>
      </c>
      <c r="I184" s="22" t="s">
        <v>91</v>
      </c>
      <c r="J184" s="22" t="s">
        <v>36</v>
      </c>
      <c r="K184" s="22">
        <v>144</v>
      </c>
      <c r="L184" s="22">
        <v>8</v>
      </c>
      <c r="M184" s="22"/>
      <c r="N184" s="85" t="s">
        <v>37</v>
      </c>
      <c r="O184" s="22"/>
      <c r="P184" s="22"/>
      <c r="Q184" s="22"/>
      <c r="R184" s="22"/>
      <c r="S184" s="22"/>
      <c r="T184" s="22">
        <v>0</v>
      </c>
      <c r="U184" s="11"/>
      <c r="V184" s="10"/>
      <c r="W184" s="11"/>
      <c r="X184" s="11"/>
      <c r="Y184" s="11"/>
      <c r="Z184" s="11"/>
      <c r="AA184" s="10"/>
      <c r="AB184" s="10"/>
      <c r="AC184" s="37"/>
      <c r="AD184" s="37"/>
      <c r="AE184" s="37"/>
    </row>
    <row r="185" s="1" customFormat="1" customHeight="1" spans="1:31">
      <c r="A185" s="22">
        <v>183</v>
      </c>
      <c r="B185" s="23">
        <v>240314001</v>
      </c>
      <c r="C185" s="59">
        <v>45365</v>
      </c>
      <c r="D185" s="22" t="s">
        <v>230</v>
      </c>
      <c r="E185" s="63">
        <v>11</v>
      </c>
      <c r="F185" s="22" t="s">
        <v>33</v>
      </c>
      <c r="G185" s="22" t="s">
        <v>284</v>
      </c>
      <c r="H185" s="22" t="s">
        <v>35</v>
      </c>
      <c r="I185" s="22" t="s">
        <v>35</v>
      </c>
      <c r="J185" s="22" t="s">
        <v>36</v>
      </c>
      <c r="K185" s="22">
        <v>144</v>
      </c>
      <c r="L185" s="22">
        <v>8</v>
      </c>
      <c r="M185" s="22"/>
      <c r="N185" s="85" t="s">
        <v>37</v>
      </c>
      <c r="O185" s="22"/>
      <c r="P185" s="22"/>
      <c r="Q185" s="22"/>
      <c r="R185" s="22"/>
      <c r="S185" s="22"/>
      <c r="T185" s="22">
        <v>0</v>
      </c>
      <c r="U185" s="11"/>
      <c r="V185" s="10"/>
      <c r="W185" s="11"/>
      <c r="X185" s="11"/>
      <c r="Y185" s="11"/>
      <c r="Z185" s="11"/>
      <c r="AA185" s="10"/>
      <c r="AB185" s="10"/>
      <c r="AC185" s="37"/>
      <c r="AD185" s="37"/>
      <c r="AE185" s="37"/>
    </row>
    <row r="186" s="1" customFormat="1" customHeight="1" spans="1:31">
      <c r="A186" s="22">
        <v>184</v>
      </c>
      <c r="B186" s="60">
        <v>240314003</v>
      </c>
      <c r="C186" s="59">
        <v>45365</v>
      </c>
      <c r="D186" s="22" t="s">
        <v>230</v>
      </c>
      <c r="E186" s="63">
        <v>11</v>
      </c>
      <c r="F186" s="22" t="s">
        <v>33</v>
      </c>
      <c r="G186" s="22" t="s">
        <v>282</v>
      </c>
      <c r="H186" s="22" t="s">
        <v>91</v>
      </c>
      <c r="I186" s="22" t="s">
        <v>91</v>
      </c>
      <c r="J186" s="22" t="s">
        <v>36</v>
      </c>
      <c r="K186" s="22">
        <v>632</v>
      </c>
      <c r="L186" s="22">
        <v>32</v>
      </c>
      <c r="M186" s="22"/>
      <c r="N186" s="85" t="s">
        <v>37</v>
      </c>
      <c r="O186" s="22"/>
      <c r="P186" s="22"/>
      <c r="Q186" s="22"/>
      <c r="R186" s="22"/>
      <c r="S186" s="22"/>
      <c r="T186" s="22">
        <v>0</v>
      </c>
      <c r="U186" s="11"/>
      <c r="V186" s="10"/>
      <c r="W186" s="11"/>
      <c r="X186" s="11"/>
      <c r="Y186" s="11"/>
      <c r="Z186" s="11"/>
      <c r="AA186" s="10"/>
      <c r="AB186" s="10"/>
      <c r="AC186" s="37"/>
      <c r="AD186" s="37"/>
      <c r="AE186" s="37"/>
    </row>
    <row r="187" s="1" customFormat="1" customHeight="1" spans="1:31">
      <c r="A187" s="22">
        <v>185</v>
      </c>
      <c r="B187" s="5">
        <v>240315007</v>
      </c>
      <c r="C187" s="40">
        <v>45366</v>
      </c>
      <c r="D187" s="54" t="s">
        <v>230</v>
      </c>
      <c r="E187" s="22">
        <f>WEEKNUM(C187,1)</f>
        <v>11</v>
      </c>
      <c r="F187" s="54" t="s">
        <v>33</v>
      </c>
      <c r="G187" s="10" t="s">
        <v>256</v>
      </c>
      <c r="H187" s="45" t="s">
        <v>39</v>
      </c>
      <c r="I187" s="44" t="s">
        <v>39</v>
      </c>
      <c r="J187" s="46" t="s">
        <v>36</v>
      </c>
      <c r="K187" s="10">
        <v>576</v>
      </c>
      <c r="L187" s="10">
        <v>32</v>
      </c>
      <c r="M187" s="50"/>
      <c r="N187" s="84" t="s">
        <v>37</v>
      </c>
      <c r="O187" s="10"/>
      <c r="P187" s="10"/>
      <c r="Q187" s="10"/>
      <c r="R187" s="10"/>
      <c r="S187" s="51"/>
      <c r="T187" s="51">
        <v>0</v>
      </c>
      <c r="U187" s="94"/>
      <c r="V187" s="36"/>
      <c r="W187" s="10"/>
      <c r="X187" s="10"/>
      <c r="Y187" s="10"/>
      <c r="Z187" s="10"/>
      <c r="AA187" s="8"/>
      <c r="AB187" s="8"/>
      <c r="AC187" s="8"/>
      <c r="AD187" s="14"/>
      <c r="AE187" s="14"/>
    </row>
    <row r="188" s="1" customFormat="1" customHeight="1" spans="1:31">
      <c r="A188" s="22">
        <v>186</v>
      </c>
      <c r="B188" s="43">
        <v>240315008</v>
      </c>
      <c r="C188" s="40">
        <v>45366</v>
      </c>
      <c r="D188" s="54" t="s">
        <v>230</v>
      </c>
      <c r="E188" s="22">
        <f>WEEKNUM(C188,1)</f>
        <v>11</v>
      </c>
      <c r="F188" s="54" t="s">
        <v>33</v>
      </c>
      <c r="G188" s="32" t="s">
        <v>284</v>
      </c>
      <c r="H188" s="45" t="s">
        <v>35</v>
      </c>
      <c r="I188" s="44" t="s">
        <v>35</v>
      </c>
      <c r="J188" s="46" t="s">
        <v>36</v>
      </c>
      <c r="K188" s="10">
        <v>22</v>
      </c>
      <c r="L188" s="10">
        <v>8</v>
      </c>
      <c r="M188" s="50"/>
      <c r="N188" s="84" t="s">
        <v>37</v>
      </c>
      <c r="O188" s="10"/>
      <c r="P188" s="10"/>
      <c r="Q188" s="10"/>
      <c r="R188" s="10"/>
      <c r="S188" s="51"/>
      <c r="T188" s="51">
        <v>0</v>
      </c>
      <c r="U188" s="94"/>
      <c r="V188" s="36"/>
      <c r="W188" s="10"/>
      <c r="X188" s="10"/>
      <c r="Y188" s="10"/>
      <c r="Z188" s="10"/>
      <c r="AA188" s="8"/>
      <c r="AB188" s="8"/>
      <c r="AC188" s="8"/>
      <c r="AD188" s="14"/>
      <c r="AE188" s="14"/>
    </row>
    <row r="189" s="1" customFormat="1" customHeight="1" spans="1:31">
      <c r="A189" s="22">
        <v>187</v>
      </c>
      <c r="B189" s="11">
        <v>240315009</v>
      </c>
      <c r="C189" s="40">
        <v>45366</v>
      </c>
      <c r="D189" s="54" t="s">
        <v>230</v>
      </c>
      <c r="E189" s="22">
        <f>WEEKNUM(C189,1)</f>
        <v>11</v>
      </c>
      <c r="F189" s="54" t="s">
        <v>33</v>
      </c>
      <c r="G189" s="32" t="s">
        <v>256</v>
      </c>
      <c r="H189" s="45" t="s">
        <v>39</v>
      </c>
      <c r="I189" s="44" t="s">
        <v>39</v>
      </c>
      <c r="J189" s="46" t="s">
        <v>36</v>
      </c>
      <c r="K189" s="10">
        <v>1152</v>
      </c>
      <c r="L189" s="10">
        <v>48</v>
      </c>
      <c r="M189" s="50">
        <v>1</v>
      </c>
      <c r="N189" s="84" t="s">
        <v>37</v>
      </c>
      <c r="O189" s="10"/>
      <c r="P189" s="10"/>
      <c r="Q189" s="10"/>
      <c r="R189" s="10">
        <v>1</v>
      </c>
      <c r="S189" s="51"/>
      <c r="T189" s="51">
        <v>1</v>
      </c>
      <c r="U189" s="94" t="s">
        <v>285</v>
      </c>
      <c r="V189" s="36" t="s">
        <v>77</v>
      </c>
      <c r="W189" s="10" t="s">
        <v>18</v>
      </c>
      <c r="X189" s="10" t="s">
        <v>286</v>
      </c>
      <c r="Y189" s="10" t="s">
        <v>57</v>
      </c>
      <c r="Z189" s="10"/>
      <c r="AA189" s="8"/>
      <c r="AB189" s="8"/>
      <c r="AC189" s="8"/>
      <c r="AD189" s="14"/>
      <c r="AE189" s="14"/>
    </row>
    <row r="190" s="1" customFormat="1" customHeight="1" spans="1:31">
      <c r="A190" s="22">
        <v>188</v>
      </c>
      <c r="B190" s="11">
        <v>240316001</v>
      </c>
      <c r="C190" s="40">
        <v>45367</v>
      </c>
      <c r="D190" s="54" t="s">
        <v>230</v>
      </c>
      <c r="E190" s="22">
        <f>WEEKNUM(C190,1)</f>
        <v>11</v>
      </c>
      <c r="F190" s="54" t="s">
        <v>287</v>
      </c>
      <c r="G190" s="32" t="s">
        <v>288</v>
      </c>
      <c r="H190" s="45" t="s">
        <v>289</v>
      </c>
      <c r="I190" s="44" t="s">
        <v>289</v>
      </c>
      <c r="J190" s="46" t="s">
        <v>290</v>
      </c>
      <c r="K190" s="10">
        <v>14</v>
      </c>
      <c r="L190" s="10">
        <v>8</v>
      </c>
      <c r="M190" s="32"/>
      <c r="N190" s="10" t="s">
        <v>37</v>
      </c>
      <c r="O190" s="10"/>
      <c r="P190" s="10"/>
      <c r="Q190" s="10"/>
      <c r="R190" s="10"/>
      <c r="S190" s="51"/>
      <c r="T190" s="51">
        <v>0</v>
      </c>
      <c r="U190" s="94"/>
      <c r="V190" s="36"/>
      <c r="W190" s="10"/>
      <c r="X190" s="10"/>
      <c r="Y190" s="10"/>
      <c r="Z190" s="10"/>
      <c r="AA190" s="8"/>
      <c r="AB190" s="8"/>
      <c r="AC190" s="8"/>
      <c r="AD190" s="14"/>
      <c r="AE190" s="14"/>
    </row>
    <row r="191" s="1" customFormat="1" customHeight="1" spans="1:31">
      <c r="A191" s="22">
        <v>189</v>
      </c>
      <c r="B191" s="11">
        <v>240316002</v>
      </c>
      <c r="C191" s="40">
        <v>45367</v>
      </c>
      <c r="D191" s="54" t="s">
        <v>230</v>
      </c>
      <c r="E191" s="22">
        <f>WEEKNUM(C191,1)</f>
        <v>11</v>
      </c>
      <c r="F191" s="54" t="s">
        <v>33</v>
      </c>
      <c r="G191" s="32" t="s">
        <v>291</v>
      </c>
      <c r="H191" s="45" t="s">
        <v>91</v>
      </c>
      <c r="I191" s="44" t="s">
        <v>91</v>
      </c>
      <c r="J191" s="46" t="s">
        <v>36</v>
      </c>
      <c r="K191" s="72">
        <v>432</v>
      </c>
      <c r="L191" s="72">
        <v>32</v>
      </c>
      <c r="M191" s="86"/>
      <c r="N191" s="72" t="s">
        <v>37</v>
      </c>
      <c r="O191" s="10"/>
      <c r="P191" s="10"/>
      <c r="Q191" s="10"/>
      <c r="R191" s="10"/>
      <c r="S191" s="51"/>
      <c r="T191" s="51">
        <v>0</v>
      </c>
      <c r="U191" s="94"/>
      <c r="V191" s="36"/>
      <c r="W191" s="10"/>
      <c r="X191" s="10"/>
      <c r="Y191" s="10"/>
      <c r="Z191" s="10"/>
      <c r="AA191" s="8"/>
      <c r="AB191" s="8"/>
      <c r="AC191" s="8"/>
      <c r="AD191" s="14"/>
      <c r="AE191" s="14"/>
    </row>
    <row r="192" s="1" customFormat="1" customHeight="1" spans="1:31">
      <c r="A192" s="22">
        <v>190</v>
      </c>
      <c r="B192" s="11">
        <v>240317001</v>
      </c>
      <c r="C192" s="40">
        <v>45368</v>
      </c>
      <c r="D192" s="54" t="s">
        <v>230</v>
      </c>
      <c r="E192" s="22">
        <f>WEEKNUM(C192,1)</f>
        <v>12</v>
      </c>
      <c r="F192" s="54" t="s">
        <v>33</v>
      </c>
      <c r="G192" s="32" t="s">
        <v>292</v>
      </c>
      <c r="H192" s="45" t="s">
        <v>39</v>
      </c>
      <c r="I192" s="44" t="s">
        <v>39</v>
      </c>
      <c r="J192" s="46" t="s">
        <v>36</v>
      </c>
      <c r="K192" s="73">
        <v>720</v>
      </c>
      <c r="L192" s="73">
        <v>32</v>
      </c>
      <c r="M192" s="87"/>
      <c r="N192" s="73" t="s">
        <v>37</v>
      </c>
      <c r="O192" s="10"/>
      <c r="P192" s="10"/>
      <c r="Q192" s="10"/>
      <c r="R192" s="10"/>
      <c r="S192" s="51"/>
      <c r="T192" s="51">
        <v>0</v>
      </c>
      <c r="U192" s="94"/>
      <c r="V192" s="36"/>
      <c r="W192" s="10"/>
      <c r="X192" s="10"/>
      <c r="Y192" s="10"/>
      <c r="Z192" s="10"/>
      <c r="AA192" s="8"/>
      <c r="AB192" s="8"/>
      <c r="AC192" s="8"/>
      <c r="AD192" s="14"/>
      <c r="AE192" s="14"/>
    </row>
    <row r="193" s="1" customFormat="1" customHeight="1" spans="1:31">
      <c r="A193" s="22">
        <v>191</v>
      </c>
      <c r="B193" s="11">
        <v>240317002</v>
      </c>
      <c r="C193" s="40">
        <v>45368</v>
      </c>
      <c r="D193" s="54" t="s">
        <v>230</v>
      </c>
      <c r="E193" s="22">
        <f>WEEKNUM(C193,1)</f>
        <v>12</v>
      </c>
      <c r="F193" s="54" t="s">
        <v>40</v>
      </c>
      <c r="G193" s="32" t="s">
        <v>293</v>
      </c>
      <c r="H193" s="45" t="s">
        <v>168</v>
      </c>
      <c r="I193" s="44" t="s">
        <v>168</v>
      </c>
      <c r="J193" s="46" t="s">
        <v>36</v>
      </c>
      <c r="K193" s="10">
        <v>382</v>
      </c>
      <c r="L193" s="10">
        <v>32</v>
      </c>
      <c r="M193" s="32">
        <v>1</v>
      </c>
      <c r="N193" s="10" t="s">
        <v>48</v>
      </c>
      <c r="O193" s="10"/>
      <c r="P193" s="10">
        <v>1</v>
      </c>
      <c r="Q193" s="10"/>
      <c r="R193" s="10"/>
      <c r="S193" s="51"/>
      <c r="T193" s="51">
        <v>1</v>
      </c>
      <c r="U193" s="94" t="s">
        <v>294</v>
      </c>
      <c r="V193" s="36" t="s">
        <v>50</v>
      </c>
      <c r="W193" s="10" t="s">
        <v>16</v>
      </c>
      <c r="X193" s="10" t="s">
        <v>125</v>
      </c>
      <c r="Y193" s="10" t="s">
        <v>57</v>
      </c>
      <c r="Z193" s="10"/>
      <c r="AA193" s="8"/>
      <c r="AB193" s="8"/>
      <c r="AC193" s="8"/>
      <c r="AD193" s="14"/>
      <c r="AE193" s="14"/>
    </row>
    <row r="194" s="1" customFormat="1" customHeight="1" spans="1:31">
      <c r="A194" s="22">
        <v>192</v>
      </c>
      <c r="B194" s="11">
        <v>240317003</v>
      </c>
      <c r="C194" s="40">
        <v>45368</v>
      </c>
      <c r="D194" s="54" t="s">
        <v>230</v>
      </c>
      <c r="E194" s="22">
        <f>WEEKNUM(C194,1)</f>
        <v>12</v>
      </c>
      <c r="F194" s="54" t="s">
        <v>33</v>
      </c>
      <c r="G194" s="32" t="s">
        <v>291</v>
      </c>
      <c r="H194" s="45" t="s">
        <v>91</v>
      </c>
      <c r="I194" s="44" t="s">
        <v>91</v>
      </c>
      <c r="J194" s="46" t="s">
        <v>36</v>
      </c>
      <c r="K194" s="10">
        <v>864</v>
      </c>
      <c r="L194" s="10">
        <v>32</v>
      </c>
      <c r="M194" s="32"/>
      <c r="N194" s="10" t="s">
        <v>37</v>
      </c>
      <c r="O194" s="10"/>
      <c r="P194" s="10"/>
      <c r="Q194" s="10"/>
      <c r="R194" s="10"/>
      <c r="S194" s="51"/>
      <c r="T194" s="51"/>
      <c r="U194" s="94"/>
      <c r="V194" s="36"/>
      <c r="W194" s="10"/>
      <c r="X194" s="10"/>
      <c r="Y194" s="10"/>
      <c r="Z194" s="10"/>
      <c r="AA194" s="8"/>
      <c r="AB194" s="8"/>
      <c r="AC194" s="8"/>
      <c r="AD194" s="14"/>
      <c r="AE194" s="14"/>
    </row>
    <row r="195" s="1" customFormat="1" customHeight="1" spans="1:31">
      <c r="A195" s="22">
        <v>193</v>
      </c>
      <c r="B195" s="11">
        <v>240318001</v>
      </c>
      <c r="C195" s="40">
        <v>45369</v>
      </c>
      <c r="D195" s="54" t="s">
        <v>230</v>
      </c>
      <c r="E195" s="22">
        <f>WEEKNUM(C195,1)</f>
        <v>12</v>
      </c>
      <c r="F195" s="54" t="s">
        <v>40</v>
      </c>
      <c r="G195" s="32" t="s">
        <v>192</v>
      </c>
      <c r="H195" s="45" t="s">
        <v>193</v>
      </c>
      <c r="I195" s="64" t="s">
        <v>193</v>
      </c>
      <c r="J195" s="65" t="s">
        <v>36</v>
      </c>
      <c r="K195" s="8">
        <v>960</v>
      </c>
      <c r="L195" s="8">
        <v>13</v>
      </c>
      <c r="M195" s="74"/>
      <c r="N195" s="79" t="s">
        <v>37</v>
      </c>
      <c r="O195" s="10"/>
      <c r="P195" s="10"/>
      <c r="Q195" s="10"/>
      <c r="R195" s="10"/>
      <c r="S195" s="51"/>
      <c r="T195" s="51">
        <v>0</v>
      </c>
      <c r="U195" s="94"/>
      <c r="V195" s="36"/>
      <c r="W195" s="10"/>
      <c r="X195" s="10"/>
      <c r="Y195" s="10"/>
      <c r="Z195" s="10"/>
      <c r="AA195" s="8"/>
      <c r="AB195" s="8"/>
      <c r="AC195" s="8"/>
      <c r="AD195" s="14"/>
      <c r="AE195" s="14"/>
    </row>
    <row r="196" s="1" customFormat="1" customHeight="1" spans="1:31">
      <c r="A196" s="22">
        <v>194</v>
      </c>
      <c r="B196" s="11">
        <v>240318002</v>
      </c>
      <c r="C196" s="40">
        <v>45369</v>
      </c>
      <c r="D196" s="54" t="s">
        <v>230</v>
      </c>
      <c r="E196" s="22">
        <f>WEEKNUM(C196,1)</f>
        <v>12</v>
      </c>
      <c r="F196" s="54" t="s">
        <v>40</v>
      </c>
      <c r="G196" s="32" t="s">
        <v>293</v>
      </c>
      <c r="H196" s="45" t="s">
        <v>295</v>
      </c>
      <c r="I196" s="64" t="s">
        <v>295</v>
      </c>
      <c r="J196" s="65" t="s">
        <v>36</v>
      </c>
      <c r="K196" s="10">
        <v>192</v>
      </c>
      <c r="L196" s="10">
        <v>8</v>
      </c>
      <c r="M196" s="32"/>
      <c r="N196" s="10" t="s">
        <v>37</v>
      </c>
      <c r="O196" s="10"/>
      <c r="P196" s="10"/>
      <c r="Q196" s="10"/>
      <c r="R196" s="10"/>
      <c r="S196" s="51"/>
      <c r="T196" s="51">
        <v>0</v>
      </c>
      <c r="U196" s="94"/>
      <c r="V196" s="36"/>
      <c r="W196" s="10"/>
      <c r="X196" s="10"/>
      <c r="Y196" s="10"/>
      <c r="Z196" s="10"/>
      <c r="AA196" s="8"/>
      <c r="AB196" s="8"/>
      <c r="AC196" s="8"/>
      <c r="AD196" s="14"/>
      <c r="AE196" s="14"/>
    </row>
    <row r="197" s="1" customFormat="1" customHeight="1" spans="1:31">
      <c r="A197" s="22">
        <v>195</v>
      </c>
      <c r="B197" s="11">
        <v>240318003</v>
      </c>
      <c r="C197" s="40">
        <v>45369</v>
      </c>
      <c r="D197" s="54" t="s">
        <v>230</v>
      </c>
      <c r="E197" s="22">
        <f>WEEKNUM(C197,1)</f>
        <v>12</v>
      </c>
      <c r="F197" s="54" t="s">
        <v>40</v>
      </c>
      <c r="G197" s="32" t="s">
        <v>296</v>
      </c>
      <c r="H197" s="45" t="s">
        <v>75</v>
      </c>
      <c r="I197" s="64" t="s">
        <v>75</v>
      </c>
      <c r="J197" s="65" t="s">
        <v>36</v>
      </c>
      <c r="K197" s="10">
        <v>765</v>
      </c>
      <c r="L197" s="10">
        <v>32</v>
      </c>
      <c r="M197" s="32">
        <v>1</v>
      </c>
      <c r="N197" s="10" t="s">
        <v>37</v>
      </c>
      <c r="O197" s="10"/>
      <c r="P197" s="10"/>
      <c r="Q197" s="10">
        <v>1</v>
      </c>
      <c r="R197" s="10"/>
      <c r="S197" s="51"/>
      <c r="T197" s="51">
        <v>1</v>
      </c>
      <c r="U197" s="94" t="s">
        <v>297</v>
      </c>
      <c r="V197" s="36" t="s">
        <v>77</v>
      </c>
      <c r="W197" s="10" t="s">
        <v>55</v>
      </c>
      <c r="X197" s="10" t="s">
        <v>298</v>
      </c>
      <c r="Y197" s="10" t="s">
        <v>52</v>
      </c>
      <c r="Z197" s="10" t="s">
        <v>67</v>
      </c>
      <c r="AA197" s="8"/>
      <c r="AB197" s="8"/>
      <c r="AC197" s="8"/>
      <c r="AD197" s="14"/>
      <c r="AE197" s="14"/>
    </row>
    <row r="198" s="1" customFormat="1" customHeight="1" spans="1:31">
      <c r="A198" s="22">
        <v>196</v>
      </c>
      <c r="B198" s="11">
        <v>240318004</v>
      </c>
      <c r="C198" s="40">
        <v>45369</v>
      </c>
      <c r="D198" s="54" t="s">
        <v>230</v>
      </c>
      <c r="E198" s="22">
        <f>WEEKNUM(C198,1)</f>
        <v>12</v>
      </c>
      <c r="F198" s="54" t="s">
        <v>33</v>
      </c>
      <c r="G198" s="32" t="s">
        <v>256</v>
      </c>
      <c r="H198" s="45" t="s">
        <v>39</v>
      </c>
      <c r="I198" s="64" t="s">
        <v>39</v>
      </c>
      <c r="J198" s="65" t="s">
        <v>36</v>
      </c>
      <c r="K198" s="10">
        <v>144</v>
      </c>
      <c r="L198" s="10">
        <v>8</v>
      </c>
      <c r="M198" s="32">
        <v>1</v>
      </c>
      <c r="N198" s="10" t="s">
        <v>48</v>
      </c>
      <c r="O198" s="10"/>
      <c r="P198" s="10"/>
      <c r="Q198" s="10">
        <v>1</v>
      </c>
      <c r="R198" s="10"/>
      <c r="S198" s="51"/>
      <c r="T198" s="51">
        <v>1</v>
      </c>
      <c r="U198" s="94" t="s">
        <v>299</v>
      </c>
      <c r="V198" s="36" t="s">
        <v>50</v>
      </c>
      <c r="W198" s="10" t="s">
        <v>55</v>
      </c>
      <c r="X198" s="10" t="s">
        <v>226</v>
      </c>
      <c r="Y198" s="10" t="s">
        <v>57</v>
      </c>
      <c r="Z198" s="10" t="s">
        <v>53</v>
      </c>
      <c r="AA198" s="8"/>
      <c r="AB198" s="8"/>
      <c r="AC198" s="8"/>
      <c r="AD198" s="14"/>
      <c r="AE198" s="14"/>
    </row>
    <row r="199" s="1" customFormat="1" customHeight="1" spans="1:31">
      <c r="A199" s="22">
        <v>197</v>
      </c>
      <c r="B199" s="11">
        <v>240318005</v>
      </c>
      <c r="C199" s="40">
        <v>45369</v>
      </c>
      <c r="D199" s="54" t="s">
        <v>230</v>
      </c>
      <c r="E199" s="22">
        <f>WEEKNUM(C199,1)</f>
        <v>12</v>
      </c>
      <c r="F199" s="54" t="s">
        <v>93</v>
      </c>
      <c r="G199" s="98" t="s">
        <v>208</v>
      </c>
      <c r="H199" s="45" t="s">
        <v>209</v>
      </c>
      <c r="I199" s="64" t="s">
        <v>209</v>
      </c>
      <c r="J199" s="65" t="s">
        <v>36</v>
      </c>
      <c r="K199" s="8">
        <v>3</v>
      </c>
      <c r="L199" s="8">
        <v>3</v>
      </c>
      <c r="M199" s="74"/>
      <c r="N199" s="79" t="s">
        <v>37</v>
      </c>
      <c r="O199" s="10"/>
      <c r="P199" s="10"/>
      <c r="Q199" s="10"/>
      <c r="R199" s="10"/>
      <c r="S199" s="51"/>
      <c r="T199" s="51">
        <v>0</v>
      </c>
      <c r="U199" s="94"/>
      <c r="V199" s="36"/>
      <c r="W199" s="10"/>
      <c r="X199" s="10"/>
      <c r="Y199" s="10"/>
      <c r="Z199" s="10"/>
      <c r="AA199" s="8"/>
      <c r="AB199" s="8"/>
      <c r="AC199" s="8"/>
      <c r="AD199" s="14"/>
      <c r="AE199" s="14"/>
    </row>
    <row r="200" s="1" customFormat="1" customHeight="1" spans="1:31">
      <c r="A200" s="22">
        <v>198</v>
      </c>
      <c r="B200" s="11">
        <v>240318006</v>
      </c>
      <c r="C200" s="40">
        <v>45369</v>
      </c>
      <c r="D200" s="54" t="s">
        <v>230</v>
      </c>
      <c r="E200" s="22">
        <f>WEEKNUM(C200,1)</f>
        <v>12</v>
      </c>
      <c r="F200" s="54" t="s">
        <v>93</v>
      </c>
      <c r="G200" s="98" t="s">
        <v>300</v>
      </c>
      <c r="H200" s="45" t="s">
        <v>128</v>
      </c>
      <c r="I200" s="64" t="s">
        <v>128</v>
      </c>
      <c r="J200" s="65" t="s">
        <v>141</v>
      </c>
      <c r="K200" s="8">
        <v>7</v>
      </c>
      <c r="L200" s="8">
        <v>7</v>
      </c>
      <c r="M200" s="74"/>
      <c r="N200" s="79" t="s">
        <v>37</v>
      </c>
      <c r="O200" s="62"/>
      <c r="P200" s="62"/>
      <c r="Q200" s="62"/>
      <c r="R200" s="62"/>
      <c r="S200" s="92"/>
      <c r="T200" s="92">
        <v>0</v>
      </c>
      <c r="U200" s="94"/>
      <c r="V200" s="36"/>
      <c r="W200" s="10"/>
      <c r="X200" s="10"/>
      <c r="Y200" s="10"/>
      <c r="Z200" s="10"/>
      <c r="AA200" s="8"/>
      <c r="AB200" s="8"/>
      <c r="AC200" s="8"/>
      <c r="AD200" s="14"/>
      <c r="AE200" s="14"/>
    </row>
    <row r="201" s="1" customFormat="1" customHeight="1" spans="1:31">
      <c r="A201" s="22">
        <v>199</v>
      </c>
      <c r="B201" s="11">
        <v>240318007</v>
      </c>
      <c r="C201" s="40">
        <v>45369</v>
      </c>
      <c r="D201" s="54" t="s">
        <v>230</v>
      </c>
      <c r="E201" s="22">
        <f>WEEKNUM(C201,1)</f>
        <v>12</v>
      </c>
      <c r="F201" s="41" t="s">
        <v>93</v>
      </c>
      <c r="G201" s="98" t="s">
        <v>188</v>
      </c>
      <c r="H201" s="45" t="s">
        <v>190</v>
      </c>
      <c r="I201" s="44" t="s">
        <v>190</v>
      </c>
      <c r="J201" s="46" t="s">
        <v>141</v>
      </c>
      <c r="K201" s="62">
        <v>1030</v>
      </c>
      <c r="L201" s="62">
        <v>32</v>
      </c>
      <c r="M201" s="62">
        <v>3</v>
      </c>
      <c r="N201" s="10" t="s">
        <v>48</v>
      </c>
      <c r="O201" s="62"/>
      <c r="P201" s="62"/>
      <c r="Q201" s="62"/>
      <c r="R201" s="62"/>
      <c r="S201" s="92">
        <v>2</v>
      </c>
      <c r="T201" s="92">
        <v>2</v>
      </c>
      <c r="U201" s="94" t="s">
        <v>301</v>
      </c>
      <c r="V201" s="36" t="s">
        <v>50</v>
      </c>
      <c r="W201" s="10" t="s">
        <v>302</v>
      </c>
      <c r="X201" s="10" t="s">
        <v>303</v>
      </c>
      <c r="Y201" s="10" t="s">
        <v>52</v>
      </c>
      <c r="Z201" s="10" t="s">
        <v>53</v>
      </c>
      <c r="AA201" s="8"/>
      <c r="AB201" s="8"/>
      <c r="AC201" s="8"/>
      <c r="AD201" s="14"/>
      <c r="AE201" s="14"/>
    </row>
    <row r="202" s="1" customFormat="1" customHeight="1" spans="1:31">
      <c r="A202" s="22">
        <v>200</v>
      </c>
      <c r="B202" s="11">
        <v>240318007</v>
      </c>
      <c r="C202" s="40">
        <v>45369</v>
      </c>
      <c r="D202" s="54" t="s">
        <v>230</v>
      </c>
      <c r="E202" s="22">
        <f>WEEKNUM(C202,1)</f>
        <v>12</v>
      </c>
      <c r="F202" s="41" t="s">
        <v>93</v>
      </c>
      <c r="G202" s="98" t="s">
        <v>188</v>
      </c>
      <c r="H202" s="45" t="s">
        <v>190</v>
      </c>
      <c r="I202" s="44" t="s">
        <v>190</v>
      </c>
      <c r="J202" s="46" t="s">
        <v>141</v>
      </c>
      <c r="K202" s="10"/>
      <c r="L202" s="10"/>
      <c r="M202" s="32"/>
      <c r="N202" s="10"/>
      <c r="O202" s="10">
        <v>1</v>
      </c>
      <c r="P202" s="10"/>
      <c r="Q202" s="10"/>
      <c r="R202" s="10"/>
      <c r="S202" s="51"/>
      <c r="T202" s="51">
        <v>1</v>
      </c>
      <c r="U202" s="94" t="s">
        <v>98</v>
      </c>
      <c r="V202" s="36" t="s">
        <v>50</v>
      </c>
      <c r="W202" s="10" t="s">
        <v>15</v>
      </c>
      <c r="X202" s="10" t="s">
        <v>99</v>
      </c>
      <c r="Y202" s="10" t="s">
        <v>52</v>
      </c>
      <c r="Z202" s="10" t="s">
        <v>53</v>
      </c>
      <c r="AA202" s="8"/>
      <c r="AB202" s="8"/>
      <c r="AC202" s="8"/>
      <c r="AD202" s="14"/>
      <c r="AE202" s="14"/>
    </row>
    <row r="203" s="1" customFormat="1" customHeight="1" spans="1:31">
      <c r="A203" s="22">
        <v>201</v>
      </c>
      <c r="B203" s="11">
        <v>240319001</v>
      </c>
      <c r="C203" s="40">
        <v>45370</v>
      </c>
      <c r="D203" s="54" t="s">
        <v>230</v>
      </c>
      <c r="E203" s="22">
        <f>WEEKNUM(C203,1)</f>
        <v>12</v>
      </c>
      <c r="F203" s="41" t="s">
        <v>33</v>
      </c>
      <c r="G203" s="98" t="s">
        <v>304</v>
      </c>
      <c r="H203" s="45" t="s">
        <v>39</v>
      </c>
      <c r="I203" s="44" t="s">
        <v>39</v>
      </c>
      <c r="J203" s="46" t="s">
        <v>36</v>
      </c>
      <c r="K203" s="49">
        <v>144</v>
      </c>
      <c r="L203" s="49">
        <v>8</v>
      </c>
      <c r="M203" s="32"/>
      <c r="N203" s="10" t="s">
        <v>37</v>
      </c>
      <c r="O203" s="10"/>
      <c r="P203" s="10"/>
      <c r="Q203" s="10"/>
      <c r="R203" s="51"/>
      <c r="S203" s="5"/>
      <c r="T203" s="5">
        <v>0</v>
      </c>
      <c r="U203" s="94"/>
      <c r="V203" s="36"/>
      <c r="W203" s="10"/>
      <c r="X203" s="10"/>
      <c r="Y203" s="10"/>
      <c r="Z203" s="10"/>
      <c r="AA203" s="8"/>
      <c r="AB203" s="8"/>
      <c r="AC203" s="8"/>
      <c r="AD203" s="14"/>
      <c r="AE203" s="14"/>
    </row>
    <row r="204" s="1" customFormat="1" customHeight="1" spans="1:31">
      <c r="A204" s="22">
        <v>202</v>
      </c>
      <c r="B204" s="11">
        <v>240319002</v>
      </c>
      <c r="C204" s="40">
        <v>45370</v>
      </c>
      <c r="D204" s="54" t="s">
        <v>230</v>
      </c>
      <c r="E204" s="22">
        <f>WEEKNUM(C204,1)</f>
        <v>12</v>
      </c>
      <c r="F204" s="41" t="s">
        <v>40</v>
      </c>
      <c r="G204" s="32" t="s">
        <v>192</v>
      </c>
      <c r="H204" s="45" t="s">
        <v>193</v>
      </c>
      <c r="I204" s="44" t="s">
        <v>193</v>
      </c>
      <c r="J204" s="46" t="s">
        <v>36</v>
      </c>
      <c r="K204" s="10">
        <v>480</v>
      </c>
      <c r="L204" s="10">
        <v>32</v>
      </c>
      <c r="M204" s="50">
        <v>3</v>
      </c>
      <c r="N204" s="100" t="s">
        <v>37</v>
      </c>
      <c r="O204" s="10">
        <v>1</v>
      </c>
      <c r="P204" s="10"/>
      <c r="Q204" s="10"/>
      <c r="R204" s="10"/>
      <c r="S204" s="51"/>
      <c r="T204" s="51">
        <v>1</v>
      </c>
      <c r="U204" s="94" t="s">
        <v>305</v>
      </c>
      <c r="V204" s="36" t="s">
        <v>77</v>
      </c>
      <c r="W204" s="10" t="s">
        <v>15</v>
      </c>
      <c r="X204" s="10" t="s">
        <v>85</v>
      </c>
      <c r="Y204" s="10" t="s">
        <v>52</v>
      </c>
      <c r="Z204" s="10" t="s">
        <v>67</v>
      </c>
      <c r="AA204" s="8"/>
      <c r="AB204" s="8"/>
      <c r="AC204" s="8"/>
      <c r="AD204" s="14"/>
      <c r="AE204" s="14"/>
    </row>
    <row r="205" s="1" customFormat="1" customHeight="1" spans="1:31">
      <c r="A205" s="22">
        <v>203</v>
      </c>
      <c r="B205" s="11">
        <v>240319002</v>
      </c>
      <c r="C205" s="40">
        <v>45370</v>
      </c>
      <c r="D205" s="54" t="s">
        <v>230</v>
      </c>
      <c r="E205" s="22">
        <f>WEEKNUM(C205,1)</f>
        <v>12</v>
      </c>
      <c r="F205" s="41" t="s">
        <v>40</v>
      </c>
      <c r="G205" s="32" t="s">
        <v>192</v>
      </c>
      <c r="H205" s="45" t="s">
        <v>193</v>
      </c>
      <c r="I205" s="44" t="s">
        <v>193</v>
      </c>
      <c r="J205" s="46" t="s">
        <v>36</v>
      </c>
      <c r="K205" s="70"/>
      <c r="L205" s="70"/>
      <c r="M205" s="83"/>
      <c r="N205" s="70"/>
      <c r="O205" s="10">
        <v>2</v>
      </c>
      <c r="P205" s="10"/>
      <c r="Q205" s="10"/>
      <c r="R205" s="10"/>
      <c r="S205" s="51"/>
      <c r="T205" s="51">
        <v>2</v>
      </c>
      <c r="U205" s="94" t="s">
        <v>306</v>
      </c>
      <c r="V205" s="36"/>
      <c r="W205" s="10" t="s">
        <v>15</v>
      </c>
      <c r="X205" s="10" t="s">
        <v>99</v>
      </c>
      <c r="Y205" s="10" t="s">
        <v>52</v>
      </c>
      <c r="Z205" s="10" t="s">
        <v>67</v>
      </c>
      <c r="AA205" s="8"/>
      <c r="AB205" s="8"/>
      <c r="AC205" s="8"/>
      <c r="AD205" s="14"/>
      <c r="AE205" s="14"/>
    </row>
    <row r="206" s="1" customFormat="1" customHeight="1" spans="1:31">
      <c r="A206" s="22">
        <v>204</v>
      </c>
      <c r="B206" s="11">
        <v>240319003</v>
      </c>
      <c r="C206" s="40">
        <v>45370</v>
      </c>
      <c r="D206" s="54" t="s">
        <v>230</v>
      </c>
      <c r="E206" s="22">
        <f>WEEKNUM(C206,1)</f>
        <v>12</v>
      </c>
      <c r="F206" s="41" t="s">
        <v>33</v>
      </c>
      <c r="G206" s="32" t="s">
        <v>291</v>
      </c>
      <c r="H206" s="45" t="s">
        <v>91</v>
      </c>
      <c r="I206" s="44" t="s">
        <v>91</v>
      </c>
      <c r="J206" s="46" t="s">
        <v>36</v>
      </c>
      <c r="K206" s="70">
        <v>838</v>
      </c>
      <c r="L206" s="70">
        <v>32</v>
      </c>
      <c r="M206" s="83">
        <v>1</v>
      </c>
      <c r="N206" s="70" t="s">
        <v>37</v>
      </c>
      <c r="O206" s="10">
        <v>1</v>
      </c>
      <c r="P206" s="10"/>
      <c r="Q206" s="10"/>
      <c r="R206" s="10"/>
      <c r="S206" s="51"/>
      <c r="T206" s="51">
        <v>1</v>
      </c>
      <c r="U206" s="94" t="s">
        <v>307</v>
      </c>
      <c r="V206" s="36" t="s">
        <v>77</v>
      </c>
      <c r="W206" s="10" t="s">
        <v>15</v>
      </c>
      <c r="X206" s="10" t="s">
        <v>99</v>
      </c>
      <c r="Y206" s="10" t="s">
        <v>52</v>
      </c>
      <c r="Z206" s="10" t="s">
        <v>67</v>
      </c>
      <c r="AA206" s="8"/>
      <c r="AB206" s="8"/>
      <c r="AC206" s="8"/>
      <c r="AD206" s="14"/>
      <c r="AE206" s="14"/>
    </row>
    <row r="207" s="1" customFormat="1" customHeight="1" spans="1:31">
      <c r="A207" s="22">
        <v>205</v>
      </c>
      <c r="B207" s="11">
        <v>240319004</v>
      </c>
      <c r="C207" s="40">
        <v>45370</v>
      </c>
      <c r="D207" s="54" t="s">
        <v>230</v>
      </c>
      <c r="E207" s="22">
        <f>WEEKNUM(C207,1)</f>
        <v>12</v>
      </c>
      <c r="F207" s="41" t="s">
        <v>33</v>
      </c>
      <c r="G207" s="32" t="s">
        <v>308</v>
      </c>
      <c r="H207" s="45" t="s">
        <v>309</v>
      </c>
      <c r="I207" s="44" t="s">
        <v>309</v>
      </c>
      <c r="J207" s="46" t="s">
        <v>36</v>
      </c>
      <c r="K207" s="70">
        <v>144</v>
      </c>
      <c r="L207" s="70">
        <v>8</v>
      </c>
      <c r="M207" s="83"/>
      <c r="N207" s="70" t="s">
        <v>37</v>
      </c>
      <c r="O207" s="10"/>
      <c r="P207" s="10"/>
      <c r="Q207" s="10"/>
      <c r="R207" s="10"/>
      <c r="S207" s="51"/>
      <c r="T207" s="51">
        <v>0</v>
      </c>
      <c r="U207" s="94"/>
      <c r="V207" s="36"/>
      <c r="W207" s="10"/>
      <c r="X207" s="10"/>
      <c r="Y207" s="10"/>
      <c r="Z207" s="10"/>
      <c r="AA207" s="8"/>
      <c r="AB207" s="8"/>
      <c r="AC207" s="8"/>
      <c r="AD207" s="14"/>
      <c r="AE207" s="14"/>
    </row>
    <row r="208" s="1" customFormat="1" customHeight="1" spans="1:31">
      <c r="A208" s="22">
        <v>206</v>
      </c>
      <c r="B208" s="11">
        <v>240320001</v>
      </c>
      <c r="C208" s="40">
        <v>45371</v>
      </c>
      <c r="D208" s="54" t="s">
        <v>230</v>
      </c>
      <c r="E208" s="22">
        <f>WEEKNUM(C208,1)</f>
        <v>12</v>
      </c>
      <c r="F208" s="41" t="s">
        <v>40</v>
      </c>
      <c r="G208" s="32" t="s">
        <v>310</v>
      </c>
      <c r="H208" s="45" t="s">
        <v>74</v>
      </c>
      <c r="I208" s="44" t="s">
        <v>75</v>
      </c>
      <c r="J208" s="46" t="s">
        <v>36</v>
      </c>
      <c r="K208" s="70">
        <v>766</v>
      </c>
      <c r="L208" s="70">
        <v>13</v>
      </c>
      <c r="M208" s="83"/>
      <c r="N208" s="70" t="s">
        <v>37</v>
      </c>
      <c r="O208" s="10"/>
      <c r="P208" s="10"/>
      <c r="Q208" s="10"/>
      <c r="R208" s="10"/>
      <c r="S208" s="51"/>
      <c r="T208" s="51"/>
      <c r="U208" s="94"/>
      <c r="V208" s="36"/>
      <c r="W208" s="10"/>
      <c r="X208" s="10"/>
      <c r="Y208" s="10"/>
      <c r="Z208" s="10"/>
      <c r="AA208" s="8"/>
      <c r="AB208" s="8"/>
      <c r="AC208" s="8"/>
      <c r="AD208" s="14"/>
      <c r="AE208" s="14"/>
    </row>
    <row r="209" s="1" customFormat="1" customHeight="1" spans="1:31">
      <c r="A209" s="22">
        <v>207</v>
      </c>
      <c r="B209" s="11">
        <v>240320002</v>
      </c>
      <c r="C209" s="40">
        <v>45371</v>
      </c>
      <c r="D209" s="54" t="s">
        <v>230</v>
      </c>
      <c r="E209" s="22">
        <f>WEEKNUM(C209,1)</f>
        <v>12</v>
      </c>
      <c r="F209" s="41" t="s">
        <v>33</v>
      </c>
      <c r="G209" s="32" t="s">
        <v>291</v>
      </c>
      <c r="H209" s="45" t="s">
        <v>91</v>
      </c>
      <c r="I209" s="44" t="s">
        <v>91</v>
      </c>
      <c r="J209" s="46" t="s">
        <v>36</v>
      </c>
      <c r="K209" s="10">
        <v>432</v>
      </c>
      <c r="L209" s="10">
        <v>32</v>
      </c>
      <c r="M209" s="32"/>
      <c r="N209" s="10" t="s">
        <v>37</v>
      </c>
      <c r="O209" s="10"/>
      <c r="P209" s="10"/>
      <c r="Q209" s="10"/>
      <c r="R209" s="10"/>
      <c r="S209" s="51"/>
      <c r="T209" s="51"/>
      <c r="U209" s="94"/>
      <c r="V209" s="36"/>
      <c r="W209" s="10"/>
      <c r="X209" s="10"/>
      <c r="Y209" s="10"/>
      <c r="Z209" s="10"/>
      <c r="AA209" s="8"/>
      <c r="AB209" s="8"/>
      <c r="AC209" s="8"/>
      <c r="AD209" s="14"/>
      <c r="AE209" s="14"/>
    </row>
    <row r="210" s="1" customFormat="1" customHeight="1" spans="1:31">
      <c r="A210" s="22">
        <v>208</v>
      </c>
      <c r="B210" s="11">
        <v>240320003</v>
      </c>
      <c r="C210" s="40">
        <v>45371</v>
      </c>
      <c r="D210" s="54" t="s">
        <v>230</v>
      </c>
      <c r="E210" s="22">
        <f>WEEKNUM(C210,1)</f>
        <v>12</v>
      </c>
      <c r="F210" s="41" t="s">
        <v>33</v>
      </c>
      <c r="G210" s="32" t="s">
        <v>304</v>
      </c>
      <c r="H210" s="45" t="s">
        <v>39</v>
      </c>
      <c r="I210" s="44" t="s">
        <v>39</v>
      </c>
      <c r="J210" s="46" t="s">
        <v>36</v>
      </c>
      <c r="K210" s="10">
        <v>404</v>
      </c>
      <c r="L210" s="10">
        <v>32</v>
      </c>
      <c r="M210" s="32"/>
      <c r="N210" s="10" t="s">
        <v>37</v>
      </c>
      <c r="O210" s="10"/>
      <c r="P210" s="10"/>
      <c r="Q210" s="10"/>
      <c r="R210" s="10"/>
      <c r="S210" s="51"/>
      <c r="T210" s="51"/>
      <c r="U210" s="94"/>
      <c r="V210" s="36"/>
      <c r="W210" s="10"/>
      <c r="X210" s="10"/>
      <c r="Y210" s="10"/>
      <c r="Z210" s="10"/>
      <c r="AA210" s="8"/>
      <c r="AB210" s="8"/>
      <c r="AC210" s="8"/>
      <c r="AD210" s="14"/>
      <c r="AE210" s="14"/>
    </row>
    <row r="211" s="1" customFormat="1" customHeight="1" spans="1:31">
      <c r="A211" s="22">
        <v>209</v>
      </c>
      <c r="B211" s="11">
        <v>240321001</v>
      </c>
      <c r="C211" s="40">
        <v>45372</v>
      </c>
      <c r="D211" s="54" t="s">
        <v>230</v>
      </c>
      <c r="E211" s="22">
        <f>WEEKNUM(C211,1)</f>
        <v>12</v>
      </c>
      <c r="F211" s="41" t="s">
        <v>33</v>
      </c>
      <c r="G211" s="32" t="s">
        <v>291</v>
      </c>
      <c r="H211" s="45" t="s">
        <v>91</v>
      </c>
      <c r="I211" s="44" t="s">
        <v>91</v>
      </c>
      <c r="J211" s="46" t="s">
        <v>36</v>
      </c>
      <c r="K211" s="10">
        <v>720</v>
      </c>
      <c r="L211" s="10">
        <v>32</v>
      </c>
      <c r="M211" s="50"/>
      <c r="N211" s="79" t="s">
        <v>37</v>
      </c>
      <c r="O211" s="10"/>
      <c r="P211" s="10"/>
      <c r="Q211" s="10"/>
      <c r="R211" s="10"/>
      <c r="S211" s="51"/>
      <c r="T211" s="51">
        <v>0</v>
      </c>
      <c r="U211" s="94"/>
      <c r="V211" s="36"/>
      <c r="W211" s="10"/>
      <c r="X211" s="10"/>
      <c r="Y211" s="10"/>
      <c r="Z211" s="10"/>
      <c r="AA211" s="8"/>
      <c r="AB211" s="8"/>
      <c r="AC211" s="8"/>
      <c r="AD211" s="14"/>
      <c r="AE211" s="14"/>
    </row>
    <row r="212" s="1" customFormat="1" customHeight="1" spans="1:31">
      <c r="A212" s="22">
        <v>210</v>
      </c>
      <c r="B212" s="11">
        <v>240321002</v>
      </c>
      <c r="C212" s="40">
        <v>45372</v>
      </c>
      <c r="D212" s="54" t="s">
        <v>230</v>
      </c>
      <c r="E212" s="22">
        <f>WEEKNUM(C212,1)</f>
        <v>12</v>
      </c>
      <c r="F212" s="41" t="s">
        <v>40</v>
      </c>
      <c r="G212" s="32" t="s">
        <v>311</v>
      </c>
      <c r="H212" s="45" t="s">
        <v>75</v>
      </c>
      <c r="I212" s="44" t="s">
        <v>75</v>
      </c>
      <c r="J212" s="46" t="s">
        <v>36</v>
      </c>
      <c r="K212" s="10">
        <v>384</v>
      </c>
      <c r="L212" s="10">
        <v>13</v>
      </c>
      <c r="M212" s="50">
        <v>1</v>
      </c>
      <c r="N212" s="79" t="s">
        <v>37</v>
      </c>
      <c r="O212" s="10">
        <v>1</v>
      </c>
      <c r="P212" s="10"/>
      <c r="Q212" s="10"/>
      <c r="R212" s="10"/>
      <c r="S212" s="51"/>
      <c r="T212" s="51">
        <v>1</v>
      </c>
      <c r="U212" s="94" t="s">
        <v>160</v>
      </c>
      <c r="V212" s="36" t="s">
        <v>77</v>
      </c>
      <c r="W212" s="10" t="s">
        <v>15</v>
      </c>
      <c r="X212" s="10" t="s">
        <v>99</v>
      </c>
      <c r="Y212" s="10" t="s">
        <v>52</v>
      </c>
      <c r="Z212" s="10" t="s">
        <v>67</v>
      </c>
      <c r="AA212" s="8"/>
      <c r="AB212" s="8"/>
      <c r="AC212" s="8"/>
      <c r="AD212" s="14"/>
      <c r="AE212" s="14"/>
    </row>
    <row r="213" s="1" customFormat="1" customHeight="1" spans="1:31">
      <c r="A213" s="22">
        <v>211</v>
      </c>
      <c r="B213" s="11">
        <v>240321003</v>
      </c>
      <c r="C213" s="40">
        <v>45372</v>
      </c>
      <c r="D213" s="54" t="s">
        <v>230</v>
      </c>
      <c r="E213" s="22">
        <f>WEEKNUM(C213,1)</f>
        <v>12</v>
      </c>
      <c r="F213" s="41" t="s">
        <v>33</v>
      </c>
      <c r="G213" s="32" t="s">
        <v>308</v>
      </c>
      <c r="H213" s="45" t="s">
        <v>309</v>
      </c>
      <c r="I213" s="44" t="s">
        <v>309</v>
      </c>
      <c r="J213" s="46" t="s">
        <v>36</v>
      </c>
      <c r="K213" s="10">
        <v>576</v>
      </c>
      <c r="L213" s="10">
        <v>32</v>
      </c>
      <c r="M213" s="50"/>
      <c r="N213" s="8" t="s">
        <v>37</v>
      </c>
      <c r="O213" s="10"/>
      <c r="P213" s="10"/>
      <c r="Q213" s="10"/>
      <c r="R213" s="10"/>
      <c r="S213" s="51"/>
      <c r="T213" s="51">
        <v>0</v>
      </c>
      <c r="U213" s="94"/>
      <c r="V213" s="36"/>
      <c r="W213" s="10"/>
      <c r="X213" s="10"/>
      <c r="Y213" s="10"/>
      <c r="Z213" s="10"/>
      <c r="AA213" s="8"/>
      <c r="AB213" s="8"/>
      <c r="AC213" s="8"/>
      <c r="AD213" s="14"/>
      <c r="AE213" s="14"/>
    </row>
    <row r="214" s="1" customFormat="1" customHeight="1" spans="1:31">
      <c r="A214" s="22">
        <v>212</v>
      </c>
      <c r="B214" s="11">
        <v>240321004</v>
      </c>
      <c r="C214" s="40">
        <v>45372</v>
      </c>
      <c r="D214" s="54" t="s">
        <v>230</v>
      </c>
      <c r="E214" s="22">
        <f>WEEKNUM(C214,1)</f>
        <v>12</v>
      </c>
      <c r="F214" s="54" t="s">
        <v>134</v>
      </c>
      <c r="G214" s="32" t="s">
        <v>312</v>
      </c>
      <c r="H214" s="45" t="s">
        <v>139</v>
      </c>
      <c r="I214" s="64" t="s">
        <v>139</v>
      </c>
      <c r="J214" s="65" t="s">
        <v>140</v>
      </c>
      <c r="K214" s="8">
        <v>2000</v>
      </c>
      <c r="L214" s="8">
        <v>50</v>
      </c>
      <c r="M214" s="74"/>
      <c r="N214" s="8" t="s">
        <v>37</v>
      </c>
      <c r="O214" s="10"/>
      <c r="P214" s="10"/>
      <c r="Q214" s="10"/>
      <c r="R214" s="10"/>
      <c r="S214" s="51"/>
      <c r="T214" s="51">
        <v>0</v>
      </c>
      <c r="U214" s="94"/>
      <c r="V214" s="36"/>
      <c r="W214" s="10"/>
      <c r="X214" s="10"/>
      <c r="Y214" s="10"/>
      <c r="Z214" s="10"/>
      <c r="AA214" s="8"/>
      <c r="AB214" s="8"/>
      <c r="AC214" s="8"/>
      <c r="AD214" s="14"/>
      <c r="AE214" s="14"/>
    </row>
    <row r="215" s="1" customFormat="1" customHeight="1" spans="1:31">
      <c r="A215" s="22">
        <v>213</v>
      </c>
      <c r="B215" s="11">
        <v>240322001</v>
      </c>
      <c r="C215" s="40">
        <v>45373</v>
      </c>
      <c r="D215" s="54" t="s">
        <v>230</v>
      </c>
      <c r="E215" s="22">
        <f>WEEKNUM(C215,1)</f>
        <v>12</v>
      </c>
      <c r="F215" s="54" t="s">
        <v>40</v>
      </c>
      <c r="G215" s="32" t="s">
        <v>313</v>
      </c>
      <c r="H215" s="45" t="s">
        <v>42</v>
      </c>
      <c r="I215" s="64" t="s">
        <v>242</v>
      </c>
      <c r="J215" s="65" t="s">
        <v>36</v>
      </c>
      <c r="K215" s="10">
        <v>96</v>
      </c>
      <c r="L215" s="10">
        <v>21</v>
      </c>
      <c r="M215" s="32">
        <v>1</v>
      </c>
      <c r="N215" s="10" t="s">
        <v>37</v>
      </c>
      <c r="O215" s="10">
        <v>1</v>
      </c>
      <c r="P215" s="10"/>
      <c r="Q215" s="10"/>
      <c r="R215" s="10"/>
      <c r="S215" s="51"/>
      <c r="T215" s="51">
        <v>1</v>
      </c>
      <c r="U215" s="94" t="s">
        <v>314</v>
      </c>
      <c r="V215" s="36" t="s">
        <v>77</v>
      </c>
      <c r="W215" s="10" t="s">
        <v>15</v>
      </c>
      <c r="X215" s="10" t="s">
        <v>99</v>
      </c>
      <c r="Y215" s="10" t="s">
        <v>52</v>
      </c>
      <c r="Z215" s="10" t="s">
        <v>67</v>
      </c>
      <c r="AA215" s="8"/>
      <c r="AB215" s="8"/>
      <c r="AC215" s="8"/>
      <c r="AD215" s="14"/>
      <c r="AE215" s="14"/>
    </row>
    <row r="216" s="1" customFormat="1" customHeight="1" spans="1:31">
      <c r="A216" s="22">
        <v>214</v>
      </c>
      <c r="B216" s="11">
        <v>240322002</v>
      </c>
      <c r="C216" s="40">
        <v>45373</v>
      </c>
      <c r="D216" s="54" t="s">
        <v>230</v>
      </c>
      <c r="E216" s="22">
        <f>WEEKNUM(C216,1)</f>
        <v>12</v>
      </c>
      <c r="F216" s="54" t="s">
        <v>33</v>
      </c>
      <c r="G216" s="32" t="s">
        <v>308</v>
      </c>
      <c r="H216" s="45" t="s">
        <v>309</v>
      </c>
      <c r="I216" s="64" t="s">
        <v>309</v>
      </c>
      <c r="J216" s="65" t="s">
        <v>36</v>
      </c>
      <c r="K216" s="10">
        <v>280</v>
      </c>
      <c r="L216" s="10">
        <v>8</v>
      </c>
      <c r="M216" s="32"/>
      <c r="N216" s="10" t="s">
        <v>37</v>
      </c>
      <c r="O216" s="10"/>
      <c r="P216" s="10"/>
      <c r="Q216" s="10"/>
      <c r="R216" s="10"/>
      <c r="S216" s="51"/>
      <c r="T216" s="51">
        <v>0</v>
      </c>
      <c r="U216" s="94"/>
      <c r="V216" s="36"/>
      <c r="W216" s="10"/>
      <c r="X216" s="10"/>
      <c r="Y216" s="10"/>
      <c r="Z216" s="10"/>
      <c r="AA216" s="8"/>
      <c r="AB216" s="8"/>
      <c r="AC216" s="8"/>
      <c r="AD216" s="14"/>
      <c r="AE216" s="14"/>
    </row>
    <row r="217" s="1" customFormat="1" customHeight="1" spans="1:31">
      <c r="A217" s="22">
        <v>215</v>
      </c>
      <c r="B217" s="11">
        <v>240322003</v>
      </c>
      <c r="C217" s="40">
        <v>45373</v>
      </c>
      <c r="D217" s="54" t="s">
        <v>230</v>
      </c>
      <c r="E217" s="22">
        <f>WEEKNUM(C217,1)</f>
        <v>12</v>
      </c>
      <c r="F217" s="54" t="s">
        <v>33</v>
      </c>
      <c r="G217" s="32" t="s">
        <v>315</v>
      </c>
      <c r="H217" s="45" t="s">
        <v>39</v>
      </c>
      <c r="I217" s="64" t="s">
        <v>39</v>
      </c>
      <c r="J217" s="65" t="s">
        <v>36</v>
      </c>
      <c r="K217" s="10">
        <v>288</v>
      </c>
      <c r="L217" s="10">
        <v>32</v>
      </c>
      <c r="M217" s="32"/>
      <c r="N217" s="10" t="s">
        <v>37</v>
      </c>
      <c r="O217" s="10"/>
      <c r="P217" s="10"/>
      <c r="Q217" s="10"/>
      <c r="R217" s="10"/>
      <c r="S217" s="51"/>
      <c r="T217" s="51">
        <v>0</v>
      </c>
      <c r="U217" s="94"/>
      <c r="V217" s="36"/>
      <c r="W217" s="10"/>
      <c r="X217" s="10"/>
      <c r="Y217" s="10"/>
      <c r="Z217" s="10"/>
      <c r="AA217" s="8"/>
      <c r="AB217" s="8"/>
      <c r="AC217" s="8"/>
      <c r="AD217" s="14"/>
      <c r="AE217" s="14"/>
    </row>
    <row r="218" s="1" customFormat="1" customHeight="1" spans="1:31">
      <c r="A218" s="22">
        <v>216</v>
      </c>
      <c r="B218" s="43">
        <v>240322004</v>
      </c>
      <c r="C218" s="40">
        <v>45373</v>
      </c>
      <c r="D218" s="54" t="s">
        <v>230</v>
      </c>
      <c r="E218" s="22">
        <f>WEEKNUM(C218,1)</f>
        <v>12</v>
      </c>
      <c r="F218" s="54" t="s">
        <v>33</v>
      </c>
      <c r="G218" s="32" t="s">
        <v>291</v>
      </c>
      <c r="H218" s="45" t="s">
        <v>91</v>
      </c>
      <c r="I218" s="44" t="s">
        <v>91</v>
      </c>
      <c r="J218" s="65" t="s">
        <v>36</v>
      </c>
      <c r="K218" s="10">
        <v>576</v>
      </c>
      <c r="L218" s="10">
        <v>32</v>
      </c>
      <c r="M218" s="32"/>
      <c r="N218" s="8" t="s">
        <v>37</v>
      </c>
      <c r="O218" s="10"/>
      <c r="P218" s="10"/>
      <c r="Q218" s="10"/>
      <c r="R218" s="10"/>
      <c r="S218" s="51"/>
      <c r="T218" s="51">
        <v>0</v>
      </c>
      <c r="U218" s="94"/>
      <c r="V218" s="36"/>
      <c r="W218" s="10"/>
      <c r="X218" s="10"/>
      <c r="Y218" s="10"/>
      <c r="Z218" s="10"/>
      <c r="AA218" s="8"/>
      <c r="AB218" s="8"/>
      <c r="AC218" s="8"/>
      <c r="AD218" s="14"/>
      <c r="AE218" s="14"/>
    </row>
    <row r="219" s="1" customFormat="1" customHeight="1" spans="1:31">
      <c r="A219" s="22">
        <v>217</v>
      </c>
      <c r="B219" s="11">
        <v>240322005</v>
      </c>
      <c r="C219" s="40">
        <v>45373</v>
      </c>
      <c r="D219" s="54" t="s">
        <v>230</v>
      </c>
      <c r="E219" s="22">
        <f>WEEKNUM(C219,1)</f>
        <v>12</v>
      </c>
      <c r="F219" s="54" t="s">
        <v>40</v>
      </c>
      <c r="G219" s="32" t="s">
        <v>316</v>
      </c>
      <c r="H219" s="45" t="s">
        <v>42</v>
      </c>
      <c r="I219" s="64" t="s">
        <v>43</v>
      </c>
      <c r="J219" s="65" t="s">
        <v>36</v>
      </c>
      <c r="K219" s="10">
        <v>576</v>
      </c>
      <c r="L219" s="10">
        <v>13</v>
      </c>
      <c r="M219" s="32">
        <v>1</v>
      </c>
      <c r="N219" s="8" t="s">
        <v>37</v>
      </c>
      <c r="O219" s="10">
        <v>1</v>
      </c>
      <c r="P219" s="10"/>
      <c r="Q219" s="10"/>
      <c r="R219" s="10"/>
      <c r="S219" s="51"/>
      <c r="T219" s="51">
        <v>1</v>
      </c>
      <c r="U219" s="94" t="s">
        <v>317</v>
      </c>
      <c r="V219" s="36" t="s">
        <v>77</v>
      </c>
      <c r="W219" s="10" t="s">
        <v>15</v>
      </c>
      <c r="X219" s="10" t="s">
        <v>99</v>
      </c>
      <c r="Y219" s="10" t="s">
        <v>52</v>
      </c>
      <c r="Z219" s="10" t="s">
        <v>67</v>
      </c>
      <c r="AA219" s="8"/>
      <c r="AB219" s="8"/>
      <c r="AC219" s="8"/>
      <c r="AD219" s="14"/>
      <c r="AE219" s="14"/>
    </row>
    <row r="220" s="1" customFormat="1" customHeight="1" spans="1:31">
      <c r="A220" s="22">
        <v>218</v>
      </c>
      <c r="B220" s="11">
        <v>240323001</v>
      </c>
      <c r="C220" s="40">
        <v>45374</v>
      </c>
      <c r="D220" s="54" t="s">
        <v>230</v>
      </c>
      <c r="E220" s="22">
        <f>WEEKNUM(C220,1)</f>
        <v>12</v>
      </c>
      <c r="F220" s="54" t="s">
        <v>33</v>
      </c>
      <c r="G220" s="32" t="s">
        <v>315</v>
      </c>
      <c r="H220" s="45" t="s">
        <v>39</v>
      </c>
      <c r="I220" s="64" t="s">
        <v>39</v>
      </c>
      <c r="J220" s="65" t="s">
        <v>36</v>
      </c>
      <c r="K220" s="10">
        <v>576</v>
      </c>
      <c r="L220" s="10">
        <v>32</v>
      </c>
      <c r="M220" s="32"/>
      <c r="N220" s="8" t="s">
        <v>37</v>
      </c>
      <c r="O220" s="10"/>
      <c r="P220" s="10"/>
      <c r="Q220" s="10"/>
      <c r="R220" s="10"/>
      <c r="S220" s="51"/>
      <c r="T220" s="51">
        <v>0</v>
      </c>
      <c r="U220" s="94"/>
      <c r="V220" s="36"/>
      <c r="W220" s="10"/>
      <c r="X220" s="10"/>
      <c r="Y220" s="10"/>
      <c r="Z220" s="10"/>
      <c r="AA220" s="10"/>
      <c r="AB220" s="10"/>
      <c r="AC220" s="10"/>
      <c r="AD220" s="14"/>
      <c r="AE220" s="14"/>
    </row>
    <row r="221" s="1" customFormat="1" customHeight="1" spans="1:31">
      <c r="A221" s="22">
        <v>219</v>
      </c>
      <c r="B221" s="11">
        <v>240323002</v>
      </c>
      <c r="C221" s="40">
        <v>45374</v>
      </c>
      <c r="D221" s="54" t="s">
        <v>230</v>
      </c>
      <c r="E221" s="22">
        <f>WEEKNUM(C221,1)</f>
        <v>12</v>
      </c>
      <c r="F221" s="54" t="s">
        <v>40</v>
      </c>
      <c r="G221" s="32" t="s">
        <v>313</v>
      </c>
      <c r="H221" s="45" t="s">
        <v>42</v>
      </c>
      <c r="I221" s="44" t="s">
        <v>43</v>
      </c>
      <c r="J221" s="65" t="s">
        <v>36</v>
      </c>
      <c r="K221" s="10">
        <v>864</v>
      </c>
      <c r="L221" s="10">
        <v>21</v>
      </c>
      <c r="M221" s="32">
        <v>1</v>
      </c>
      <c r="N221" s="8" t="s">
        <v>37</v>
      </c>
      <c r="O221" s="10">
        <v>1</v>
      </c>
      <c r="P221" s="10"/>
      <c r="Q221" s="10"/>
      <c r="R221" s="10"/>
      <c r="S221" s="51"/>
      <c r="T221" s="51">
        <v>1</v>
      </c>
      <c r="U221" s="94" t="s">
        <v>318</v>
      </c>
      <c r="V221" s="36" t="s">
        <v>77</v>
      </c>
      <c r="W221" s="10" t="s">
        <v>15</v>
      </c>
      <c r="X221" s="10" t="s">
        <v>109</v>
      </c>
      <c r="Y221" s="10" t="s">
        <v>52</v>
      </c>
      <c r="Z221" s="10" t="s">
        <v>67</v>
      </c>
      <c r="AA221" s="8"/>
      <c r="AB221" s="8"/>
      <c r="AC221" s="8"/>
      <c r="AD221" s="14"/>
      <c r="AE221" s="14"/>
    </row>
    <row r="222" s="1" customFormat="1" customHeight="1" spans="1:31">
      <c r="A222" s="22">
        <v>220</v>
      </c>
      <c r="B222" s="11">
        <v>240323003</v>
      </c>
      <c r="C222" s="40">
        <v>45374</v>
      </c>
      <c r="D222" s="54" t="s">
        <v>230</v>
      </c>
      <c r="E222" s="22">
        <f>WEEKNUM(C222,1)</f>
        <v>12</v>
      </c>
      <c r="F222" s="54" t="s">
        <v>40</v>
      </c>
      <c r="G222" s="32" t="s">
        <v>311</v>
      </c>
      <c r="H222" s="45" t="s">
        <v>74</v>
      </c>
      <c r="I222" s="44" t="s">
        <v>75</v>
      </c>
      <c r="J222" s="65" t="s">
        <v>36</v>
      </c>
      <c r="K222" s="10">
        <v>1920</v>
      </c>
      <c r="L222" s="10">
        <v>13</v>
      </c>
      <c r="M222" s="32"/>
      <c r="N222" s="8" t="s">
        <v>37</v>
      </c>
      <c r="O222" s="10"/>
      <c r="P222" s="10"/>
      <c r="Q222" s="10"/>
      <c r="R222" s="10"/>
      <c r="S222" s="51"/>
      <c r="T222" s="51">
        <v>0</v>
      </c>
      <c r="U222" s="94"/>
      <c r="V222" s="36"/>
      <c r="W222" s="10"/>
      <c r="X222" s="10"/>
      <c r="Y222" s="10"/>
      <c r="Z222" s="10"/>
      <c r="AA222" s="8"/>
      <c r="AB222" s="8"/>
      <c r="AC222" s="8"/>
      <c r="AD222" s="14"/>
      <c r="AE222" s="14"/>
    </row>
    <row r="223" s="1" customFormat="1" customHeight="1" spans="1:31">
      <c r="A223" s="22">
        <v>221</v>
      </c>
      <c r="B223" s="11">
        <v>240323004</v>
      </c>
      <c r="C223" s="40">
        <v>45374</v>
      </c>
      <c r="D223" s="54" t="s">
        <v>230</v>
      </c>
      <c r="E223" s="22">
        <f>WEEKNUM(C223,1)</f>
        <v>12</v>
      </c>
      <c r="F223" s="54" t="s">
        <v>40</v>
      </c>
      <c r="G223" s="32" t="s">
        <v>293</v>
      </c>
      <c r="H223" s="45" t="s">
        <v>168</v>
      </c>
      <c r="I223" s="44" t="s">
        <v>168</v>
      </c>
      <c r="J223" s="65" t="s">
        <v>36</v>
      </c>
      <c r="K223" s="10">
        <v>384</v>
      </c>
      <c r="L223" s="10">
        <v>21</v>
      </c>
      <c r="M223" s="32">
        <v>1</v>
      </c>
      <c r="N223" s="8" t="s">
        <v>37</v>
      </c>
      <c r="O223" s="62"/>
      <c r="P223" s="62"/>
      <c r="Q223" s="62"/>
      <c r="R223" s="62">
        <v>1</v>
      </c>
      <c r="S223" s="92"/>
      <c r="T223" s="92">
        <v>1</v>
      </c>
      <c r="U223" s="94" t="s">
        <v>319</v>
      </c>
      <c r="V223" s="36" t="s">
        <v>77</v>
      </c>
      <c r="W223" s="10" t="s">
        <v>18</v>
      </c>
      <c r="X223" s="10" t="s">
        <v>89</v>
      </c>
      <c r="Y223" s="10" t="s">
        <v>57</v>
      </c>
      <c r="Z223" s="10" t="s">
        <v>67</v>
      </c>
      <c r="AA223" s="8"/>
      <c r="AB223" s="8"/>
      <c r="AC223" s="8"/>
      <c r="AD223" s="14"/>
      <c r="AE223" s="14"/>
    </row>
    <row r="224" s="1" customFormat="1" customHeight="1" spans="1:31">
      <c r="A224" s="22">
        <v>222</v>
      </c>
      <c r="B224" s="11">
        <v>240323005</v>
      </c>
      <c r="C224" s="40">
        <v>45374</v>
      </c>
      <c r="D224" s="54" t="s">
        <v>230</v>
      </c>
      <c r="E224" s="22">
        <f>WEEKNUM(C224,1)</f>
        <v>12</v>
      </c>
      <c r="F224" s="54" t="s">
        <v>33</v>
      </c>
      <c r="G224" s="32" t="s">
        <v>291</v>
      </c>
      <c r="H224" s="45" t="s">
        <v>91</v>
      </c>
      <c r="I224" s="44" t="s">
        <v>91</v>
      </c>
      <c r="J224" s="65" t="s">
        <v>36</v>
      </c>
      <c r="K224" s="62">
        <v>576</v>
      </c>
      <c r="L224" s="62">
        <v>48</v>
      </c>
      <c r="M224" s="62"/>
      <c r="N224" s="10" t="s">
        <v>37</v>
      </c>
      <c r="O224" s="62"/>
      <c r="P224" s="62"/>
      <c r="Q224" s="62"/>
      <c r="R224" s="62"/>
      <c r="S224" s="92"/>
      <c r="T224" s="92">
        <v>0</v>
      </c>
      <c r="U224" s="94"/>
      <c r="V224" s="36"/>
      <c r="W224" s="10"/>
      <c r="X224" s="10"/>
      <c r="Y224" s="10"/>
      <c r="Z224" s="10"/>
      <c r="AA224" s="8"/>
      <c r="AB224" s="8"/>
      <c r="AC224" s="8"/>
      <c r="AD224" s="14"/>
      <c r="AE224" s="14"/>
    </row>
    <row r="225" s="1" customFormat="1" customHeight="1" spans="1:31">
      <c r="A225" s="22">
        <v>223</v>
      </c>
      <c r="B225" s="11">
        <v>240323006</v>
      </c>
      <c r="C225" s="40">
        <v>45374</v>
      </c>
      <c r="D225" s="54" t="s">
        <v>230</v>
      </c>
      <c r="E225" s="22">
        <f>WEEKNUM(C225,1)</f>
        <v>12</v>
      </c>
      <c r="F225" s="54" t="s">
        <v>58</v>
      </c>
      <c r="G225" s="32" t="s">
        <v>63</v>
      </c>
      <c r="H225" s="45" t="s">
        <v>64</v>
      </c>
      <c r="I225" s="44" t="s">
        <v>64</v>
      </c>
      <c r="J225" s="65" t="s">
        <v>62</v>
      </c>
      <c r="K225" s="62">
        <v>1</v>
      </c>
      <c r="L225" s="62">
        <v>1</v>
      </c>
      <c r="M225" s="62"/>
      <c r="N225" s="10" t="s">
        <v>37</v>
      </c>
      <c r="O225" s="62"/>
      <c r="P225" s="62"/>
      <c r="Q225" s="62"/>
      <c r="R225" s="62"/>
      <c r="S225" s="92"/>
      <c r="T225" s="92">
        <v>0</v>
      </c>
      <c r="U225" s="94"/>
      <c r="V225" s="36"/>
      <c r="W225" s="10"/>
      <c r="X225" s="10"/>
      <c r="Y225" s="10"/>
      <c r="Z225" s="10"/>
      <c r="AA225" s="8"/>
      <c r="AB225" s="8"/>
      <c r="AC225" s="8"/>
      <c r="AD225" s="14"/>
      <c r="AE225" s="14"/>
    </row>
    <row r="226" s="1" customFormat="1" customHeight="1" spans="1:31">
      <c r="A226" s="22">
        <v>224</v>
      </c>
      <c r="B226" s="11">
        <v>240323007</v>
      </c>
      <c r="C226" s="40">
        <v>45374</v>
      </c>
      <c r="D226" s="54" t="s">
        <v>230</v>
      </c>
      <c r="E226" s="22">
        <f>WEEKNUM(C226,1)</f>
        <v>12</v>
      </c>
      <c r="F226" s="54" t="s">
        <v>58</v>
      </c>
      <c r="G226" s="32" t="s">
        <v>281</v>
      </c>
      <c r="H226" s="45" t="s">
        <v>42</v>
      </c>
      <c r="I226" s="44" t="s">
        <v>42</v>
      </c>
      <c r="J226" s="65" t="s">
        <v>62</v>
      </c>
      <c r="K226" s="62">
        <v>257</v>
      </c>
      <c r="L226" s="62">
        <v>16</v>
      </c>
      <c r="M226" s="62">
        <v>1</v>
      </c>
      <c r="N226" s="10" t="s">
        <v>37</v>
      </c>
      <c r="O226" s="62">
        <v>1</v>
      </c>
      <c r="P226" s="62"/>
      <c r="Q226" s="62"/>
      <c r="R226" s="62"/>
      <c r="S226" s="92"/>
      <c r="T226" s="92">
        <v>1</v>
      </c>
      <c r="U226" s="94" t="s">
        <v>320</v>
      </c>
      <c r="V226" s="36" t="s">
        <v>77</v>
      </c>
      <c r="W226" s="10" t="s">
        <v>15</v>
      </c>
      <c r="X226" s="10" t="s">
        <v>321</v>
      </c>
      <c r="Y226" s="10" t="s">
        <v>52</v>
      </c>
      <c r="Z226" s="10" t="s">
        <v>67</v>
      </c>
      <c r="AA226" s="8"/>
      <c r="AB226" s="8"/>
      <c r="AC226" s="8"/>
      <c r="AD226" s="14"/>
      <c r="AE226" s="14"/>
    </row>
    <row r="227" s="1" customFormat="1" customHeight="1" spans="1:31">
      <c r="A227" s="22">
        <v>225</v>
      </c>
      <c r="B227" s="11">
        <v>240324001</v>
      </c>
      <c r="C227" s="40">
        <v>45375</v>
      </c>
      <c r="D227" s="54" t="s">
        <v>230</v>
      </c>
      <c r="E227" s="22">
        <f>WEEKNUM(C227,1)</f>
        <v>13</v>
      </c>
      <c r="F227" s="54" t="s">
        <v>58</v>
      </c>
      <c r="G227" s="32" t="s">
        <v>277</v>
      </c>
      <c r="H227" s="45" t="s">
        <v>64</v>
      </c>
      <c r="I227" s="44" t="s">
        <v>64</v>
      </c>
      <c r="J227" s="65" t="s">
        <v>36</v>
      </c>
      <c r="K227" s="62">
        <v>101</v>
      </c>
      <c r="L227" s="62">
        <v>8</v>
      </c>
      <c r="M227" s="62"/>
      <c r="N227" s="10" t="s">
        <v>37</v>
      </c>
      <c r="O227" s="62"/>
      <c r="P227" s="62"/>
      <c r="Q227" s="62"/>
      <c r="R227" s="62"/>
      <c r="S227" s="92"/>
      <c r="T227" s="92">
        <v>0</v>
      </c>
      <c r="U227" s="94"/>
      <c r="V227" s="36"/>
      <c r="W227" s="10"/>
      <c r="X227" s="10"/>
      <c r="Y227" s="10"/>
      <c r="Z227" s="10"/>
      <c r="AA227" s="8"/>
      <c r="AB227" s="8"/>
      <c r="AC227" s="8"/>
      <c r="AD227" s="14"/>
      <c r="AE227" s="14"/>
    </row>
    <row r="228" s="1" customFormat="1" customHeight="1" spans="1:31">
      <c r="A228" s="22">
        <v>226</v>
      </c>
      <c r="B228" s="11">
        <v>240324002</v>
      </c>
      <c r="C228" s="40">
        <v>45375</v>
      </c>
      <c r="D228" s="54" t="s">
        <v>230</v>
      </c>
      <c r="E228" s="22">
        <f>WEEKNUM(C228,1)</f>
        <v>13</v>
      </c>
      <c r="F228" s="54" t="s">
        <v>58</v>
      </c>
      <c r="G228" s="32" t="s">
        <v>322</v>
      </c>
      <c r="H228" s="45" t="s">
        <v>266</v>
      </c>
      <c r="I228" s="44" t="s">
        <v>266</v>
      </c>
      <c r="J228" s="65" t="s">
        <v>36</v>
      </c>
      <c r="K228" s="62">
        <v>4</v>
      </c>
      <c r="L228" s="62">
        <v>4</v>
      </c>
      <c r="M228" s="62"/>
      <c r="N228" s="10" t="s">
        <v>37</v>
      </c>
      <c r="O228" s="62"/>
      <c r="P228" s="62"/>
      <c r="Q228" s="62"/>
      <c r="R228" s="62"/>
      <c r="S228" s="92"/>
      <c r="T228" s="92">
        <v>0</v>
      </c>
      <c r="U228" s="94"/>
      <c r="V228" s="36"/>
      <c r="W228" s="10"/>
      <c r="X228" s="10"/>
      <c r="Y228" s="10"/>
      <c r="Z228" s="10"/>
      <c r="AA228" s="8"/>
      <c r="AB228" s="8"/>
      <c r="AC228" s="8"/>
      <c r="AD228" s="14"/>
      <c r="AE228" s="14"/>
    </row>
    <row r="229" s="1" customFormat="1" customHeight="1" spans="1:31">
      <c r="A229" s="22">
        <v>227</v>
      </c>
      <c r="B229" s="11">
        <v>240324003</v>
      </c>
      <c r="C229" s="40">
        <v>45375</v>
      </c>
      <c r="D229" s="54" t="s">
        <v>230</v>
      </c>
      <c r="E229" s="22">
        <f>WEEKNUM(C229,1)</f>
        <v>13</v>
      </c>
      <c r="F229" s="54" t="s">
        <v>58</v>
      </c>
      <c r="G229" s="32" t="s">
        <v>323</v>
      </c>
      <c r="H229" s="45" t="s">
        <v>324</v>
      </c>
      <c r="I229" s="44" t="s">
        <v>324</v>
      </c>
      <c r="J229" s="65" t="s">
        <v>36</v>
      </c>
      <c r="K229" s="62">
        <v>95</v>
      </c>
      <c r="L229" s="62">
        <v>8</v>
      </c>
      <c r="M229" s="62"/>
      <c r="N229" s="10" t="s">
        <v>37</v>
      </c>
      <c r="O229" s="62"/>
      <c r="P229" s="62"/>
      <c r="Q229" s="62"/>
      <c r="R229" s="62"/>
      <c r="S229" s="92"/>
      <c r="T229" s="92">
        <v>0</v>
      </c>
      <c r="U229" s="94"/>
      <c r="V229" s="36"/>
      <c r="W229" s="10"/>
      <c r="X229" s="10"/>
      <c r="Y229" s="10"/>
      <c r="Z229" s="10"/>
      <c r="AA229" s="8"/>
      <c r="AB229" s="8"/>
      <c r="AC229" s="8"/>
      <c r="AD229" s="14"/>
      <c r="AE229" s="14"/>
    </row>
    <row r="230" s="1" customFormat="1" customHeight="1" spans="1:31">
      <c r="A230" s="22">
        <v>228</v>
      </c>
      <c r="B230" s="11">
        <v>240324004</v>
      </c>
      <c r="C230" s="40">
        <v>45375</v>
      </c>
      <c r="D230" s="54" t="s">
        <v>230</v>
      </c>
      <c r="E230" s="22">
        <f>WEEKNUM(C230,1)</f>
        <v>13</v>
      </c>
      <c r="F230" s="54" t="s">
        <v>58</v>
      </c>
      <c r="G230" s="32" t="s">
        <v>276</v>
      </c>
      <c r="H230" s="45" t="s">
        <v>42</v>
      </c>
      <c r="I230" s="44" t="s">
        <v>42</v>
      </c>
      <c r="J230" s="65" t="s">
        <v>248</v>
      </c>
      <c r="K230" s="10">
        <v>484</v>
      </c>
      <c r="L230" s="10">
        <v>32</v>
      </c>
      <c r="M230" s="32"/>
      <c r="N230" s="8" t="s">
        <v>37</v>
      </c>
      <c r="O230" s="62"/>
      <c r="P230" s="62"/>
      <c r="Q230" s="62"/>
      <c r="R230" s="62"/>
      <c r="S230" s="92"/>
      <c r="T230" s="92">
        <v>0</v>
      </c>
      <c r="U230" s="94"/>
      <c r="V230" s="36"/>
      <c r="W230" s="10"/>
      <c r="X230" s="10"/>
      <c r="Y230" s="10"/>
      <c r="Z230" s="10"/>
      <c r="AA230" s="8"/>
      <c r="AB230" s="8"/>
      <c r="AC230" s="8"/>
      <c r="AD230" s="14"/>
      <c r="AE230" s="14"/>
    </row>
    <row r="231" s="1" customFormat="1" customHeight="1" spans="1:31">
      <c r="A231" s="22">
        <v>229</v>
      </c>
      <c r="B231" s="11">
        <v>240324005</v>
      </c>
      <c r="C231" s="40">
        <v>45375</v>
      </c>
      <c r="D231" s="54" t="s">
        <v>230</v>
      </c>
      <c r="E231" s="22">
        <f>WEEKNUM(C231,1)</f>
        <v>13</v>
      </c>
      <c r="F231" s="54" t="s">
        <v>33</v>
      </c>
      <c r="G231" s="10" t="s">
        <v>315</v>
      </c>
      <c r="H231" s="45" t="s">
        <v>39</v>
      </c>
      <c r="I231" s="64" t="s">
        <v>39</v>
      </c>
      <c r="J231" s="65" t="s">
        <v>36</v>
      </c>
      <c r="K231" s="10">
        <v>673</v>
      </c>
      <c r="L231" s="10">
        <v>32</v>
      </c>
      <c r="M231" s="32">
        <v>1</v>
      </c>
      <c r="N231" s="8" t="s">
        <v>37</v>
      </c>
      <c r="O231" s="62">
        <v>1</v>
      </c>
      <c r="P231" s="62"/>
      <c r="Q231" s="62"/>
      <c r="R231" s="62"/>
      <c r="S231" s="92"/>
      <c r="T231" s="92">
        <v>1</v>
      </c>
      <c r="U231" s="94" t="s">
        <v>325</v>
      </c>
      <c r="V231" s="36" t="s">
        <v>77</v>
      </c>
      <c r="W231" s="10" t="s">
        <v>15</v>
      </c>
      <c r="X231" s="10" t="s">
        <v>85</v>
      </c>
      <c r="Y231" s="10" t="s">
        <v>52</v>
      </c>
      <c r="Z231" s="10" t="s">
        <v>67</v>
      </c>
      <c r="AA231" s="8"/>
      <c r="AB231" s="8"/>
      <c r="AC231" s="8"/>
      <c r="AD231" s="14"/>
      <c r="AE231" s="14"/>
    </row>
    <row r="232" s="1" customFormat="1" customHeight="1" spans="1:31">
      <c r="A232" s="22">
        <v>230</v>
      </c>
      <c r="B232" s="11">
        <v>240324006</v>
      </c>
      <c r="C232" s="40">
        <v>45375</v>
      </c>
      <c r="D232" s="54" t="s">
        <v>230</v>
      </c>
      <c r="E232" s="22">
        <f>WEEKNUM(C232,1)</f>
        <v>13</v>
      </c>
      <c r="F232" s="54" t="s">
        <v>33</v>
      </c>
      <c r="G232" s="10" t="s">
        <v>291</v>
      </c>
      <c r="H232" s="45" t="s">
        <v>91</v>
      </c>
      <c r="I232" s="64" t="s">
        <v>91</v>
      </c>
      <c r="J232" s="65" t="s">
        <v>36</v>
      </c>
      <c r="K232" s="70">
        <v>570</v>
      </c>
      <c r="L232" s="10">
        <v>32</v>
      </c>
      <c r="M232" s="32"/>
      <c r="N232" s="70" t="s">
        <v>37</v>
      </c>
      <c r="O232" s="62"/>
      <c r="P232" s="62"/>
      <c r="Q232" s="62"/>
      <c r="R232" s="62"/>
      <c r="S232" s="92"/>
      <c r="T232" s="92"/>
      <c r="U232" s="94"/>
      <c r="V232" s="36"/>
      <c r="W232" s="10"/>
      <c r="X232" s="10"/>
      <c r="Y232" s="10"/>
      <c r="Z232" s="10"/>
      <c r="AA232" s="8"/>
      <c r="AB232" s="8"/>
      <c r="AC232" s="8"/>
      <c r="AD232" s="14"/>
      <c r="AE232" s="14"/>
    </row>
    <row r="233" s="1" customFormat="1" customHeight="1" spans="1:31">
      <c r="A233" s="22">
        <v>231</v>
      </c>
      <c r="B233" s="11">
        <v>240325001</v>
      </c>
      <c r="C233" s="40">
        <v>45376</v>
      </c>
      <c r="D233" s="54" t="s">
        <v>230</v>
      </c>
      <c r="E233" s="22">
        <f>WEEKNUM(C233,1)</f>
        <v>13</v>
      </c>
      <c r="F233" s="54" t="s">
        <v>58</v>
      </c>
      <c r="G233" s="10" t="s">
        <v>326</v>
      </c>
      <c r="H233" s="45" t="s">
        <v>74</v>
      </c>
      <c r="I233" s="64" t="s">
        <v>74</v>
      </c>
      <c r="J233" s="65" t="s">
        <v>36</v>
      </c>
      <c r="K233" s="70">
        <v>3</v>
      </c>
      <c r="L233" s="10">
        <v>3</v>
      </c>
      <c r="M233" s="32"/>
      <c r="N233" s="70" t="s">
        <v>37</v>
      </c>
      <c r="O233" s="62"/>
      <c r="P233" s="62"/>
      <c r="Q233" s="62"/>
      <c r="R233" s="62"/>
      <c r="S233" s="92"/>
      <c r="T233" s="92">
        <v>0</v>
      </c>
      <c r="U233" s="94"/>
      <c r="V233" s="36"/>
      <c r="W233" s="10"/>
      <c r="X233" s="10"/>
      <c r="Y233" s="10"/>
      <c r="Z233" s="10"/>
      <c r="AA233" s="8"/>
      <c r="AB233" s="8"/>
      <c r="AC233" s="8"/>
      <c r="AD233" s="14"/>
      <c r="AE233" s="14"/>
    </row>
    <row r="234" s="1" customFormat="1" customHeight="1" spans="1:31">
      <c r="A234" s="22">
        <v>232</v>
      </c>
      <c r="B234" s="11">
        <v>240325002</v>
      </c>
      <c r="C234" s="40">
        <v>45376</v>
      </c>
      <c r="D234" s="54" t="s">
        <v>230</v>
      </c>
      <c r="E234" s="22">
        <f>WEEKNUM(C234,1)</f>
        <v>13</v>
      </c>
      <c r="F234" s="54" t="s">
        <v>58</v>
      </c>
      <c r="G234" s="62" t="s">
        <v>69</v>
      </c>
      <c r="H234" s="45" t="s">
        <v>70</v>
      </c>
      <c r="I234" s="64" t="s">
        <v>70</v>
      </c>
      <c r="J234" s="65" t="s">
        <v>36</v>
      </c>
      <c r="K234" s="10">
        <v>4</v>
      </c>
      <c r="L234" s="10">
        <v>4</v>
      </c>
      <c r="M234" s="32"/>
      <c r="N234" s="8" t="s">
        <v>37</v>
      </c>
      <c r="O234" s="62"/>
      <c r="P234" s="62"/>
      <c r="Q234" s="62"/>
      <c r="R234" s="62"/>
      <c r="S234" s="92"/>
      <c r="T234" s="92">
        <v>0</v>
      </c>
      <c r="U234" s="94"/>
      <c r="V234" s="36"/>
      <c r="W234" s="10"/>
      <c r="X234" s="10"/>
      <c r="Y234" s="10"/>
      <c r="Z234" s="10"/>
      <c r="AA234" s="8"/>
      <c r="AB234" s="8"/>
      <c r="AC234" s="8"/>
      <c r="AD234" s="14"/>
      <c r="AE234" s="14"/>
    </row>
    <row r="235" s="1" customFormat="1" customHeight="1" spans="1:31">
      <c r="A235" s="22">
        <v>233</v>
      </c>
      <c r="B235" s="11">
        <v>240325003</v>
      </c>
      <c r="C235" s="40">
        <v>45376</v>
      </c>
      <c r="D235" s="54" t="s">
        <v>230</v>
      </c>
      <c r="E235" s="22">
        <f>WEEKNUM(C235,1)</f>
        <v>13</v>
      </c>
      <c r="F235" s="54" t="s">
        <v>58</v>
      </c>
      <c r="G235" s="62" t="s">
        <v>259</v>
      </c>
      <c r="H235" s="45" t="s">
        <v>46</v>
      </c>
      <c r="I235" s="64" t="s">
        <v>46</v>
      </c>
      <c r="J235" s="65" t="s">
        <v>36</v>
      </c>
      <c r="K235" s="10">
        <v>7</v>
      </c>
      <c r="L235" s="10">
        <v>7</v>
      </c>
      <c r="M235" s="32"/>
      <c r="N235" s="8" t="s">
        <v>37</v>
      </c>
      <c r="O235" s="62"/>
      <c r="P235" s="62"/>
      <c r="Q235" s="62"/>
      <c r="R235" s="62"/>
      <c r="S235" s="92"/>
      <c r="T235" s="92">
        <v>0</v>
      </c>
      <c r="U235" s="94"/>
      <c r="V235" s="36"/>
      <c r="W235" s="10"/>
      <c r="X235" s="10"/>
      <c r="Y235" s="10"/>
      <c r="Z235" s="10"/>
      <c r="AA235" s="8"/>
      <c r="AB235" s="8"/>
      <c r="AC235" s="8"/>
      <c r="AD235" s="14"/>
      <c r="AE235" s="14"/>
    </row>
    <row r="236" s="1" customFormat="1" customHeight="1" spans="1:31">
      <c r="A236" s="22">
        <v>234</v>
      </c>
      <c r="B236" s="11">
        <v>240325004</v>
      </c>
      <c r="C236" s="40">
        <v>45376</v>
      </c>
      <c r="D236" s="54" t="s">
        <v>230</v>
      </c>
      <c r="E236" s="22">
        <f>WEEKNUM(C236,1)</f>
        <v>13</v>
      </c>
      <c r="F236" s="54" t="s">
        <v>40</v>
      </c>
      <c r="G236" s="62" t="s">
        <v>327</v>
      </c>
      <c r="H236" s="45" t="s">
        <v>75</v>
      </c>
      <c r="I236" s="64" t="s">
        <v>75</v>
      </c>
      <c r="J236" s="65" t="s">
        <v>36</v>
      </c>
      <c r="K236" s="62">
        <v>1054</v>
      </c>
      <c r="L236" s="62">
        <v>13</v>
      </c>
      <c r="M236" s="62"/>
      <c r="N236" s="10" t="s">
        <v>37</v>
      </c>
      <c r="O236" s="62"/>
      <c r="P236" s="62"/>
      <c r="Q236" s="62"/>
      <c r="R236" s="62"/>
      <c r="S236" s="92"/>
      <c r="T236" s="92">
        <v>0</v>
      </c>
      <c r="U236" s="94"/>
      <c r="V236" s="36"/>
      <c r="W236" s="10"/>
      <c r="X236" s="10"/>
      <c r="Y236" s="10"/>
      <c r="Z236" s="10"/>
      <c r="AA236" s="8"/>
      <c r="AB236" s="8"/>
      <c r="AC236" s="8"/>
      <c r="AD236" s="14"/>
      <c r="AE236" s="14"/>
    </row>
    <row r="237" s="1" customFormat="1" customHeight="1" spans="1:31">
      <c r="A237" s="22">
        <v>235</v>
      </c>
      <c r="B237" s="11">
        <v>240325005</v>
      </c>
      <c r="C237" s="40">
        <v>45376</v>
      </c>
      <c r="D237" s="54" t="s">
        <v>230</v>
      </c>
      <c r="E237" s="22">
        <f>WEEKNUM(C237,1)</f>
        <v>13</v>
      </c>
      <c r="F237" s="54" t="s">
        <v>40</v>
      </c>
      <c r="G237" s="62" t="s">
        <v>311</v>
      </c>
      <c r="H237" s="45" t="s">
        <v>75</v>
      </c>
      <c r="I237" s="64" t="s">
        <v>75</v>
      </c>
      <c r="J237" s="65" t="s">
        <v>36</v>
      </c>
      <c r="K237" s="10">
        <v>959</v>
      </c>
      <c r="L237" s="10">
        <v>13</v>
      </c>
      <c r="M237" s="32">
        <v>1</v>
      </c>
      <c r="N237" s="8" t="s">
        <v>37</v>
      </c>
      <c r="O237" s="62"/>
      <c r="P237" s="62">
        <v>1</v>
      </c>
      <c r="Q237" s="62"/>
      <c r="R237" s="62"/>
      <c r="S237" s="92"/>
      <c r="T237" s="92">
        <v>1</v>
      </c>
      <c r="U237" s="94" t="s">
        <v>328</v>
      </c>
      <c r="V237" s="36" t="s">
        <v>77</v>
      </c>
      <c r="W237" s="10" t="s">
        <v>16</v>
      </c>
      <c r="X237" s="10" t="s">
        <v>51</v>
      </c>
      <c r="Y237" s="10" t="s">
        <v>52</v>
      </c>
      <c r="Z237" s="10" t="s">
        <v>67</v>
      </c>
      <c r="AA237" s="8"/>
      <c r="AB237" s="8"/>
      <c r="AC237" s="8"/>
      <c r="AD237" s="14"/>
      <c r="AE237" s="14"/>
    </row>
    <row r="238" s="1" customFormat="1" customHeight="1" spans="1:31">
      <c r="A238" s="22">
        <v>236</v>
      </c>
      <c r="B238" s="11">
        <v>240325006</v>
      </c>
      <c r="C238" s="40">
        <v>45376</v>
      </c>
      <c r="D238" s="54" t="s">
        <v>230</v>
      </c>
      <c r="E238" s="22">
        <f>WEEKNUM(C238,1)</f>
        <v>13</v>
      </c>
      <c r="F238" s="54" t="s">
        <v>40</v>
      </c>
      <c r="G238" s="62" t="s">
        <v>316</v>
      </c>
      <c r="H238" s="45" t="s">
        <v>43</v>
      </c>
      <c r="I238" s="64" t="s">
        <v>43</v>
      </c>
      <c r="J238" s="65" t="s">
        <v>36</v>
      </c>
      <c r="K238" s="10">
        <v>96</v>
      </c>
      <c r="L238" s="10">
        <v>13</v>
      </c>
      <c r="M238" s="32"/>
      <c r="N238" s="8" t="s">
        <v>37</v>
      </c>
      <c r="O238" s="62"/>
      <c r="P238" s="62"/>
      <c r="Q238" s="62"/>
      <c r="R238" s="62"/>
      <c r="S238" s="92"/>
      <c r="T238" s="92">
        <v>0</v>
      </c>
      <c r="U238" s="94"/>
      <c r="V238" s="36"/>
      <c r="W238" s="10"/>
      <c r="X238" s="10"/>
      <c r="Y238" s="10"/>
      <c r="Z238" s="10"/>
      <c r="AA238" s="8"/>
      <c r="AB238" s="8"/>
      <c r="AC238" s="8"/>
      <c r="AD238" s="14"/>
      <c r="AE238" s="14"/>
    </row>
    <row r="239" s="1" customFormat="1" customHeight="1" spans="1:31">
      <c r="A239" s="22">
        <v>237</v>
      </c>
      <c r="B239" s="11">
        <v>240325007</v>
      </c>
      <c r="C239" s="40">
        <v>45376</v>
      </c>
      <c r="D239" s="54" t="s">
        <v>230</v>
      </c>
      <c r="E239" s="22">
        <f>WEEKNUM(C239,1)</f>
        <v>13</v>
      </c>
      <c r="F239" s="54" t="s">
        <v>40</v>
      </c>
      <c r="G239" s="62" t="s">
        <v>252</v>
      </c>
      <c r="H239" s="45" t="s">
        <v>42</v>
      </c>
      <c r="I239" s="64" t="s">
        <v>42</v>
      </c>
      <c r="J239" s="65" t="s">
        <v>62</v>
      </c>
      <c r="K239" s="5">
        <v>192</v>
      </c>
      <c r="L239" s="5">
        <v>13</v>
      </c>
      <c r="M239" s="101"/>
      <c r="N239" s="5" t="s">
        <v>37</v>
      </c>
      <c r="O239" s="62"/>
      <c r="P239" s="62"/>
      <c r="Q239" s="62"/>
      <c r="R239" s="62"/>
      <c r="S239" s="92"/>
      <c r="T239" s="92">
        <v>0</v>
      </c>
      <c r="U239" s="94"/>
      <c r="V239" s="36"/>
      <c r="W239" s="10"/>
      <c r="X239" s="10"/>
      <c r="Y239" s="10"/>
      <c r="Z239" s="10"/>
      <c r="AA239" s="8"/>
      <c r="AB239" s="8"/>
      <c r="AC239" s="8"/>
      <c r="AD239" s="14"/>
      <c r="AE239" s="14"/>
    </row>
    <row r="240" s="1" customFormat="1" customHeight="1" spans="1:31">
      <c r="A240" s="22">
        <v>238</v>
      </c>
      <c r="B240" s="11">
        <v>240325008</v>
      </c>
      <c r="C240" s="40">
        <v>45376</v>
      </c>
      <c r="D240" s="54" t="s">
        <v>230</v>
      </c>
      <c r="E240" s="22">
        <f>WEEKNUM(C240,1)</f>
        <v>13</v>
      </c>
      <c r="F240" s="54" t="s">
        <v>33</v>
      </c>
      <c r="G240" s="62" t="s">
        <v>329</v>
      </c>
      <c r="H240" s="45" t="s">
        <v>39</v>
      </c>
      <c r="I240" s="64" t="s">
        <v>39</v>
      </c>
      <c r="J240" s="65" t="s">
        <v>36</v>
      </c>
      <c r="K240" s="10">
        <v>576</v>
      </c>
      <c r="L240" s="10">
        <v>13</v>
      </c>
      <c r="M240" s="32"/>
      <c r="N240" s="8" t="s">
        <v>37</v>
      </c>
      <c r="O240" s="62"/>
      <c r="P240" s="62"/>
      <c r="Q240" s="62"/>
      <c r="R240" s="62"/>
      <c r="S240" s="92"/>
      <c r="T240" s="92">
        <v>0</v>
      </c>
      <c r="U240" s="94"/>
      <c r="V240" s="36"/>
      <c r="W240" s="10"/>
      <c r="X240" s="10"/>
      <c r="Y240" s="10"/>
      <c r="Z240" s="10"/>
      <c r="AA240" s="8"/>
      <c r="AB240" s="8"/>
      <c r="AC240" s="8"/>
      <c r="AD240" s="14"/>
      <c r="AE240" s="14"/>
    </row>
    <row r="241" s="1" customFormat="1" customHeight="1" spans="1:31">
      <c r="A241" s="22">
        <v>239</v>
      </c>
      <c r="B241" s="11">
        <v>240325009</v>
      </c>
      <c r="C241" s="40">
        <v>45376</v>
      </c>
      <c r="D241" s="54" t="s">
        <v>230</v>
      </c>
      <c r="E241" s="22">
        <f>WEEKNUM(C241,1)</f>
        <v>13</v>
      </c>
      <c r="F241" s="54" t="s">
        <v>33</v>
      </c>
      <c r="G241" s="62" t="s">
        <v>291</v>
      </c>
      <c r="H241" s="45" t="s">
        <v>91</v>
      </c>
      <c r="I241" s="64" t="s">
        <v>91</v>
      </c>
      <c r="J241" s="65" t="s">
        <v>36</v>
      </c>
      <c r="K241" s="10">
        <v>452</v>
      </c>
      <c r="L241" s="10">
        <v>32</v>
      </c>
      <c r="M241" s="32"/>
      <c r="N241" s="8" t="s">
        <v>37</v>
      </c>
      <c r="O241" s="62"/>
      <c r="P241" s="62"/>
      <c r="Q241" s="62"/>
      <c r="R241" s="62"/>
      <c r="S241" s="92"/>
      <c r="T241" s="92">
        <v>0</v>
      </c>
      <c r="U241" s="94"/>
      <c r="V241" s="36"/>
      <c r="W241" s="10"/>
      <c r="X241" s="10"/>
      <c r="Y241" s="10"/>
      <c r="Z241" s="10"/>
      <c r="AA241" s="8"/>
      <c r="AB241" s="8"/>
      <c r="AC241" s="8"/>
      <c r="AD241" s="14"/>
      <c r="AE241" s="14"/>
    </row>
    <row r="242" s="1" customFormat="1" customHeight="1" spans="1:31">
      <c r="A242" s="22">
        <v>240</v>
      </c>
      <c r="B242" s="43">
        <v>240325010</v>
      </c>
      <c r="C242" s="40">
        <v>45376</v>
      </c>
      <c r="D242" s="54" t="s">
        <v>230</v>
      </c>
      <c r="E242" s="22">
        <f>WEEKNUM(C242,1)</f>
        <v>13</v>
      </c>
      <c r="F242" s="54" t="s">
        <v>33</v>
      </c>
      <c r="G242" s="62" t="s">
        <v>330</v>
      </c>
      <c r="H242" s="45" t="s">
        <v>39</v>
      </c>
      <c r="I242" s="44" t="s">
        <v>39</v>
      </c>
      <c r="J242" s="65" t="s">
        <v>36</v>
      </c>
      <c r="K242" s="10">
        <v>568</v>
      </c>
      <c r="L242" s="10">
        <v>32</v>
      </c>
      <c r="M242" s="32"/>
      <c r="N242" s="8" t="s">
        <v>37</v>
      </c>
      <c r="O242" s="62"/>
      <c r="P242" s="62"/>
      <c r="Q242" s="62"/>
      <c r="R242" s="62"/>
      <c r="S242" s="92"/>
      <c r="T242" s="92">
        <v>0</v>
      </c>
      <c r="U242" s="94"/>
      <c r="V242" s="36"/>
      <c r="W242" s="10"/>
      <c r="X242" s="10"/>
      <c r="Y242" s="10"/>
      <c r="Z242" s="10"/>
      <c r="AA242" s="8"/>
      <c r="AB242" s="8"/>
      <c r="AC242" s="8"/>
      <c r="AD242" s="14"/>
      <c r="AE242" s="14"/>
    </row>
    <row r="243" s="1" customFormat="1" customHeight="1" spans="1:31">
      <c r="A243" s="22">
        <v>241</v>
      </c>
      <c r="B243" s="11">
        <v>240325011</v>
      </c>
      <c r="C243" s="40">
        <v>45376</v>
      </c>
      <c r="D243" s="54" t="s">
        <v>230</v>
      </c>
      <c r="E243" s="22">
        <f>WEEKNUM(C243,1)</f>
        <v>13</v>
      </c>
      <c r="F243" s="54" t="s">
        <v>33</v>
      </c>
      <c r="G243" s="62" t="s">
        <v>329</v>
      </c>
      <c r="H243" s="45" t="s">
        <v>39</v>
      </c>
      <c r="I243" s="44" t="s">
        <v>39</v>
      </c>
      <c r="J243" s="65" t="s">
        <v>36</v>
      </c>
      <c r="K243" s="62">
        <v>288</v>
      </c>
      <c r="L243" s="62">
        <v>13</v>
      </c>
      <c r="M243" s="62"/>
      <c r="N243" s="10" t="s">
        <v>37</v>
      </c>
      <c r="O243" s="62"/>
      <c r="P243" s="62"/>
      <c r="Q243" s="62"/>
      <c r="R243" s="62"/>
      <c r="S243" s="92"/>
      <c r="T243" s="92">
        <v>0</v>
      </c>
      <c r="U243" s="94"/>
      <c r="V243" s="36"/>
      <c r="W243" s="10"/>
      <c r="X243" s="10"/>
      <c r="Y243" s="10"/>
      <c r="Z243" s="10"/>
      <c r="AA243" s="8"/>
      <c r="AB243" s="8"/>
      <c r="AC243" s="8"/>
      <c r="AD243" s="14"/>
      <c r="AE243" s="14"/>
    </row>
    <row r="244" s="1" customFormat="1" customHeight="1" spans="1:31">
      <c r="A244" s="22">
        <v>242</v>
      </c>
      <c r="B244" s="11">
        <v>240326001</v>
      </c>
      <c r="C244" s="40">
        <v>45377</v>
      </c>
      <c r="D244" s="54" t="s">
        <v>230</v>
      </c>
      <c r="E244" s="22">
        <f>WEEKNUM(C244,1)</f>
        <v>13</v>
      </c>
      <c r="F244" s="54" t="s">
        <v>33</v>
      </c>
      <c r="G244" s="62" t="s">
        <v>330</v>
      </c>
      <c r="H244" s="45" t="s">
        <v>39</v>
      </c>
      <c r="I244" s="44" t="s">
        <v>39</v>
      </c>
      <c r="J244" s="65" t="s">
        <v>36</v>
      </c>
      <c r="K244" s="62">
        <v>576</v>
      </c>
      <c r="L244" s="62">
        <v>32</v>
      </c>
      <c r="M244" s="62"/>
      <c r="N244" s="10" t="s">
        <v>37</v>
      </c>
      <c r="O244" s="62"/>
      <c r="P244" s="62"/>
      <c r="Q244" s="62"/>
      <c r="R244" s="62"/>
      <c r="S244" s="92"/>
      <c r="T244" s="92">
        <v>0</v>
      </c>
      <c r="U244" s="94"/>
      <c r="V244" s="102"/>
      <c r="W244" s="10"/>
      <c r="X244" s="10"/>
      <c r="Y244" s="10"/>
      <c r="Z244" s="10"/>
      <c r="AA244" s="8"/>
      <c r="AB244" s="8"/>
      <c r="AC244" s="8"/>
      <c r="AD244" s="14"/>
      <c r="AE244" s="14"/>
    </row>
    <row r="245" s="1" customFormat="1" customHeight="1" spans="1:31">
      <c r="A245" s="22">
        <v>243</v>
      </c>
      <c r="B245" s="23">
        <v>240327001</v>
      </c>
      <c r="C245" s="40">
        <v>45378</v>
      </c>
      <c r="D245" s="42" t="s">
        <v>230</v>
      </c>
      <c r="E245" s="99">
        <f>IF(C245="","",WEEKNUM(C245,1))</f>
        <v>13</v>
      </c>
      <c r="F245" s="42" t="s">
        <v>134</v>
      </c>
      <c r="G245" s="42" t="s">
        <v>312</v>
      </c>
      <c r="H245" s="42" t="s">
        <v>139</v>
      </c>
      <c r="I245" s="22" t="str">
        <f>VLOOKUP(H245,[2]外O细分型号!A:B,2,0)</f>
        <v>P8</v>
      </c>
      <c r="J245" s="42" t="s">
        <v>140</v>
      </c>
      <c r="K245" s="42">
        <v>1182</v>
      </c>
      <c r="L245" s="42">
        <v>48</v>
      </c>
      <c r="M245" s="42">
        <v>3</v>
      </c>
      <c r="N245" s="22" t="s">
        <v>48</v>
      </c>
      <c r="O245" s="11">
        <v>1</v>
      </c>
      <c r="P245" s="11"/>
      <c r="Q245" s="11"/>
      <c r="R245" s="11"/>
      <c r="S245" s="12"/>
      <c r="T245" s="42">
        <f>SUM(O245:S245)</f>
        <v>1</v>
      </c>
      <c r="U245" s="38" t="s">
        <v>331</v>
      </c>
      <c r="V245" s="10" t="s">
        <v>50</v>
      </c>
      <c r="W245" s="11" t="s">
        <v>15</v>
      </c>
      <c r="X245" s="11" t="s">
        <v>332</v>
      </c>
      <c r="Y245" s="11" t="s">
        <v>52</v>
      </c>
      <c r="Z245" s="11" t="s">
        <v>53</v>
      </c>
      <c r="AA245" s="10"/>
      <c r="AB245" s="10"/>
      <c r="AC245" s="38"/>
      <c r="AD245" s="37"/>
      <c r="AE245" s="37"/>
    </row>
    <row r="246" s="1" customFormat="1" customHeight="1" spans="1:31">
      <c r="A246" s="22">
        <v>244</v>
      </c>
      <c r="B246" s="42">
        <v>240327001</v>
      </c>
      <c r="C246" s="40">
        <v>45378</v>
      </c>
      <c r="D246" s="42" t="s">
        <v>230</v>
      </c>
      <c r="E246" s="99">
        <f>IF(C246="","",WEEKNUM(C246,1))</f>
        <v>13</v>
      </c>
      <c r="F246" s="42" t="s">
        <v>134</v>
      </c>
      <c r="G246" s="42" t="s">
        <v>312</v>
      </c>
      <c r="H246" s="42" t="s">
        <v>139</v>
      </c>
      <c r="I246" s="22" t="str">
        <f>VLOOKUP(H246,[2]外O细分型号!A:B,2,0)</f>
        <v>P8</v>
      </c>
      <c r="J246" s="42" t="s">
        <v>140</v>
      </c>
      <c r="K246" s="42"/>
      <c r="L246" s="42"/>
      <c r="M246" s="42"/>
      <c r="N246" s="10"/>
      <c r="O246" s="42">
        <v>1</v>
      </c>
      <c r="P246" s="42"/>
      <c r="Q246" s="42"/>
      <c r="R246" s="42"/>
      <c r="S246" s="42"/>
      <c r="T246" s="42">
        <f>SUM(O246:S246)</f>
        <v>1</v>
      </c>
      <c r="U246" s="38" t="s">
        <v>333</v>
      </c>
      <c r="V246" s="10" t="s">
        <v>50</v>
      </c>
      <c r="W246" s="11" t="s">
        <v>15</v>
      </c>
      <c r="X246" s="11" t="s">
        <v>99</v>
      </c>
      <c r="Y246" s="11" t="s">
        <v>52</v>
      </c>
      <c r="Z246" s="11" t="s">
        <v>53</v>
      </c>
      <c r="AA246" s="10"/>
      <c r="AB246" s="10"/>
      <c r="AC246" s="38"/>
      <c r="AD246" s="37"/>
      <c r="AE246" s="37"/>
    </row>
    <row r="247" s="1" customFormat="1" customHeight="1" spans="1:31">
      <c r="A247" s="22">
        <v>245</v>
      </c>
      <c r="B247" s="42">
        <v>240327001</v>
      </c>
      <c r="C247" s="40">
        <v>45378</v>
      </c>
      <c r="D247" s="42" t="s">
        <v>230</v>
      </c>
      <c r="E247" s="99">
        <f>IF(C247="","",WEEKNUM(C247,1))</f>
        <v>13</v>
      </c>
      <c r="F247" s="42" t="s">
        <v>134</v>
      </c>
      <c r="G247" s="42" t="s">
        <v>312</v>
      </c>
      <c r="H247" s="42" t="s">
        <v>139</v>
      </c>
      <c r="I247" s="22" t="str">
        <f>VLOOKUP(H247,[2]外O细分型号!A:B,2,0)</f>
        <v>P8</v>
      </c>
      <c r="J247" s="42" t="s">
        <v>140</v>
      </c>
      <c r="K247" s="42"/>
      <c r="L247" s="42"/>
      <c r="M247" s="42"/>
      <c r="N247" s="10"/>
      <c r="O247" s="42"/>
      <c r="P247" s="42">
        <v>1</v>
      </c>
      <c r="Q247" s="42"/>
      <c r="R247" s="42"/>
      <c r="S247" s="42"/>
      <c r="T247" s="42">
        <f>SUM(O247:S247)</f>
        <v>1</v>
      </c>
      <c r="U247" s="38" t="s">
        <v>334</v>
      </c>
      <c r="V247" s="10" t="s">
        <v>50</v>
      </c>
      <c r="W247" s="11" t="s">
        <v>16</v>
      </c>
      <c r="X247" s="11" t="s">
        <v>125</v>
      </c>
      <c r="Y247" s="11" t="s">
        <v>57</v>
      </c>
      <c r="Z247" s="11" t="s">
        <v>53</v>
      </c>
      <c r="AA247" s="10"/>
      <c r="AB247" s="10"/>
      <c r="AC247" s="38"/>
      <c r="AD247" s="37"/>
      <c r="AE247" s="37"/>
    </row>
    <row r="248" s="1" customFormat="1" customHeight="1" spans="1:31">
      <c r="A248" s="22">
        <v>246</v>
      </c>
      <c r="B248" s="42">
        <v>240327002</v>
      </c>
      <c r="C248" s="40">
        <v>45378</v>
      </c>
      <c r="D248" s="42" t="s">
        <v>230</v>
      </c>
      <c r="E248" s="99">
        <f>IF(C248="","",WEEKNUM(C248,1))</f>
        <v>13</v>
      </c>
      <c r="F248" s="42" t="s">
        <v>33</v>
      </c>
      <c r="G248" s="42" t="s">
        <v>330</v>
      </c>
      <c r="H248" s="42" t="s">
        <v>39</v>
      </c>
      <c r="I248" s="22" t="str">
        <f>VLOOKUP(H248,[2]外O细分型号!A:B,2,0)</f>
        <v>Q3MPRO</v>
      </c>
      <c r="J248" s="42" t="s">
        <v>36</v>
      </c>
      <c r="K248" s="42">
        <v>432</v>
      </c>
      <c r="L248" s="42">
        <v>32</v>
      </c>
      <c r="M248" s="42">
        <v>1</v>
      </c>
      <c r="N248" s="85" t="s">
        <v>37</v>
      </c>
      <c r="O248" s="42">
        <v>1</v>
      </c>
      <c r="P248" s="42"/>
      <c r="Q248" s="42"/>
      <c r="R248" s="42"/>
      <c r="S248" s="42"/>
      <c r="T248" s="42">
        <f>SUM(O248:S248)</f>
        <v>1</v>
      </c>
      <c r="U248" s="38" t="s">
        <v>335</v>
      </c>
      <c r="V248" s="10" t="s">
        <v>77</v>
      </c>
      <c r="W248" s="11" t="s">
        <v>15</v>
      </c>
      <c r="X248" s="11" t="s">
        <v>99</v>
      </c>
      <c r="Y248" s="11" t="s">
        <v>52</v>
      </c>
      <c r="Z248" s="11" t="s">
        <v>53</v>
      </c>
      <c r="AA248" s="10"/>
      <c r="AB248" s="10"/>
      <c r="AC248" s="38"/>
      <c r="AD248" s="37"/>
      <c r="AE248" s="37"/>
    </row>
    <row r="249" s="1" customFormat="1" customHeight="1" spans="1:31">
      <c r="A249" s="22">
        <v>247</v>
      </c>
      <c r="B249" s="22">
        <v>240327003</v>
      </c>
      <c r="C249" s="40">
        <v>45378</v>
      </c>
      <c r="D249" s="22" t="s">
        <v>230</v>
      </c>
      <c r="E249" s="63">
        <f>IF(C249="","",WEEKNUM(C249,1))</f>
        <v>13</v>
      </c>
      <c r="F249" s="22" t="s">
        <v>33</v>
      </c>
      <c r="G249" s="22" t="s">
        <v>330</v>
      </c>
      <c r="H249" s="22" t="s">
        <v>39</v>
      </c>
      <c r="I249" s="22" t="str">
        <f>VLOOKUP(H249,[2]外O细分型号!A:B,2,0)</f>
        <v>Q3MPRO</v>
      </c>
      <c r="J249" s="22" t="s">
        <v>36</v>
      </c>
      <c r="K249" s="22">
        <v>144</v>
      </c>
      <c r="L249" s="22">
        <v>8</v>
      </c>
      <c r="M249" s="22"/>
      <c r="N249" s="85" t="s">
        <v>37</v>
      </c>
      <c r="O249" s="22"/>
      <c r="P249" s="22"/>
      <c r="Q249" s="22"/>
      <c r="R249" s="22"/>
      <c r="S249" s="22"/>
      <c r="T249" s="22">
        <f>SUM(O249:S249)</f>
        <v>0</v>
      </c>
      <c r="U249" s="27"/>
      <c r="V249" s="10"/>
      <c r="W249" s="11"/>
      <c r="X249" s="11"/>
      <c r="Y249" s="11"/>
      <c r="Z249" s="11"/>
      <c r="AA249" s="10"/>
      <c r="AB249" s="10"/>
      <c r="AC249" s="37"/>
      <c r="AD249" s="37"/>
      <c r="AE249" s="37"/>
    </row>
    <row r="250" s="1" customFormat="1" customHeight="1" spans="1:31">
      <c r="A250" s="22">
        <v>248</v>
      </c>
      <c r="B250" s="22">
        <v>240327004</v>
      </c>
      <c r="C250" s="40">
        <v>45378</v>
      </c>
      <c r="D250" s="22" t="s">
        <v>230</v>
      </c>
      <c r="E250" s="63">
        <f>IF(C250="","",WEEKNUM(C250,1))</f>
        <v>13</v>
      </c>
      <c r="F250" s="22" t="s">
        <v>40</v>
      </c>
      <c r="G250" s="22">
        <v>24033975</v>
      </c>
      <c r="H250" s="22" t="s">
        <v>75</v>
      </c>
      <c r="I250" s="22" t="str">
        <f>VLOOKUP(H250,[2]外O细分型号!A:B,2,0)</f>
        <v>V7</v>
      </c>
      <c r="J250" s="22" t="s">
        <v>36</v>
      </c>
      <c r="K250" s="22">
        <v>1049</v>
      </c>
      <c r="L250" s="22">
        <v>13</v>
      </c>
      <c r="M250" s="22">
        <v>2</v>
      </c>
      <c r="N250" s="85" t="s">
        <v>37</v>
      </c>
      <c r="O250" s="22"/>
      <c r="P250" s="22">
        <v>1</v>
      </c>
      <c r="Q250" s="22"/>
      <c r="R250" s="22"/>
      <c r="S250" s="22"/>
      <c r="T250" s="22">
        <f>SUM(O250:S250)</f>
        <v>1</v>
      </c>
      <c r="U250" s="27" t="s">
        <v>336</v>
      </c>
      <c r="V250" s="10" t="s">
        <v>77</v>
      </c>
      <c r="W250" s="11" t="s">
        <v>16</v>
      </c>
      <c r="X250" s="11" t="s">
        <v>125</v>
      </c>
      <c r="Y250" s="11" t="s">
        <v>52</v>
      </c>
      <c r="Z250" s="11" t="s">
        <v>67</v>
      </c>
      <c r="AA250" s="10"/>
      <c r="AB250" s="10"/>
      <c r="AC250" s="37"/>
      <c r="AD250" s="37"/>
      <c r="AE250" s="37"/>
    </row>
    <row r="251" s="1" customFormat="1" customHeight="1" spans="1:31">
      <c r="A251" s="22">
        <v>249</v>
      </c>
      <c r="B251" s="22">
        <v>240327004</v>
      </c>
      <c r="C251" s="40">
        <v>45378</v>
      </c>
      <c r="D251" s="22" t="s">
        <v>230</v>
      </c>
      <c r="E251" s="63">
        <f>IF(C251="","",WEEKNUM(C251,1))</f>
        <v>13</v>
      </c>
      <c r="F251" s="22" t="s">
        <v>40</v>
      </c>
      <c r="G251" s="22">
        <v>24033975</v>
      </c>
      <c r="H251" s="22" t="s">
        <v>75</v>
      </c>
      <c r="I251" s="22" t="str">
        <f>VLOOKUP(H251,[2]外O细分型号!A:B,2,0)</f>
        <v>V7</v>
      </c>
      <c r="J251" s="22" t="s">
        <v>36</v>
      </c>
      <c r="K251" s="22"/>
      <c r="L251" s="22"/>
      <c r="M251" s="22"/>
      <c r="N251" s="22"/>
      <c r="O251" s="22"/>
      <c r="P251" s="22">
        <v>1</v>
      </c>
      <c r="Q251" s="22"/>
      <c r="R251" s="22"/>
      <c r="S251" s="22"/>
      <c r="T251" s="22">
        <f>SUM(O251:S251)</f>
        <v>1</v>
      </c>
      <c r="U251" s="27" t="s">
        <v>337</v>
      </c>
      <c r="V251" s="10" t="s">
        <v>77</v>
      </c>
      <c r="W251" s="11" t="s">
        <v>16</v>
      </c>
      <c r="X251" s="11" t="s">
        <v>166</v>
      </c>
      <c r="Y251" s="11" t="s">
        <v>52</v>
      </c>
      <c r="Z251" s="11" t="s">
        <v>67</v>
      </c>
      <c r="AA251" s="10"/>
      <c r="AB251" s="10"/>
      <c r="AC251" s="37"/>
      <c r="AD251" s="37"/>
      <c r="AE251" s="37"/>
    </row>
    <row r="252" s="1" customFormat="1" customHeight="1" spans="1:31">
      <c r="A252" s="22">
        <v>250</v>
      </c>
      <c r="B252" s="22">
        <v>240327005</v>
      </c>
      <c r="C252" s="40">
        <v>45378</v>
      </c>
      <c r="D252" s="22" t="s">
        <v>230</v>
      </c>
      <c r="E252" s="63">
        <f>IF(C252="","",WEEKNUM(C252,1))</f>
        <v>13</v>
      </c>
      <c r="F252" s="22" t="s">
        <v>40</v>
      </c>
      <c r="G252" s="22">
        <v>24033975</v>
      </c>
      <c r="H252" s="22" t="s">
        <v>75</v>
      </c>
      <c r="I252" s="22" t="str">
        <f>VLOOKUP(H252,[2]外O细分型号!A:B,2,0)</f>
        <v>V7</v>
      </c>
      <c r="J252" s="22" t="s">
        <v>36</v>
      </c>
      <c r="K252" s="22">
        <v>430</v>
      </c>
      <c r="L252" s="22">
        <v>13</v>
      </c>
      <c r="M252" s="22"/>
      <c r="N252" s="85" t="s">
        <v>37</v>
      </c>
      <c r="O252" s="22"/>
      <c r="P252" s="22"/>
      <c r="Q252" s="22"/>
      <c r="R252" s="22"/>
      <c r="S252" s="22"/>
      <c r="T252" s="22">
        <f>SUM(O252:S252)</f>
        <v>0</v>
      </c>
      <c r="U252" s="27"/>
      <c r="V252" s="10"/>
      <c r="W252" s="11"/>
      <c r="X252" s="11"/>
      <c r="Y252" s="11"/>
      <c r="Z252" s="11"/>
      <c r="AA252" s="10"/>
      <c r="AB252" s="10"/>
      <c r="AC252" s="37"/>
      <c r="AD252" s="37"/>
      <c r="AE252" s="37"/>
    </row>
    <row r="253" s="1" customFormat="1" customHeight="1" spans="1:31">
      <c r="A253" s="22">
        <v>251</v>
      </c>
      <c r="B253" s="23">
        <v>240328001</v>
      </c>
      <c r="C253" s="40">
        <v>45379</v>
      </c>
      <c r="D253" s="22" t="s">
        <v>230</v>
      </c>
      <c r="E253" s="63">
        <f>IF(C253="","",WEEKNUM(C253,1))</f>
        <v>13</v>
      </c>
      <c r="F253" s="22" t="s">
        <v>40</v>
      </c>
      <c r="G253" s="22" t="s">
        <v>311</v>
      </c>
      <c r="H253" s="22" t="s">
        <v>75</v>
      </c>
      <c r="I253" s="22" t="str">
        <f>VLOOKUP(H253,[2]外O细分型号!A:B,2,0)</f>
        <v>V7</v>
      </c>
      <c r="J253" s="22" t="s">
        <v>36</v>
      </c>
      <c r="K253" s="22">
        <v>1054</v>
      </c>
      <c r="L253" s="22">
        <v>13</v>
      </c>
      <c r="M253" s="22"/>
      <c r="N253" s="85" t="s">
        <v>37</v>
      </c>
      <c r="O253" s="11"/>
      <c r="P253" s="11"/>
      <c r="Q253" s="11"/>
      <c r="R253" s="11"/>
      <c r="S253" s="12"/>
      <c r="T253" s="42">
        <f>SUM(O253:S253)</f>
        <v>0</v>
      </c>
      <c r="U253" s="36"/>
      <c r="V253" s="10"/>
      <c r="W253" s="11"/>
      <c r="X253" s="11"/>
      <c r="Y253" s="11"/>
      <c r="Z253" s="11"/>
      <c r="AA253" s="10"/>
      <c r="AB253" s="10"/>
      <c r="AC253" s="37"/>
      <c r="AD253" s="37"/>
      <c r="AE253" s="37"/>
    </row>
    <row r="254" s="1" customFormat="1" customHeight="1" spans="1:31">
      <c r="A254" s="22">
        <v>252</v>
      </c>
      <c r="B254" s="22">
        <v>240328002</v>
      </c>
      <c r="C254" s="40">
        <v>45379</v>
      </c>
      <c r="D254" s="22" t="s">
        <v>230</v>
      </c>
      <c r="E254" s="63">
        <f>IF(C254="","",WEEKNUM(C254,1))</f>
        <v>13</v>
      </c>
      <c r="F254" s="22" t="s">
        <v>33</v>
      </c>
      <c r="G254" s="22" t="s">
        <v>291</v>
      </c>
      <c r="H254" s="22" t="s">
        <v>91</v>
      </c>
      <c r="I254" s="22" t="str">
        <f>VLOOKUP(H254,[2]外O细分型号!A:B,2,0)</f>
        <v>Q3MVPRO</v>
      </c>
      <c r="J254" s="22" t="s">
        <v>36</v>
      </c>
      <c r="K254" s="22">
        <v>576</v>
      </c>
      <c r="L254" s="22">
        <v>32</v>
      </c>
      <c r="M254" s="22"/>
      <c r="N254" s="85" t="s">
        <v>37</v>
      </c>
      <c r="O254" s="11"/>
      <c r="P254" s="11"/>
      <c r="Q254" s="11"/>
      <c r="R254" s="11"/>
      <c r="S254" s="12"/>
      <c r="T254" s="42">
        <f>SUM(O254:S254)</f>
        <v>0</v>
      </c>
      <c r="U254" s="36"/>
      <c r="V254" s="10"/>
      <c r="W254" s="11"/>
      <c r="X254" s="11"/>
      <c r="Y254" s="11"/>
      <c r="Z254" s="11"/>
      <c r="AA254" s="10"/>
      <c r="AB254" s="10"/>
      <c r="AC254" s="37"/>
      <c r="AD254" s="37"/>
      <c r="AE254" s="37"/>
    </row>
    <row r="255" s="1" customFormat="1" customHeight="1" spans="1:31">
      <c r="A255" s="22">
        <v>253</v>
      </c>
      <c r="B255" s="23">
        <v>240329001</v>
      </c>
      <c r="C255" s="40">
        <v>45380</v>
      </c>
      <c r="D255" s="22" t="s">
        <v>230</v>
      </c>
      <c r="E255" s="63">
        <f>IF(C255="","",WEEKNUM(C255,1))</f>
        <v>13</v>
      </c>
      <c r="F255" s="22" t="s">
        <v>93</v>
      </c>
      <c r="G255" s="22" t="s">
        <v>188</v>
      </c>
      <c r="H255" s="22" t="s">
        <v>190</v>
      </c>
      <c r="I255" s="22" t="str">
        <f>VLOOKUP(H255,[2]外O细分型号!A:B,2,0)</f>
        <v>V5P</v>
      </c>
      <c r="J255" s="22" t="s">
        <v>36</v>
      </c>
      <c r="K255" s="22">
        <v>1030</v>
      </c>
      <c r="L255" s="22">
        <v>32</v>
      </c>
      <c r="M255" s="22"/>
      <c r="N255" s="85" t="s">
        <v>37</v>
      </c>
      <c r="O255" s="11"/>
      <c r="P255" s="11"/>
      <c r="Q255" s="11"/>
      <c r="R255" s="11"/>
      <c r="S255" s="12"/>
      <c r="T255" s="42">
        <f>SUM(O255:S255)</f>
        <v>0</v>
      </c>
      <c r="U255" s="36"/>
      <c r="V255" s="10"/>
      <c r="W255" s="11"/>
      <c r="X255" s="11"/>
      <c r="Y255" s="11"/>
      <c r="Z255" s="11"/>
      <c r="AA255" s="10"/>
      <c r="AB255" s="10"/>
      <c r="AC255" s="37"/>
      <c r="AD255" s="37"/>
      <c r="AE255" s="37"/>
    </row>
    <row r="256" s="1" customFormat="1" customHeight="1" spans="1:31">
      <c r="A256" s="22">
        <v>254</v>
      </c>
      <c r="B256" s="22">
        <v>240329002</v>
      </c>
      <c r="C256" s="40">
        <v>45380</v>
      </c>
      <c r="D256" s="22" t="s">
        <v>230</v>
      </c>
      <c r="E256" s="63">
        <f>IF(C256="","",WEEKNUM(C256,1))</f>
        <v>13</v>
      </c>
      <c r="F256" s="22" t="s">
        <v>33</v>
      </c>
      <c r="G256" s="22" t="s">
        <v>329</v>
      </c>
      <c r="H256" s="22" t="s">
        <v>39</v>
      </c>
      <c r="I256" s="22" t="str">
        <f>VLOOKUP(H256,[2]外O细分型号!A:B,2,0)</f>
        <v>Q3MPRO</v>
      </c>
      <c r="J256" s="22" t="s">
        <v>36</v>
      </c>
      <c r="K256" s="22">
        <v>144</v>
      </c>
      <c r="L256" s="22">
        <v>16</v>
      </c>
      <c r="M256" s="22">
        <v>1</v>
      </c>
      <c r="N256" s="85" t="s">
        <v>37</v>
      </c>
      <c r="O256" s="11">
        <v>1</v>
      </c>
      <c r="P256" s="11"/>
      <c r="Q256" s="11"/>
      <c r="R256" s="11"/>
      <c r="S256" s="12"/>
      <c r="T256" s="42">
        <f>SUM(O256:S256)</f>
        <v>1</v>
      </c>
      <c r="U256" s="36" t="s">
        <v>247</v>
      </c>
      <c r="V256" s="10" t="s">
        <v>77</v>
      </c>
      <c r="W256" s="11" t="s">
        <v>15</v>
      </c>
      <c r="X256" s="11" t="s">
        <v>99</v>
      </c>
      <c r="Y256" s="11" t="s">
        <v>52</v>
      </c>
      <c r="Z256" s="11" t="s">
        <v>67</v>
      </c>
      <c r="AA256" s="10"/>
      <c r="AB256" s="10"/>
      <c r="AC256" s="37" t="s">
        <v>338</v>
      </c>
      <c r="AD256" s="37"/>
      <c r="AE256" s="37"/>
    </row>
    <row r="257" s="1" customFormat="1" customHeight="1" spans="1:31">
      <c r="A257" s="22">
        <v>255</v>
      </c>
      <c r="B257" s="22">
        <v>240329003</v>
      </c>
      <c r="C257" s="40">
        <v>45380</v>
      </c>
      <c r="D257" s="22" t="s">
        <v>230</v>
      </c>
      <c r="E257" s="63">
        <f>IF(C257="","",WEEKNUM(C257,1))</f>
        <v>13</v>
      </c>
      <c r="F257" s="22" t="s">
        <v>33</v>
      </c>
      <c r="G257" s="22" t="s">
        <v>291</v>
      </c>
      <c r="H257" s="22" t="s">
        <v>91</v>
      </c>
      <c r="I257" s="22" t="str">
        <f>VLOOKUP(H257,[2]外O细分型号!A:B,2,0)</f>
        <v>Q3MVPRO</v>
      </c>
      <c r="J257" s="22" t="s">
        <v>36</v>
      </c>
      <c r="K257" s="22">
        <v>432</v>
      </c>
      <c r="L257" s="22">
        <v>32</v>
      </c>
      <c r="M257" s="22"/>
      <c r="N257" s="85"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240329004</v>
      </c>
      <c r="C258" s="40">
        <v>45380</v>
      </c>
      <c r="D258" s="22" t="s">
        <v>230</v>
      </c>
      <c r="E258" s="63">
        <f>IF(C258="","",WEEKNUM(C258,1))</f>
        <v>13</v>
      </c>
      <c r="F258" s="22" t="s">
        <v>40</v>
      </c>
      <c r="G258" s="22" t="s">
        <v>327</v>
      </c>
      <c r="H258" s="22" t="s">
        <v>75</v>
      </c>
      <c r="I258" s="22" t="str">
        <f>VLOOKUP(H258,[2]外O细分型号!A:B,2,0)</f>
        <v>V7</v>
      </c>
      <c r="J258" s="22" t="s">
        <v>36</v>
      </c>
      <c r="K258" s="22">
        <v>853</v>
      </c>
      <c r="L258" s="22">
        <v>13</v>
      </c>
      <c r="M258" s="22"/>
      <c r="N258" s="85"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240330001</v>
      </c>
      <c r="C259" s="40">
        <v>45381</v>
      </c>
      <c r="D259" s="22" t="s">
        <v>230</v>
      </c>
      <c r="E259" s="63">
        <f>IF(C259="","",WEEKNUM(C259,1))</f>
        <v>13</v>
      </c>
      <c r="F259" s="22" t="s">
        <v>33</v>
      </c>
      <c r="G259" s="22" t="s">
        <v>329</v>
      </c>
      <c r="H259" s="22" t="s">
        <v>39</v>
      </c>
      <c r="I259" s="22" t="str">
        <f>VLOOKUP(H259,[2]外O细分型号!A:B,2,0)</f>
        <v>Q3MPRO</v>
      </c>
      <c r="J259" s="22" t="s">
        <v>36</v>
      </c>
      <c r="K259" s="22">
        <v>294</v>
      </c>
      <c r="L259" s="22">
        <v>32</v>
      </c>
      <c r="M259" s="22"/>
      <c r="N259" s="85" t="s">
        <v>37</v>
      </c>
      <c r="O259" s="11"/>
      <c r="P259" s="11"/>
      <c r="Q259" s="11"/>
      <c r="R259" s="11"/>
      <c r="S259" s="12"/>
      <c r="T259" s="42">
        <f>SUM(O259:S259)</f>
        <v>0</v>
      </c>
      <c r="U259" s="36"/>
      <c r="V259" s="10"/>
      <c r="W259" s="11"/>
      <c r="X259" s="11"/>
      <c r="Y259" s="11"/>
      <c r="Z259" s="11"/>
      <c r="AA259" s="10"/>
      <c r="AB259" s="10"/>
      <c r="AC259" s="37" t="s">
        <v>339</v>
      </c>
      <c r="AD259" s="37"/>
      <c r="AE259" s="37"/>
    </row>
    <row r="260" s="1" customFormat="1" customHeight="1" spans="1:31">
      <c r="A260" s="22">
        <v>258</v>
      </c>
      <c r="B260" s="22">
        <v>240330002</v>
      </c>
      <c r="C260" s="40">
        <v>45381</v>
      </c>
      <c r="D260" s="22" t="s">
        <v>230</v>
      </c>
      <c r="E260" s="63">
        <f>IF(C260="","",WEEKNUM(C260,1))</f>
        <v>13</v>
      </c>
      <c r="F260" s="22" t="s">
        <v>33</v>
      </c>
      <c r="G260" s="22" t="s">
        <v>340</v>
      </c>
      <c r="H260" s="22" t="s">
        <v>341</v>
      </c>
      <c r="I260" s="22" t="e">
        <f>VLOOKUP(H260,[2]外O细分型号!A:B,2,0)</f>
        <v>#N/A</v>
      </c>
      <c r="J260" s="22" t="s">
        <v>36</v>
      </c>
      <c r="K260" s="22">
        <v>288</v>
      </c>
      <c r="L260" s="22">
        <v>32</v>
      </c>
      <c r="M260" s="22"/>
      <c r="N260" s="85" t="s">
        <v>37</v>
      </c>
      <c r="O260" s="11"/>
      <c r="P260" s="11"/>
      <c r="Q260" s="11"/>
      <c r="R260" s="11"/>
      <c r="S260" s="12"/>
      <c r="T260" s="42">
        <f>SUM(O260:S260)</f>
        <v>0</v>
      </c>
      <c r="U260" s="36"/>
      <c r="V260" s="10"/>
      <c r="W260" s="11"/>
      <c r="X260" s="11"/>
      <c r="Y260" s="11"/>
      <c r="Z260" s="11"/>
      <c r="AA260" s="10"/>
      <c r="AB260" s="10"/>
      <c r="AC260" s="37"/>
      <c r="AD260" s="37"/>
      <c r="AE260" s="37"/>
    </row>
    <row r="261" s="1" customFormat="1" customHeight="1" spans="1:31">
      <c r="A261" s="22">
        <v>259</v>
      </c>
      <c r="B261" s="22">
        <v>240330003</v>
      </c>
      <c r="C261" s="40">
        <v>45381</v>
      </c>
      <c r="D261" s="22" t="s">
        <v>230</v>
      </c>
      <c r="E261" s="63">
        <f>IF(C261="","",WEEKNUM(C261,1))</f>
        <v>13</v>
      </c>
      <c r="F261" s="22" t="s">
        <v>33</v>
      </c>
      <c r="G261" s="22" t="s">
        <v>330</v>
      </c>
      <c r="H261" s="22" t="s">
        <v>39</v>
      </c>
      <c r="I261" s="22" t="str">
        <f>VLOOKUP(H261,[2]外O细分型号!A:B,2,0)</f>
        <v>Q3MPRO</v>
      </c>
      <c r="J261" s="22" t="s">
        <v>36</v>
      </c>
      <c r="K261" s="22">
        <v>576</v>
      </c>
      <c r="L261" s="22">
        <v>32</v>
      </c>
      <c r="M261" s="22"/>
      <c r="N261" s="85"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240330004</v>
      </c>
      <c r="C262" s="40">
        <v>45381</v>
      </c>
      <c r="D262" s="22" t="s">
        <v>230</v>
      </c>
      <c r="E262" s="63">
        <f>IF(C262="","",WEEKNUM(C262,1))</f>
        <v>13</v>
      </c>
      <c r="F262" s="22" t="s">
        <v>134</v>
      </c>
      <c r="G262" s="22" t="s">
        <v>342</v>
      </c>
      <c r="H262" s="22" t="s">
        <v>137</v>
      </c>
      <c r="I262" s="22" t="str">
        <f>VLOOKUP(H262,[2]外O细分型号!A:B,2,0)</f>
        <v>P7-CT</v>
      </c>
      <c r="J262" s="22" t="s">
        <v>36</v>
      </c>
      <c r="K262" s="22">
        <v>4677</v>
      </c>
      <c r="L262" s="22">
        <v>80</v>
      </c>
      <c r="M262" s="22"/>
      <c r="N262" s="85"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240331001</v>
      </c>
      <c r="C263" s="40">
        <v>45382</v>
      </c>
      <c r="D263" s="22" t="s">
        <v>230</v>
      </c>
      <c r="E263" s="63">
        <f>IF(C263="","",WEEKNUM(C263,1))</f>
        <v>14</v>
      </c>
      <c r="F263" s="22" t="s">
        <v>40</v>
      </c>
      <c r="G263" s="22" t="s">
        <v>343</v>
      </c>
      <c r="H263" s="22" t="s">
        <v>168</v>
      </c>
      <c r="I263" s="22" t="str">
        <f>VLOOKUP(H263,[2]外O细分型号!A:B,2,0)</f>
        <v>V7</v>
      </c>
      <c r="J263" s="22" t="s">
        <v>36</v>
      </c>
      <c r="K263" s="22">
        <v>959</v>
      </c>
      <c r="L263" s="22">
        <v>13</v>
      </c>
      <c r="M263" s="22"/>
      <c r="N263" s="85" t="s">
        <v>37</v>
      </c>
      <c r="O263" s="11"/>
      <c r="P263" s="11"/>
      <c r="Q263" s="11"/>
      <c r="R263" s="11"/>
      <c r="S263" s="12"/>
      <c r="T263" s="42">
        <f>SUM(O263:S263)</f>
        <v>0</v>
      </c>
      <c r="U263" s="36"/>
      <c r="V263" s="10"/>
      <c r="W263" s="11"/>
      <c r="X263" s="11"/>
      <c r="Y263" s="11"/>
      <c r="Z263" s="11"/>
      <c r="AA263" s="10"/>
      <c r="AB263" s="10"/>
      <c r="AC263" s="37"/>
      <c r="AD263" s="37"/>
      <c r="AE263" s="37"/>
    </row>
    <row r="264" s="1" customFormat="1" customHeight="1" spans="1:31">
      <c r="A264" s="22">
        <v>262</v>
      </c>
      <c r="B264" s="22">
        <v>240331002</v>
      </c>
      <c r="C264" s="40">
        <v>45382</v>
      </c>
      <c r="D264" s="22" t="s">
        <v>230</v>
      </c>
      <c r="E264" s="63">
        <f>IF(C264="","",WEEKNUM(C264,1))</f>
        <v>14</v>
      </c>
      <c r="F264" s="22" t="s">
        <v>33</v>
      </c>
      <c r="G264" s="22" t="s">
        <v>344</v>
      </c>
      <c r="H264" s="22" t="s">
        <v>91</v>
      </c>
      <c r="I264" s="22" t="str">
        <f>VLOOKUP(H264,[2]外O细分型号!A:B,2,0)</f>
        <v>Q3MVPRO</v>
      </c>
      <c r="J264" s="22" t="s">
        <v>36</v>
      </c>
      <c r="K264" s="22">
        <v>292</v>
      </c>
      <c r="L264" s="22">
        <v>32</v>
      </c>
      <c r="M264" s="22"/>
      <c r="N264" s="85"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240331003</v>
      </c>
      <c r="C265" s="40">
        <v>45382</v>
      </c>
      <c r="D265" s="22" t="s">
        <v>230</v>
      </c>
      <c r="E265" s="63">
        <f>IF(C265="","",WEEKNUM(C265,1))</f>
        <v>14</v>
      </c>
      <c r="F265" s="22" t="s">
        <v>33</v>
      </c>
      <c r="G265" s="22" t="s">
        <v>330</v>
      </c>
      <c r="H265" s="22" t="s">
        <v>39</v>
      </c>
      <c r="I265" s="22" t="str">
        <f>VLOOKUP(H265,[2]外O细分型号!A:B,2,0)</f>
        <v>Q3MPRO</v>
      </c>
      <c r="J265" s="22" t="s">
        <v>36</v>
      </c>
      <c r="K265" s="22">
        <v>432</v>
      </c>
      <c r="L265" s="22">
        <v>32</v>
      </c>
      <c r="M265" s="22"/>
      <c r="N265" s="85"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3">
        <v>240401001</v>
      </c>
      <c r="C266" s="40">
        <v>45383</v>
      </c>
      <c r="D266" s="22" t="s">
        <v>345</v>
      </c>
      <c r="E266" s="63">
        <f>IF(C266="","",WEEKNUM(C266,1))</f>
        <v>14</v>
      </c>
      <c r="F266" s="22" t="s">
        <v>40</v>
      </c>
      <c r="G266" s="22" t="s">
        <v>343</v>
      </c>
      <c r="H266" s="22" t="s">
        <v>168</v>
      </c>
      <c r="I266" s="22" t="str">
        <f>VLOOKUP(H266,[2]外O细分型号!A:B,2,0)</f>
        <v>V7</v>
      </c>
      <c r="J266" s="22" t="s">
        <v>36</v>
      </c>
      <c r="K266" s="22">
        <v>767</v>
      </c>
      <c r="L266" s="22">
        <v>13</v>
      </c>
      <c r="M266" s="22"/>
      <c r="N266" s="85" t="s">
        <v>37</v>
      </c>
      <c r="O266" s="22"/>
      <c r="P266" s="22"/>
      <c r="Q266" s="22"/>
      <c r="R266" s="22"/>
      <c r="S266" s="22"/>
      <c r="T266" s="22">
        <f>SUM(O266:S266)</f>
        <v>0</v>
      </c>
      <c r="U266" s="27"/>
      <c r="V266" s="10"/>
      <c r="W266" s="11"/>
      <c r="X266" s="11"/>
      <c r="Y266" s="11"/>
      <c r="Z266" s="11"/>
      <c r="AA266" s="10"/>
      <c r="AB266" s="10"/>
      <c r="AC266" s="37"/>
      <c r="AD266" s="37"/>
      <c r="AE266" s="37"/>
    </row>
    <row r="267" s="1" customFormat="1" customHeight="1" spans="1:31">
      <c r="A267" s="22">
        <v>265</v>
      </c>
      <c r="B267" s="22">
        <v>240401002</v>
      </c>
      <c r="C267" s="40">
        <v>45383</v>
      </c>
      <c r="D267" s="22" t="s">
        <v>345</v>
      </c>
      <c r="E267" s="63">
        <f>IF(C267="","",WEEKNUM(C267,1))</f>
        <v>14</v>
      </c>
      <c r="F267" s="22" t="s">
        <v>58</v>
      </c>
      <c r="G267" s="22" t="s">
        <v>259</v>
      </c>
      <c r="H267" s="22" t="s">
        <v>346</v>
      </c>
      <c r="I267" s="22" t="str">
        <f>VLOOKUP(H267,[2]外O细分型号!A:B,2,0)</f>
        <v>P1-CT</v>
      </c>
      <c r="J267" s="22" t="s">
        <v>36</v>
      </c>
      <c r="K267" s="22">
        <v>95</v>
      </c>
      <c r="L267" s="22">
        <v>8</v>
      </c>
      <c r="M267" s="22"/>
      <c r="N267" s="85" t="s">
        <v>37</v>
      </c>
      <c r="O267" s="22"/>
      <c r="P267" s="22"/>
      <c r="Q267" s="22"/>
      <c r="R267" s="22"/>
      <c r="S267" s="22"/>
      <c r="T267" s="22">
        <f>SUM(O267:S267)</f>
        <v>0</v>
      </c>
      <c r="U267" s="27"/>
      <c r="V267" s="10"/>
      <c r="W267" s="11"/>
      <c r="X267" s="11"/>
      <c r="Y267" s="11"/>
      <c r="Z267" s="11"/>
      <c r="AA267" s="10"/>
      <c r="AB267" s="10"/>
      <c r="AC267" s="37"/>
      <c r="AD267" s="37"/>
      <c r="AE267" s="37"/>
    </row>
    <row r="268" s="1" customFormat="1" customHeight="1" spans="1:31">
      <c r="A268" s="22">
        <v>266</v>
      </c>
      <c r="B268" s="22">
        <v>240401003</v>
      </c>
      <c r="C268" s="40">
        <v>45383</v>
      </c>
      <c r="D268" s="22" t="s">
        <v>345</v>
      </c>
      <c r="E268" s="63">
        <f>IF(C268="","",WEEKNUM(C268,1))</f>
        <v>14</v>
      </c>
      <c r="F268" s="22" t="s">
        <v>58</v>
      </c>
      <c r="G268" s="22" t="s">
        <v>347</v>
      </c>
      <c r="H268" s="22" t="s">
        <v>42</v>
      </c>
      <c r="I268" s="22" t="str">
        <f>VLOOKUP(H268,[2]外O细分型号!A:B,2,0)</f>
        <v>G100</v>
      </c>
      <c r="J268" s="22" t="s">
        <v>62</v>
      </c>
      <c r="K268" s="22">
        <v>112</v>
      </c>
      <c r="L268" s="22">
        <v>8</v>
      </c>
      <c r="M268" s="22"/>
      <c r="N268" s="85" t="s">
        <v>37</v>
      </c>
      <c r="O268" s="22"/>
      <c r="P268" s="22"/>
      <c r="Q268" s="22"/>
      <c r="R268" s="22"/>
      <c r="S268" s="22"/>
      <c r="T268" s="22">
        <f>SUM(O268:S268)</f>
        <v>0</v>
      </c>
      <c r="U268" s="27"/>
      <c r="V268" s="10"/>
      <c r="W268" s="11"/>
      <c r="X268" s="11"/>
      <c r="Y268" s="11"/>
      <c r="Z268" s="11"/>
      <c r="AA268" s="10"/>
      <c r="AB268" s="10"/>
      <c r="AC268" s="37"/>
      <c r="AD268" s="37"/>
      <c r="AE268" s="37"/>
    </row>
    <row r="269" s="1" customFormat="1" customHeight="1" spans="1:31">
      <c r="A269" s="22">
        <v>267</v>
      </c>
      <c r="B269" s="22">
        <v>240401004</v>
      </c>
      <c r="C269" s="40">
        <v>45383</v>
      </c>
      <c r="D269" s="22" t="s">
        <v>345</v>
      </c>
      <c r="E269" s="63">
        <f>IF(C269="","",WEEKNUM(C269,1))</f>
        <v>14</v>
      </c>
      <c r="F269" s="22" t="s">
        <v>33</v>
      </c>
      <c r="G269" s="22" t="s">
        <v>340</v>
      </c>
      <c r="H269" s="22" t="s">
        <v>341</v>
      </c>
      <c r="I269" s="22" t="e">
        <f>VLOOKUP(H269,[2]外O细分型号!A:B,2,0)</f>
        <v>#N/A</v>
      </c>
      <c r="J269" s="22" t="s">
        <v>36</v>
      </c>
      <c r="K269" s="22">
        <v>576</v>
      </c>
      <c r="L269" s="22">
        <v>32</v>
      </c>
      <c r="M269" s="22"/>
      <c r="N269" s="85" t="s">
        <v>37</v>
      </c>
      <c r="O269" s="22"/>
      <c r="P269" s="22"/>
      <c r="Q269" s="22"/>
      <c r="R269" s="22"/>
      <c r="S269" s="22"/>
      <c r="T269" s="22"/>
      <c r="U269" s="22"/>
      <c r="V269" s="10"/>
      <c r="W269" s="11"/>
      <c r="X269" s="11"/>
      <c r="Y269" s="11"/>
      <c r="Z269" s="11"/>
      <c r="AA269" s="10"/>
      <c r="AB269" s="10"/>
      <c r="AC269" s="37"/>
      <c r="AD269" s="37"/>
      <c r="AE269" s="37"/>
    </row>
    <row r="270" s="1" customFormat="1" customHeight="1" spans="1:31">
      <c r="A270" s="22">
        <v>268</v>
      </c>
      <c r="B270" s="22">
        <v>240401005</v>
      </c>
      <c r="C270" s="40">
        <v>45383</v>
      </c>
      <c r="D270" s="22" t="s">
        <v>345</v>
      </c>
      <c r="E270" s="63">
        <f>IF(C270="","",WEEKNUM(C270,1))</f>
        <v>14</v>
      </c>
      <c r="F270" s="22" t="s">
        <v>33</v>
      </c>
      <c r="G270" s="22" t="s">
        <v>340</v>
      </c>
      <c r="H270" s="22" t="s">
        <v>341</v>
      </c>
      <c r="I270" s="22" t="e">
        <f>VLOOKUP(H270,[2]外O细分型号!A:B,2,0)</f>
        <v>#N/A</v>
      </c>
      <c r="J270" s="22" t="s">
        <v>36</v>
      </c>
      <c r="K270" s="22">
        <v>720</v>
      </c>
      <c r="L270" s="22">
        <v>48</v>
      </c>
      <c r="M270" s="22">
        <v>2</v>
      </c>
      <c r="N270" s="22" t="s">
        <v>48</v>
      </c>
      <c r="O270" s="22"/>
      <c r="P270" s="22"/>
      <c r="Q270" s="22">
        <v>1</v>
      </c>
      <c r="R270" s="22"/>
      <c r="S270" s="22"/>
      <c r="T270" s="22">
        <f>SUM(O270:S270)</f>
        <v>1</v>
      </c>
      <c r="U270" s="27" t="s">
        <v>348</v>
      </c>
      <c r="V270" s="10" t="s">
        <v>50</v>
      </c>
      <c r="W270" s="11" t="s">
        <v>55</v>
      </c>
      <c r="X270" s="11" t="s">
        <v>226</v>
      </c>
      <c r="Y270" s="11" t="s">
        <v>57</v>
      </c>
      <c r="Z270" s="11" t="s">
        <v>53</v>
      </c>
      <c r="AA270" s="10"/>
      <c r="AB270" s="10"/>
      <c r="AC270" s="37"/>
      <c r="AD270" s="37"/>
      <c r="AE270" s="37"/>
    </row>
    <row r="271" s="1" customFormat="1" customHeight="1" spans="1:31">
      <c r="A271" s="22">
        <v>269</v>
      </c>
      <c r="B271" s="22">
        <v>240401005</v>
      </c>
      <c r="C271" s="40">
        <v>45383</v>
      </c>
      <c r="D271" s="22" t="s">
        <v>345</v>
      </c>
      <c r="E271" s="63">
        <f>IF(C271="","",WEEKNUM(C271,1))</f>
        <v>14</v>
      </c>
      <c r="F271" s="22" t="s">
        <v>33</v>
      </c>
      <c r="G271" s="22" t="s">
        <v>340</v>
      </c>
      <c r="H271" s="22" t="s">
        <v>341</v>
      </c>
      <c r="I271" s="22" t="e">
        <f>VLOOKUP(H271,[2]外O细分型号!A:B,2,0)</f>
        <v>#N/A</v>
      </c>
      <c r="J271" s="22" t="s">
        <v>36</v>
      </c>
      <c r="K271" s="22"/>
      <c r="L271" s="22"/>
      <c r="M271" s="22"/>
      <c r="N271" s="22"/>
      <c r="O271" s="22"/>
      <c r="P271" s="22">
        <v>1</v>
      </c>
      <c r="Q271" s="22"/>
      <c r="R271" s="22"/>
      <c r="S271" s="22"/>
      <c r="T271" s="22">
        <f>SUM(O271:S271)</f>
        <v>1</v>
      </c>
      <c r="U271" s="27" t="s">
        <v>349</v>
      </c>
      <c r="V271" s="10" t="s">
        <v>50</v>
      </c>
      <c r="W271" s="11" t="s">
        <v>16</v>
      </c>
      <c r="X271" s="11" t="s">
        <v>125</v>
      </c>
      <c r="Y271" s="11" t="s">
        <v>52</v>
      </c>
      <c r="Z271" s="11" t="s">
        <v>53</v>
      </c>
      <c r="AA271" s="10"/>
      <c r="AB271" s="10"/>
      <c r="AC271" s="37"/>
      <c r="AD271" s="37"/>
      <c r="AE271" s="37"/>
    </row>
    <row r="272" s="1" customFormat="1" customHeight="1" spans="1:31">
      <c r="A272" s="22">
        <v>270</v>
      </c>
      <c r="B272" s="22">
        <v>240401006</v>
      </c>
      <c r="C272" s="40">
        <v>45383</v>
      </c>
      <c r="D272" s="22" t="s">
        <v>345</v>
      </c>
      <c r="E272" s="63">
        <f>IF(C272="","",WEEKNUM(C272,1))</f>
        <v>14</v>
      </c>
      <c r="F272" s="22" t="s">
        <v>33</v>
      </c>
      <c r="G272" s="22" t="s">
        <v>330</v>
      </c>
      <c r="H272" s="22" t="s">
        <v>39</v>
      </c>
      <c r="I272" s="22" t="str">
        <f>VLOOKUP(H272,[2]外O细分型号!A:B,2,0)</f>
        <v>Q3MPRO</v>
      </c>
      <c r="J272" s="22" t="s">
        <v>36</v>
      </c>
      <c r="K272" s="22">
        <v>204</v>
      </c>
      <c r="L272" s="22">
        <v>8</v>
      </c>
      <c r="M272" s="22"/>
      <c r="N272" s="85"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240401007</v>
      </c>
      <c r="C273" s="40">
        <v>45383</v>
      </c>
      <c r="D273" s="22" t="s">
        <v>345</v>
      </c>
      <c r="E273" s="63">
        <f>IF(C273="","",WEEKNUM(C273,1))</f>
        <v>14</v>
      </c>
      <c r="F273" s="22" t="s">
        <v>33</v>
      </c>
      <c r="G273" s="22" t="s">
        <v>207</v>
      </c>
      <c r="H273" s="22" t="s">
        <v>91</v>
      </c>
      <c r="I273" s="22" t="str">
        <f>VLOOKUP(H273,[2]外O细分型号!A:B,2,0)</f>
        <v>Q3MVPRO</v>
      </c>
      <c r="J273" s="22" t="s">
        <v>36</v>
      </c>
      <c r="K273" s="22">
        <v>144</v>
      </c>
      <c r="L273" s="22">
        <v>8</v>
      </c>
      <c r="M273" s="22">
        <v>1</v>
      </c>
      <c r="N273" s="85" t="s">
        <v>37</v>
      </c>
      <c r="O273" s="22"/>
      <c r="P273" s="22"/>
      <c r="Q273" s="22">
        <v>1</v>
      </c>
      <c r="R273" s="22"/>
      <c r="S273" s="22"/>
      <c r="T273" s="22">
        <f>SUM(O273:S273)</f>
        <v>1</v>
      </c>
      <c r="U273" s="27" t="s">
        <v>350</v>
      </c>
      <c r="V273" s="10" t="s">
        <v>77</v>
      </c>
      <c r="W273" s="11" t="s">
        <v>55</v>
      </c>
      <c r="X273" s="11" t="s">
        <v>351</v>
      </c>
      <c r="Y273" s="11" t="s">
        <v>52</v>
      </c>
      <c r="Z273" s="11" t="s">
        <v>67</v>
      </c>
      <c r="AA273" s="10"/>
      <c r="AB273" s="10"/>
      <c r="AC273" s="37"/>
      <c r="AD273" s="37"/>
      <c r="AE273" s="37"/>
    </row>
    <row r="274" s="1" customFormat="1" customHeight="1" spans="1:31">
      <c r="A274" s="22">
        <v>272</v>
      </c>
      <c r="B274" s="22">
        <v>240401008</v>
      </c>
      <c r="C274" s="40">
        <v>45383</v>
      </c>
      <c r="D274" s="22" t="s">
        <v>345</v>
      </c>
      <c r="E274" s="63">
        <f>IF(C274="","",WEEKNUM(C274,1))</f>
        <v>14</v>
      </c>
      <c r="F274" s="22" t="s">
        <v>33</v>
      </c>
      <c r="G274" s="22" t="s">
        <v>330</v>
      </c>
      <c r="H274" s="22" t="s">
        <v>39</v>
      </c>
      <c r="I274" s="22" t="str">
        <f>VLOOKUP(H274,[2]外O细分型号!A:B,2,0)</f>
        <v>Q3MPRO</v>
      </c>
      <c r="J274" s="22" t="s">
        <v>36</v>
      </c>
      <c r="K274" s="22">
        <v>864</v>
      </c>
      <c r="L274" s="22">
        <v>32</v>
      </c>
      <c r="M274" s="22">
        <v>1</v>
      </c>
      <c r="N274" s="85" t="s">
        <v>37</v>
      </c>
      <c r="O274" s="22"/>
      <c r="P274" s="22"/>
      <c r="Q274" s="22"/>
      <c r="R274" s="22">
        <v>1</v>
      </c>
      <c r="S274" s="22"/>
      <c r="T274" s="22">
        <f>SUM(O274:S274)</f>
        <v>1</v>
      </c>
      <c r="U274" s="27" t="s">
        <v>254</v>
      </c>
      <c r="V274" s="10" t="s">
        <v>77</v>
      </c>
      <c r="W274" s="11" t="s">
        <v>18</v>
      </c>
      <c r="X274" s="11" t="s">
        <v>220</v>
      </c>
      <c r="Y274" s="11" t="s">
        <v>57</v>
      </c>
      <c r="Z274" s="111" t="s">
        <v>67</v>
      </c>
      <c r="AA274" s="10"/>
      <c r="AB274" s="10"/>
      <c r="AC274" s="37"/>
      <c r="AD274" s="37"/>
      <c r="AE274" s="37"/>
    </row>
    <row r="275" s="1" customFormat="1" customHeight="1" spans="1:31">
      <c r="A275" s="22">
        <v>273</v>
      </c>
      <c r="B275" s="23">
        <v>240402001</v>
      </c>
      <c r="C275" s="40">
        <v>45384</v>
      </c>
      <c r="D275" s="22" t="s">
        <v>345</v>
      </c>
      <c r="E275" s="63">
        <f>IF(C275="","",WEEKNUM(C275,1))</f>
        <v>14</v>
      </c>
      <c r="F275" s="22" t="s">
        <v>40</v>
      </c>
      <c r="G275" s="22" t="s">
        <v>311</v>
      </c>
      <c r="H275" s="22" t="s">
        <v>75</v>
      </c>
      <c r="I275" s="22" t="str">
        <f>VLOOKUP(H275,[2]外O细分型号!A:B,2,0)</f>
        <v>V7</v>
      </c>
      <c r="J275" s="22" t="s">
        <v>36</v>
      </c>
      <c r="K275" s="22">
        <v>884</v>
      </c>
      <c r="L275" s="22">
        <v>13</v>
      </c>
      <c r="M275" s="22"/>
      <c r="N275" s="85" t="s">
        <v>37</v>
      </c>
      <c r="O275" s="22"/>
      <c r="P275" s="22"/>
      <c r="Q275" s="22"/>
      <c r="R275" s="22"/>
      <c r="S275" s="22"/>
      <c r="T275" s="22">
        <f>SUM(O275:S275)</f>
        <v>0</v>
      </c>
      <c r="U275" s="27"/>
      <c r="V275" s="10"/>
      <c r="W275" s="11"/>
      <c r="X275" s="11"/>
      <c r="Y275" s="11"/>
      <c r="Z275" s="111"/>
      <c r="AA275" s="8"/>
      <c r="AB275" s="8"/>
      <c r="AC275" s="113"/>
      <c r="AD275" s="113"/>
      <c r="AE275" s="113"/>
    </row>
    <row r="276" s="1" customFormat="1" customHeight="1" spans="1:31">
      <c r="A276" s="22">
        <v>274</v>
      </c>
      <c r="B276" s="22">
        <v>240402002</v>
      </c>
      <c r="C276" s="40">
        <v>45384</v>
      </c>
      <c r="D276" s="22" t="s">
        <v>345</v>
      </c>
      <c r="E276" s="63">
        <f>IF(C276="","",WEEKNUM(C276,1))</f>
        <v>14</v>
      </c>
      <c r="F276" s="22" t="s">
        <v>40</v>
      </c>
      <c r="G276" s="22">
        <v>24033974</v>
      </c>
      <c r="H276" s="22" t="s">
        <v>168</v>
      </c>
      <c r="I276" s="22" t="str">
        <f>VLOOKUP(H276,[2]外O细分型号!A:B,2,0)</f>
        <v>V7</v>
      </c>
      <c r="J276" s="22" t="s">
        <v>36</v>
      </c>
      <c r="K276" s="22">
        <v>95</v>
      </c>
      <c r="L276" s="22">
        <v>13</v>
      </c>
      <c r="M276" s="22">
        <v>3</v>
      </c>
      <c r="N276" s="22" t="s">
        <v>48</v>
      </c>
      <c r="O276" s="22"/>
      <c r="P276" s="22"/>
      <c r="Q276" s="22"/>
      <c r="R276" s="22">
        <v>3</v>
      </c>
      <c r="S276" s="22"/>
      <c r="T276" s="22">
        <f>SUM(O276:S276)</f>
        <v>3</v>
      </c>
      <c r="U276" s="27" t="s">
        <v>352</v>
      </c>
      <c r="V276" s="10" t="s">
        <v>50</v>
      </c>
      <c r="W276" s="11" t="s">
        <v>18</v>
      </c>
      <c r="X276" s="11" t="s">
        <v>106</v>
      </c>
      <c r="Y276" s="11" t="s">
        <v>57</v>
      </c>
      <c r="Z276" s="111" t="s">
        <v>53</v>
      </c>
      <c r="AA276" s="8"/>
      <c r="AB276" s="8"/>
      <c r="AC276" s="22" t="s">
        <v>353</v>
      </c>
      <c r="AD276" s="113"/>
      <c r="AE276" s="113"/>
    </row>
    <row r="277" s="1" customFormat="1" customHeight="1" spans="1:31">
      <c r="A277" s="22">
        <v>275</v>
      </c>
      <c r="B277" s="22">
        <v>240402003</v>
      </c>
      <c r="C277" s="40">
        <v>45384</v>
      </c>
      <c r="D277" s="22" t="s">
        <v>345</v>
      </c>
      <c r="E277" s="63">
        <f>IF(C277="","",WEEKNUM(C277,1))</f>
        <v>14</v>
      </c>
      <c r="F277" s="22" t="s">
        <v>58</v>
      </c>
      <c r="G277" s="22" t="s">
        <v>354</v>
      </c>
      <c r="H277" s="22" t="s">
        <v>355</v>
      </c>
      <c r="I277" s="22" t="str">
        <f>VLOOKUP(H277,[2]外O细分型号!A:B,2,0)</f>
        <v>G100</v>
      </c>
      <c r="J277" s="22" t="s">
        <v>36</v>
      </c>
      <c r="K277" s="22">
        <v>409</v>
      </c>
      <c r="L277" s="22">
        <v>32</v>
      </c>
      <c r="M277" s="22">
        <v>1</v>
      </c>
      <c r="N277" s="85" t="s">
        <v>37</v>
      </c>
      <c r="O277" s="22">
        <v>1</v>
      </c>
      <c r="P277" s="22"/>
      <c r="Q277" s="22"/>
      <c r="R277" s="22"/>
      <c r="S277" s="22"/>
      <c r="T277" s="22">
        <f>SUM(O277:S277)</f>
        <v>1</v>
      </c>
      <c r="U277" s="27" t="s">
        <v>356</v>
      </c>
      <c r="V277" s="10" t="s">
        <v>77</v>
      </c>
      <c r="W277" s="11" t="s">
        <v>15</v>
      </c>
      <c r="X277" s="11" t="s">
        <v>99</v>
      </c>
      <c r="Y277" s="11" t="s">
        <v>52</v>
      </c>
      <c r="Z277" s="111" t="s">
        <v>67</v>
      </c>
      <c r="AA277" s="8"/>
      <c r="AB277" s="8"/>
      <c r="AC277" s="22" t="s">
        <v>357</v>
      </c>
      <c r="AD277" s="113"/>
      <c r="AE277" s="113"/>
    </row>
    <row r="278" s="1" customFormat="1" customHeight="1" spans="1:31">
      <c r="A278" s="22">
        <v>276</v>
      </c>
      <c r="B278" s="22">
        <v>240402004</v>
      </c>
      <c r="C278" s="40">
        <v>45384</v>
      </c>
      <c r="D278" s="22" t="s">
        <v>345</v>
      </c>
      <c r="E278" s="63">
        <f>IF(C278="","",WEEKNUM(C278,1))</f>
        <v>14</v>
      </c>
      <c r="F278" s="22" t="s">
        <v>58</v>
      </c>
      <c r="G278" s="22" t="s">
        <v>358</v>
      </c>
      <c r="H278" s="22" t="s">
        <v>64</v>
      </c>
      <c r="I278" s="22" t="str">
        <f>VLOOKUP(H278,[2]外O细分型号!A:B,2,0)</f>
        <v>G111</v>
      </c>
      <c r="J278" s="22" t="s">
        <v>36</v>
      </c>
      <c r="K278" s="22">
        <v>338</v>
      </c>
      <c r="L278" s="22">
        <v>32</v>
      </c>
      <c r="M278" s="22"/>
      <c r="N278" s="85" t="s">
        <v>37</v>
      </c>
      <c r="O278" s="22"/>
      <c r="P278" s="22"/>
      <c r="Q278" s="22"/>
      <c r="R278" s="22"/>
      <c r="S278" s="22"/>
      <c r="T278" s="22">
        <f>SUM(O278:S278)</f>
        <v>0</v>
      </c>
      <c r="U278" s="27"/>
      <c r="V278" s="10"/>
      <c r="W278" s="11"/>
      <c r="X278" s="11"/>
      <c r="Y278" s="11"/>
      <c r="Z278" s="111"/>
      <c r="AA278" s="8"/>
      <c r="AB278" s="8"/>
      <c r="AC278" s="27" t="s">
        <v>359</v>
      </c>
      <c r="AD278" s="113"/>
      <c r="AE278" s="113"/>
    </row>
    <row r="279" s="1" customFormat="1" customHeight="1" spans="1:31">
      <c r="A279" s="22">
        <v>277</v>
      </c>
      <c r="B279" s="22">
        <v>240402005</v>
      </c>
      <c r="C279" s="40">
        <v>45384</v>
      </c>
      <c r="D279" s="22" t="s">
        <v>345</v>
      </c>
      <c r="E279" s="63">
        <f>IF(C279="","",WEEKNUM(C279,1))</f>
        <v>14</v>
      </c>
      <c r="F279" s="22" t="s">
        <v>33</v>
      </c>
      <c r="G279" s="22" t="s">
        <v>340</v>
      </c>
      <c r="H279" s="22" t="s">
        <v>341</v>
      </c>
      <c r="I279" s="22" t="e">
        <f>VLOOKUP(H279,[2]外O细分型号!A:B,2,0)</f>
        <v>#N/A</v>
      </c>
      <c r="J279" s="22" t="s">
        <v>36</v>
      </c>
      <c r="K279" s="22">
        <v>432</v>
      </c>
      <c r="L279" s="22">
        <v>32</v>
      </c>
      <c r="M279" s="22">
        <v>1</v>
      </c>
      <c r="N279" s="85" t="s">
        <v>37</v>
      </c>
      <c r="O279" s="22">
        <v>1</v>
      </c>
      <c r="P279" s="22"/>
      <c r="Q279" s="22"/>
      <c r="R279" s="22"/>
      <c r="S279" s="22"/>
      <c r="T279" s="22">
        <f>SUM(O279:S279)</f>
        <v>1</v>
      </c>
      <c r="U279" s="27" t="s">
        <v>360</v>
      </c>
      <c r="V279" s="10" t="s">
        <v>77</v>
      </c>
      <c r="W279" s="11" t="s">
        <v>15</v>
      </c>
      <c r="X279" s="11" t="s">
        <v>99</v>
      </c>
      <c r="Y279" s="11" t="s">
        <v>52</v>
      </c>
      <c r="Z279" s="111" t="s">
        <v>67</v>
      </c>
      <c r="AA279" s="8"/>
      <c r="AB279" s="8"/>
      <c r="AC279" s="113"/>
      <c r="AD279" s="113"/>
      <c r="AE279" s="113"/>
    </row>
    <row r="280" s="1" customFormat="1" customHeight="1" spans="1:31">
      <c r="A280" s="22">
        <v>278</v>
      </c>
      <c r="B280" s="22">
        <v>240402006</v>
      </c>
      <c r="C280" s="40">
        <v>45384</v>
      </c>
      <c r="D280" s="22" t="s">
        <v>345</v>
      </c>
      <c r="E280" s="63">
        <f>IF(C280="","",WEEKNUM(C280,1))</f>
        <v>14</v>
      </c>
      <c r="F280" s="22" t="s">
        <v>33</v>
      </c>
      <c r="G280" s="22" t="s">
        <v>207</v>
      </c>
      <c r="H280" s="22" t="s">
        <v>91</v>
      </c>
      <c r="I280" s="22" t="str">
        <f>VLOOKUP(H280,[2]外O细分型号!A:B,2,0)</f>
        <v>Q3MVPRO</v>
      </c>
      <c r="J280" s="22" t="s">
        <v>36</v>
      </c>
      <c r="K280" s="22">
        <v>432</v>
      </c>
      <c r="L280" s="22">
        <v>32</v>
      </c>
      <c r="M280" s="22"/>
      <c r="N280" s="85" t="s">
        <v>37</v>
      </c>
      <c r="O280" s="22"/>
      <c r="P280" s="22"/>
      <c r="Q280" s="22"/>
      <c r="R280" s="22"/>
      <c r="S280" s="22"/>
      <c r="T280" s="22">
        <f>SUM(O280:S280)</f>
        <v>0</v>
      </c>
      <c r="U280" s="27"/>
      <c r="V280" s="10"/>
      <c r="W280" s="11"/>
      <c r="X280" s="11"/>
      <c r="Y280" s="11"/>
      <c r="Z280" s="111"/>
      <c r="AA280" s="8"/>
      <c r="AB280" s="8"/>
      <c r="AC280" s="113"/>
      <c r="AD280" s="113"/>
      <c r="AE280" s="113"/>
    </row>
    <row r="281" s="1" customFormat="1" customHeight="1" spans="1:31">
      <c r="A281" s="22">
        <v>279</v>
      </c>
      <c r="B281" s="22">
        <v>240402007</v>
      </c>
      <c r="C281" s="40">
        <v>45384</v>
      </c>
      <c r="D281" s="22" t="s">
        <v>345</v>
      </c>
      <c r="E281" s="63">
        <f>IF(C281="","",WEEKNUM(C281,1))</f>
        <v>14</v>
      </c>
      <c r="F281" s="22" t="s">
        <v>33</v>
      </c>
      <c r="G281" s="22" t="s">
        <v>291</v>
      </c>
      <c r="H281" s="22" t="s">
        <v>91</v>
      </c>
      <c r="I281" s="22" t="str">
        <f>VLOOKUP(H281,[2]外O细分型号!A:B,2,0)</f>
        <v>Q3MVPRO</v>
      </c>
      <c r="J281" s="22" t="s">
        <v>36</v>
      </c>
      <c r="K281" s="22">
        <v>576</v>
      </c>
      <c r="L281" s="22">
        <v>32</v>
      </c>
      <c r="M281" s="22"/>
      <c r="N281" s="85" t="s">
        <v>37</v>
      </c>
      <c r="O281" s="22"/>
      <c r="P281" s="22"/>
      <c r="Q281" s="22"/>
      <c r="R281" s="22"/>
      <c r="S281" s="22"/>
      <c r="T281" s="22">
        <f>SUM(O281:S281)</f>
        <v>0</v>
      </c>
      <c r="U281" s="27"/>
      <c r="V281" s="10"/>
      <c r="W281" s="11"/>
      <c r="X281" s="11"/>
      <c r="Y281" s="11"/>
      <c r="Z281" s="111"/>
      <c r="AA281" s="8"/>
      <c r="AB281" s="8"/>
      <c r="AC281" s="113"/>
      <c r="AD281" s="113"/>
      <c r="AE281" s="113"/>
    </row>
    <row r="282" s="1" customFormat="1" customHeight="1" spans="1:31">
      <c r="A282" s="22">
        <v>280</v>
      </c>
      <c r="B282" s="23">
        <v>240403001</v>
      </c>
      <c r="C282" s="40">
        <v>45385</v>
      </c>
      <c r="D282" s="22" t="s">
        <v>345</v>
      </c>
      <c r="E282" s="63">
        <f>IF(C282="","",WEEKNUM(C282,1))</f>
        <v>14</v>
      </c>
      <c r="F282" s="22" t="s">
        <v>58</v>
      </c>
      <c r="G282" s="22" t="s">
        <v>347</v>
      </c>
      <c r="H282" s="22" t="s">
        <v>42</v>
      </c>
      <c r="I282" s="22" t="str">
        <f>VLOOKUP(H282,[2]外O细分型号!A:B,2,0)</f>
        <v>G100</v>
      </c>
      <c r="J282" s="22" t="s">
        <v>62</v>
      </c>
      <c r="K282" s="22">
        <v>102</v>
      </c>
      <c r="L282" s="22">
        <v>8</v>
      </c>
      <c r="M282" s="22"/>
      <c r="N282" s="85" t="s">
        <v>37</v>
      </c>
      <c r="O282" s="22"/>
      <c r="P282" s="22"/>
      <c r="Q282" s="22"/>
      <c r="R282" s="22"/>
      <c r="S282" s="22"/>
      <c r="T282" s="22">
        <f>SUM(O282:S282)</f>
        <v>0</v>
      </c>
      <c r="U282" s="27"/>
      <c r="V282" s="10"/>
      <c r="W282" s="11"/>
      <c r="X282" s="11"/>
      <c r="Y282" s="11"/>
      <c r="Z282" s="111"/>
      <c r="AA282" s="8"/>
      <c r="AB282" s="8"/>
      <c r="AC282" s="113"/>
      <c r="AD282" s="113"/>
      <c r="AE282" s="113"/>
    </row>
    <row r="283" s="1" customFormat="1" customHeight="1" spans="1:31">
      <c r="A283" s="22">
        <v>281</v>
      </c>
      <c r="B283" s="22">
        <v>240403002</v>
      </c>
      <c r="C283" s="40">
        <v>45385</v>
      </c>
      <c r="D283" s="22" t="s">
        <v>345</v>
      </c>
      <c r="E283" s="63">
        <f>IF(C283="","",WEEKNUM(C283,1))</f>
        <v>14</v>
      </c>
      <c r="F283" s="22" t="s">
        <v>33</v>
      </c>
      <c r="G283" s="22" t="s">
        <v>340</v>
      </c>
      <c r="H283" s="22" t="s">
        <v>341</v>
      </c>
      <c r="I283" s="22" t="e">
        <f>VLOOKUP(H283,[2]外O细分型号!A:B,2,0)</f>
        <v>#N/A</v>
      </c>
      <c r="J283" s="22" t="s">
        <v>36</v>
      </c>
      <c r="K283" s="22">
        <v>144</v>
      </c>
      <c r="L283" s="22">
        <v>8</v>
      </c>
      <c r="M283" s="22"/>
      <c r="N283" s="85" t="s">
        <v>37</v>
      </c>
      <c r="O283" s="22"/>
      <c r="P283" s="22"/>
      <c r="Q283" s="22"/>
      <c r="R283" s="22"/>
      <c r="S283" s="22"/>
      <c r="T283" s="22">
        <f>SUM(O283:S283)</f>
        <v>0</v>
      </c>
      <c r="U283" s="27"/>
      <c r="V283" s="10"/>
      <c r="W283" s="11"/>
      <c r="X283" s="11"/>
      <c r="Y283" s="11"/>
      <c r="Z283" s="111"/>
      <c r="AA283" s="8"/>
      <c r="AB283" s="8"/>
      <c r="AC283" s="22"/>
      <c r="AD283" s="113"/>
      <c r="AE283" s="113"/>
    </row>
    <row r="284" s="1" customFormat="1" customHeight="1" spans="1:31">
      <c r="A284" s="22">
        <v>282</v>
      </c>
      <c r="B284" s="22">
        <v>240403003</v>
      </c>
      <c r="C284" s="40">
        <v>45385</v>
      </c>
      <c r="D284" s="22" t="s">
        <v>345</v>
      </c>
      <c r="E284" s="63">
        <f>IF(C284="","",WEEKNUM(C284,1))</f>
        <v>14</v>
      </c>
      <c r="F284" s="22" t="s">
        <v>58</v>
      </c>
      <c r="G284" s="22" t="s">
        <v>354</v>
      </c>
      <c r="H284" s="22" t="s">
        <v>355</v>
      </c>
      <c r="I284" s="22" t="str">
        <f>VLOOKUP(H284,[2]外O细分型号!A:B,2,0)</f>
        <v>G100</v>
      </c>
      <c r="J284" s="22" t="s">
        <v>36</v>
      </c>
      <c r="K284" s="22">
        <v>639</v>
      </c>
      <c r="L284" s="22">
        <v>32</v>
      </c>
      <c r="M284" s="22"/>
      <c r="N284" s="85" t="s">
        <v>37</v>
      </c>
      <c r="O284" s="22"/>
      <c r="P284" s="22"/>
      <c r="Q284" s="22"/>
      <c r="R284" s="22"/>
      <c r="S284" s="22"/>
      <c r="T284" s="22">
        <f>SUM(O284:S284)</f>
        <v>0</v>
      </c>
      <c r="U284" s="27"/>
      <c r="V284" s="10"/>
      <c r="W284" s="11"/>
      <c r="X284" s="11"/>
      <c r="Y284" s="11"/>
      <c r="Z284" s="111"/>
      <c r="AA284" s="8"/>
      <c r="AB284" s="8"/>
      <c r="AC284" s="27" t="s">
        <v>357</v>
      </c>
      <c r="AD284" s="113"/>
      <c r="AE284" s="113"/>
    </row>
    <row r="285" s="1" customFormat="1" customHeight="1" spans="1:31">
      <c r="A285" s="22">
        <v>283</v>
      </c>
      <c r="B285" s="22">
        <v>240403004</v>
      </c>
      <c r="C285" s="40">
        <v>45385</v>
      </c>
      <c r="D285" s="22" t="s">
        <v>345</v>
      </c>
      <c r="E285" s="63">
        <f>IF(C285="","",WEEKNUM(C285,1))</f>
        <v>14</v>
      </c>
      <c r="F285" s="22" t="s">
        <v>33</v>
      </c>
      <c r="G285" s="22" t="s">
        <v>329</v>
      </c>
      <c r="H285" s="22" t="s">
        <v>39</v>
      </c>
      <c r="I285" s="22" t="str">
        <f>VLOOKUP(H285,[2]外O细分型号!A:B,2,0)</f>
        <v>Q3MPRO</v>
      </c>
      <c r="J285" s="22" t="s">
        <v>36</v>
      </c>
      <c r="K285" s="22">
        <v>288</v>
      </c>
      <c r="L285" s="22">
        <v>32</v>
      </c>
      <c r="M285" s="22"/>
      <c r="N285" s="85" t="s">
        <v>37</v>
      </c>
      <c r="O285" s="22"/>
      <c r="P285" s="22"/>
      <c r="Q285" s="22"/>
      <c r="R285" s="22"/>
      <c r="S285" s="22"/>
      <c r="T285" s="22">
        <f>SUM(O285:S285)</f>
        <v>0</v>
      </c>
      <c r="U285" s="27"/>
      <c r="V285" s="10"/>
      <c r="W285" s="11"/>
      <c r="X285" s="11"/>
      <c r="Y285" s="11"/>
      <c r="Z285" s="111"/>
      <c r="AA285" s="8"/>
      <c r="AB285" s="8"/>
      <c r="AC285" s="22"/>
      <c r="AD285" s="113"/>
      <c r="AE285" s="113"/>
    </row>
    <row r="286" s="1" customFormat="1" customHeight="1" spans="1:31">
      <c r="A286" s="22">
        <v>284</v>
      </c>
      <c r="B286" s="23">
        <v>240405001</v>
      </c>
      <c r="C286" s="40">
        <v>45387</v>
      </c>
      <c r="D286" s="22" t="s">
        <v>345</v>
      </c>
      <c r="E286" s="63">
        <f>IF(C286="","",WEEKNUM(C286,1))</f>
        <v>14</v>
      </c>
      <c r="F286" s="22" t="s">
        <v>33</v>
      </c>
      <c r="G286" s="22" t="s">
        <v>291</v>
      </c>
      <c r="H286" s="22" t="s">
        <v>91</v>
      </c>
      <c r="I286" s="22" t="str">
        <f>VLOOKUP(H286,[2]外O细分型号!A:B,2,0)</f>
        <v>Q3MVPRO</v>
      </c>
      <c r="J286" s="22" t="s">
        <v>36</v>
      </c>
      <c r="K286" s="22">
        <v>441</v>
      </c>
      <c r="L286" s="22">
        <v>32</v>
      </c>
      <c r="M286" s="22">
        <v>2</v>
      </c>
      <c r="N286" s="22" t="s">
        <v>48</v>
      </c>
      <c r="O286" s="22">
        <v>1</v>
      </c>
      <c r="P286" s="22"/>
      <c r="Q286" s="22"/>
      <c r="R286" s="22"/>
      <c r="S286" s="22"/>
      <c r="T286" s="22">
        <f>SUM(O286:S286)</f>
        <v>1</v>
      </c>
      <c r="U286" s="27" t="s">
        <v>361</v>
      </c>
      <c r="V286" s="10" t="s">
        <v>50</v>
      </c>
      <c r="W286" s="11" t="s">
        <v>15</v>
      </c>
      <c r="X286" s="11" t="s">
        <v>85</v>
      </c>
      <c r="Y286" s="11" t="s">
        <v>52</v>
      </c>
      <c r="Z286" s="111" t="s">
        <v>53</v>
      </c>
      <c r="AA286" s="8"/>
      <c r="AB286" s="8"/>
      <c r="AC286" s="113"/>
      <c r="AD286" s="113"/>
      <c r="AE286" s="113"/>
    </row>
    <row r="287" s="1" customFormat="1" customHeight="1" spans="1:31">
      <c r="A287" s="22">
        <v>285</v>
      </c>
      <c r="B287" s="22">
        <v>240405001</v>
      </c>
      <c r="C287" s="40">
        <v>45387</v>
      </c>
      <c r="D287" s="22" t="s">
        <v>345</v>
      </c>
      <c r="E287" s="63">
        <f>IF(C287="","",WEEKNUM(C287,1))</f>
        <v>14</v>
      </c>
      <c r="F287" s="22" t="s">
        <v>33</v>
      </c>
      <c r="G287" s="22" t="s">
        <v>291</v>
      </c>
      <c r="H287" s="22" t="s">
        <v>91</v>
      </c>
      <c r="I287" s="22" t="str">
        <f>VLOOKUP(H287,[2]外O细分型号!A:B,2,0)</f>
        <v>Q3MVPRO</v>
      </c>
      <c r="J287" s="22" t="s">
        <v>36</v>
      </c>
      <c r="K287" s="22"/>
      <c r="L287" s="22"/>
      <c r="M287" s="22"/>
      <c r="N287" s="22"/>
      <c r="O287" s="22">
        <v>1</v>
      </c>
      <c r="P287" s="22"/>
      <c r="Q287" s="22"/>
      <c r="R287" s="22"/>
      <c r="S287" s="22"/>
      <c r="T287" s="22">
        <f>SUM(O287:S287)</f>
        <v>1</v>
      </c>
      <c r="U287" s="27" t="s">
        <v>362</v>
      </c>
      <c r="V287" s="10" t="s">
        <v>50</v>
      </c>
      <c r="W287" s="11" t="s">
        <v>15</v>
      </c>
      <c r="X287" s="11" t="s">
        <v>99</v>
      </c>
      <c r="Y287" s="11" t="s">
        <v>52</v>
      </c>
      <c r="Z287" s="111" t="s">
        <v>53</v>
      </c>
      <c r="AA287" s="8"/>
      <c r="AB287" s="8"/>
      <c r="AC287" s="113"/>
      <c r="AD287" s="113"/>
      <c r="AE287" s="113"/>
    </row>
    <row r="288" s="1" customFormat="1" customHeight="1" spans="1:31">
      <c r="A288" s="22">
        <v>286</v>
      </c>
      <c r="B288" s="22">
        <v>240405002</v>
      </c>
      <c r="C288" s="40">
        <v>45387</v>
      </c>
      <c r="D288" s="22" t="s">
        <v>345</v>
      </c>
      <c r="E288" s="63">
        <f>IF(C288="","",WEEKNUM(C288,1))</f>
        <v>14</v>
      </c>
      <c r="F288" s="22" t="s">
        <v>33</v>
      </c>
      <c r="G288" s="22" t="s">
        <v>329</v>
      </c>
      <c r="H288" s="22" t="s">
        <v>363</v>
      </c>
      <c r="I288" s="22" t="str">
        <f>VLOOKUP(H288,[2]外O细分型号!A:B,2,0)</f>
        <v>Q3MPRO</v>
      </c>
      <c r="J288" s="22" t="s">
        <v>36</v>
      </c>
      <c r="K288" s="22">
        <v>238</v>
      </c>
      <c r="L288" s="22">
        <v>8</v>
      </c>
      <c r="M288" s="22"/>
      <c r="N288" s="85" t="s">
        <v>37</v>
      </c>
      <c r="O288" s="22"/>
      <c r="P288" s="22"/>
      <c r="Q288" s="22"/>
      <c r="R288" s="22"/>
      <c r="S288" s="22"/>
      <c r="T288" s="22">
        <f>SUM(O288:S288)</f>
        <v>0</v>
      </c>
      <c r="U288" s="27"/>
      <c r="V288" s="10"/>
      <c r="W288" s="11"/>
      <c r="X288" s="11"/>
      <c r="Y288" s="11"/>
      <c r="Z288" s="11"/>
      <c r="AA288" s="8"/>
      <c r="AB288" s="8"/>
      <c r="AC288" s="113"/>
      <c r="AD288" s="113"/>
      <c r="AE288" s="113"/>
    </row>
    <row r="289" s="1" customFormat="1" customHeight="1" spans="1:31">
      <c r="A289" s="22">
        <v>287</v>
      </c>
      <c r="B289" s="22">
        <v>240405003</v>
      </c>
      <c r="C289" s="40">
        <v>45387</v>
      </c>
      <c r="D289" s="22" t="s">
        <v>345</v>
      </c>
      <c r="E289" s="63">
        <f>IF(C289="","",WEEKNUM(C289,1))</f>
        <v>14</v>
      </c>
      <c r="F289" s="22" t="s">
        <v>40</v>
      </c>
      <c r="G289" s="22" t="s">
        <v>343</v>
      </c>
      <c r="H289" s="22" t="s">
        <v>168</v>
      </c>
      <c r="I289" s="22" t="str">
        <f>VLOOKUP(H289,[2]外O细分型号!A:B,2,0)</f>
        <v>V7</v>
      </c>
      <c r="J289" s="22" t="s">
        <v>36</v>
      </c>
      <c r="K289" s="22">
        <v>671</v>
      </c>
      <c r="L289" s="22">
        <v>13</v>
      </c>
      <c r="M289" s="22"/>
      <c r="N289" s="85" t="s">
        <v>37</v>
      </c>
      <c r="O289" s="22"/>
      <c r="P289" s="22"/>
      <c r="Q289" s="22"/>
      <c r="R289" s="22"/>
      <c r="S289" s="22"/>
      <c r="T289" s="22">
        <f>SUM(O289:S289)</f>
        <v>0</v>
      </c>
      <c r="U289" s="27"/>
      <c r="V289" s="10"/>
      <c r="W289" s="11"/>
      <c r="X289" s="11"/>
      <c r="Y289" s="11"/>
      <c r="Z289" s="11"/>
      <c r="AA289" s="8"/>
      <c r="AB289" s="8"/>
      <c r="AC289" s="113"/>
      <c r="AD289" s="113"/>
      <c r="AE289" s="113"/>
    </row>
    <row r="290" s="1" customFormat="1" customHeight="1" spans="1:31">
      <c r="A290" s="22">
        <v>288</v>
      </c>
      <c r="B290" s="22">
        <v>240405004</v>
      </c>
      <c r="C290" s="40">
        <v>45387</v>
      </c>
      <c r="D290" s="22" t="s">
        <v>345</v>
      </c>
      <c r="E290" s="63">
        <f>IF(C290="","",WEEKNUM(C290,1))</f>
        <v>14</v>
      </c>
      <c r="F290" s="22" t="s">
        <v>58</v>
      </c>
      <c r="G290" s="22" t="s">
        <v>364</v>
      </c>
      <c r="H290" s="22" t="s">
        <v>64</v>
      </c>
      <c r="I290" s="22" t="str">
        <f>VLOOKUP(H290,[2]外O细分型号!A:B,2,0)</f>
        <v>G111</v>
      </c>
      <c r="J290" s="22" t="s">
        <v>62</v>
      </c>
      <c r="K290" s="22">
        <v>37</v>
      </c>
      <c r="L290" s="22">
        <v>8</v>
      </c>
      <c r="M290" s="22"/>
      <c r="N290" s="85" t="s">
        <v>37</v>
      </c>
      <c r="O290" s="22"/>
      <c r="P290" s="22"/>
      <c r="Q290" s="22"/>
      <c r="R290" s="22"/>
      <c r="S290" s="22"/>
      <c r="T290" s="22">
        <f>SUM(O290:S290)</f>
        <v>0</v>
      </c>
      <c r="U290" s="27"/>
      <c r="V290" s="10"/>
      <c r="W290" s="11"/>
      <c r="X290" s="11"/>
      <c r="Y290" s="11"/>
      <c r="Z290" s="11"/>
      <c r="AA290" s="8"/>
      <c r="AB290" s="8"/>
      <c r="AC290" s="113"/>
      <c r="AD290" s="113"/>
      <c r="AE290" s="113"/>
    </row>
    <row r="291" s="1" customFormat="1" customHeight="1" spans="1:31">
      <c r="A291" s="22">
        <v>289</v>
      </c>
      <c r="B291" s="22">
        <v>240405005</v>
      </c>
      <c r="C291" s="40">
        <v>45387</v>
      </c>
      <c r="D291" s="22" t="s">
        <v>345</v>
      </c>
      <c r="E291" s="63">
        <f>IF(C291="","",WEEKNUM(C291,1))</f>
        <v>14</v>
      </c>
      <c r="F291" s="22" t="s">
        <v>58</v>
      </c>
      <c r="G291" s="22" t="s">
        <v>277</v>
      </c>
      <c r="H291" s="22" t="s">
        <v>64</v>
      </c>
      <c r="I291" s="22" t="str">
        <f>VLOOKUP(H291,[2]外O细分型号!A:B,2,0)</f>
        <v>G111</v>
      </c>
      <c r="J291" s="22" t="s">
        <v>36</v>
      </c>
      <c r="K291" s="22">
        <v>170</v>
      </c>
      <c r="L291" s="22">
        <v>8</v>
      </c>
      <c r="M291" s="22"/>
      <c r="N291" s="85" t="s">
        <v>37</v>
      </c>
      <c r="O291" s="22"/>
      <c r="P291" s="22"/>
      <c r="Q291" s="22"/>
      <c r="R291" s="22"/>
      <c r="S291" s="22"/>
      <c r="T291" s="22">
        <f>SUM(O291:S291)</f>
        <v>0</v>
      </c>
      <c r="U291" s="27"/>
      <c r="V291" s="10"/>
      <c r="W291" s="11"/>
      <c r="X291" s="11"/>
      <c r="Y291" s="11"/>
      <c r="Z291" s="11"/>
      <c r="AA291" s="8"/>
      <c r="AB291" s="8"/>
      <c r="AC291" s="113"/>
      <c r="AD291" s="113"/>
      <c r="AE291" s="113"/>
    </row>
    <row r="292" s="1" customFormat="1" customHeight="1" spans="1:31">
      <c r="A292" s="22">
        <v>290</v>
      </c>
      <c r="B292" s="23">
        <v>240406001</v>
      </c>
      <c r="C292" s="40">
        <v>45388</v>
      </c>
      <c r="D292" s="22" t="s">
        <v>345</v>
      </c>
      <c r="E292" s="63">
        <f>IF(C292="","",WEEKNUM(C292,1))</f>
        <v>14</v>
      </c>
      <c r="F292" s="22" t="s">
        <v>33</v>
      </c>
      <c r="G292" s="22" t="s">
        <v>365</v>
      </c>
      <c r="H292" s="22" t="s">
        <v>91</v>
      </c>
      <c r="I292" s="22" t="str">
        <f>VLOOKUP(H292,[2]外O细分型号!A:B,2,0)</f>
        <v>Q3MVPRO</v>
      </c>
      <c r="J292" s="22" t="s">
        <v>36</v>
      </c>
      <c r="K292" s="22">
        <v>575</v>
      </c>
      <c r="L292" s="22">
        <v>32</v>
      </c>
      <c r="M292" s="22"/>
      <c r="N292" s="85" t="s">
        <v>37</v>
      </c>
      <c r="O292" s="11"/>
      <c r="P292" s="11"/>
      <c r="Q292" s="11"/>
      <c r="R292" s="11"/>
      <c r="S292" s="12"/>
      <c r="T292" s="22">
        <f>SUM(O292:S292)</f>
        <v>0</v>
      </c>
      <c r="U292" s="13"/>
      <c r="V292" s="10"/>
      <c r="W292" s="11"/>
      <c r="X292" s="11"/>
      <c r="Y292" s="11"/>
      <c r="Z292" s="11"/>
      <c r="AA292" s="8"/>
      <c r="AB292" s="8"/>
      <c r="AC292" s="113"/>
      <c r="AD292" s="113"/>
      <c r="AE292" s="113"/>
    </row>
    <row r="293" s="1" customFormat="1" customHeight="1" spans="1:31">
      <c r="A293" s="22">
        <v>291</v>
      </c>
      <c r="B293" s="22">
        <v>240406002</v>
      </c>
      <c r="C293" s="40">
        <v>45388</v>
      </c>
      <c r="D293" s="22" t="s">
        <v>345</v>
      </c>
      <c r="E293" s="63">
        <f>IF(C293="","",WEEKNUM(C293,1))</f>
        <v>14</v>
      </c>
      <c r="F293" s="22" t="s">
        <v>33</v>
      </c>
      <c r="G293" s="22" t="s">
        <v>340</v>
      </c>
      <c r="H293" s="22" t="s">
        <v>366</v>
      </c>
      <c r="I293" s="22" t="str">
        <f>VLOOKUP(H293,[2]外O细分型号!A:B,2,0)</f>
        <v>Q3MVPRO</v>
      </c>
      <c r="J293" s="22" t="s">
        <v>36</v>
      </c>
      <c r="K293" s="22">
        <v>746</v>
      </c>
      <c r="L293" s="22">
        <v>32</v>
      </c>
      <c r="M293" s="22"/>
      <c r="N293" s="85" t="s">
        <v>37</v>
      </c>
      <c r="O293" s="11"/>
      <c r="P293" s="11"/>
      <c r="Q293" s="11"/>
      <c r="R293" s="11"/>
      <c r="S293" s="12"/>
      <c r="T293" s="22">
        <f>SUM(O293:S293)</f>
        <v>0</v>
      </c>
      <c r="U293" s="13"/>
      <c r="V293" s="10"/>
      <c r="W293" s="11"/>
      <c r="X293" s="11"/>
      <c r="Y293" s="11"/>
      <c r="Z293" s="11"/>
      <c r="AA293" s="8"/>
      <c r="AB293" s="8"/>
      <c r="AC293" s="113"/>
      <c r="AD293" s="113"/>
      <c r="AE293" s="113"/>
    </row>
    <row r="294" s="1" customFormat="1" customHeight="1" spans="1:31">
      <c r="A294" s="22">
        <v>292</v>
      </c>
      <c r="B294" s="22">
        <v>240406003</v>
      </c>
      <c r="C294" s="40">
        <v>45388</v>
      </c>
      <c r="D294" s="22" t="s">
        <v>345</v>
      </c>
      <c r="E294" s="63">
        <f>IF(C294="","",WEEKNUM(C294,1))</f>
        <v>14</v>
      </c>
      <c r="F294" s="22" t="s">
        <v>33</v>
      </c>
      <c r="G294" s="22" t="s">
        <v>204</v>
      </c>
      <c r="H294" s="22" t="s">
        <v>39</v>
      </c>
      <c r="I294" s="22" t="str">
        <f>VLOOKUP(H294,[2]外O细分型号!A:B,2,0)</f>
        <v>Q3MPRO</v>
      </c>
      <c r="J294" s="22" t="s">
        <v>36</v>
      </c>
      <c r="K294" s="22">
        <v>1089</v>
      </c>
      <c r="L294" s="22">
        <v>64</v>
      </c>
      <c r="M294" s="22">
        <v>2</v>
      </c>
      <c r="N294" s="85" t="s">
        <v>37</v>
      </c>
      <c r="O294" s="11"/>
      <c r="P294" s="11"/>
      <c r="Q294" s="11"/>
      <c r="R294" s="11">
        <v>1</v>
      </c>
      <c r="S294" s="12"/>
      <c r="T294" s="22">
        <f>SUM(O294:S294)</f>
        <v>1</v>
      </c>
      <c r="U294" s="13" t="s">
        <v>367</v>
      </c>
      <c r="V294" s="10" t="s">
        <v>77</v>
      </c>
      <c r="W294" s="11" t="s">
        <v>18</v>
      </c>
      <c r="X294" s="11" t="s">
        <v>106</v>
      </c>
      <c r="Y294" s="11" t="s">
        <v>57</v>
      </c>
      <c r="Z294" s="11" t="s">
        <v>67</v>
      </c>
      <c r="AA294" s="8"/>
      <c r="AB294" s="8"/>
      <c r="AC294" s="27" t="s">
        <v>368</v>
      </c>
      <c r="AD294" s="113"/>
      <c r="AE294" s="113"/>
    </row>
    <row r="295" s="1" customFormat="1" ht="27" customHeight="1" spans="1:31">
      <c r="A295" s="22">
        <v>293</v>
      </c>
      <c r="B295" s="22">
        <v>240406003</v>
      </c>
      <c r="C295" s="40">
        <v>45388</v>
      </c>
      <c r="D295" s="22" t="s">
        <v>345</v>
      </c>
      <c r="E295" s="63">
        <f>IF(C295="","",WEEKNUM(C295,1))</f>
        <v>14</v>
      </c>
      <c r="F295" s="22" t="s">
        <v>33</v>
      </c>
      <c r="G295" s="22" t="s">
        <v>204</v>
      </c>
      <c r="H295" s="22" t="s">
        <v>39</v>
      </c>
      <c r="I295" s="22" t="str">
        <f>VLOOKUP(H295,[2]外O细分型号!A:B,2,0)</f>
        <v>Q3MPRO</v>
      </c>
      <c r="J295" s="22" t="s">
        <v>36</v>
      </c>
      <c r="K295" s="22"/>
      <c r="L295" s="22"/>
      <c r="M295" s="22"/>
      <c r="N295" s="10"/>
      <c r="O295" s="11"/>
      <c r="P295" s="11"/>
      <c r="Q295" s="11">
        <v>1</v>
      </c>
      <c r="R295" s="11"/>
      <c r="S295" s="12"/>
      <c r="T295" s="22">
        <f>SUM(O295:S295)</f>
        <v>1</v>
      </c>
      <c r="U295" s="13" t="s">
        <v>369</v>
      </c>
      <c r="V295" s="10" t="s">
        <v>77</v>
      </c>
      <c r="W295" s="11" t="s">
        <v>55</v>
      </c>
      <c r="X295" s="11" t="s">
        <v>56</v>
      </c>
      <c r="Y295" s="11" t="s">
        <v>57</v>
      </c>
      <c r="Z295" s="11" t="s">
        <v>67</v>
      </c>
      <c r="AA295" s="8"/>
      <c r="AB295" s="8"/>
      <c r="AC295" s="27" t="s">
        <v>370</v>
      </c>
      <c r="AD295" s="113"/>
      <c r="AE295" s="113"/>
    </row>
    <row r="296" s="1" customFormat="1" ht="27" customHeight="1" spans="1:31">
      <c r="A296" s="22">
        <v>294</v>
      </c>
      <c r="B296" s="23">
        <v>240407001</v>
      </c>
      <c r="C296" s="40">
        <v>45389</v>
      </c>
      <c r="D296" s="22" t="s">
        <v>345</v>
      </c>
      <c r="E296" s="63">
        <f>IF(C296="","",WEEKNUM(C296,1))</f>
        <v>15</v>
      </c>
      <c r="F296" s="22" t="s">
        <v>33</v>
      </c>
      <c r="G296" s="22" t="s">
        <v>291</v>
      </c>
      <c r="H296" s="22" t="s">
        <v>91</v>
      </c>
      <c r="I296" s="22" t="str">
        <f>VLOOKUP(H296,[2]外O细分型号!A:B,2,0)</f>
        <v>Q3MVPRO</v>
      </c>
      <c r="J296" s="22" t="s">
        <v>36</v>
      </c>
      <c r="K296" s="22">
        <v>547</v>
      </c>
      <c r="L296" s="22">
        <v>32</v>
      </c>
      <c r="M296" s="22"/>
      <c r="N296" s="85" t="s">
        <v>37</v>
      </c>
      <c r="O296" s="11"/>
      <c r="P296" s="11"/>
      <c r="Q296" s="11"/>
      <c r="R296" s="11"/>
      <c r="S296" s="12"/>
      <c r="T296" s="22">
        <f>SUM(O296:S296)</f>
        <v>0</v>
      </c>
      <c r="U296" s="13"/>
      <c r="V296" s="10"/>
      <c r="W296" s="11"/>
      <c r="X296" s="11"/>
      <c r="Y296" s="11"/>
      <c r="Z296" s="11"/>
      <c r="AA296" s="8"/>
      <c r="AB296" s="8"/>
      <c r="AC296" s="113"/>
      <c r="AD296" s="113"/>
      <c r="AE296" s="113"/>
    </row>
    <row r="297" s="1" customFormat="1" ht="27" customHeight="1" spans="1:31">
      <c r="A297" s="22">
        <v>295</v>
      </c>
      <c r="B297" s="22">
        <v>240407002</v>
      </c>
      <c r="C297" s="40">
        <v>45389</v>
      </c>
      <c r="D297" s="22" t="s">
        <v>345</v>
      </c>
      <c r="E297" s="63">
        <f>IF(C297="","",WEEKNUM(C297,1))</f>
        <v>15</v>
      </c>
      <c r="F297" s="22" t="s">
        <v>33</v>
      </c>
      <c r="G297" s="22" t="s">
        <v>371</v>
      </c>
      <c r="H297" s="22" t="s">
        <v>366</v>
      </c>
      <c r="I297" s="22" t="str">
        <f>VLOOKUP(H297,[2]外O细分型号!A:B,2,0)</f>
        <v>Q3MVPRO</v>
      </c>
      <c r="J297" s="22" t="s">
        <v>36</v>
      </c>
      <c r="K297" s="22">
        <v>144</v>
      </c>
      <c r="L297" s="22">
        <v>8</v>
      </c>
      <c r="M297" s="22"/>
      <c r="N297" s="85" t="s">
        <v>37</v>
      </c>
      <c r="O297" s="11"/>
      <c r="P297" s="11"/>
      <c r="Q297" s="11"/>
      <c r="R297" s="11"/>
      <c r="S297" s="12"/>
      <c r="T297" s="22">
        <f>SUM(O297:S297)</f>
        <v>0</v>
      </c>
      <c r="U297" s="13"/>
      <c r="V297" s="10"/>
      <c r="W297" s="11"/>
      <c r="X297" s="11"/>
      <c r="Y297" s="11"/>
      <c r="Z297" s="11"/>
      <c r="AA297" s="8"/>
      <c r="AB297" s="8"/>
      <c r="AC297" s="27" t="s">
        <v>357</v>
      </c>
      <c r="AD297" s="113"/>
      <c r="AE297" s="113"/>
    </row>
    <row r="298" s="1" customFormat="1" ht="27" customHeight="1" spans="1:31">
      <c r="A298" s="22">
        <v>296</v>
      </c>
      <c r="B298" s="22">
        <v>240407003</v>
      </c>
      <c r="C298" s="40">
        <v>45389</v>
      </c>
      <c r="D298" s="22" t="s">
        <v>345</v>
      </c>
      <c r="E298" s="63">
        <f>IF(C298="","",WEEKNUM(C298,1))</f>
        <v>15</v>
      </c>
      <c r="F298" s="22" t="s">
        <v>33</v>
      </c>
      <c r="G298" s="22" t="s">
        <v>330</v>
      </c>
      <c r="H298" s="22" t="s">
        <v>39</v>
      </c>
      <c r="I298" s="22" t="str">
        <f>VLOOKUP(H298,[2]外O细分型号!A:B,2,0)</f>
        <v>Q3MPRO</v>
      </c>
      <c r="J298" s="22" t="s">
        <v>36</v>
      </c>
      <c r="K298" s="22">
        <v>288</v>
      </c>
      <c r="L298" s="22">
        <v>32</v>
      </c>
      <c r="M298" s="22"/>
      <c r="N298" s="85" t="s">
        <v>37</v>
      </c>
      <c r="O298" s="11"/>
      <c r="P298" s="11"/>
      <c r="Q298" s="11"/>
      <c r="R298" s="11"/>
      <c r="S298" s="12"/>
      <c r="T298" s="22">
        <f>SUM(O298:S298)</f>
        <v>0</v>
      </c>
      <c r="U298" s="13"/>
      <c r="V298" s="10"/>
      <c r="W298" s="11"/>
      <c r="X298" s="11"/>
      <c r="Y298" s="11"/>
      <c r="Z298" s="11"/>
      <c r="AA298" s="8"/>
      <c r="AB298" s="8"/>
      <c r="AC298" s="113"/>
      <c r="AD298" s="113"/>
      <c r="AE298" s="113"/>
    </row>
    <row r="299" s="1" customFormat="1" ht="27" customHeight="1" spans="1:31">
      <c r="A299" s="22">
        <v>297</v>
      </c>
      <c r="B299" s="23">
        <v>240408001</v>
      </c>
      <c r="C299" s="40">
        <v>45390</v>
      </c>
      <c r="D299" s="22" t="s">
        <v>345</v>
      </c>
      <c r="E299" s="63">
        <f>IF(C299="","",WEEKNUM(C299,1))</f>
        <v>15</v>
      </c>
      <c r="F299" s="22" t="s">
        <v>58</v>
      </c>
      <c r="G299" s="22" t="s">
        <v>372</v>
      </c>
      <c r="H299" s="22" t="s">
        <v>42</v>
      </c>
      <c r="I299" s="22" t="str">
        <f>VLOOKUP(H299,[2]外O细分型号!A:B,2,0)</f>
        <v>G100</v>
      </c>
      <c r="J299" s="22" t="s">
        <v>36</v>
      </c>
      <c r="K299" s="22">
        <v>3</v>
      </c>
      <c r="L299" s="22">
        <v>3</v>
      </c>
      <c r="M299" s="22"/>
      <c r="N299" s="85" t="s">
        <v>37</v>
      </c>
      <c r="O299" s="22"/>
      <c r="P299" s="22"/>
      <c r="Q299" s="22"/>
      <c r="R299" s="22"/>
      <c r="S299" s="22"/>
      <c r="T299" s="22">
        <f>SUM(O299:S299)</f>
        <v>0</v>
      </c>
      <c r="U299" s="27"/>
      <c r="V299" s="10"/>
      <c r="W299" s="11"/>
      <c r="X299" s="11"/>
      <c r="Y299" s="11"/>
      <c r="Z299" s="11"/>
      <c r="AA299" s="8"/>
      <c r="AB299" s="8"/>
      <c r="AC299" s="113"/>
      <c r="AD299" s="113"/>
      <c r="AE299" s="113"/>
    </row>
    <row r="300" s="1" customFormat="1" customHeight="1" spans="1:31">
      <c r="A300" s="22">
        <v>298</v>
      </c>
      <c r="B300" s="22">
        <v>240408002</v>
      </c>
      <c r="C300" s="40">
        <v>45390</v>
      </c>
      <c r="D300" s="22" t="s">
        <v>345</v>
      </c>
      <c r="E300" s="63">
        <f>IF(C300="","",WEEKNUM(C300,1))</f>
        <v>15</v>
      </c>
      <c r="F300" s="22" t="s">
        <v>58</v>
      </c>
      <c r="G300" s="22" t="s">
        <v>354</v>
      </c>
      <c r="H300" s="22" t="s">
        <v>355</v>
      </c>
      <c r="I300" s="22" t="str">
        <f>VLOOKUP(H300,[2]外O细分型号!A:B,2,0)</f>
        <v>G100</v>
      </c>
      <c r="J300" s="22" t="s">
        <v>36</v>
      </c>
      <c r="K300" s="22">
        <v>940</v>
      </c>
      <c r="L300" s="22">
        <v>32</v>
      </c>
      <c r="M300" s="22">
        <v>7</v>
      </c>
      <c r="N300" s="22" t="s">
        <v>48</v>
      </c>
      <c r="O300" s="22">
        <v>6</v>
      </c>
      <c r="P300" s="22"/>
      <c r="Q300" s="22"/>
      <c r="R300" s="22"/>
      <c r="S300" s="22"/>
      <c r="T300" s="22">
        <f>SUM(O300:S300)</f>
        <v>6</v>
      </c>
      <c r="U300" s="27" t="s">
        <v>373</v>
      </c>
      <c r="V300" s="10" t="s">
        <v>50</v>
      </c>
      <c r="W300" s="11" t="s">
        <v>15</v>
      </c>
      <c r="X300" s="11" t="s">
        <v>99</v>
      </c>
      <c r="Y300" s="11" t="s">
        <v>52</v>
      </c>
      <c r="Z300" s="11" t="s">
        <v>53</v>
      </c>
      <c r="AA300" s="8"/>
      <c r="AB300" s="8"/>
      <c r="AC300" s="27" t="s">
        <v>357</v>
      </c>
      <c r="AD300" s="113"/>
      <c r="AE300" s="113"/>
    </row>
    <row r="301" s="1" customFormat="1" customHeight="1" spans="1:31">
      <c r="A301" s="22">
        <v>299</v>
      </c>
      <c r="B301" s="22">
        <v>240408002</v>
      </c>
      <c r="C301" s="40">
        <v>45390</v>
      </c>
      <c r="D301" s="22" t="s">
        <v>345</v>
      </c>
      <c r="E301" s="63">
        <f>IF(C301="","",WEEKNUM(C301,1))</f>
        <v>15</v>
      </c>
      <c r="F301" s="22" t="s">
        <v>58</v>
      </c>
      <c r="G301" s="22" t="s">
        <v>354</v>
      </c>
      <c r="H301" s="22" t="s">
        <v>355</v>
      </c>
      <c r="I301" s="22" t="str">
        <f>VLOOKUP(H301,[2]外O细分型号!A:B,2,0)</f>
        <v>G100</v>
      </c>
      <c r="J301" s="22" t="s">
        <v>36</v>
      </c>
      <c r="K301" s="22"/>
      <c r="L301" s="22"/>
      <c r="M301" s="22"/>
      <c r="N301" s="22"/>
      <c r="O301" s="22">
        <v>1</v>
      </c>
      <c r="P301" s="22"/>
      <c r="Q301" s="22"/>
      <c r="R301" s="22"/>
      <c r="S301" s="22"/>
      <c r="T301" s="22">
        <f>SUM(O301:S301)</f>
        <v>1</v>
      </c>
      <c r="U301" s="27" t="s">
        <v>374</v>
      </c>
      <c r="V301" s="10" t="s">
        <v>50</v>
      </c>
      <c r="W301" s="11" t="s">
        <v>15</v>
      </c>
      <c r="X301" s="11" t="s">
        <v>99</v>
      </c>
      <c r="Y301" s="11" t="s">
        <v>52</v>
      </c>
      <c r="Z301" s="11" t="s">
        <v>53</v>
      </c>
      <c r="AA301" s="8"/>
      <c r="AB301" s="8"/>
      <c r="AC301" s="113"/>
      <c r="AD301" s="113"/>
      <c r="AE301" s="113"/>
    </row>
    <row r="302" s="1" customFormat="1" customHeight="1" spans="1:31">
      <c r="A302" s="22">
        <v>300</v>
      </c>
      <c r="B302" s="22">
        <v>240408003</v>
      </c>
      <c r="C302" s="40">
        <v>45390</v>
      </c>
      <c r="D302" s="22" t="s">
        <v>345</v>
      </c>
      <c r="E302" s="63">
        <f>IF(C302="","",WEEKNUM(C302,1))</f>
        <v>15</v>
      </c>
      <c r="F302" s="22" t="s">
        <v>33</v>
      </c>
      <c r="G302" s="22" t="s">
        <v>340</v>
      </c>
      <c r="H302" s="22" t="s">
        <v>375</v>
      </c>
      <c r="I302" s="22" t="str">
        <f>VLOOKUP(H302,[2]外O细分型号!A:B,2,0)</f>
        <v>Q3MPRO</v>
      </c>
      <c r="J302" s="22" t="s">
        <v>36</v>
      </c>
      <c r="K302" s="22">
        <v>61</v>
      </c>
      <c r="L302" s="22">
        <v>8</v>
      </c>
      <c r="M302" s="22"/>
      <c r="N302" s="85" t="s">
        <v>37</v>
      </c>
      <c r="O302" s="22"/>
      <c r="P302" s="22"/>
      <c r="Q302" s="22"/>
      <c r="R302" s="22"/>
      <c r="S302" s="22"/>
      <c r="T302" s="22">
        <f>SUM(O302:S302)</f>
        <v>0</v>
      </c>
      <c r="U302" s="27"/>
      <c r="V302" s="10"/>
      <c r="W302" s="11"/>
      <c r="X302" s="11"/>
      <c r="Y302" s="11"/>
      <c r="Z302" s="11"/>
      <c r="AA302" s="8"/>
      <c r="AB302" s="8"/>
      <c r="AC302" s="113"/>
      <c r="AD302" s="113"/>
      <c r="AE302" s="113"/>
    </row>
    <row r="303" s="1" customFormat="1" ht="27" customHeight="1" spans="1:31">
      <c r="A303" s="22">
        <v>301</v>
      </c>
      <c r="B303" s="22">
        <v>240408004</v>
      </c>
      <c r="C303" s="40">
        <v>45390</v>
      </c>
      <c r="D303" s="22" t="s">
        <v>345</v>
      </c>
      <c r="E303" s="63">
        <f>IF(C303="","",WEEKNUM(C303,1))</f>
        <v>15</v>
      </c>
      <c r="F303" s="22" t="s">
        <v>33</v>
      </c>
      <c r="G303" s="105" t="s">
        <v>371</v>
      </c>
      <c r="H303" s="22" t="s">
        <v>366</v>
      </c>
      <c r="I303" s="22" t="str">
        <f>VLOOKUP(H303,[2]外O细分型号!A:B,2,0)</f>
        <v>Q3MVPRO</v>
      </c>
      <c r="J303" s="22" t="s">
        <v>36</v>
      </c>
      <c r="K303" s="42">
        <v>55</v>
      </c>
      <c r="L303" s="42">
        <v>8</v>
      </c>
      <c r="M303" s="105"/>
      <c r="N303" s="85" t="s">
        <v>37</v>
      </c>
      <c r="O303" s="105"/>
      <c r="P303" s="105"/>
      <c r="Q303" s="105"/>
      <c r="R303" s="105"/>
      <c r="S303" s="105"/>
      <c r="T303" s="22">
        <f>SUM(O303:S303)</f>
        <v>0</v>
      </c>
      <c r="U303" s="105"/>
      <c r="V303" s="10"/>
      <c r="W303" s="11"/>
      <c r="X303" s="11"/>
      <c r="Y303" s="11"/>
      <c r="Z303" s="11"/>
      <c r="AA303" s="105"/>
      <c r="AB303" s="105"/>
      <c r="AC303" s="105"/>
      <c r="AD303" s="105"/>
      <c r="AE303" s="105"/>
    </row>
    <row r="304" s="1" customFormat="1" ht="27" customHeight="1" spans="1:31">
      <c r="A304" s="22">
        <v>302</v>
      </c>
      <c r="B304" s="22">
        <v>240408005</v>
      </c>
      <c r="C304" s="40">
        <v>45390</v>
      </c>
      <c r="D304" s="22" t="s">
        <v>345</v>
      </c>
      <c r="E304" s="63">
        <f>IF(C304="","",WEEKNUM(C304,1))</f>
        <v>15</v>
      </c>
      <c r="F304" s="22" t="s">
        <v>287</v>
      </c>
      <c r="G304" s="22" t="s">
        <v>376</v>
      </c>
      <c r="H304" s="22" t="s">
        <v>289</v>
      </c>
      <c r="I304" s="22" t="str">
        <f>VLOOKUP(H304,[2]外O细分型号!A:B,2,0)</f>
        <v>V1</v>
      </c>
      <c r="J304" s="22" t="s">
        <v>36</v>
      </c>
      <c r="K304" s="22">
        <v>340</v>
      </c>
      <c r="L304" s="22">
        <v>64</v>
      </c>
      <c r="M304" s="22">
        <v>2</v>
      </c>
      <c r="N304" s="85" t="s">
        <v>37</v>
      </c>
      <c r="O304" s="22"/>
      <c r="P304" s="22">
        <v>1</v>
      </c>
      <c r="Q304" s="22"/>
      <c r="R304" s="22"/>
      <c r="S304" s="22"/>
      <c r="T304" s="22">
        <f>SUM(O304:S304)</f>
        <v>1</v>
      </c>
      <c r="U304" s="27" t="s">
        <v>377</v>
      </c>
      <c r="V304" s="10" t="s">
        <v>77</v>
      </c>
      <c r="W304" s="11" t="s">
        <v>16</v>
      </c>
      <c r="X304" s="11" t="s">
        <v>125</v>
      </c>
      <c r="Y304" s="11" t="s">
        <v>52</v>
      </c>
      <c r="Z304" s="11" t="s">
        <v>67</v>
      </c>
      <c r="AA304" s="105"/>
      <c r="AB304" s="105"/>
      <c r="AC304" s="105"/>
      <c r="AD304" s="105"/>
      <c r="AE304" s="105"/>
    </row>
    <row r="305" s="1" customFormat="1" ht="27" customHeight="1" spans="1:31">
      <c r="A305" s="22">
        <v>303</v>
      </c>
      <c r="B305" s="22">
        <v>240408005</v>
      </c>
      <c r="C305" s="40">
        <v>45390</v>
      </c>
      <c r="D305" s="22" t="s">
        <v>345</v>
      </c>
      <c r="E305" s="63">
        <f>IF(C305="","",WEEKNUM(C305,1))</f>
        <v>15</v>
      </c>
      <c r="F305" s="22" t="s">
        <v>287</v>
      </c>
      <c r="G305" s="22" t="s">
        <v>376</v>
      </c>
      <c r="H305" s="22" t="s">
        <v>289</v>
      </c>
      <c r="I305" s="22" t="str">
        <f>VLOOKUP(H305,[2]外O细分型号!A:B,2,0)</f>
        <v>V1</v>
      </c>
      <c r="J305" s="22" t="s">
        <v>36</v>
      </c>
      <c r="K305" s="22"/>
      <c r="L305" s="22"/>
      <c r="M305" s="22"/>
      <c r="N305" s="22"/>
      <c r="O305" s="22">
        <v>1</v>
      </c>
      <c r="P305" s="22"/>
      <c r="Q305" s="22"/>
      <c r="R305" s="22"/>
      <c r="S305" s="22"/>
      <c r="T305" s="22">
        <f>SUM(O305:S305)</f>
        <v>1</v>
      </c>
      <c r="U305" s="27" t="s">
        <v>356</v>
      </c>
      <c r="V305" s="10" t="s">
        <v>77</v>
      </c>
      <c r="W305" s="11" t="s">
        <v>15</v>
      </c>
      <c r="X305" s="11" t="s">
        <v>99</v>
      </c>
      <c r="Y305" s="11" t="s">
        <v>52</v>
      </c>
      <c r="Z305" s="11" t="s">
        <v>67</v>
      </c>
      <c r="AA305" s="105"/>
      <c r="AB305" s="105"/>
      <c r="AC305" s="105"/>
      <c r="AD305" s="105"/>
      <c r="AE305" s="105"/>
    </row>
    <row r="306" s="1" customFormat="1" ht="27" customHeight="1" spans="1:31">
      <c r="A306" s="22">
        <v>304</v>
      </c>
      <c r="B306" s="23">
        <v>240409001</v>
      </c>
      <c r="C306" s="40">
        <v>45391</v>
      </c>
      <c r="D306" s="22" t="s">
        <v>345</v>
      </c>
      <c r="E306" s="63">
        <f>IF(C306="","",WEEKNUM(C306,1))</f>
        <v>15</v>
      </c>
      <c r="F306" s="22" t="s">
        <v>33</v>
      </c>
      <c r="G306" s="22" t="s">
        <v>291</v>
      </c>
      <c r="H306" s="22" t="s">
        <v>91</v>
      </c>
      <c r="I306" s="22" t="str">
        <f>VLOOKUP(H306,[2]外O细分型号!A:B,2,0)</f>
        <v>Q3MVPRO</v>
      </c>
      <c r="J306" s="22" t="s">
        <v>36</v>
      </c>
      <c r="K306" s="22">
        <v>576</v>
      </c>
      <c r="L306" s="22">
        <v>32</v>
      </c>
      <c r="M306" s="22">
        <v>1</v>
      </c>
      <c r="N306" s="85" t="s">
        <v>37</v>
      </c>
      <c r="O306" s="22">
        <v>1</v>
      </c>
      <c r="P306" s="22"/>
      <c r="Q306" s="22"/>
      <c r="R306" s="22"/>
      <c r="S306" s="22"/>
      <c r="T306" s="22">
        <f>SUM(O306:S306)</f>
        <v>1</v>
      </c>
      <c r="U306" s="27" t="s">
        <v>160</v>
      </c>
      <c r="V306" s="10" t="s">
        <v>77</v>
      </c>
      <c r="W306" s="11" t="s">
        <v>15</v>
      </c>
      <c r="X306" s="11" t="s">
        <v>99</v>
      </c>
      <c r="Y306" s="11" t="s">
        <v>52</v>
      </c>
      <c r="Z306" s="11" t="s">
        <v>67</v>
      </c>
      <c r="AA306" s="105"/>
      <c r="AB306" s="105"/>
      <c r="AC306" s="105"/>
      <c r="AD306" s="105"/>
      <c r="AE306" s="105"/>
    </row>
    <row r="307" s="1" customFormat="1" customHeight="1" spans="1:31">
      <c r="A307" s="22">
        <v>305</v>
      </c>
      <c r="B307" s="22">
        <v>240409002</v>
      </c>
      <c r="C307" s="40">
        <v>45391</v>
      </c>
      <c r="D307" s="22" t="s">
        <v>345</v>
      </c>
      <c r="E307" s="63">
        <f>IF(C307="","",WEEKNUM(C307,1))</f>
        <v>15</v>
      </c>
      <c r="F307" s="22" t="s">
        <v>33</v>
      </c>
      <c r="G307" s="22" t="s">
        <v>330</v>
      </c>
      <c r="H307" s="22" t="s">
        <v>39</v>
      </c>
      <c r="I307" s="22" t="str">
        <f>VLOOKUP(H307,[2]外O细分型号!A:B,2,0)</f>
        <v>Q3MPRO</v>
      </c>
      <c r="J307" s="22" t="s">
        <v>36</v>
      </c>
      <c r="K307" s="22">
        <v>557</v>
      </c>
      <c r="L307" s="22">
        <v>32</v>
      </c>
      <c r="M307" s="22">
        <v>2</v>
      </c>
      <c r="N307" s="22" t="s">
        <v>48</v>
      </c>
      <c r="O307" s="22">
        <v>1</v>
      </c>
      <c r="P307" s="22"/>
      <c r="Q307" s="22"/>
      <c r="R307" s="22"/>
      <c r="S307" s="22"/>
      <c r="T307" s="22">
        <f>SUM(O307:S307)</f>
        <v>1</v>
      </c>
      <c r="U307" s="27" t="s">
        <v>160</v>
      </c>
      <c r="V307" s="10" t="s">
        <v>50</v>
      </c>
      <c r="W307" s="11" t="s">
        <v>15</v>
      </c>
      <c r="X307" s="11" t="s">
        <v>99</v>
      </c>
      <c r="Y307" s="11" t="s">
        <v>52</v>
      </c>
      <c r="Z307" s="11" t="s">
        <v>53</v>
      </c>
      <c r="AA307" s="105"/>
      <c r="AB307" s="105"/>
      <c r="AC307" s="105"/>
      <c r="AD307" s="105"/>
      <c r="AE307" s="105"/>
    </row>
    <row r="308" s="1" customFormat="1" customHeight="1" spans="1:31">
      <c r="A308" s="22">
        <v>306</v>
      </c>
      <c r="B308" s="22">
        <v>240409002</v>
      </c>
      <c r="C308" s="40">
        <v>45391</v>
      </c>
      <c r="D308" s="22" t="s">
        <v>345</v>
      </c>
      <c r="E308" s="63">
        <f>IF(C308="","",WEEKNUM(C308,1))</f>
        <v>15</v>
      </c>
      <c r="F308" s="22" t="s">
        <v>33</v>
      </c>
      <c r="G308" s="22" t="s">
        <v>330</v>
      </c>
      <c r="H308" s="22" t="s">
        <v>39</v>
      </c>
      <c r="I308" s="22" t="str">
        <f>VLOOKUP(H308,[2]外O细分型号!A:B,2,0)</f>
        <v>Q3MPRO</v>
      </c>
      <c r="J308" s="22" t="s">
        <v>36</v>
      </c>
      <c r="K308" s="22"/>
      <c r="L308" s="22"/>
      <c r="M308" s="22"/>
      <c r="N308" s="22"/>
      <c r="O308" s="22">
        <v>1</v>
      </c>
      <c r="P308" s="22"/>
      <c r="Q308" s="22"/>
      <c r="R308" s="22"/>
      <c r="S308" s="22"/>
      <c r="T308" s="22">
        <f>SUM(O308:S308)</f>
        <v>1</v>
      </c>
      <c r="U308" s="27" t="s">
        <v>378</v>
      </c>
      <c r="V308" s="10" t="s">
        <v>50</v>
      </c>
      <c r="W308" s="11" t="s">
        <v>15</v>
      </c>
      <c r="X308" s="11" t="s">
        <v>99</v>
      </c>
      <c r="Y308" s="11" t="s">
        <v>52</v>
      </c>
      <c r="Z308" s="11" t="s">
        <v>53</v>
      </c>
      <c r="AA308" s="105"/>
      <c r="AB308" s="105"/>
      <c r="AC308" s="105"/>
      <c r="AD308" s="105"/>
      <c r="AE308" s="105"/>
    </row>
    <row r="309" s="1" customFormat="1" customHeight="1" spans="1:31">
      <c r="A309" s="22">
        <v>307</v>
      </c>
      <c r="B309" s="22">
        <v>240409003</v>
      </c>
      <c r="C309" s="40">
        <v>45391</v>
      </c>
      <c r="D309" s="22" t="s">
        <v>345</v>
      </c>
      <c r="E309" s="63">
        <f>IF(C309="","",WEEKNUM(C309,1))</f>
        <v>15</v>
      </c>
      <c r="F309" s="22" t="s">
        <v>33</v>
      </c>
      <c r="G309" s="27" t="s">
        <v>379</v>
      </c>
      <c r="H309" s="22" t="s">
        <v>363</v>
      </c>
      <c r="I309" s="22" t="str">
        <f>VLOOKUP(H309,[2]外O细分型号!A:B,2,0)</f>
        <v>Q3MPRO</v>
      </c>
      <c r="J309" s="22" t="s">
        <v>36</v>
      </c>
      <c r="K309" s="22">
        <v>546</v>
      </c>
      <c r="L309" s="22">
        <v>32</v>
      </c>
      <c r="M309" s="22">
        <v>1</v>
      </c>
      <c r="N309" s="85" t="s">
        <v>37</v>
      </c>
      <c r="O309" s="22">
        <v>1</v>
      </c>
      <c r="P309" s="22"/>
      <c r="Q309" s="22"/>
      <c r="R309" s="22"/>
      <c r="S309" s="22"/>
      <c r="T309" s="22">
        <f>SUM(O309:S309)</f>
        <v>1</v>
      </c>
      <c r="U309" s="27" t="s">
        <v>314</v>
      </c>
      <c r="V309" s="10" t="s">
        <v>77</v>
      </c>
      <c r="W309" s="11" t="s">
        <v>15</v>
      </c>
      <c r="X309" s="11" t="s">
        <v>99</v>
      </c>
      <c r="Y309" s="11" t="s">
        <v>52</v>
      </c>
      <c r="Z309" s="11" t="s">
        <v>67</v>
      </c>
      <c r="AA309" s="105"/>
      <c r="AB309" s="105"/>
      <c r="AC309" s="105"/>
      <c r="AD309" s="105"/>
      <c r="AE309" s="105"/>
    </row>
    <row r="310" customHeight="1" spans="1:31">
      <c r="A310" s="103">
        <v>312</v>
      </c>
      <c r="B310" s="103">
        <v>240410001</v>
      </c>
      <c r="C310" s="104">
        <v>45392</v>
      </c>
      <c r="D310" s="103" t="s">
        <v>345</v>
      </c>
      <c r="E310" s="103">
        <v>15</v>
      </c>
      <c r="F310" s="103" t="s">
        <v>33</v>
      </c>
      <c r="G310" s="103" t="s">
        <v>291</v>
      </c>
      <c r="H310" s="103" t="s">
        <v>91</v>
      </c>
      <c r="I310" s="103" t="s">
        <v>91</v>
      </c>
      <c r="J310" s="103" t="s">
        <v>36</v>
      </c>
      <c r="K310" s="103">
        <v>424</v>
      </c>
      <c r="L310" s="103">
        <v>32</v>
      </c>
      <c r="M310" s="103"/>
      <c r="N310" s="106" t="s">
        <v>37</v>
      </c>
      <c r="O310" s="107"/>
      <c r="P310" s="107"/>
      <c r="Q310" s="107"/>
      <c r="R310" s="107"/>
      <c r="S310" s="108"/>
      <c r="T310" s="103">
        <v>0</v>
      </c>
      <c r="U310" s="109"/>
      <c r="V310" s="110"/>
      <c r="W310" s="107"/>
      <c r="X310" s="107"/>
      <c r="Y310" s="107"/>
      <c r="Z310" s="107"/>
      <c r="AA310" s="112"/>
      <c r="AB310" s="112"/>
      <c r="AC310" s="114"/>
      <c r="AD310" s="115"/>
      <c r="AE310" s="115"/>
    </row>
    <row r="311" customHeight="1" spans="1:31">
      <c r="A311" s="103">
        <v>313</v>
      </c>
      <c r="B311" s="103">
        <v>240410002</v>
      </c>
      <c r="C311" s="104">
        <v>45392</v>
      </c>
      <c r="D311" s="103" t="s">
        <v>345</v>
      </c>
      <c r="E311" s="103">
        <v>15</v>
      </c>
      <c r="F311" s="103" t="s">
        <v>40</v>
      </c>
      <c r="G311" s="103" t="s">
        <v>293</v>
      </c>
      <c r="H311" s="103" t="s">
        <v>168</v>
      </c>
      <c r="I311" s="103" t="s">
        <v>74</v>
      </c>
      <c r="J311" s="103" t="s">
        <v>36</v>
      </c>
      <c r="K311" s="103">
        <v>671</v>
      </c>
      <c r="L311" s="103">
        <v>13</v>
      </c>
      <c r="M311" s="103">
        <v>1</v>
      </c>
      <c r="N311" s="106" t="s">
        <v>37</v>
      </c>
      <c r="O311" s="107"/>
      <c r="P311" s="107">
        <v>1</v>
      </c>
      <c r="Q311" s="107"/>
      <c r="R311" s="107"/>
      <c r="S311" s="108"/>
      <c r="T311" s="103">
        <v>1</v>
      </c>
      <c r="U311" s="109" t="s">
        <v>380</v>
      </c>
      <c r="V311" s="110" t="s">
        <v>77</v>
      </c>
      <c r="W311" s="107" t="s">
        <v>16</v>
      </c>
      <c r="X311" s="107" t="s">
        <v>125</v>
      </c>
      <c r="Y311" s="107" t="s">
        <v>52</v>
      </c>
      <c r="Z311" s="107" t="s">
        <v>67</v>
      </c>
      <c r="AA311" s="112"/>
      <c r="AB311" s="112"/>
      <c r="AC311" s="114"/>
      <c r="AD311" s="115"/>
      <c r="AE311" s="115"/>
    </row>
    <row r="312" customHeight="1" spans="1:31">
      <c r="A312" s="103">
        <v>314</v>
      </c>
      <c r="B312" s="103">
        <v>240411001</v>
      </c>
      <c r="C312" s="104">
        <v>45393</v>
      </c>
      <c r="D312" s="103" t="s">
        <v>345</v>
      </c>
      <c r="E312" s="103">
        <f>IF(C312="","",WEEKNUM(C312,1))</f>
        <v>15</v>
      </c>
      <c r="F312" s="103" t="s">
        <v>33</v>
      </c>
      <c r="G312" s="103" t="s">
        <v>381</v>
      </c>
      <c r="H312" s="103" t="s">
        <v>363</v>
      </c>
      <c r="I312" s="103" t="str">
        <f>VLOOKUP(H312,[2]外O细分型号!A:B,2,0)</f>
        <v>Q3MPRO</v>
      </c>
      <c r="J312" s="103" t="s">
        <v>36</v>
      </c>
      <c r="K312" s="103">
        <v>576</v>
      </c>
      <c r="L312" s="103">
        <v>32</v>
      </c>
      <c r="M312" s="103"/>
      <c r="N312" s="106" t="s">
        <v>37</v>
      </c>
      <c r="O312" s="107"/>
      <c r="P312" s="107"/>
      <c r="Q312" s="107"/>
      <c r="R312" s="107"/>
      <c r="S312" s="108"/>
      <c r="T312" s="103">
        <f>SUM(O312:S312)</f>
        <v>0</v>
      </c>
      <c r="U312" s="109"/>
      <c r="V312" s="110"/>
      <c r="W312" s="107"/>
      <c r="X312" s="107"/>
      <c r="Y312" s="107"/>
      <c r="Z312" s="107"/>
      <c r="AA312" s="112"/>
      <c r="AB312" s="112"/>
      <c r="AC312" s="114"/>
      <c r="AD312" s="115"/>
      <c r="AE312" s="115"/>
    </row>
    <row r="313" customHeight="1" spans="1:31">
      <c r="A313" s="103">
        <v>315</v>
      </c>
      <c r="B313" s="103">
        <v>240411002</v>
      </c>
      <c r="C313" s="104">
        <v>45393</v>
      </c>
      <c r="D313" s="103" t="s">
        <v>345</v>
      </c>
      <c r="E313" s="103">
        <f>IF(C313="","",WEEKNUM(C313,1))</f>
        <v>15</v>
      </c>
      <c r="F313" s="103" t="s">
        <v>33</v>
      </c>
      <c r="G313" s="103" t="s">
        <v>340</v>
      </c>
      <c r="H313" s="103" t="s">
        <v>375</v>
      </c>
      <c r="I313" s="103" t="str">
        <f>VLOOKUP(H313,[2]外O细分型号!A:B,2,0)</f>
        <v>Q3MPRO</v>
      </c>
      <c r="J313" s="103" t="s">
        <v>36</v>
      </c>
      <c r="K313" s="103">
        <v>720</v>
      </c>
      <c r="L313" s="103">
        <v>32</v>
      </c>
      <c r="M313" s="103"/>
      <c r="N313" s="106" t="s">
        <v>37</v>
      </c>
      <c r="O313" s="107"/>
      <c r="P313" s="107"/>
      <c r="Q313" s="107"/>
      <c r="R313" s="107"/>
      <c r="S313" s="108"/>
      <c r="T313" s="103">
        <f>SUM(O313:S313)</f>
        <v>0</v>
      </c>
      <c r="U313" s="109"/>
      <c r="V313" s="110"/>
      <c r="W313" s="107"/>
      <c r="X313" s="107"/>
      <c r="Y313" s="107"/>
      <c r="Z313" s="107"/>
      <c r="AA313" s="112"/>
      <c r="AB313" s="112"/>
      <c r="AC313" s="114"/>
      <c r="AD313" s="115"/>
      <c r="AE313" s="115"/>
    </row>
    <row r="314" customHeight="1" spans="1:31">
      <c r="A314" s="103">
        <v>316</v>
      </c>
      <c r="B314" s="103">
        <v>240411003</v>
      </c>
      <c r="C314" s="104">
        <v>45393</v>
      </c>
      <c r="D314" s="103" t="s">
        <v>345</v>
      </c>
      <c r="E314" s="103">
        <f>IF(C314="","",WEEKNUM(C314,1))</f>
        <v>15</v>
      </c>
      <c r="F314" s="103" t="s">
        <v>58</v>
      </c>
      <c r="G314" s="103" t="s">
        <v>354</v>
      </c>
      <c r="H314" s="103" t="s">
        <v>355</v>
      </c>
      <c r="I314" s="103" t="str">
        <f>VLOOKUP(H314,[2]外O细分型号!A:B,2,0)</f>
        <v>G100</v>
      </c>
      <c r="J314" s="103" t="s">
        <v>36</v>
      </c>
      <c r="K314" s="103">
        <v>779</v>
      </c>
      <c r="L314" s="103">
        <v>32</v>
      </c>
      <c r="M314" s="103"/>
      <c r="N314" s="106" t="s">
        <v>37</v>
      </c>
      <c r="O314" s="107"/>
      <c r="P314" s="107"/>
      <c r="Q314" s="107"/>
      <c r="R314" s="107"/>
      <c r="S314" s="108"/>
      <c r="T314" s="103">
        <f>SUM(O314:S314)</f>
        <v>0</v>
      </c>
      <c r="U314" s="109"/>
      <c r="V314" s="110"/>
      <c r="W314" s="107"/>
      <c r="X314" s="107"/>
      <c r="Y314" s="107"/>
      <c r="Z314" s="107"/>
      <c r="AA314" s="112"/>
      <c r="AB314" s="112"/>
      <c r="AC314" s="114"/>
      <c r="AD314" s="115"/>
      <c r="AE314" s="115"/>
    </row>
    <row r="315" customHeight="1" spans="1:31">
      <c r="A315" s="103">
        <v>317</v>
      </c>
      <c r="B315" s="103">
        <v>240411004</v>
      </c>
      <c r="C315" s="104">
        <v>45393</v>
      </c>
      <c r="D315" s="103" t="s">
        <v>345</v>
      </c>
      <c r="E315" s="103">
        <f>IF(C315="","",WEEKNUM(C315,1))</f>
        <v>15</v>
      </c>
      <c r="F315" s="103" t="s">
        <v>40</v>
      </c>
      <c r="G315" s="103" t="s">
        <v>322</v>
      </c>
      <c r="H315" s="103" t="s">
        <v>75</v>
      </c>
      <c r="I315" s="103" t="str">
        <f>VLOOKUP(H315,[2]外O细分型号!A:B,2,0)</f>
        <v>V7</v>
      </c>
      <c r="J315" s="103" t="s">
        <v>36</v>
      </c>
      <c r="K315" s="103">
        <v>192</v>
      </c>
      <c r="L315" s="103">
        <v>13</v>
      </c>
      <c r="M315" s="103">
        <v>1</v>
      </c>
      <c r="N315" s="106" t="s">
        <v>37</v>
      </c>
      <c r="O315" s="107">
        <v>1</v>
      </c>
      <c r="P315" s="107"/>
      <c r="Q315" s="107"/>
      <c r="R315" s="107"/>
      <c r="S315" s="108"/>
      <c r="T315" s="103">
        <f>SUM(O315:S315)</f>
        <v>1</v>
      </c>
      <c r="U315" s="109" t="s">
        <v>382</v>
      </c>
      <c r="V315" s="110" t="s">
        <v>77</v>
      </c>
      <c r="W315" s="107" t="s">
        <v>15</v>
      </c>
      <c r="X315" s="107" t="s">
        <v>85</v>
      </c>
      <c r="Y315" s="107" t="s">
        <v>52</v>
      </c>
      <c r="Z315" s="107" t="s">
        <v>67</v>
      </c>
      <c r="AA315" s="112"/>
      <c r="AB315" s="112"/>
      <c r="AC315" s="114"/>
      <c r="AD315" s="115"/>
      <c r="AE315" s="115"/>
    </row>
    <row r="316" customHeight="1" spans="1:31">
      <c r="A316" s="103">
        <v>318</v>
      </c>
      <c r="B316" s="103">
        <v>240411005</v>
      </c>
      <c r="C316" s="104">
        <v>45393</v>
      </c>
      <c r="D316" s="103" t="s">
        <v>345</v>
      </c>
      <c r="E316" s="103">
        <f>IF(C316="","",WEEKNUM(C316,1))</f>
        <v>15</v>
      </c>
      <c r="F316" s="103" t="s">
        <v>58</v>
      </c>
      <c r="G316" s="103" t="s">
        <v>322</v>
      </c>
      <c r="H316" s="103" t="s">
        <v>266</v>
      </c>
      <c r="I316" s="103" t="str">
        <f>VLOOKUP(H316,[2]外O细分型号!A:B,2,0)</f>
        <v>E180</v>
      </c>
      <c r="J316" s="103" t="s">
        <v>36</v>
      </c>
      <c r="K316" s="103">
        <v>1</v>
      </c>
      <c r="L316" s="103">
        <v>1</v>
      </c>
      <c r="M316" s="103"/>
      <c r="N316" s="106" t="s">
        <v>37</v>
      </c>
      <c r="O316" s="107"/>
      <c r="P316" s="107"/>
      <c r="Q316" s="107"/>
      <c r="R316" s="107"/>
      <c r="S316" s="108"/>
      <c r="T316" s="103">
        <f>SUM(O316:S316)</f>
        <v>0</v>
      </c>
      <c r="U316" s="109"/>
      <c r="V316" s="110"/>
      <c r="W316" s="107"/>
      <c r="X316" s="107"/>
      <c r="Y316" s="107"/>
      <c r="Z316" s="107"/>
      <c r="AA316" s="112"/>
      <c r="AB316" s="112"/>
      <c r="AC316" s="114"/>
      <c r="AD316" s="115"/>
      <c r="AE316" s="115"/>
    </row>
    <row r="317" customHeight="1" spans="1:31">
      <c r="A317" s="103">
        <v>319</v>
      </c>
      <c r="B317" s="103">
        <v>240411006</v>
      </c>
      <c r="C317" s="104">
        <v>45393</v>
      </c>
      <c r="D317" s="103" t="s">
        <v>345</v>
      </c>
      <c r="E317" s="103">
        <f>IF(C317="","",WEEKNUM(C317,1))</f>
        <v>15</v>
      </c>
      <c r="F317" s="103" t="s">
        <v>58</v>
      </c>
      <c r="G317" s="103" t="s">
        <v>383</v>
      </c>
      <c r="H317" s="103" t="s">
        <v>46</v>
      </c>
      <c r="I317" s="103" t="str">
        <f>VLOOKUP(H317,[2]外O细分型号!A:B,2,0)</f>
        <v>P1-CT</v>
      </c>
      <c r="J317" s="103" t="s">
        <v>36</v>
      </c>
      <c r="K317" s="103">
        <v>1</v>
      </c>
      <c r="L317" s="103">
        <v>1</v>
      </c>
      <c r="M317" s="103"/>
      <c r="N317" s="106" t="s">
        <v>37</v>
      </c>
      <c r="O317" s="107"/>
      <c r="P317" s="107"/>
      <c r="Q317" s="107"/>
      <c r="R317" s="107"/>
      <c r="S317" s="108"/>
      <c r="T317" s="103">
        <f>SUM(O317:S317)</f>
        <v>0</v>
      </c>
      <c r="U317" s="109"/>
      <c r="V317" s="110"/>
      <c r="W317" s="107"/>
      <c r="X317" s="107"/>
      <c r="Y317" s="107"/>
      <c r="Z317" s="107"/>
      <c r="AA317" s="112"/>
      <c r="AB317" s="112"/>
      <c r="AC317" s="114"/>
      <c r="AD317" s="115"/>
      <c r="AE317" s="115"/>
    </row>
    <row r="318" customHeight="1" spans="1:31">
      <c r="A318" s="103">
        <v>320</v>
      </c>
      <c r="B318" s="103">
        <v>240411007</v>
      </c>
      <c r="C318" s="104">
        <v>45393</v>
      </c>
      <c r="D318" s="103" t="s">
        <v>345</v>
      </c>
      <c r="E318" s="103">
        <f>IF(C318="","",WEEKNUM(C318,1))</f>
        <v>15</v>
      </c>
      <c r="F318" s="103" t="s">
        <v>58</v>
      </c>
      <c r="G318" s="103" t="s">
        <v>354</v>
      </c>
      <c r="H318" s="103" t="s">
        <v>355</v>
      </c>
      <c r="I318" s="103" t="str">
        <f>VLOOKUP(H318,[2]外O细分型号!A:B,2,0)</f>
        <v>G100</v>
      </c>
      <c r="J318" s="103" t="s">
        <v>36</v>
      </c>
      <c r="K318" s="103">
        <v>140</v>
      </c>
      <c r="L318" s="103">
        <v>8</v>
      </c>
      <c r="M318" s="103"/>
      <c r="N318" s="106" t="s">
        <v>37</v>
      </c>
      <c r="O318" s="107"/>
      <c r="P318" s="107"/>
      <c r="Q318" s="107"/>
      <c r="R318" s="107"/>
      <c r="S318" s="108"/>
      <c r="T318" s="103">
        <f>SUM(O318:S318)</f>
        <v>0</v>
      </c>
      <c r="U318" s="109"/>
      <c r="V318" s="110"/>
      <c r="W318" s="107"/>
      <c r="X318" s="107"/>
      <c r="Y318" s="107"/>
      <c r="Z318" s="107"/>
      <c r="AA318" s="112"/>
      <c r="AB318" s="112"/>
      <c r="AC318" s="114"/>
      <c r="AD318" s="115"/>
      <c r="AE318" s="115"/>
    </row>
    <row r="319" customHeight="1" spans="1:31">
      <c r="A319" s="103">
        <v>321</v>
      </c>
      <c r="B319" s="103">
        <v>240411008</v>
      </c>
      <c r="C319" s="104">
        <v>45393</v>
      </c>
      <c r="D319" s="103" t="s">
        <v>345</v>
      </c>
      <c r="E319" s="103">
        <f>IF(C319="","",WEEKNUM(C319,1))</f>
        <v>15</v>
      </c>
      <c r="F319" s="103" t="s">
        <v>58</v>
      </c>
      <c r="G319" s="103" t="s">
        <v>347</v>
      </c>
      <c r="H319" s="103" t="s">
        <v>42</v>
      </c>
      <c r="I319" s="103" t="str">
        <f>VLOOKUP(H319,[2]外O细分型号!A:B,2,0)</f>
        <v>G100</v>
      </c>
      <c r="J319" s="103" t="s">
        <v>62</v>
      </c>
      <c r="K319" s="103">
        <v>4</v>
      </c>
      <c r="L319" s="103">
        <v>4</v>
      </c>
      <c r="M319" s="103"/>
      <c r="N319" s="106" t="s">
        <v>37</v>
      </c>
      <c r="O319" s="107"/>
      <c r="P319" s="107"/>
      <c r="Q319" s="107"/>
      <c r="R319" s="107"/>
      <c r="S319" s="108"/>
      <c r="T319" s="103">
        <f>SUM(O319:S319)</f>
        <v>0</v>
      </c>
      <c r="U319" s="109"/>
      <c r="V319" s="110"/>
      <c r="W319" s="107"/>
      <c r="X319" s="107"/>
      <c r="Y319" s="107"/>
      <c r="Z319" s="107"/>
      <c r="AA319" s="112"/>
      <c r="AB319" s="112"/>
      <c r="AC319" s="114"/>
      <c r="AD319" s="115"/>
      <c r="AE319" s="115"/>
    </row>
    <row r="320" customHeight="1" spans="1:31">
      <c r="A320" s="103">
        <v>322</v>
      </c>
      <c r="B320" s="103">
        <v>240411009</v>
      </c>
      <c r="C320" s="104">
        <v>45393</v>
      </c>
      <c r="D320" s="103" t="s">
        <v>345</v>
      </c>
      <c r="E320" s="103">
        <f>IF(C320="","",WEEKNUM(C320,1))</f>
        <v>15</v>
      </c>
      <c r="F320" s="103" t="s">
        <v>40</v>
      </c>
      <c r="G320" s="103" t="s">
        <v>343</v>
      </c>
      <c r="H320" s="103" t="s">
        <v>168</v>
      </c>
      <c r="I320" s="103" t="str">
        <f>VLOOKUP(H320,[2]外O细分型号!A:B,2,0)</f>
        <v>V7</v>
      </c>
      <c r="J320" s="103" t="s">
        <v>36</v>
      </c>
      <c r="K320" s="103">
        <v>480</v>
      </c>
      <c r="L320" s="103">
        <v>13</v>
      </c>
      <c r="M320" s="103"/>
      <c r="N320" s="106" t="s">
        <v>37</v>
      </c>
      <c r="O320" s="107"/>
      <c r="P320" s="107"/>
      <c r="Q320" s="107"/>
      <c r="R320" s="107"/>
      <c r="S320" s="108"/>
      <c r="T320" s="103">
        <f>SUM(O320:S320)</f>
        <v>0</v>
      </c>
      <c r="U320" s="109"/>
      <c r="V320" s="110"/>
      <c r="W320" s="107"/>
      <c r="X320" s="107"/>
      <c r="Y320" s="107"/>
      <c r="Z320" s="107"/>
      <c r="AA320" s="112"/>
      <c r="AB320" s="112"/>
      <c r="AC320" s="114"/>
      <c r="AD320" s="115"/>
      <c r="AE320" s="115"/>
    </row>
    <row r="321" customHeight="1" spans="1:31">
      <c r="A321" s="103">
        <v>323</v>
      </c>
      <c r="B321" s="103">
        <v>240411010</v>
      </c>
      <c r="C321" s="104">
        <v>45393</v>
      </c>
      <c r="D321" s="103" t="s">
        <v>345</v>
      </c>
      <c r="E321" s="103">
        <f>IF(C321="","",WEEKNUM(C321,1))</f>
        <v>15</v>
      </c>
      <c r="F321" s="103" t="s">
        <v>58</v>
      </c>
      <c r="G321" s="103" t="s">
        <v>384</v>
      </c>
      <c r="H321" s="103" t="s">
        <v>112</v>
      </c>
      <c r="I321" s="103" t="str">
        <f>VLOOKUP(H321,[2]外O细分型号!A:B,2,0)</f>
        <v>P1-CM</v>
      </c>
      <c r="J321" s="103" t="s">
        <v>36</v>
      </c>
      <c r="K321" s="103">
        <v>234</v>
      </c>
      <c r="L321" s="103">
        <v>8</v>
      </c>
      <c r="M321" s="103"/>
      <c r="N321" s="106" t="s">
        <v>37</v>
      </c>
      <c r="O321" s="107"/>
      <c r="P321" s="107"/>
      <c r="Q321" s="107"/>
      <c r="R321" s="107"/>
      <c r="S321" s="108"/>
      <c r="T321" s="103">
        <f>SUM(O321:S321)</f>
        <v>0</v>
      </c>
      <c r="U321" s="109"/>
      <c r="V321" s="110"/>
      <c r="W321" s="107"/>
      <c r="X321" s="107"/>
      <c r="Y321" s="107"/>
      <c r="Z321" s="107"/>
      <c r="AA321" s="112"/>
      <c r="AB321" s="112"/>
      <c r="AC321" s="114"/>
      <c r="AD321" s="115"/>
      <c r="AE321" s="115"/>
    </row>
    <row r="322" customHeight="1" spans="1:31">
      <c r="A322" s="103">
        <v>324</v>
      </c>
      <c r="B322" s="103">
        <v>240411011</v>
      </c>
      <c r="C322" s="104">
        <v>45393</v>
      </c>
      <c r="D322" s="103" t="s">
        <v>345</v>
      </c>
      <c r="E322" s="103">
        <f>IF(C322="","",WEEKNUM(C322,1))</f>
        <v>15</v>
      </c>
      <c r="F322" s="103" t="s">
        <v>33</v>
      </c>
      <c r="G322" s="103" t="s">
        <v>340</v>
      </c>
      <c r="H322" s="103" t="s">
        <v>375</v>
      </c>
      <c r="I322" s="103" t="str">
        <f>VLOOKUP(H322,[2]外O细分型号!A:B,2,0)</f>
        <v>Q3MPRO</v>
      </c>
      <c r="J322" s="103" t="s">
        <v>36</v>
      </c>
      <c r="K322" s="103">
        <v>336</v>
      </c>
      <c r="L322" s="103">
        <v>32</v>
      </c>
      <c r="M322" s="103">
        <v>1</v>
      </c>
      <c r="N322" s="106" t="s">
        <v>37</v>
      </c>
      <c r="O322" s="107"/>
      <c r="P322" s="107">
        <v>1</v>
      </c>
      <c r="Q322" s="107"/>
      <c r="R322" s="107"/>
      <c r="S322" s="108"/>
      <c r="T322" s="103">
        <f>SUM(O322:S322)</f>
        <v>1</v>
      </c>
      <c r="U322" s="109" t="s">
        <v>385</v>
      </c>
      <c r="V322" s="110"/>
      <c r="W322" s="107"/>
      <c r="X322" s="107"/>
      <c r="Y322" s="107"/>
      <c r="Z322" s="107"/>
      <c r="AA322" s="112"/>
      <c r="AB322" s="112"/>
      <c r="AC322" s="114"/>
      <c r="AD322" s="115"/>
      <c r="AE322" s="115"/>
    </row>
    <row r="323" customHeight="1" spans="1:31">
      <c r="A323" s="103">
        <v>325</v>
      </c>
      <c r="B323" s="103">
        <v>240411012</v>
      </c>
      <c r="C323" s="104">
        <v>45393</v>
      </c>
      <c r="D323" s="103" t="s">
        <v>345</v>
      </c>
      <c r="E323" s="103">
        <f>IF(C323="","",WEEKNUM(C323,1))</f>
        <v>15</v>
      </c>
      <c r="F323" s="103" t="s">
        <v>58</v>
      </c>
      <c r="G323" s="103" t="s">
        <v>386</v>
      </c>
      <c r="H323" s="103" t="s">
        <v>387</v>
      </c>
      <c r="I323" s="103" t="str">
        <f>VLOOKUP(H323,[2]外O细分型号!A:B,2,0)</f>
        <v>E16</v>
      </c>
      <c r="J323" s="103" t="s">
        <v>36</v>
      </c>
      <c r="K323" s="103">
        <v>543</v>
      </c>
      <c r="L323" s="103">
        <v>17</v>
      </c>
      <c r="M323" s="103">
        <v>17</v>
      </c>
      <c r="N323" s="106" t="s">
        <v>48</v>
      </c>
      <c r="O323" s="107"/>
      <c r="P323" s="107"/>
      <c r="Q323" s="107"/>
      <c r="R323" s="107">
        <v>17</v>
      </c>
      <c r="S323" s="108"/>
      <c r="T323" s="103">
        <f>SUM(O323:S323)</f>
        <v>17</v>
      </c>
      <c r="U323" s="109" t="s">
        <v>388</v>
      </c>
      <c r="V323" s="110"/>
      <c r="W323" s="107"/>
      <c r="X323" s="107"/>
      <c r="Y323" s="107"/>
      <c r="Z323" s="107"/>
      <c r="AA323" s="112"/>
      <c r="AB323" s="112"/>
      <c r="AC323" s="114"/>
      <c r="AD323" s="115"/>
      <c r="AE323" s="115"/>
    </row>
  </sheetData>
  <sheetProtection formatCells="0" formatColumns="0" formatRows="0" insertRows="0" insertColumns="0" deleteRows="0" autoFilter="0" pivotTables="0"/>
  <mergeCells count="1">
    <mergeCell ref="A1:AC1"/>
  </mergeCells>
  <conditionalFormatting sqref="N15">
    <cfRule type="cellIs" dxfId="0" priority="82" operator="equal">
      <formula>"NG"</formula>
    </cfRule>
    <cfRule type="cellIs" dxfId="1" priority="83" operator="equal">
      <formula>"OK"</formula>
    </cfRule>
    <cfRule type="cellIs" dxfId="2" priority="84" operator="equal">
      <formula>"OK"</formula>
    </cfRule>
  </conditionalFormatting>
  <conditionalFormatting sqref="N17">
    <cfRule type="cellIs" dxfId="0" priority="79" operator="equal">
      <formula>"NG"</formula>
    </cfRule>
    <cfRule type="cellIs" dxfId="1" priority="80" operator="equal">
      <formula>"OK"</formula>
    </cfRule>
    <cfRule type="cellIs" dxfId="2" priority="81" operator="equal">
      <formula>"OK"</formula>
    </cfRule>
  </conditionalFormatting>
  <conditionalFormatting sqref="N18">
    <cfRule type="cellIs" dxfId="0" priority="76" operator="equal">
      <formula>"NG"</formula>
    </cfRule>
    <cfRule type="cellIs" dxfId="1" priority="77" operator="equal">
      <formula>"OK"</formula>
    </cfRule>
    <cfRule type="cellIs" dxfId="2" priority="78" operator="equal">
      <formula>"OK"</formula>
    </cfRule>
  </conditionalFormatting>
  <conditionalFormatting sqref="N23">
    <cfRule type="cellIs" dxfId="0" priority="73" operator="equal">
      <formula>"NG"</formula>
    </cfRule>
    <cfRule type="cellIs" dxfId="1" priority="74" operator="equal">
      <formula>"OK"</formula>
    </cfRule>
    <cfRule type="cellIs" dxfId="2" priority="75" operator="equal">
      <formula>"OK"</formula>
    </cfRule>
  </conditionalFormatting>
  <conditionalFormatting sqref="N30">
    <cfRule type="cellIs" dxfId="0" priority="70" operator="equal">
      <formula>"NG"</formula>
    </cfRule>
    <cfRule type="cellIs" dxfId="1" priority="71" operator="equal">
      <formula>"OK"</formula>
    </cfRule>
    <cfRule type="cellIs" dxfId="2" priority="72" operator="equal">
      <formula>"OK"</formula>
    </cfRule>
  </conditionalFormatting>
  <conditionalFormatting sqref="N33">
    <cfRule type="cellIs" dxfId="0" priority="67" operator="equal">
      <formula>"NG"</formula>
    </cfRule>
    <cfRule type="cellIs" dxfId="1" priority="68" operator="equal">
      <formula>"OK"</formula>
    </cfRule>
    <cfRule type="cellIs" dxfId="2" priority="69" operator="equal">
      <formula>"OK"</formula>
    </cfRule>
  </conditionalFormatting>
  <conditionalFormatting sqref="N37">
    <cfRule type="cellIs" dxfId="0" priority="64" operator="equal">
      <formula>"NG"</formula>
    </cfRule>
    <cfRule type="cellIs" dxfId="1" priority="65" operator="equal">
      <formula>"OK"</formula>
    </cfRule>
    <cfRule type="cellIs" dxfId="2" priority="66" operator="equal">
      <formula>"OK"</formula>
    </cfRule>
  </conditionalFormatting>
  <conditionalFormatting sqref="N41">
    <cfRule type="cellIs" dxfId="0" priority="58" operator="equal">
      <formula>"NG"</formula>
    </cfRule>
    <cfRule type="cellIs" dxfId="1" priority="59" operator="equal">
      <formula>"OK"</formula>
    </cfRule>
    <cfRule type="cellIs" dxfId="2" priority="60" operator="equal">
      <formula>"OK"</formula>
    </cfRule>
  </conditionalFormatting>
  <conditionalFormatting sqref="N42">
    <cfRule type="cellIs" dxfId="0" priority="61" operator="equal">
      <formula>"NG"</formula>
    </cfRule>
    <cfRule type="cellIs" dxfId="1" priority="62" operator="equal">
      <formula>"OK"</formula>
    </cfRule>
    <cfRule type="cellIs" dxfId="2" priority="63" operator="equal">
      <formula>"OK"</formula>
    </cfRule>
  </conditionalFormatting>
  <conditionalFormatting sqref="N43">
    <cfRule type="cellIs" dxfId="0" priority="55" operator="equal">
      <formula>"NG"</formula>
    </cfRule>
    <cfRule type="cellIs" dxfId="1" priority="56" operator="equal">
      <formula>"OK"</formula>
    </cfRule>
    <cfRule type="cellIs" dxfId="2" priority="57" operator="equal">
      <formula>"OK"</formula>
    </cfRule>
  </conditionalFormatting>
  <conditionalFormatting sqref="N52">
    <cfRule type="cellIs" dxfId="0" priority="49" operator="equal">
      <formula>"NG"</formula>
    </cfRule>
    <cfRule type="cellIs" dxfId="1" priority="50" operator="equal">
      <formula>"OK"</formula>
    </cfRule>
    <cfRule type="cellIs" dxfId="2" priority="51" operator="equal">
      <formula>"OK"</formula>
    </cfRule>
  </conditionalFormatting>
  <conditionalFormatting sqref="N53">
    <cfRule type="cellIs" dxfId="0" priority="52" operator="equal">
      <formula>"NG"</formula>
    </cfRule>
    <cfRule type="cellIs" dxfId="1" priority="53" operator="equal">
      <formula>"OK"</formula>
    </cfRule>
    <cfRule type="cellIs" dxfId="2" priority="54" operator="equal">
      <formula>"OK"</formula>
    </cfRule>
  </conditionalFormatting>
  <conditionalFormatting sqref="N63">
    <cfRule type="cellIs" dxfId="0" priority="46" operator="equal">
      <formula>"NG"</formula>
    </cfRule>
    <cfRule type="cellIs" dxfId="1" priority="47" operator="equal">
      <formula>"OK"</formula>
    </cfRule>
    <cfRule type="cellIs" dxfId="2" priority="48" operator="equal">
      <formula>"OK"</formula>
    </cfRule>
  </conditionalFormatting>
  <conditionalFormatting sqref="N66">
    <cfRule type="cellIs" dxfId="0" priority="43" operator="equal">
      <formula>"NG"</formula>
    </cfRule>
    <cfRule type="cellIs" dxfId="1" priority="44" operator="equal">
      <formula>"OK"</formula>
    </cfRule>
    <cfRule type="cellIs" dxfId="2" priority="45" operator="equal">
      <formula>"OK"</formula>
    </cfRule>
  </conditionalFormatting>
  <conditionalFormatting sqref="N67">
    <cfRule type="cellIs" dxfId="0" priority="40" operator="equal">
      <formula>"NG"</formula>
    </cfRule>
    <cfRule type="cellIs" dxfId="1" priority="41" operator="equal">
      <formula>"OK"</formula>
    </cfRule>
    <cfRule type="cellIs" dxfId="2" priority="42" operator="equal">
      <formula>"OK"</formula>
    </cfRule>
  </conditionalFormatting>
  <conditionalFormatting sqref="N68">
    <cfRule type="cellIs" dxfId="0" priority="37" operator="equal">
      <formula>"NG"</formula>
    </cfRule>
    <cfRule type="cellIs" dxfId="1" priority="38" operator="equal">
      <formula>"OK"</formula>
    </cfRule>
    <cfRule type="cellIs" dxfId="2" priority="39" operator="equal">
      <formula>"OK"</formula>
    </cfRule>
  </conditionalFormatting>
  <conditionalFormatting sqref="N75">
    <cfRule type="cellIs" dxfId="3" priority="2387" stopIfTrue="1" operator="equal">
      <formula>"NG"</formula>
    </cfRule>
    <cfRule type="cellIs" dxfId="4" priority="2388" stopIfTrue="1" operator="equal">
      <formula>"OK"</formula>
    </cfRule>
  </conditionalFormatting>
  <conditionalFormatting sqref="N80">
    <cfRule type="cellIs" dxfId="3" priority="2385" stopIfTrue="1" operator="equal">
      <formula>"NG"</formula>
    </cfRule>
    <cfRule type="cellIs" dxfId="4" priority="2386" stopIfTrue="1" operator="equal">
      <formula>"OK"</formula>
    </cfRule>
  </conditionalFormatting>
  <conditionalFormatting sqref="N81">
    <cfRule type="cellIs" dxfId="3" priority="2383" stopIfTrue="1" operator="equal">
      <formula>"NG"</formula>
    </cfRule>
    <cfRule type="cellIs" dxfId="4" priority="2384" stopIfTrue="1" operator="equal">
      <formula>"OK"</formula>
    </cfRule>
  </conditionalFormatting>
  <conditionalFormatting sqref="N82">
    <cfRule type="cellIs" dxfId="3" priority="2381" stopIfTrue="1" operator="equal">
      <formula>"NG"</formula>
    </cfRule>
    <cfRule type="cellIs" dxfId="4" priority="2382" stopIfTrue="1" operator="equal">
      <formula>"OK"</formula>
    </cfRule>
  </conditionalFormatting>
  <conditionalFormatting sqref="N85">
    <cfRule type="cellIs" dxfId="3" priority="2379" stopIfTrue="1" operator="equal">
      <formula>"NG"</formula>
    </cfRule>
    <cfRule type="cellIs" dxfId="4" priority="2380" stopIfTrue="1" operator="equal">
      <formula>"OK"</formula>
    </cfRule>
  </conditionalFormatting>
  <conditionalFormatting sqref="N89">
    <cfRule type="cellIs" dxfId="3" priority="2375" stopIfTrue="1" operator="equal">
      <formula>"NG"</formula>
    </cfRule>
    <cfRule type="cellIs" dxfId="4" priority="2376" stopIfTrue="1" operator="equal">
      <formula>"OK"</formula>
    </cfRule>
  </conditionalFormatting>
  <conditionalFormatting sqref="N92">
    <cfRule type="cellIs" dxfId="3" priority="2377" stopIfTrue="1" operator="equal">
      <formula>"NG"</formula>
    </cfRule>
    <cfRule type="cellIs" dxfId="4" priority="2378" stopIfTrue="1" operator="equal">
      <formula>"OK"</formula>
    </cfRule>
  </conditionalFormatting>
  <conditionalFormatting sqref="N93">
    <cfRule type="cellIs" dxfId="3" priority="2373" stopIfTrue="1" operator="equal">
      <formula>"NG"</formula>
    </cfRule>
    <cfRule type="cellIs" dxfId="4" priority="2374" stopIfTrue="1" operator="equal">
      <formula>"OK"</formula>
    </cfRule>
  </conditionalFormatting>
  <conditionalFormatting sqref="N94">
    <cfRule type="cellIs" dxfId="3" priority="2371" stopIfTrue="1" operator="equal">
      <formula>"NG"</formula>
    </cfRule>
    <cfRule type="cellIs" dxfId="4" priority="2372" stopIfTrue="1" operator="equal">
      <formula>"OK"</formula>
    </cfRule>
  </conditionalFormatting>
  <conditionalFormatting sqref="N95">
    <cfRule type="cellIs" dxfId="3" priority="2369" stopIfTrue="1" operator="equal">
      <formula>"NG"</formula>
    </cfRule>
    <cfRule type="cellIs" dxfId="4" priority="2370" stopIfTrue="1" operator="equal">
      <formula>"OK"</formula>
    </cfRule>
  </conditionalFormatting>
  <conditionalFormatting sqref="N100">
    <cfRule type="cellIs" dxfId="3" priority="2367" stopIfTrue="1" operator="equal">
      <formula>"NG"</formula>
    </cfRule>
    <cfRule type="cellIs" dxfId="4" priority="2368" stopIfTrue="1" operator="equal">
      <formula>"OK"</formula>
    </cfRule>
  </conditionalFormatting>
  <conditionalFormatting sqref="N103">
    <cfRule type="cellIs" dxfId="3" priority="2365" stopIfTrue="1" operator="equal">
      <formula>"NG"</formula>
    </cfRule>
    <cfRule type="cellIs" dxfId="4" priority="2366" stopIfTrue="1" operator="equal">
      <formula>"OK"</formula>
    </cfRule>
  </conditionalFormatting>
  <conditionalFormatting sqref="N105">
    <cfRule type="cellIs" dxfId="3" priority="2363" stopIfTrue="1" operator="equal">
      <formula>"NG"</formula>
    </cfRule>
    <cfRule type="cellIs" dxfId="4" priority="2364" stopIfTrue="1" operator="equal">
      <formula>"OK"</formula>
    </cfRule>
  </conditionalFormatting>
  <conditionalFormatting sqref="N106">
    <cfRule type="cellIs" dxfId="3" priority="2361" stopIfTrue="1" operator="equal">
      <formula>"NG"</formula>
    </cfRule>
    <cfRule type="cellIs" dxfId="4" priority="2362" stopIfTrue="1" operator="equal">
      <formula>"OK"</formula>
    </cfRule>
  </conditionalFormatting>
  <conditionalFormatting sqref="N111">
    <cfRule type="cellIs" dxfId="3" priority="2359" stopIfTrue="1" operator="equal">
      <formula>"NG"</formula>
    </cfRule>
    <cfRule type="cellIs" dxfId="4" priority="2360" stopIfTrue="1" operator="equal">
      <formula>"OK"</formula>
    </cfRule>
  </conditionalFormatting>
  <conditionalFormatting sqref="N118">
    <cfRule type="cellIs" dxfId="3" priority="2357" stopIfTrue="1" operator="equal">
      <formula>"NG"</formula>
    </cfRule>
    <cfRule type="cellIs" dxfId="4" priority="2358" stopIfTrue="1" operator="equal">
      <formula>"OK"</formula>
    </cfRule>
  </conditionalFormatting>
  <conditionalFormatting sqref="N119">
    <cfRule type="cellIs" dxfId="3" priority="2355" stopIfTrue="1" operator="equal">
      <formula>"NG"</formula>
    </cfRule>
    <cfRule type="cellIs" dxfId="4" priority="2356" stopIfTrue="1" operator="equal">
      <formula>"OK"</formula>
    </cfRule>
  </conditionalFormatting>
  <conditionalFormatting sqref="N120">
    <cfRule type="cellIs" dxfId="3" priority="2353" stopIfTrue="1" operator="equal">
      <formula>"NG"</formula>
    </cfRule>
    <cfRule type="cellIs" dxfId="4" priority="2354" stopIfTrue="1" operator="equal">
      <formula>"OK"</formula>
    </cfRule>
  </conditionalFormatting>
  <conditionalFormatting sqref="N121">
    <cfRule type="cellIs" dxfId="3" priority="2351" stopIfTrue="1" operator="equal">
      <formula>"NG"</formula>
    </cfRule>
    <cfRule type="cellIs" dxfId="4" priority="2352" stopIfTrue="1" operator="equal">
      <formula>"OK"</formula>
    </cfRule>
  </conditionalFormatting>
  <conditionalFormatting sqref="N126">
    <cfRule type="cellIs" dxfId="3" priority="2349" stopIfTrue="1" operator="equal">
      <formula>"NG"</formula>
    </cfRule>
    <cfRule type="cellIs" dxfId="4" priority="2350" stopIfTrue="1" operator="equal">
      <formula>"OK"</formula>
    </cfRule>
  </conditionalFormatting>
  <conditionalFormatting sqref="N131">
    <cfRule type="cellIs" dxfId="3" priority="2347" stopIfTrue="1" operator="equal">
      <formula>"NG"</formula>
    </cfRule>
    <cfRule type="cellIs" dxfId="4" priority="2348" stopIfTrue="1" operator="equal">
      <formula>"OK"</formula>
    </cfRule>
  </conditionalFormatting>
  <conditionalFormatting sqref="N134">
    <cfRule type="cellIs" dxfId="3" priority="2345" stopIfTrue="1" operator="equal">
      <formula>"NG"</formula>
    </cfRule>
    <cfRule type="cellIs" dxfId="4" priority="2346" stopIfTrue="1" operator="equal">
      <formula>"OK"</formula>
    </cfRule>
  </conditionalFormatting>
  <conditionalFormatting sqref="N135">
    <cfRule type="cellIs" dxfId="3" priority="2343" stopIfTrue="1" operator="equal">
      <formula>"NG"</formula>
    </cfRule>
    <cfRule type="cellIs" dxfId="4" priority="2344" stopIfTrue="1" operator="equal">
      <formula>"OK"</formula>
    </cfRule>
  </conditionalFormatting>
  <conditionalFormatting sqref="N139">
    <cfRule type="cellIs" dxfId="3" priority="2341" stopIfTrue="1" operator="equal">
      <formula>"NG"</formula>
    </cfRule>
    <cfRule type="cellIs" dxfId="4" priority="2342" stopIfTrue="1" operator="equal">
      <formula>"OK"</formula>
    </cfRule>
  </conditionalFormatting>
  <conditionalFormatting sqref="N140">
    <cfRule type="cellIs" dxfId="3" priority="2337" stopIfTrue="1" operator="equal">
      <formula>"NG"</formula>
    </cfRule>
    <cfRule type="cellIs" dxfId="4" priority="2338" stopIfTrue="1" operator="equal">
      <formula>"OK"</formula>
    </cfRule>
  </conditionalFormatting>
  <conditionalFormatting sqref="N141">
    <cfRule type="cellIs" dxfId="3" priority="2335" stopIfTrue="1" operator="equal">
      <formula>"NG"</formula>
    </cfRule>
    <cfRule type="cellIs" dxfId="4" priority="2336" stopIfTrue="1" operator="equal">
      <formula>"OK"</formula>
    </cfRule>
  </conditionalFormatting>
  <conditionalFormatting sqref="N142">
    <cfRule type="cellIs" dxfId="3" priority="2333" stopIfTrue="1" operator="equal">
      <formula>"NG"</formula>
    </cfRule>
    <cfRule type="cellIs" dxfId="4" priority="2334" stopIfTrue="1" operator="equal">
      <formula>"OK"</formula>
    </cfRule>
  </conditionalFormatting>
  <conditionalFormatting sqref="N143">
    <cfRule type="cellIs" dxfId="3" priority="2331" stopIfTrue="1" operator="equal">
      <formula>"NG"</formula>
    </cfRule>
    <cfRule type="cellIs" dxfId="4" priority="2332" stopIfTrue="1" operator="equal">
      <formula>"OK"</formula>
    </cfRule>
  </conditionalFormatting>
  <conditionalFormatting sqref="N145">
    <cfRule type="cellIs" dxfId="3" priority="2329" stopIfTrue="1" operator="equal">
      <formula>"NG"</formula>
    </cfRule>
    <cfRule type="cellIs" dxfId="4" priority="2330" stopIfTrue="1" operator="equal">
      <formula>"OK"</formula>
    </cfRule>
  </conditionalFormatting>
  <conditionalFormatting sqref="N147">
    <cfRule type="cellIs" dxfId="3" priority="2327" stopIfTrue="1" operator="equal">
      <formula>"NG"</formula>
    </cfRule>
    <cfRule type="cellIs" dxfId="4" priority="2328" stopIfTrue="1" operator="equal">
      <formula>"OK"</formula>
    </cfRule>
  </conditionalFormatting>
  <conditionalFormatting sqref="N152">
    <cfRule type="cellIs" dxfId="3" priority="2325" stopIfTrue="1" operator="equal">
      <formula>"NG"</formula>
    </cfRule>
    <cfRule type="cellIs" dxfId="4" priority="2326" stopIfTrue="1" operator="equal">
      <formula>"OK"</formula>
    </cfRule>
  </conditionalFormatting>
  <conditionalFormatting sqref="N155">
    <cfRule type="cellIs" dxfId="3" priority="2323" stopIfTrue="1" operator="equal">
      <formula>"NG"</formula>
    </cfRule>
    <cfRule type="cellIs" dxfId="4" priority="2324" stopIfTrue="1" operator="equal">
      <formula>"OK"</formula>
    </cfRule>
  </conditionalFormatting>
  <conditionalFormatting sqref="N162">
    <cfRule type="cellIs" dxfId="3" priority="2321" stopIfTrue="1" operator="equal">
      <formula>"NG"</formula>
    </cfRule>
    <cfRule type="cellIs" dxfId="4" priority="2322" stopIfTrue="1" operator="equal">
      <formula>"OK"</formula>
    </cfRule>
  </conditionalFormatting>
  <conditionalFormatting sqref="N165">
    <cfRule type="cellIs" dxfId="3" priority="2319" stopIfTrue="1" operator="equal">
      <formula>"NG"</formula>
    </cfRule>
    <cfRule type="cellIs" dxfId="4" priority="2320" stopIfTrue="1" operator="equal">
      <formula>"OK"</formula>
    </cfRule>
  </conditionalFormatting>
  <conditionalFormatting sqref="N167">
    <cfRule type="cellIs" dxfId="3" priority="2317" stopIfTrue="1" operator="equal">
      <formula>"NG"</formula>
    </cfRule>
    <cfRule type="cellIs" dxfId="4" priority="2318" stopIfTrue="1" operator="equal">
      <formula>"OK"</formula>
    </cfRule>
  </conditionalFormatting>
  <conditionalFormatting sqref="N169">
    <cfRule type="cellIs" dxfId="3" priority="2315" stopIfTrue="1" operator="equal">
      <formula>"NG"</formula>
    </cfRule>
    <cfRule type="cellIs" dxfId="4" priority="2316" stopIfTrue="1" operator="equal">
      <formula>"OK"</formula>
    </cfRule>
  </conditionalFormatting>
  <conditionalFormatting sqref="N170">
    <cfRule type="cellIs" dxfId="3" priority="2313" stopIfTrue="1" operator="equal">
      <formula>"NG"</formula>
    </cfRule>
    <cfRule type="cellIs" dxfId="4" priority="2314" stopIfTrue="1" operator="equal">
      <formula>"OK"</formula>
    </cfRule>
  </conditionalFormatting>
  <conditionalFormatting sqref="N176">
    <cfRule type="cellIs" dxfId="3" priority="2311" stopIfTrue="1" operator="equal">
      <formula>"NG"</formula>
    </cfRule>
    <cfRule type="cellIs" dxfId="4" priority="2312" stopIfTrue="1" operator="equal">
      <formula>"OK"</formula>
    </cfRule>
  </conditionalFormatting>
  <conditionalFormatting sqref="N177">
    <cfRule type="cellIs" dxfId="3" priority="2309" stopIfTrue="1" operator="equal">
      <formula>"NG"</formula>
    </cfRule>
    <cfRule type="cellIs" dxfId="4" priority="2310" stopIfTrue="1" operator="equal">
      <formula>"OK"</formula>
    </cfRule>
  </conditionalFormatting>
  <conditionalFormatting sqref="N178">
    <cfRule type="cellIs" dxfId="3" priority="2307" stopIfTrue="1" operator="equal">
      <formula>"NG"</formula>
    </cfRule>
    <cfRule type="cellIs" dxfId="4" priority="2308" stopIfTrue="1" operator="equal">
      <formula>"OK"</formula>
    </cfRule>
  </conditionalFormatting>
  <conditionalFormatting sqref="N187">
    <cfRule type="cellIs" dxfId="3" priority="2305" stopIfTrue="1" operator="equal">
      <formula>"NG"</formula>
    </cfRule>
    <cfRule type="cellIs" dxfId="4" priority="2306" stopIfTrue="1" operator="equal">
      <formula>"OK"</formula>
    </cfRule>
  </conditionalFormatting>
  <conditionalFormatting sqref="N188">
    <cfRule type="cellIs" dxfId="3" priority="2303" stopIfTrue="1" operator="equal">
      <formula>"NG"</formula>
    </cfRule>
    <cfRule type="cellIs" dxfId="4" priority="2304" stopIfTrue="1" operator="equal">
      <formula>"OK"</formula>
    </cfRule>
  </conditionalFormatting>
  <conditionalFormatting sqref="N189">
    <cfRule type="cellIs" dxfId="3" priority="2301" stopIfTrue="1" operator="equal">
      <formula>"NG"</formula>
    </cfRule>
    <cfRule type="cellIs" dxfId="4" priority="2302" stopIfTrue="1" operator="equal">
      <formula>"OK"</formula>
    </cfRule>
  </conditionalFormatting>
  <conditionalFormatting sqref="N195">
    <cfRule type="cellIs" dxfId="3" priority="2299" stopIfTrue="1" operator="equal">
      <formula>"NG"</formula>
    </cfRule>
    <cfRule type="cellIs" dxfId="4" priority="2300" stopIfTrue="1" operator="equal">
      <formula>"OK"</formula>
    </cfRule>
  </conditionalFormatting>
  <conditionalFormatting sqref="N199">
    <cfRule type="cellIs" dxfId="3" priority="2297" stopIfTrue="1" operator="equal">
      <formula>"NG"</formula>
    </cfRule>
    <cfRule type="cellIs" dxfId="4" priority="2298" stopIfTrue="1" operator="equal">
      <formula>"OK"</formula>
    </cfRule>
  </conditionalFormatting>
  <conditionalFormatting sqref="N200">
    <cfRule type="cellIs" dxfId="3" priority="2295" stopIfTrue="1" operator="equal">
      <formula>"NG"</formula>
    </cfRule>
    <cfRule type="cellIs" dxfId="4" priority="2296" stopIfTrue="1" operator="equal">
      <formula>"OK"</formula>
    </cfRule>
  </conditionalFormatting>
  <conditionalFormatting sqref="N204">
    <cfRule type="cellIs" dxfId="3" priority="2293" stopIfTrue="1" operator="equal">
      <formula>"NG"</formula>
    </cfRule>
    <cfRule type="cellIs" dxfId="4" priority="2294" stopIfTrue="1" operator="equal">
      <formula>"OK"</formula>
    </cfRule>
  </conditionalFormatting>
  <conditionalFormatting sqref="N211">
    <cfRule type="cellIs" dxfId="3" priority="2291" stopIfTrue="1" operator="equal">
      <formula>"NG"</formula>
    </cfRule>
    <cfRule type="cellIs" dxfId="4" priority="2292" stopIfTrue="1" operator="equal">
      <formula>"OK"</formula>
    </cfRule>
  </conditionalFormatting>
  <conditionalFormatting sqref="N212">
    <cfRule type="cellIs" dxfId="3" priority="2289" stopIfTrue="1" operator="equal">
      <formula>"NG"</formula>
    </cfRule>
    <cfRule type="cellIs" dxfId="4" priority="2290" stopIfTrue="1" operator="equal">
      <formula>"OK"</formula>
    </cfRule>
  </conditionalFormatting>
  <conditionalFormatting sqref="N213">
    <cfRule type="cellIs" dxfId="3" priority="2287" stopIfTrue="1" operator="equal">
      <formula>"NG"</formula>
    </cfRule>
    <cfRule type="cellIs" dxfId="4" priority="2288" stopIfTrue="1" operator="equal">
      <formula>"OK"</formula>
    </cfRule>
  </conditionalFormatting>
  <conditionalFormatting sqref="N214">
    <cfRule type="cellIs" dxfId="3" priority="2285" stopIfTrue="1" operator="equal">
      <formula>"NG"</formula>
    </cfRule>
    <cfRule type="cellIs" dxfId="4" priority="2286" stopIfTrue="1" operator="equal">
      <formula>"OK"</formula>
    </cfRule>
  </conditionalFormatting>
  <conditionalFormatting sqref="N218">
    <cfRule type="cellIs" dxfId="3" priority="2283" stopIfTrue="1" operator="equal">
      <formula>"NG"</formula>
    </cfRule>
    <cfRule type="cellIs" dxfId="4" priority="2284" stopIfTrue="1" operator="equal">
      <formula>"OK"</formula>
    </cfRule>
  </conditionalFormatting>
  <conditionalFormatting sqref="N219">
    <cfRule type="cellIs" dxfId="3" priority="2281" stopIfTrue="1" operator="equal">
      <formula>"NG"</formula>
    </cfRule>
    <cfRule type="cellIs" dxfId="4" priority="2282" stopIfTrue="1" operator="equal">
      <formula>"OK"</formula>
    </cfRule>
  </conditionalFormatting>
  <conditionalFormatting sqref="N220">
    <cfRule type="cellIs" dxfId="3" priority="2279" stopIfTrue="1" operator="equal">
      <formula>"NG"</formula>
    </cfRule>
    <cfRule type="cellIs" dxfId="4" priority="2280" stopIfTrue="1" operator="equal">
      <formula>"OK"</formula>
    </cfRule>
  </conditionalFormatting>
  <conditionalFormatting sqref="N221">
    <cfRule type="cellIs" dxfId="3" priority="2277" stopIfTrue="1" operator="equal">
      <formula>"NG"</formula>
    </cfRule>
    <cfRule type="cellIs" dxfId="4" priority="2278" stopIfTrue="1" operator="equal">
      <formula>"OK"</formula>
    </cfRule>
  </conditionalFormatting>
  <conditionalFormatting sqref="N222">
    <cfRule type="cellIs" dxfId="3" priority="2275" stopIfTrue="1" operator="equal">
      <formula>"NG"</formula>
    </cfRule>
    <cfRule type="cellIs" dxfId="4" priority="2276" stopIfTrue="1" operator="equal">
      <formula>"OK"</formula>
    </cfRule>
  </conditionalFormatting>
  <conditionalFormatting sqref="N223">
    <cfRule type="cellIs" dxfId="3" priority="2273" stopIfTrue="1" operator="equal">
      <formula>"NG"</formula>
    </cfRule>
    <cfRule type="cellIs" dxfId="4" priority="2274" stopIfTrue="1" operator="equal">
      <formula>"OK"</formula>
    </cfRule>
  </conditionalFormatting>
  <conditionalFormatting sqref="N230">
    <cfRule type="cellIs" dxfId="3" priority="2271" stopIfTrue="1" operator="equal">
      <formula>"NG"</formula>
    </cfRule>
    <cfRule type="cellIs" dxfId="4" priority="2272" stopIfTrue="1" operator="equal">
      <formula>"OK"</formula>
    </cfRule>
  </conditionalFormatting>
  <conditionalFormatting sqref="N231">
    <cfRule type="cellIs" dxfId="3" priority="2269" stopIfTrue="1" operator="equal">
      <formula>"NG"</formula>
    </cfRule>
    <cfRule type="cellIs" dxfId="4" priority="2270" stopIfTrue="1" operator="equal">
      <formula>"OK"</formula>
    </cfRule>
  </conditionalFormatting>
  <conditionalFormatting sqref="N234">
    <cfRule type="cellIs" dxfId="3" priority="2267" stopIfTrue="1" operator="equal">
      <formula>"NG"</formula>
    </cfRule>
    <cfRule type="cellIs" dxfId="4" priority="2268" stopIfTrue="1" operator="equal">
      <formula>"OK"</formula>
    </cfRule>
  </conditionalFormatting>
  <conditionalFormatting sqref="N235">
    <cfRule type="cellIs" dxfId="3" priority="2265" stopIfTrue="1" operator="equal">
      <formula>"NG"</formula>
    </cfRule>
    <cfRule type="cellIs" dxfId="4" priority="2266" stopIfTrue="1" operator="equal">
      <formula>"OK"</formula>
    </cfRule>
  </conditionalFormatting>
  <conditionalFormatting sqref="N237">
    <cfRule type="cellIs" dxfId="3" priority="2263" stopIfTrue="1" operator="equal">
      <formula>"NG"</formula>
    </cfRule>
    <cfRule type="cellIs" dxfId="4" priority="2264" stopIfTrue="1" operator="equal">
      <formula>"OK"</formula>
    </cfRule>
  </conditionalFormatting>
  <conditionalFormatting sqref="N238">
    <cfRule type="cellIs" dxfId="3" priority="2261" stopIfTrue="1" operator="equal">
      <formula>"NG"</formula>
    </cfRule>
    <cfRule type="cellIs" dxfId="4" priority="2262" stopIfTrue="1" operator="equal">
      <formula>"OK"</formula>
    </cfRule>
  </conditionalFormatting>
  <conditionalFormatting sqref="N240">
    <cfRule type="cellIs" dxfId="3" priority="2259" stopIfTrue="1" operator="equal">
      <formula>"NG"</formula>
    </cfRule>
    <cfRule type="cellIs" dxfId="4" priority="2260" stopIfTrue="1" operator="equal">
      <formula>"OK"</formula>
    </cfRule>
  </conditionalFormatting>
  <conditionalFormatting sqref="N241">
    <cfRule type="cellIs" dxfId="3" priority="2257" stopIfTrue="1" operator="equal">
      <formula>"NG"</formula>
    </cfRule>
    <cfRule type="cellIs" dxfId="4" priority="2258" stopIfTrue="1" operator="equal">
      <formula>"OK"</formula>
    </cfRule>
  </conditionalFormatting>
  <conditionalFormatting sqref="N242">
    <cfRule type="cellIs" dxfId="3" priority="2255" stopIfTrue="1" operator="equal">
      <formula>"NG"</formula>
    </cfRule>
    <cfRule type="cellIs" dxfId="4" priority="2256" stopIfTrue="1" operator="equal">
      <formula>"OK"</formula>
    </cfRule>
  </conditionalFormatting>
  <conditionalFormatting sqref="N245">
    <cfRule type="cellIs" dxfId="0" priority="34" operator="equal">
      <formula>"NG"</formula>
    </cfRule>
    <cfRule type="cellIs" dxfId="1" priority="35" operator="equal">
      <formula>"OK"</formula>
    </cfRule>
    <cfRule type="cellIs" dxfId="2" priority="36" operator="equal">
      <formula>"OK"</formula>
    </cfRule>
  </conditionalFormatting>
  <conditionalFormatting sqref="N251">
    <cfRule type="cellIs" dxfId="0" priority="31" operator="equal">
      <formula>"NG"</formula>
    </cfRule>
    <cfRule type="cellIs" dxfId="1" priority="32" operator="equal">
      <formula>"OK"</formula>
    </cfRule>
    <cfRule type="cellIs" dxfId="2" priority="33" operator="equal">
      <formula>"OK"</formula>
    </cfRule>
  </conditionalFormatting>
  <conditionalFormatting sqref="N270">
    <cfRule type="cellIs" dxfId="0" priority="25" operator="equal">
      <formula>"NG"</formula>
    </cfRule>
    <cfRule type="cellIs" dxfId="1" priority="26" operator="equal">
      <formula>"OK"</formula>
    </cfRule>
    <cfRule type="cellIs" dxfId="2" priority="27" operator="equal">
      <formula>"OK"</formula>
    </cfRule>
  </conditionalFormatting>
  <conditionalFormatting sqref="N271">
    <cfRule type="cellIs" dxfId="0" priority="28" operator="equal">
      <formula>"NG"</formula>
    </cfRule>
    <cfRule type="cellIs" dxfId="1" priority="29" operator="equal">
      <formula>"OK"</formula>
    </cfRule>
    <cfRule type="cellIs" dxfId="2" priority="30" operator="equal">
      <formula>"OK"</formula>
    </cfRule>
  </conditionalFormatting>
  <conditionalFormatting sqref="N276">
    <cfRule type="cellIs" dxfId="0" priority="22" operator="equal">
      <formula>"NG"</formula>
    </cfRule>
    <cfRule type="cellIs" dxfId="1" priority="23" operator="equal">
      <formula>"OK"</formula>
    </cfRule>
    <cfRule type="cellIs" dxfId="2" priority="24" operator="equal">
      <formula>"OK"</formula>
    </cfRule>
  </conditionalFormatting>
  <conditionalFormatting sqref="N286">
    <cfRule type="cellIs" dxfId="0" priority="16" operator="equal">
      <formula>"NG"</formula>
    </cfRule>
    <cfRule type="cellIs" dxfId="1" priority="17" operator="equal">
      <formula>"OK"</formula>
    </cfRule>
    <cfRule type="cellIs" dxfId="2" priority="18" operator="equal">
      <formula>"OK"</formula>
    </cfRule>
  </conditionalFormatting>
  <conditionalFormatting sqref="N287">
    <cfRule type="cellIs" dxfId="0" priority="19" operator="equal">
      <formula>"NG"</formula>
    </cfRule>
    <cfRule type="cellIs" dxfId="1" priority="20" operator="equal">
      <formula>"OK"</formula>
    </cfRule>
    <cfRule type="cellIs" dxfId="2" priority="21" operator="equal">
      <formula>"OK"</formula>
    </cfRule>
  </conditionalFormatting>
  <conditionalFormatting sqref="N300">
    <cfRule type="cellIs" dxfId="0" priority="10" operator="equal">
      <formula>"NG"</formula>
    </cfRule>
    <cfRule type="cellIs" dxfId="1" priority="11" operator="equal">
      <formula>"OK"</formula>
    </cfRule>
    <cfRule type="cellIs" dxfId="2" priority="12" operator="equal">
      <formula>"OK"</formula>
    </cfRule>
  </conditionalFormatting>
  <conditionalFormatting sqref="N301">
    <cfRule type="cellIs" dxfId="0" priority="13" operator="equal">
      <formula>"NG"</formula>
    </cfRule>
    <cfRule type="cellIs" dxfId="1" priority="14" operator="equal">
      <formula>"OK"</formula>
    </cfRule>
    <cfRule type="cellIs" dxfId="2" priority="15" operator="equal">
      <formula>"OK"</formula>
    </cfRule>
  </conditionalFormatting>
  <conditionalFormatting sqref="N305">
    <cfRule type="cellIs" dxfId="0" priority="7" operator="equal">
      <formula>"NG"</formula>
    </cfRule>
    <cfRule type="cellIs" dxfId="1" priority="8" operator="equal">
      <formula>"OK"</formula>
    </cfRule>
    <cfRule type="cellIs" dxfId="2" priority="9" operator="equal">
      <formula>"OK"</formula>
    </cfRule>
  </conditionalFormatting>
  <conditionalFormatting sqref="N307">
    <cfRule type="cellIs" dxfId="0" priority="1" operator="equal">
      <formula>"NG"</formula>
    </cfRule>
    <cfRule type="cellIs" dxfId="1" priority="2" operator="equal">
      <formula>"OK"</formula>
    </cfRule>
    <cfRule type="cellIs" dxfId="2" priority="3" operator="equal">
      <formula>"OK"</formula>
    </cfRule>
  </conditionalFormatting>
  <conditionalFormatting sqref="N308">
    <cfRule type="cellIs" dxfId="0" priority="4" operator="equal">
      <formula>"NG"</formula>
    </cfRule>
    <cfRule type="cellIs" dxfId="1" priority="5" operator="equal">
      <formula>"OK"</formula>
    </cfRule>
    <cfRule type="cellIs" dxfId="2" priority="6" operator="equal">
      <formula>"OK"</formula>
    </cfRule>
  </conditionalFormatting>
  <conditionalFormatting sqref="N2 N76:N79 N84 N86:N88 N90:N91 N96:N99 N101:N102 N104 N107:N110 N112:N117 N122:N125 N127:N130 N132:N133 N136:N138 N156:N161 N164 N168 N172:N175 N179:N186 N190:N194 N243:N244 N236 N232:N233 N224:N229 N215:N217 N205:N210 N201:N203 N196:N198">
    <cfRule type="cellIs" dxfId="3" priority="2397" stopIfTrue="1" operator="equal">
      <formula>"NG"</formula>
    </cfRule>
    <cfRule type="cellIs" dxfId="4" priority="2398" stopIfTrue="1" operator="equal">
      <formula>"OK"</formula>
    </cfRule>
  </conditionalFormatting>
  <conditionalFormatting sqref="N144 N153:N154 N148:N151 N146">
    <cfRule type="cellIs" dxfId="3" priority="2339" stopIfTrue="1" operator="equal">
      <formula>"NG"</formula>
    </cfRule>
    <cfRule type="cellIs" dxfId="4" priority="234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82 Y183 Y184 Y185 Y186 Y245 Y246 Y247 Y248 Y249 Y250 Y251 Y252 Y256 Y257 Y258 Y259 Y260 Y261 Y262 Y263 Y264 Y265 Y266 Y267 Y268 Y269 Y270 Y271 Y272 Y273 Y274 Y275 Y276 Y277 Y278 Y279 Y280 Y281 Y282 Y283 Y284 Y285 Y286 Y287 Y288 Y289 Y290 Y291 Y292 Y293 Y294 Y295 Y296 Y297 Y298 Y299 Y300 Y301 Y303 Y304 Y305 Y306 Y307 Y308 Y309 Y312 Y313 Y314 Y315 Y4:Y15 Y21:Y26 Y27:Y30 Y32:Y35 Y36:Y37 Y38:Y39 Y253:Y255">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82 Z183 Z184 Z185 Z186 Z245 Z246 Z247 Z248 Z249 Z250 Z251 Z252 Z256 Z257 Z258 Z259 Z260 Z261 Z262 Z263 Z264 Z265 Z266 Z267 Z268 Z269 Z270 Z271 Z272 Z273 Z274 Z275 Z276 Z277 Z278 Z279 Z280 Z281 Z282 Z283 Z284 Z285 Z286 Z287 Z288 Z289 Z290 Z291 Z292 Z293 Z294 Z295 Z296 Z297 Z298 Z299 Z300 Z301 Z303 Z306 Z307 Z308 Z309 Z312 Z313 Z314 Z315 Z4:Z15 Z21:Z26 Z27:Z30 Z32:Z35 Z36:Z37 Z38:Z39 Z253:Z255 Z304:Z305">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82 V183 V184 V185 V186 V245 V246 V247 V248 V249 V250 V256 V257 V258 V259 V260 V261 V262 V263 V264 V265 V266 V267 V268 V269 V270 V271 V272 V273 V274 V275 V276 V277 V278 V279 V280 V281 V282 V283 V284 V285 V286 V287 V288 V289 V290 V291 V292 V293 V294 V295 V296 V297 V298 V299 V300 V301 V302 V303 V304 V305 V306 V307 V308 V309 V312 V313 V314 V4:V15 V21:V26 V27:V30 V34:V35 V36:V37 V38:V39 V251:V255 V315:V323 W75:W181 W187:W244">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82 W183 W184 W185 W186 W245 W246 W247 W248 W249 W250 W251 W252 W256 W257 W258 W259 W260 W261 W262 W263 W264 W265 W266 W267 W268 W269 W270 W271 W272 W273 W274 W275 W276 W277 W278 W279 W280 W281 W282 W283 W284 W285 W286 W287 W288 W289 W290 W291 W292 W293 W294 W295 W296 W297 W298 W299 W300 W301 W303 W304 W305 W306 W307 W308 W309 W4:W15 W21:W26 W27:W30 W34:W35 W36:W37 W38:W39">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82 X183 X184 X185 X186 X245 X246 X247 X248 X249 X250 X251 X252 X256 X257 X258 X259 X260 X261 X262 X263 X264 X265 X266 X267 X268 X269 X270 X271 X272 X273 X274 X275 X276 X277 X278 X279 X280 X281 X282 X283 X284 X285 X286 X287 X288 X289 X290 X291 X292 X293 X294 X295 X296 X297 X298 X299 X300 X301 X303 X304 X305 X306 X307 X308 X309 X312 X313 X314 X315 X4:X7 X9:X10 X14:X15 X22:X26 X27:X28 X34:X35 X36:X37 X38:X39">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78 N182 N183 N184 N185 N186 N187 N188 N189 N195 N199 N200 N204 N211 N212 N213 N214 N218 N219 N220 N221 N222 N223 N230 N231 N234 N235 N236 N237 N238 N240 N241 N242 N245 N248 N251 N252 N257 N258 N259 N260 N261 N262 N263 N264 N265 N270 N271 N275 N276 N282 N283 N284 N285 N286 N287 N294 N299 N300 N301 N302 N303 N304 N305 N306 N307 N308 N309 N321 N322 N323 N50:N51 N55:N56 N69:N74 N76:N79 N86:N88 N90:N91 N96:N99 N101:N102 N107:N110 N112:N113 N114:N115 N116:N117 N122:N125 N127:N130 N132:N133 N136:N138 N148:N151 N153:N154 N156:N161 N172:N174 N179:N181 N190:N194 N196:N198 N201:N203 N205:N210 N215:N217 N224:N229 N232:N233 N243:N244 N249:N250 N253:N254 N255:N256 N266:N269 N272:N274 N277:N281 N288:N291 N292:N293 N296:N298 N312:N320">
      <formula1>"OK,NG"</formula1>
    </dataValidation>
    <dataValidation type="list" allowBlank="1" showInputMessage="1" showErrorMessage="1" sqref="Y83 Y84 Y85 Y163 Y164 Y165 Y166 Y167 Y171 Y175 Y187 Y188 Y189 Y190 Y203 Y239 Y240 Y75:Y82 Y86:Y88 Y89:Y94 Y95:Y101 Y102:Y105 Y106:Y113 Y114:Y115 Y116:Y139 Y140:Y154 Y155:Y162 Y168:Y170 Y172:Y174 Y176:Y181 Y191:Y202 Y204:Y238 Y241:Y244">
      <formula1>INDIRECT($X75)</formula1>
    </dataValidation>
    <dataValidation type="list" allowBlank="1" showInputMessage="1" showErrorMessage="1" sqref="W312 W313 W314 W315">
      <formula1>[2]下拉列表源数据!#REF!</formula1>
    </dataValidation>
    <dataValidation type="list" allowBlank="1" showInputMessage="1" showErrorMessage="1" sqref="X75:X181 X187:X244">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389</v>
      </c>
      <c r="B2" t="s">
        <v>389</v>
      </c>
    </row>
    <row r="3" spans="1:2">
      <c r="A3" t="s">
        <v>239</v>
      </c>
      <c r="B3" t="s">
        <v>239</v>
      </c>
    </row>
    <row r="4" spans="1:2">
      <c r="A4" t="s">
        <v>240</v>
      </c>
      <c r="B4" t="s">
        <v>239</v>
      </c>
    </row>
    <row r="5" spans="1:2">
      <c r="A5" t="s">
        <v>390</v>
      </c>
      <c r="B5" t="s">
        <v>239</v>
      </c>
    </row>
    <row r="6" spans="1:2">
      <c r="A6" t="s">
        <v>170</v>
      </c>
      <c r="B6" t="s">
        <v>170</v>
      </c>
    </row>
    <row r="7" spans="1:2">
      <c r="A7" t="s">
        <v>245</v>
      </c>
      <c r="B7" t="s">
        <v>170</v>
      </c>
    </row>
    <row r="8" spans="1:2">
      <c r="A8" t="s">
        <v>391</v>
      </c>
      <c r="B8" t="s">
        <v>391</v>
      </c>
    </row>
    <row r="9" spans="1:2">
      <c r="A9" t="s">
        <v>266</v>
      </c>
      <c r="B9" t="s">
        <v>391</v>
      </c>
    </row>
    <row r="10" spans="1:2">
      <c r="A10" t="s">
        <v>392</v>
      </c>
      <c r="B10" t="s">
        <v>391</v>
      </c>
    </row>
    <row r="11" spans="1:2">
      <c r="A11" t="s">
        <v>393</v>
      </c>
      <c r="B11" t="s">
        <v>393</v>
      </c>
    </row>
    <row r="12" spans="1:2">
      <c r="A12" t="s">
        <v>394</v>
      </c>
      <c r="B12" t="s">
        <v>42</v>
      </c>
    </row>
    <row r="13" spans="1:2">
      <c r="A13" t="s">
        <v>42</v>
      </c>
      <c r="B13" t="s">
        <v>42</v>
      </c>
    </row>
    <row r="14" spans="1:2">
      <c r="A14" t="s">
        <v>43</v>
      </c>
      <c r="B14" t="s">
        <v>42</v>
      </c>
    </row>
    <row r="15" spans="1:2">
      <c r="A15" t="s">
        <v>395</v>
      </c>
      <c r="B15" t="s">
        <v>42</v>
      </c>
    </row>
    <row r="16" spans="1:2">
      <c r="A16" t="s">
        <v>242</v>
      </c>
      <c r="B16" t="s">
        <v>42</v>
      </c>
    </row>
    <row r="17" spans="1:2">
      <c r="A17" t="s">
        <v>396</v>
      </c>
      <c r="B17" t="s">
        <v>396</v>
      </c>
    </row>
    <row r="18" spans="1:2">
      <c r="A18" t="s">
        <v>397</v>
      </c>
      <c r="B18" t="s">
        <v>398</v>
      </c>
    </row>
    <row r="19" spans="1:2">
      <c r="A19" t="s">
        <v>64</v>
      </c>
      <c r="B19" t="s">
        <v>64</v>
      </c>
    </row>
    <row r="20" spans="1:2">
      <c r="A20" t="s">
        <v>399</v>
      </c>
      <c r="B20" t="s">
        <v>64</v>
      </c>
    </row>
    <row r="21" spans="1:2">
      <c r="A21" t="s">
        <v>400</v>
      </c>
      <c r="B21" t="s">
        <v>64</v>
      </c>
    </row>
    <row r="22" spans="1:2">
      <c r="A22" t="s">
        <v>270</v>
      </c>
      <c r="B22" t="s">
        <v>64</v>
      </c>
    </row>
    <row r="23" spans="1:2">
      <c r="A23" t="s">
        <v>401</v>
      </c>
      <c r="B23" t="s">
        <v>64</v>
      </c>
    </row>
    <row r="24" spans="1:2">
      <c r="A24" t="s">
        <v>402</v>
      </c>
      <c r="B24" t="s">
        <v>403</v>
      </c>
    </row>
    <row r="25" spans="1:2">
      <c r="A25" t="s">
        <v>404</v>
      </c>
      <c r="B25" t="s">
        <v>60</v>
      </c>
    </row>
    <row r="26" spans="1:2">
      <c r="A26" t="s">
        <v>60</v>
      </c>
      <c r="B26" t="s">
        <v>60</v>
      </c>
    </row>
    <row r="27" spans="1:2">
      <c r="A27" t="s">
        <v>61</v>
      </c>
      <c r="B27" t="s">
        <v>60</v>
      </c>
    </row>
    <row r="28" spans="1:2">
      <c r="A28" t="s">
        <v>405</v>
      </c>
      <c r="B28" t="s">
        <v>60</v>
      </c>
    </row>
    <row r="29" spans="1:2">
      <c r="A29" t="s">
        <v>128</v>
      </c>
      <c r="B29" t="s">
        <v>128</v>
      </c>
    </row>
    <row r="30" spans="1:2">
      <c r="A30" t="s">
        <v>129</v>
      </c>
      <c r="B30" t="s">
        <v>128</v>
      </c>
    </row>
    <row r="31" spans="1:2">
      <c r="A31" t="s">
        <v>209</v>
      </c>
      <c r="B31" t="s">
        <v>128</v>
      </c>
    </row>
    <row r="32" spans="1:2">
      <c r="A32" t="s">
        <v>35</v>
      </c>
      <c r="B32" t="s">
        <v>35</v>
      </c>
    </row>
    <row r="33" spans="1:2">
      <c r="A33" t="s">
        <v>406</v>
      </c>
      <c r="B33" t="s">
        <v>406</v>
      </c>
    </row>
    <row r="34" spans="1:2">
      <c r="A34" t="s">
        <v>112</v>
      </c>
      <c r="B34" t="s">
        <v>112</v>
      </c>
    </row>
    <row r="35" spans="1:2">
      <c r="A35" t="s">
        <v>407</v>
      </c>
      <c r="B35" t="s">
        <v>112</v>
      </c>
    </row>
    <row r="36" spans="1:2">
      <c r="A36" t="s">
        <v>408</v>
      </c>
      <c r="B36" t="s">
        <v>112</v>
      </c>
    </row>
    <row r="37" spans="1:2">
      <c r="A37" t="s">
        <v>46</v>
      </c>
      <c r="B37" t="s">
        <v>46</v>
      </c>
    </row>
    <row r="38" spans="1:2">
      <c r="A38" t="s">
        <v>409</v>
      </c>
      <c r="B38" t="s">
        <v>46</v>
      </c>
    </row>
    <row r="39" spans="1:2">
      <c r="A39" t="s">
        <v>70</v>
      </c>
      <c r="B39" t="s">
        <v>46</v>
      </c>
    </row>
    <row r="40" spans="1:2">
      <c r="A40" t="s">
        <v>132</v>
      </c>
      <c r="B40" t="s">
        <v>46</v>
      </c>
    </row>
    <row r="41" spans="1:2">
      <c r="A41" t="s">
        <v>346</v>
      </c>
      <c r="B41" t="s">
        <v>46</v>
      </c>
    </row>
    <row r="42" spans="1:2">
      <c r="A42" t="s">
        <v>410</v>
      </c>
      <c r="B42" t="s">
        <v>46</v>
      </c>
    </row>
    <row r="43" spans="1:2">
      <c r="A43" t="s">
        <v>411</v>
      </c>
      <c r="B43" t="s">
        <v>46</v>
      </c>
    </row>
    <row r="44" spans="1:2">
      <c r="A44" t="s">
        <v>412</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413</v>
      </c>
      <c r="B50" t="s">
        <v>413</v>
      </c>
    </row>
    <row r="51" spans="1:2">
      <c r="A51" t="s">
        <v>414</v>
      </c>
      <c r="B51" t="s">
        <v>414</v>
      </c>
    </row>
    <row r="52" spans="1:2">
      <c r="A52" t="s">
        <v>415</v>
      </c>
      <c r="B52" t="s">
        <v>414</v>
      </c>
    </row>
    <row r="53" spans="1:2">
      <c r="A53" t="s">
        <v>289</v>
      </c>
      <c r="B53" t="s">
        <v>289</v>
      </c>
    </row>
    <row r="54" spans="1:2">
      <c r="A54" t="s">
        <v>190</v>
      </c>
      <c r="B54" t="s">
        <v>189</v>
      </c>
    </row>
    <row r="55" spans="1:2">
      <c r="A55" t="s">
        <v>95</v>
      </c>
      <c r="B55" t="s">
        <v>95</v>
      </c>
    </row>
    <row r="56" spans="1:2">
      <c r="A56" t="s">
        <v>74</v>
      </c>
      <c r="B56" t="s">
        <v>74</v>
      </c>
    </row>
    <row r="57" spans="1:2">
      <c r="A57" t="s">
        <v>416</v>
      </c>
      <c r="B57" t="s">
        <v>74</v>
      </c>
    </row>
    <row r="58" spans="1:2">
      <c r="A58" t="s">
        <v>75</v>
      </c>
      <c r="B58" t="s">
        <v>74</v>
      </c>
    </row>
    <row r="59" spans="1:2">
      <c r="A59" t="s">
        <v>417</v>
      </c>
      <c r="B59" t="s">
        <v>74</v>
      </c>
    </row>
    <row r="60" spans="1:2">
      <c r="A60" t="s">
        <v>104</v>
      </c>
      <c r="B60" t="s">
        <v>74</v>
      </c>
    </row>
    <row r="61" spans="1:2">
      <c r="A61" t="s">
        <v>418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2023-09-12T17:43:00Z</dcterms:created>
  <dcterms:modified xsi:type="dcterms:W3CDTF">2024-04-12T15:48:33Z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