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<sst xmlns="http://schemas.openxmlformats.org/spreadsheetml/2006/main" count="31307" uniqueCount="4382">
  <si>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</si>
  <si>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</si>
  <si>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</si>
  <si>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</si>
  <si>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</si>
  <si>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</si>
  <si>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</si>
  <si>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</si>
  <si>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</si>
  <si>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</si>
  <si>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</si>
  <si>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</si>
  <si>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</si>
  <si>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</si>
  <si>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</si>
  <si>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</si>
  <si>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</si>
  <si>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</si>
  <si>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</si>
  <si>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</si>
  <si>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</si>
  <si>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</si>
  <si>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</si>
  <si>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</si>
  <si>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</si>
  <si>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</si>
  <si>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</si>
  <si>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</si>
  <si>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</si>
  <si>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</si>
  <si>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</si>
  <si>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</si>
  <si>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</si>
  <si>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</si>
  <si>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</si>
  <si>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</si>
  <si>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</si>
  <si>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</si>
  <si>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</si>
  <si>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</si>
  <si>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</si>
  <si>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</si>
  <si>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</si>
  <si>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</si>
  <si>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</si>
  <si>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</si>
  <si>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</si>
  <si>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</si>
  <si>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</si>
  <si>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</si>
  <si>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</si>
  <si>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</si>
  <si>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</si>
  <si>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</si>
  <si>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</si>
  <si>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</si>
  <si>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</si>
  <si>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</si>
  <si>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</si>
  <si>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</si>
  <si>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</si>
  <si>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</si>
  <si>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</si>
  <si>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</si>
  <si>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</si>
  <si>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</si>
  <si>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</si>
  <si>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</si>
  <si>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</si>
  <si>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</si>
  <si>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</si>
  <si>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</si>
  <si>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</si>
  <si>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</si>
  <si>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</si>
  <si>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</si>
  <si>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</si>
  <si>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</si>
  <si>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</si>
  <si>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</si>
  <si>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</si>
  <si>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</si>
  <si>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</si>
  <si>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</si>
  <si>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</si>
  <si>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</si>
  <si>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</si>
  <si>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</si>
  <si>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</si>
  <si>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</si>
  <si>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</si>
  <si>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</si>
  <si>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</si>
  <si>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</si>
  <si>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</si>
  <si>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</si>
  <si>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</si>
  <si>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</si>
  <si>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</si>
  <si>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</si>
  <si>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</si>
  <si>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</si>
  <si>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</si>
  <si>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</si>
  <si>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</si>
  <si>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</si>
  <si>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</si>
  <si>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</si>
  <si>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</si>
  <si>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</si>
  <si>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</si>
  <si>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</si>
  <si>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</si>
  <si>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</si>
  <si>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</si>
  <si>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</si>
  <si>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</si>
  <si>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</si>
  <si>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</si>
  <si>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</si>
  <si>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</si>
  <si>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</si>
  <si>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</si>
  <si>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</si>
  <si>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</si>
  <si>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</si>
  <si>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</si>
  <si>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</si>
  <si>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</si>
  <si>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</si>
  <si>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</si>
  <si>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</si>
  <si>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</si>
  <si>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</si>
  <si>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</si>
  <si>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</si>
  <si>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</si>
  <si>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</si>
  <si>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</si>
  <si>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</si>
  <si>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</si>
  <si>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</si>
  <si>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</si>
  <si>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</si>
  <si>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</si>
  <si>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</si>
  <si>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</si>
  <si>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</si>
  <si>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</si>
  <si>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</si>
  <si>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</si>
  <si>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</si>
  <si>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</si>
  <si>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</si>
  <si>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</si>
  <si>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</si>
  <si>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</si>
  <si>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</si>
  <si>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</si>
  <si>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</si>
  <si>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</si>
  <si>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</si>
  <si>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</si>
  <si>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</si>
  <si>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</si>
  <si>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</si>
  <si>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</si>
  <si>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</si>
  <si>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</si>
  <si>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</si>
  <si>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</si>
  <si>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</si>
  <si>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</si>
  <si>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</si>
  <si>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</si>
  <si>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</si>
  <si>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</si>
  <si>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</si>
  <si>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</si>
  <si>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</si>
  <si>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</si>
  <si>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</si>
  <si>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</si>
  <si>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</si>
  <si>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</si>
  <si>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</si>
  <si>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</si>
  <si>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</si>
  <si>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</si>
  <si>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</si>
  <si>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</si>
  <si>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</si>
  <si>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</si>
  <si>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</si>
  <si>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</si>
  <si>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</si>
  <si>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</si>
  <si>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</si>
  <si>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</si>
  <si>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</si>
  <si>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</si>
  <si>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</si>
  <si>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</si>
  <si>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</si>
  <si>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</si>
  <si>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</si>
  <si>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</si>
  <si>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</si>
  <si>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</si>
  <si>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</si>
  <si>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</si>
  <si>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</si>
  <si>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</si>
  <si>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</si>
  <si>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</si>
  <si>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</si>
  <si>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</si>
  <si>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</si>
  <si>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</si>
  <si>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</si>
  <si>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</si>
  <si>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</si>
  <si>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</si>
  <si>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</si>
  <si>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</si>
  <si>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</si>
  <si>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</si>
  <si>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</si>
  <si>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</si>
  <si>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</si>
  <si>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</si>
  <si>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</si>
  <si>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</si>
  <si>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</si>
  <si>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</si>
  <si>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</si>
  <si>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</si>
  <si>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</si>
  <si>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</si>
  <si>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</si>
  <si>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</si>
  <si>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</si>
  <si>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</si>
  <si>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</si>
  <si>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</si>
  <si>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</si>
  <si>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</si>
  <si>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</si>
  <si>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</si>
  <si>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</si>
  <si>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</si>
  <si>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</si>
  <si>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</si>
  <si>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</si>
  <si>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</si>
  <si>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</si>
  <si>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</si>
  <si>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</si>
  <si>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</si>
  <si>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</si>
  <si>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</si>
  <si>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</si>
  <si>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</si>
  <si>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</si>
  <si>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</si>
  <si>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</si>
  <si>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</si>
  <si>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</si>
  <si>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</si>
  <si>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</si>
  <si>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</si>
  <si>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</si>
  <si>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</si>
  <si>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</si>
  <si>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</si>
  <si>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</si>
  <si>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</si>
  <si>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</si>
  <si>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</si>
  <si>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</si>
  <si>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</si>
  <si>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</si>
  <si>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</si>
  <si>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</si>
  <si>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</si>
  <si>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</si>
  <si>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</si>
  <si>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</si>
  <si>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</si>
  <si>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</si>
  <si>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</si>
  <si>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</si>
  <si>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</si>
  <si>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</si>
  <si>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</si>
  <si>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</si>
  <si>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</si>
  <si>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</si>
  <si>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</si>
  <si>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</si>
  <si>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</si>
  <si>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</si>
  <si>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</si>
  <si>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</si>
  <si>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</si>
  <si>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</si>
  <si>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</si>
  <si>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</si>
  <si>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</si>
  <si>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</si>
  <si>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</si>
  <si>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</si>
  <si>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</si>
  <si>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</si>
  <si>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</si>
  <si>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</si>
  <si>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</si>
  <si>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</si>
  <si>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</si>
  <si>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</si>
  <si>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</si>
  <si>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</si>
  <si>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</si>
  <si>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</si>
  <si>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</si>
  <si>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</si>
  <si>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</si>
  <si>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</si>
  <si>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</si>
  <si>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</si>
  <si>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</si>
  <si>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</si>
  <si>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</si>
  <si>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</si>
  <si>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</si>
  <si>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</si>
  <si>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</si>
  <si>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</si>
  <si>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</si>
  <si>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</si>
  <si>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</si>
  <si>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</si>
  <si>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</si>
  <si>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</si>
  <si>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</si>
  <si>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</si>
  <si>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</si>
  <si>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</si>
  <si>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</si>
  <si>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</si>
  <si>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</si>
  <si>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</si>
  <si>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</si>
  <si>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</si>
  <si>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</si>
  <si>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</si>
  <si>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</si>
  <si>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</si>
  <si>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</si>
  <si>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</si>
  <si>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</si>
  <si>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</si>
  <si>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</si>
  <si>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</si>
  <si>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</si>
  <si>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</si>
  <si>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</si>
  <si>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</si>
  <si>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</si>
  <si>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</si>
  <si>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</si>
  <si>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</si>
  <si>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</si>
  <si>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</si>
  <si>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</si>
  <si>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</si>
  <si>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</si>
  <si>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</si>
  <si>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</si>
  <si>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</si>
  <si>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</si>
  <si>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</si>
  <si>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</si>
  <si>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</si>
  <si>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</si>
  <si>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</si>
  <si>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</si>
  <si>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</si>
  <si>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</si>
  <si>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</si>
  <si>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</si>
  <si>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</si>
  <si>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</si>
  <si>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</si>
  <si>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</si>
  <si>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</si>
  <si>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</si>
  <si>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</si>
  <si>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</si>
  <si>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</si>
  <si>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</si>
  <si>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</si>
  <si>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</si>
  <si>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</si>
  <si>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</si>
  <si>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</si>
  <si>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</si>
  <si>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</si>
  <si>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</si>
  <si>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</si>
  <si>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</si>
  <si>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</si>
  <si>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</si>
  <si>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</si>
  <si>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</si>
  <si>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</si>
  <si>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</si>
  <si>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</si>
  <si>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</si>
  <si>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</si>
  <si>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</si>
  <si>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</si>
  <si>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</si>
  <si>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</si>
  <si>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</si>
  <si>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</si>
  <si>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</si>
  <si>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</si>
  <si>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</si>
  <si>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</si>
  <si>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</si>
  <si>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</si>
  <si>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</si>
  <si>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</si>
  <si>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</si>
  <si>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</si>
  <si>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</si>
  <si>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</si>
  <si>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</si>
  <si>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</si>
  <si>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</si>
  <si>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</si>
  <si>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</si>
  <si>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</si>
  <si>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</si>
  <si>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</si>
  <si>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</si>
  <si>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</si>
  <si>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</si>
  <si>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</si>
  <si>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</si>
  <si>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</si>
  <si>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</si>
  <si>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</si>
  <si>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</si>
  <si>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</si>
  <si>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</si>
  <si>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</si>
  <si>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</si>
  <si>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</si>
  <si>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</si>
  <si>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</si>
  <si>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</si>
  <si>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</si>
  <si>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</si>
  <si>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</si>
  <si>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</si>
  <si>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</si>
  <si>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</si>
  <si>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</si>
  <si>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</si>
  <si>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</si>
  <si>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</si>
  <si>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</si>
  <si>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</si>
  <si>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</si>
  <si>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</si>
  <si>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</si>
  <si>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</si>
  <si>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</si>
  <si>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</si>
  <si>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</si>
  <si>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</si>
  <si>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</si>
  <si>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</si>
  <si>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</si>
  <si>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</si>
  <si>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</si>
  <si>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</si>
  <si>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</si>
  <si>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</si>
  <si>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</si>
  <si>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</si>
  <si>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</si>
  <si>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</si>
  <si>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</si>
  <si>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</si>
  <si>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</si>
  <si>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</si>
  <si>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</si>
  <si>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</si>
  <si>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</si>
  <si>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</si>
  <si>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</si>
  <si>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</si>
  <si>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</si>
  <si>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</si>
  <si>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</si>
  <si>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</si>
  <si>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</si>
  <si>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</si>
  <si>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</si>
  <si>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</si>
  <si>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</si>
  <si>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</si>
  <si>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</si>
  <si>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</si>
  <si>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</si>
  <si>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</si>
  <si>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</si>
  <si>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</si>
  <si>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</si>
  <si>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</si>
  <si>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</si>
  <si>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</si>
  <si>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</si>
  <si>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</si>
  <si>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</si>
  <si>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</si>
  <si>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</si>
  <si>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</si>
  <si>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</si>
  <si>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</si>
  <si>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</si>
  <si>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</si>
  <si>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</si>
  <si>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</si>
  <si>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</si>
  <si>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</si>
  <si>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</si>
  <si>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</si>
  <si>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</si>
  <si>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</si>
  <si>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</si>
  <si>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</si>
  <si>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</si>
  <si>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</si>
  <si>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</si>
  <si>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</si>
  <si>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</si>
  <si>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</si>
  <si>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</si>
  <si>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</si>
  <si>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</si>
  <si>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</si>
  <si>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</si>
  <si>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</si>
  <si>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</si>
  <si>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</si>
  <si>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</si>
  <si>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</si>
  <si>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</si>
  <si>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</si>
  <si>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</si>
  <si>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</si>
  <si>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</si>
  <si>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</si>
  <si>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</si>
  <si>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</si>
  <si>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</si>
  <si>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</si>
  <si>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</si>
  <si>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</si>
  <si>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</si>
  <si>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</si>
  <si>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</si>
  <si>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</si>
  <si>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</si>
  <si>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</si>
  <si>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</si>
  <si>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</si>
  <si>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</si>
  <si>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</si>
  <si>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</si>
  <si>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</si>
  <si>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</si>
  <si>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</si>
  <si>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</si>
  <si>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</si>
  <si>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</si>
  <si>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</si>
  <si>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</si>
  <si>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</si>
  <si>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</si>
  <si>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</si>
  <si>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</si>
  <si>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</si>
  <si>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</si>
  <si>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</si>
  <si>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</si>
  <si>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</si>
  <si>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</si>
  <si>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</si>
  <si>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</si>
  <si>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</si>
  <si>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</si>
  <si>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</si>
  <si>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</si>
  <si>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</si>
  <si>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</si>
  <si>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</si>
  <si>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</si>
  <si>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</si>
  <si>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</si>
  <si>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</si>
  <si>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</si>
  <si>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</si>
  <si>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</si>
  <si>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</si>
  <si>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</si>
  <si>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</si>
  <si>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</si>
  <si>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</si>
  <si>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</si>
  <si>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</si>
  <si>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</si>
  <si>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</si>
  <si>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</si>
  <si>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</si>
  <si>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</si>
  <si>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</si>
  <si>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</si>
  <si>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</si>
  <si>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</si>
  <si>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</si>
  <si>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</si>
  <si>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</si>
  <si>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</si>
  <si>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</si>
  <si>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</si>
  <si>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</si>
  <si>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</si>
  <si>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</si>
  <si>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</si>
  <si>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</si>
  <si>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</si>
  <si>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</si>
  <si>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</si>
  <si>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</si>
  <si>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</si>
  <si>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</si>
  <si>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</si>
  <si>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</si>
  <si>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</si>
  <si>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</si>
  <si>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</si>
  <si>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</si>
  <si>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</si>
  <si>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</si>
  <si>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</si>
  <si>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</si>
  <si>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</si>
  <si>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</si>
  <si>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</si>
  <si>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</si>
  <si>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</si>
  <si>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</si>
  <si>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</si>
  <si>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</si>
  <si>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</si>
  <si>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</si>
  <si>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</si>
  <si>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</si>
  <si>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</si>
  <si>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</si>
  <si>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</si>
  <si>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</si>
  <si>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</si>
  <si>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</si>
  <si>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</si>
  <si>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</si>
  <si>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</si>
  <si>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</si>
  <si>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</si>
  <si>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</si>
  <si>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</si>
  <si>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</si>
  <si>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</si>
  <si>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</si>
  <si>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</si>
  <si>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</si>
  <si>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</si>
  <si>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</si>
  <si>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</si>
  <si>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</si>
  <si>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</si>
  <si>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</si>
  <si>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</si>
  <si>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</si>
  <si>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</si>
  <si>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</si>
  <si>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</si>
  <si>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</si>
  <si>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</si>
  <si>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</si>
  <si>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</si>
  <si>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</si>
  <si>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</si>
  <si>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</si>
  <si>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</si>
  <si>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</si>
  <si>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</si>
  <si>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</si>
  <si>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</si>
  <si>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</si>
  <si>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</si>
  <si>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</si>
  <si>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</si>
  <si>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</si>
  <si>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</si>
  <si>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</si>
  <si>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</si>
  <si>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</si>
  <si>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</si>
  <si>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</si>
  <si>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</si>
  <si>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</si>
  <si>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</si>
  <si>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</si>
  <si>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</si>
  <si>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</si>
  <si>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</si>
  <si>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</si>
  <si>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</si>
  <si>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</si>
  <si>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</si>
  <si>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</si>
  <si>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</si>
  <si>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</si>
  <si>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</si>
  <si>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</si>
  <si>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</si>
  <si>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</si>
  <si>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</si>
  <si>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</si>
  <si>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</si>
  <si>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</si>
  <si>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</si>
  <si>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</si>
  <si>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</si>
  <si>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</si>
  <si>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</si>
  <si>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</si>
  <si>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</si>
  <si>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</si>
  <si>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</si>
  <si>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</si>
  <si>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</si>
  <si>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</si>
  <si>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</si>
  <si>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</si>
  <si>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</si>
  <si>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</si>
  <si>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</si>
  <si>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</si>
  <si>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</si>
  <si>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</si>
  <si>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</si>
  <si>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</si>
  <si>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</si>
  <si>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</si>
  <si>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</si>
  <si>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</si>
  <si>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</si>
  <si>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</si>
  <si>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</si>
  <si>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</si>
  <si>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</si>
  <si>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</si>
  <si>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</si>
  <si>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</si>
  <si>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</si>
  <si>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</si>
  <si>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</si>
  <si>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</si>
  <si>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</si>
  <si>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</si>
  <si>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</si>
  <si>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</si>
  <si>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</si>
  <si>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</si>
  <si>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</si>
  <si>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</si>
  <si>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</si>
  <si>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</si>
  <si>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</si>
  <si>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</si>
  <si>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</si>
  <si>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</si>
  <si>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</si>
  <si>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</si>
  <si>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</si>
  <si>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</si>
  <si>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</si>
  <si>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</si>
  <si>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</si>
  <si>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</si>
  <si>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</si>
  <si>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</si>
  <si>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</si>
  <si>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</si>
  <si>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</si>
  <si>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</si>
  <si>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</si>
  <si>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</si>
  <si>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</si>
  <si>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</si>
  <si>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</si>
  <si>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</si>
  <si>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</si>
  <si>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</si>
  <si>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</si>
  <si>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</si>
  <si>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</si>
  <si>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</si>
  <si>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</si>
  <si>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</si>
  <si>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</si>
  <si>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</si>
  <si>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</si>
  <si>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</si>
  <si>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</si>
  <si>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</si>
  <si>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</si>
  <si>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</si>
  <si>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</si>
  <si>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</si>
  <si>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</si>
  <si>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</si>
  <si>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</si>
  <si>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</si>
  <si>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</si>
  <si>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</si>
  <si>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</si>
  <si>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</si>
  <si>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</si>
  <si>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</si>
  <si>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</si>
  <si>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</si>
  <si>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</si>
  <si>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</si>
  <si>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</si>
  <si>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</si>
  <si>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</si>
  <si>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</si>
  <si>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</si>
  <si>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</si>
  <si>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</si>
  <si>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</si>
  <si>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</si>
  <si>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</si>
  <si>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</si>
  <si>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</si>
  <si>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</si>
  <si>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</si>
  <si>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</si>
  <si>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</si>
  <si>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</si>
  <si>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</si>
  <si>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</si>
  <si>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</si>
  <si>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</si>
  <si>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</si>
  <si>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</si>
  <si>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</si>
  <si>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</si>
  <si>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</si>
  <si>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</si>
  <si>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</si>
  <si>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</si>
  <si>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</si>
  <si>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</si>
  <si>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</si>
  <si>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</si>
  <si>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</si>
  <si>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</si>
  <si>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</si>
  <si>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</si>
  <si>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</si>
  <si>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</si>
  <si>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</si>
  <si>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</si>
  <si>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</si>
  <si>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</si>
  <si>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</si>
  <si>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</si>
  <si>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</si>
  <si>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</si>
  <si>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</si>
  <si>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</si>
  <si>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</si>
  <si>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</si>
  <si>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</si>
  <si>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</si>
  <si>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</si>
  <si>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</si>
  <si>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</si>
  <si>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</si>
  <si>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</si>
  <si>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</si>
  <si>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</si>
  <si>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</si>
  <si>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</si>
  <si>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</si>
  <si>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</si>
  <si>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</si>
  <si>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</si>
  <si>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</si>
  <si>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</si>
  <si>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</si>
  <si>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</si>
  <si>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</si>
  <si>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</si>
  <si>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</si>
  <si>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</si>
  <si>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</si>
  <si>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</si>
  <si>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</si>
  <si>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</si>
  <si>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</si>
  <si>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</si>
  <si>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</si>
  <si>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</si>
  <si>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</si>
  <si>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</si>
  <si>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</si>
  <si>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</si>
  <si>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</si>
  <si>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</si>
  <si>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</si>
  <si>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</si>
  <si>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</si>
  <si>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</si>
  <si>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</si>
  <si>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</si>
  <si>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</si>
  <si>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</si>
  <si>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</si>
  <si>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</si>
  <si>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</si>
  <si>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</si>
  <si>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</si>
  <si>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</si>
  <si>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</si>
  <si>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</si>
  <si>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</si>
  <si>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</si>
  <si>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</si>
  <si>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</si>
  <si>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</si>
  <si>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</si>
  <si>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</si>
  <si>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</si>
  <si>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</si>
  <si>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</si>
  <si>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</si>
  <si>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</si>
  <si>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</si>
  <si>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</si>
  <si>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</si>
  <si>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</si>
  <si>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</si>
  <si>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</si>
  <si>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</si>
  <si>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</si>
  <si>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</si>
  <si>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</si>
  <si>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</si>
  <si>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</si>
  <si>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</si>
  <si>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</si>
  <si>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</si>
  <si>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</si>
  <si>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</si>
  <si>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</si>
  <si>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</si>
  <si>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</si>
  <si>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</si>
  <si>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</si>
  <si>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</si>
  <si>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</si>
  <si>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</si>
  <si>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</si>
  <si>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</si>
  <si>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</si>
  <si>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</si>
  <si>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</si>
  <si>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</si>
  <si>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</si>
  <si>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</si>
  <si>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</si>
  <si>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</si>
  <si>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</si>
  <si>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</si>
  <si>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</si>
  <si>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</si>
  <si>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</si>
  <si>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</si>
  <si>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</si>
  <si>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</si>
  <si>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</si>
  <si>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</si>
  <si>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</si>
  <si>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</si>
  <si>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</si>
  <si>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</si>
  <si>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</si>
  <si>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</si>
  <si>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</si>
  <si>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</si>
  <si>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</si>
  <si>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</si>
  <si>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</si>
  <si>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</si>
  <si>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</si>
  <si>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</si>
  <si>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</si>
  <si>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</si>
  <si>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</si>
  <si>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</si>
  <si>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</si>
  <si>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</si>
  <si>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</si>
  <si>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</si>
  <si>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</si>
  <si>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</si>
  <si>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</si>
  <si>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</si>
  <si>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</si>
  <si>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</si>
  <si>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</si>
  <si>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</si>
  <si>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</si>
  <si>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</si>
  <si>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</si>
  <si>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</si>
  <si>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</si>
  <si>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</si>
  <si>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</si>
  <si>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</si>
  <si>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</si>
  <si>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</si>
  <si>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</si>
  <si>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</si>
  <si>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</si>
  <si>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</si>
  <si>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</si>
  <si>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</si>
  <si>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</si>
  <si>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</si>
  <si>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</si>
  <si>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</si>
  <si>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</si>
  <si>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</si>
  <si>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</si>
  <si>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</si>
  <si>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</si>
  <si>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</si>
  <si>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</si>
  <si>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</si>
  <si>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</si>
  <si>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</si>
  <si>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</si>
  <si>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</si>
  <si>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</si>
  <si>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</si>
  <si>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</si>
  <si>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</si>
  <si>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</si>
  <si>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</si>
  <si>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</si>
  <si>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</si>
  <si>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</si>
  <si>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</si>
  <si>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</si>
  <si>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</si>
  <si>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</si>
  <si>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</si>
  <si>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</si>
  <si>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</si>
  <si>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</si>
  <si>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</si>
  <si>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</si>
  <si>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</si>
  <si>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</si>
  <si>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</si>
  <si>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</si>
  <si>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</si>
  <si>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</si>
  <si>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</si>
  <si>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</si>
  <si>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</si>
  <si>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</si>
  <si>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</si>
  <si>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</si>
  <si>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</si>
  <si>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</si>
  <si>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</si>
  <si>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</si>
  <si>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</si>
  <si>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</si>
  <si>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</si>
  <si>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</si>
  <si>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</si>
  <si>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</si>
  <si>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</si>
  <si>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</si>
  <si>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</si>
  <si>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</si>
  <si>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</si>
  <si>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</si>
  <si>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</si>
  <si>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</si>
  <si>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</si>
  <si>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</si>
  <si>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</si>
  <si>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</si>
  <si>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</si>
  <si>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</si>
  <si>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</si>
  <si>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</si>
  <si>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</si>
  <si>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</si>
  <si>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</si>
  <si>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</si>
  <si>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</si>
  <si>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</si>
  <si>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</si>
  <si>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</si>
  <si>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</si>
  <si>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</si>
  <si>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</si>
  <si>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</si>
  <si>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</si>
  <si>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</si>
  <si>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</si>
  <si>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</si>
  <si>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</si>
  <si>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</si>
  <si>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</si>
  <si>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</si>
  <si>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</si>
  <si>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</si>
  <si>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</si>
  <si>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</si>
  <si>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</si>
  <si>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</si>
  <si>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</si>
  <si>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</si>
  <si>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</si>
  <si>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</si>
  <si>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</si>
  <si>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</si>
  <si>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</si>
  <si>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</si>
  <si>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</si>
  <si>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</si>
  <si>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</si>
  <si>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</si>
  <si>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</si>
  <si>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</si>
  <si>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</si>
  <si>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</si>
  <si>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</si>
  <si>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</si>
  <si>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</si>
  <si>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</si>
  <si>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</si>
  <si>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</si>
  <si>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</si>
  <si>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</si>
  <si>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</si>
  <si>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</si>
  <si>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</si>
  <si>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</si>
  <si>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</si>
  <si>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</si>
  <si>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</si>
  <si>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</si>
  <si>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</si>
  <si>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</si>
  <si>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</si>
  <si>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</si>
  <si>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</si>
  <si>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</si>
  <si>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</si>
  <si>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</si>
  <si>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</si>
  <si>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</si>
  <si>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</si>
  <si>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</si>
  <si>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</si>
  <si>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</si>
  <si>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</si>
  <si>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</si>
  <si>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</si>
  <si>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</si>
  <si>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</si>
  <si>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</si>
  <si>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</si>
  <si>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</si>
  <si>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</si>
  <si>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</si>
  <si>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</si>
  <si>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</si>
  <si>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</si>
  <si>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</si>
  <si>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</si>
  <si>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</si>
  <si>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</si>
  <si>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</si>
  <si>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</si>
  <si>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</si>
  <si>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</si>
  <si>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</si>
  <si>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</si>
  <si>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</si>
  <si>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</si>
  <si>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</si>
  <si>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</si>
  <si>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</si>
  <si>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</si>
  <si>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</si>
  <si>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</si>
  <si>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</si>
  <si>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</si>
  <si>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</si>
  <si>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</si>
  <si>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</si>
  <si>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</si>
  <si>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</si>
  <si>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</si>
  <si>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</si>
  <si>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</si>
  <si>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</si>
  <si>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</si>
  <si>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</si>
  <si>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</si>
  <si>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</si>
  <si>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</si>
  <si>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</si>
  <si>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</si>
  <si>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</si>
  <si>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</si>
  <si>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</si>
  <si>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</si>
  <si>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</si>
  <si>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</si>
  <si>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</si>
  <si>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</si>
  <si>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</si>
  <si>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</si>
  <si>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</si>
  <si>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</si>
  <si>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</si>
  <si>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</si>
  <si>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</si>
  <si>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</si>
  <si>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</si>
  <si>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</si>
  <si>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</si>
  <si>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</si>
  <si>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</si>
  <si>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</si>
  <si>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</si>
  <si>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</si>
  <si>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</si>
  <si>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</si>
  <si>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</si>
  <si>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</si>
  <si>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</si>
  <si>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</si>
  <si>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</si>
  <si>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</si>
  <si>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</si>
  <si>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</si>
  <si>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</si>
  <si>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</si>
  <si>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</si>
  <si>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</si>
  <si>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</si>
  <si>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</si>
  <si>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</si>
  <si>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</si>
  <si>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</si>
  <si>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</si>
  <si>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</si>
  <si>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</si>
  <si>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</si>
  <si>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</si>
  <si>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</si>
  <si>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</si>
  <si>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</si>
  <si>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</si>
  <si>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</si>
  <si>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</si>
  <si>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</si>
  <si>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</si>
  <si>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</si>
  <si>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</si>
  <si>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</si>
  <si>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</si>
  <si>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</si>
  <si>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</si>
  <si>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</si>
  <si>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</si>
  <si>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</si>
  <si>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</si>
  <si>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</si>
  <si>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</si>
  <si>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</si>
  <si>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</si>
  <si>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</si>
  <si>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</si>
  <si>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</si>
  <si>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</si>
  <si>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</si>
  <si>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</si>
  <si>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</si>
  <si>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</si>
  <si>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</si>
  <si>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</si>
  <si>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</si>
  <si>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</si>
  <si>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</si>
  <si>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</si>
  <si>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</si>
  <si>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</si>
  <si>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</si>
  <si>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</si>
  <si>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</si>
  <si>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</si>
  <si>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</si>
  <si>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</si>
  <si>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</si>
  <si>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</si>
  <si>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</si>
  <si>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</si>
  <si>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</si>
  <si>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</si>
  <si>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</si>
  <si>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</si>
  <si>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</si>
  <si>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</si>
  <si>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</si>
  <si>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</si>
  <si>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</si>
  <si>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</si>
  <si>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</si>
  <si>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</si>
  <si>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</si>
  <si>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</si>
  <si>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</si>
  <si>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</si>
  <si>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</si>
  <si>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</si>
  <si>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</si>
  <si>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</si>
  <si>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</si>
  <si>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</si>
  <si>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</si>
  <si>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</si>
  <si>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</si>
  <si>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</si>
  <si>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</si>
  <si>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</si>
  <si>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</si>
  <si>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</si>
  <si>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</si>
  <si>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</si>
  <si>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</si>
  <si>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</si>
  <si>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</si>
  <si>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</si>
  <si>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</si>
  <si>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</si>
  <si>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</si>
  <si>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</si>
  <si>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</si>
  <si>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</si>
  <si>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</si>
  <si>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</si>
  <si>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</si>
  <si>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</si>
  <si>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</si>
  <si>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</si>
  <si>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</si>
  <si>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</si>
  <si>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</si>
  <si>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</si>
  <si>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</si>
  <si>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</si>
  <si>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</si>
  <si>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</si>
  <si>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</si>
  <si>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</si>
  <si>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</si>
  <si>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</si>
  <si>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</si>
  <si>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</si>
  <si>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</si>
  <si>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</si>
  <si>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</si>
  <si>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</si>
  <si>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</si>
  <si>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</si>
  <si>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</si>
  <si>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</si>
  <si>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</si>
  <si>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</si>
  <si>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</si>
  <si>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</si>
  <si>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</si>
  <si>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</si>
  <si>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</si>
  <si>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</si>
  <si>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</si>
  <si>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</si>
  <si>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</si>
  <si>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</si>
  <si>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</si>
  <si>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</si>
  <si>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</si>
  <si>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</si>
  <si>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</si>
  <si>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</si>
  <si>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</si>
  <si>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</si>
  <si>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</si>
  <si>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</si>
  <si>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</si>
  <si>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</si>
  <si>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</si>
  <si>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</si>
  <si>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</si>
  <si>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</si>
  <si>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</si>
  <si>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</si>
  <si>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</si>
  <si>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</si>
  <si>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</si>
  <si>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</si>
  <si>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</si>
  <si>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</si>
  <si>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</si>
  <si>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</si>
  <si>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</si>
  <si>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</si>
  <si>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</si>
  <si>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</si>
  <si>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</si>
  <si>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</si>
  <si>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</si>
  <si>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</si>
  <si>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</si>
  <si>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</si>
  <si>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</si>
  <si>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</si>
  <si>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</si>
  <si>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</si>
  <si>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</si>
  <si>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</si>
  <si>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</si>
  <si>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</si>
  <si>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</si>
  <si>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</si>
  <si>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</si>
  <si>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</si>
  <si>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</si>
  <si>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</si>
  <si>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</si>
  <si>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</si>
  <si>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</si>
  <si>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</si>
  <si>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</si>
  <si>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</si>
  <si>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</si>
  <si>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</si>
  <si>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</si>
  <si>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</si>
  <si>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</si>
  <si>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</si>
  <si>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</si>
  <si>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</si>
  <si>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</si>
  <si>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</si>
  <si>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</si>
  <si>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</si>
  <si>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</si>
  <si>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</si>
  <si>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</si>
  <si>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</si>
  <si>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</si>
  <si>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</si>
  <si>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</si>
  <si>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</si>
  <si>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</si>
  <si>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</si>
  <si>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</si>
  <si>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</si>
  <si>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</si>
  <si>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</si>
  <si>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</si>
  <si>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</si>
  <si>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</si>
  <si>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</si>
  <si>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</si>
  <si>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</si>
  <si>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</si>
  <si>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</si>
  <si>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</si>
  <si>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</si>
  <si>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</si>
  <si>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</si>
  <si>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</si>
  <si>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</si>
  <si>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</si>
  <si>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</si>
  <si>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</si>
  <si>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</si>
  <si>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</si>
  <si>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</si>
  <si>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</si>
  <si>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</si>
  <si>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</si>
  <si>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</si>
  <si>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</si>
  <si>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</si>
  <si>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</si>
  <si>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</si>
  <si>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</si>
  <si>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</si>
  <si>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</si>
  <si>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</si>
  <si>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</si>
  <si>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</si>
  <si>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</si>
  <si>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</si>
  <si>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</si>
  <si>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</si>
  <si>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</si>
  <si>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</si>
  <si>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</si>
  <si>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</si>
  <si>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</si>
  <si>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</si>
  <si>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</si>
  <si>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</si>
  <si>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</si>
  <si>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</si>
  <si>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</si>
  <si>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</si>
  <si>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</si>
  <si>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</si>
  <si>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</si>
  <si>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</si>
  <si>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</si>
  <si>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</si>
  <si>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</si>
  <si>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</si>
  <si>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</si>
  <si>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</si>
  <si>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</si>
  <si>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</si>
  <si>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</si>
  <si>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</si>
  <si>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</si>
  <si>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</si>
  <si>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</si>
  <si>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</si>
  <si>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</si>
  <si>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</si>
  <si>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</si>
  <si>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</si>
  <si>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</si>
  <si>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</si>
  <si>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</si>
  <si>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</si>
  <si>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</si>
  <si>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</si>
  <si>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</si>
  <si>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</si>
  <si>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</si>
  <si>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</si>
  <si>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</si>
  <si>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</si>
  <si>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</si>
  <si>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</si>
  <si>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</si>
  <si>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</si>
  <si>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</si>
  <si>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</si>
  <si>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</si>
  <si>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</si>
  <si>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</si>
  <si>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</si>
  <si>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</si>
  <si>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</si>
  <si>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</si>
  <si>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</si>
  <si>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</si>
  <si>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</si>
  <si>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</si>
  <si>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</si>
  <si>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</si>
  <si>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</si>
  <si>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</si>
  <si>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</si>
  <si>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</si>
  <si>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</si>
  <si>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</si>
  <si>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</si>
  <si>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</si>
  <si>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</si>
  <si>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</si>
  <si>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</si>
  <si>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</si>
  <si>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</si>
  <si>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</si>
  <si>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</si>
  <si>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</si>
  <si>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</si>
  <si>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</si>
  <si>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</si>
  <si>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</si>
  <si>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</si>
  <si>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</si>
  <si>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</si>
  <si>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</si>
  <si>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</si>
  <si>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</si>
  <si>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</si>
  <si>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</si>
  <si>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</si>
  <si>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</si>
  <si>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</si>
  <si>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</si>
  <si>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</si>
  <si>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</si>
  <si>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</si>
  <si>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</si>
  <si>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</si>
  <si>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</si>
  <si>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</si>
  <si>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</si>
  <si>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</si>
  <si>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</si>
  <si>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</si>
  <si>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</si>
  <si>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</si>
  <si>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</si>
  <si>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</si>
  <si>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</si>
  <si>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</si>
  <si>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</si>
  <si>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</si>
  <si>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</si>
  <si>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</si>
  <si>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</si>
  <si>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</si>
  <si>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</si>
  <si>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</si>
  <si>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</si>
  <si>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</si>
  <si>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</si>
  <si>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</si>
  <si>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</si>
  <si>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</si>
  <si>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</si>
  <si>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</si>
  <si>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</si>
  <si>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</si>
  <si>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</si>
  <si>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</si>
  <si>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</si>
  <si>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</si>
  <si>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</si>
  <si>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</si>
  <si>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</si>
  <si>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</si>
  <si>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</si>
  <si>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</si>
  <si>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</si>
  <si>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</si>
  <si>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</si>
  <si>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</si>
  <si>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</si>
  <si>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</si>
  <si>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</si>
  <si>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</si>
  <si>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</si>
  <si>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</si>
  <si>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</si>
  <si>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</si>
  <si>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</si>
  <si>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</si>
  <si>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</si>
  <si>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</si>
  <si>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</si>
  <si>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</si>
  <si>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</si>
  <si>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</si>
  <si>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</si>
  <si>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</si>
  <si>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</si>
  <si>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</si>
  <si>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</si>
  <si>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</si>
  <si>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</si>
  <si>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</si>
  <si>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</si>
  <si>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</si>
  <si>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</si>
  <si>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</si>
  <si>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</si>
  <si>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</si>
  <si>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</si>
  <si>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</si>
  <si>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</si>
  <si>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</si>
  <si>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</si>
  <si>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</si>
  <si>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</si>
  <si>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</si>
  <si>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</si>
  <si>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</si>
  <si>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</si>
  <si>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</si>
  <si>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</si>
  <si>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</si>
  <si>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</si>
  <si>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</si>
  <si>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</si>
  <si>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</si>
  <si>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</si>
  <si>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</si>
  <si>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</si>
  <si>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</si>
  <si>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</si>
  <si>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</si>
  <si>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</si>
  <si>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</si>
  <si>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</si>
  <si>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</si>
  <si>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</si>
  <si>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</si>
  <si>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</si>
  <si>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</si>
  <si>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</si>
  <si>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</si>
  <si>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</si>
  <si>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</si>
  <si>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</si>
  <si>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</si>
  <si>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</si>
  <si>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</si>
  <si>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</si>
  <si>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</si>
  <si>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</si>
  <si>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</si>
  <si>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</si>
  <si>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</si>
  <si>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</si>
  <si>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</si>
  <si>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</si>
  <si>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</si>
  <si>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</si>
  <si>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</si>
  <si>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</si>
  <si>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</si>
  <si>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</si>
  <si>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</si>
  <si>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</si>
  <si>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</si>
  <si>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</si>
  <si>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</si>
  <si>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</si>
  <si>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</si>
  <si>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</si>
  <si>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</si>
  <si>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</si>
  <si>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</si>
  <si>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</si>
  <si>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</si>
  <si>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</si>
  <si>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</si>
  <si>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</si>
  <si>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</si>
  <si>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</si>
  <si>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</si>
  <si>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</si>
  <si>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</si>
  <si>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</si>
  <si>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</si>
  <si>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</si>
  <si>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</si>
  <si>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</si>
  <si>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</si>
  <si>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</si>
  <si>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</si>
  <si>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</si>
  <si>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</si>
  <si>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</si>
  <si>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</si>
  <si>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</si>
  <si>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</si>
  <si>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</si>
  <si>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</si>
  <si>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</si>
  <si>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</si>
  <si>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</si>
  <si>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</si>
  <si>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</si>
  <si>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</si>
  <si>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</si>
  <si>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</si>
  <si>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</si>
  <si>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</si>
  <si>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</si>
  <si>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</si>
  <si>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</si>
  <si>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</si>
  <si>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</si>
  <si>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</si>
  <si>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</si>
  <si>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</si>
  <si>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</si>
  <si>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</si>
  <si>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</si>
  <si>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</si>
  <si>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</si>
  <si>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</si>
  <si>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</si>
  <si>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</si>
  <si>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</si>
  <si>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</si>
  <si>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</si>
  <si>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</si>
  <si>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</si>
  <si>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</si>
  <si>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</si>
  <si>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</si>
  <si>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</si>
  <si>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</si>
  <si>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</si>
  <si>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</si>
  <si>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</si>
  <si>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</si>
  <si>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</si>
  <si>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</si>
  <si>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</si>
  <si>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</si>
  <si>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</si>
  <si>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</si>
  <si>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</si>
  <si>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</si>
  <si>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</si>
  <si>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</si>
  <si>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</si>
  <si>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</si>
  <si>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</si>
  <si>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</si>
  <si>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</si>
  <si>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</si>
  <si>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</si>
  <si>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</si>
  <si>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</si>
  <si>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</si>
  <si>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</si>
  <si>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</si>
  <si>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</si>
  <si>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</si>
  <si>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</si>
  <si>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</si>
  <si>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</si>
  <si>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</si>
  <si>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</si>
  <si>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</si>
  <si>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</si>
  <si>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</si>
  <si>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</si>
  <si>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</si>
  <si>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</si>
  <si>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</si>
  <si>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</si>
  <si>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</si>
  <si>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</si>
  <si>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</si>
  <si>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</si>
  <si>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</si>
  <si>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</si>
  <si>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</si>
  <si>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</si>
  <si>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</si>
  <si>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</si>
  <si>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</si>
  <si>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</si>
  <si>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</si>
  <si>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</si>
  <si>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</si>
  <si>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</si>
  <si>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</si>
  <si>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</si>
  <si>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</si>
  <si>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</si>
  <si>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</si>
  <si>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</si>
  <si>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</si>
  <si>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</si>
  <si>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</si>
  <si>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</si>
  <si>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</si>
  <si>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</si>
  <si>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</si>
  <si>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</si>
  <si>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</si>
  <si>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</si>
  <si>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</si>
  <si>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</si>
  <si>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</si>
  <si>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</si>
  <si>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</si>
  <si>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</si>
  <si>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</si>
  <si>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</si>
  <si>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</si>
  <si>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</si>
  <si>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</si>
  <si>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</si>
  <si>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</si>
  <si>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</si>
  <si>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</si>
  <si>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</si>
  <si>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</si>
  <si>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</si>
  <si>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</si>
  <si>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</si>
  <si>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</si>
  <si>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</si>
  <si>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</si>
  <si>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</si>
  <si>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</si>
  <si>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</si>
  <si>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</si>
  <si>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</si>
  <si>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</si>
  <si>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</si>
  <si>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</si>
  <si>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</si>
  <si>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</si>
  <si>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</si>
  <si>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</si>
  <si>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</si>
  <si>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</si>
  <si>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</si>
  <si>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</si>
  <si>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</si>
  <si>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</si>
  <si>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</si>
  <si>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</si>
  <si>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</si>
  <si>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</si>
  <si>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</si>
  <si>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</si>
  <si>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</si>
  <si>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</si>
  <si>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</si>
  <si>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</si>
  <si>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</si>
  <si>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</si>
  <si>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</si>
  <si>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</si>
  <si>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</si>
  <si>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</si>
  <si>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</si>
  <si>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</si>
  <si>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</si>
  <si>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</si>
  <si>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</si>
  <si>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</si>
  <si>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</si>
  <si>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</si>
  <si>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</si>
  <si>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</si>
  <si>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</si>
  <si>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</si>
  <si>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</si>
  <si>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</si>
  <si>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</si>
  <si>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</si>
  <si>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</si>
  <si>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</si>
  <si>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</si>
  <si>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</si>
  <si>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</si>
  <si>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</si>
  <si>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</si>
  <si>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</si>
  <si>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</si>
  <si>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</si>
  <si>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</si>
  <si>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</si>
  <si>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</si>
  <si>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</si>
  <si>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</si>
  <si>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</si>
  <si>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</si>
  <si>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</si>
  <si>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</si>
  <si>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</si>
  <si>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</si>
  <si>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</si>
  <si>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</si>
  <si>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</si>
  <si>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</si>
  <si>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</si>
  <si>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</si>
  <si>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</si>
  <si>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</si>
  <si>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</si>
  <si>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</si>
  <si>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</si>
  <si>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</si>
  <si>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</si>
  <si>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</si>
  <si>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</si>
  <si>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</si>
  <si>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</si>
  <si>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</si>
  <si>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</si>
  <si>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</si>
  <si>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</si>
  <si>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</si>
  <si>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</si>
  <si>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</si>
  <si>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</si>
  <si>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</si>
  <si>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</si>
  <si>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</si>
  <si>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</si>
  <si>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</si>
  <si>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</si>
  <si>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</si>
  <si>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</si>
  <si>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</si>
  <si>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</si>
  <si>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</si>
  <si>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</si>
  <si>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</si>
  <si>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</si>
  <si>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</si>
  <si>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</si>
  <si>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</si>
  <si>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</si>
  <si>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</si>
  <si>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</si>
  <si>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</si>
  <si>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</si>
  <si>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</si>
  <si>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</si>
  <si>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</si>
  <si>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</si>
  <si>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</si>
  <si>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</si>
  <si>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</si>
  <si>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</si>
  <si>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</si>
  <si>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</si>
  <si>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</si>
  <si>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</si>
  <si>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</si>
  <si>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</si>
  <si>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</si>
  <si>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</si>
  <si>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</si>
  <si>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</si>
  <si>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</si>
  <si>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</si>
  <si>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</si>
  <si>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</si>
  <si>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</si>
  <si>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</si>
  <si>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</si>
  <si>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</si>
  <si>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</si>
  <si>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</si>
  <si>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</si>
  <si>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</si>
  <si>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</si>
  <si>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</si>
  <si>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</si>
  <si>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</si>
  <si>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</si>
  <si>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</si>
  <si>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</si>
  <si>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</si>
  <si>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</si>
  <si>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</si>
  <si>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</si>
  <si>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</si>
  <si>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</si>
  <si>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</si>
  <si>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</si>
  <si>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</si>
  <si>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</si>
  <si>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</si>
  <si>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</si>
  <si>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</si>
  <si>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</si>
  <si>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</si>
  <si>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</si>
  <si>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</si>
  <si>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</si>
  <si>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</si>
  <si>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</si>
  <si>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</si>
  <si>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</si>
  <si>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</si>
  <si>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</si>
  <si>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</si>
  <si>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</si>
  <si>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</si>
  <si>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</si>
  <si>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</si>
  <si>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</si>
  <si>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</si>
  <si>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</si>
  <si>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</si>
  <si>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</si>
  <si>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</si>
  <si>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</si>
  <si>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</si>
  <si>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</si>
  <si>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</si>
  <si>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</si>
  <si>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</si>
  <si>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</si>
  <si>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</si>
  <si>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</si>
  <si>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</si>
  <si>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</si>
  <si>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</si>
  <si>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</si>
  <si>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</si>
  <si>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</si>
  <si>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</si>
  <si>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</si>
  <si>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</si>
  <si>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</si>
  <si>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</si>
  <si>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</si>
  <si>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</si>
  <si>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</si>
  <si>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</si>
  <si>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</si>
  <si>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</si>
  <si>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</si>
  <si>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</si>
  <si>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</si>
  <si>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</si>
  <si>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</si>
  <si>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</si>
  <si>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</si>
  <si>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</si>
  <si>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</si>
  <si>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</si>
  <si>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</si>
  <si>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</si>
  <si>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</si>
  <si>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</si>
  <si>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</si>
  <si>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</si>
  <si>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</si>
  <si>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</si>
  <si>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</si>
  <si>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</si>
  <si>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</si>
  <si>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</si>
  <si>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</si>
  <si>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</si>
  <si>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</si>
  <si>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</si>
  <si>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</si>
  <si>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</si>
  <si>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</si>
  <si>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</si>
  <si>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</si>
  <si>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</si>
  <si>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</si>
  <si>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</si>
  <si>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</si>
  <si>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</si>
  <si>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</si>
  <si>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</si>
  <si>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</si>
  <si>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</si>
  <si>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</si>
  <si>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</si>
  <si>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</si>
  <si>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</si>
  <si>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</si>
  <si>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</si>
  <si>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</si>
  <si>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</si>
  <si>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</si>
  <si>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</si>
  <si>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</si>
  <si>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</si>
  <si>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</si>
  <si>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</si>
  <si>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</si>
  <si>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</si>
  <si>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</si>
  <si>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</si>
  <si>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</si>
  <si>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</si>
  <si>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</si>
  <si>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</si>
  <si>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</si>
  <si>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</si>
  <si>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</si>
  <si>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</si>
  <si>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</si>
  <si>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</si>
  <si>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</si>
  <si>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</si>
  <si>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</si>
  <si>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</si>
  <si>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</si>
  <si>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</si>
  <si>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</si>
  <si>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</si>
  <si>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</si>
  <si>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</si>
  <si>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</si>
  <si>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</si>
  <si>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</si>
  <si>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</si>
  <si>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</si>
  <si>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</si>
  <si>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</si>
  <si>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</si>
  <si>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</si>
  <si>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</si>
  <si>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</si>
  <si>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</si>
  <si>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</si>
  <si>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</si>
  <si>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</si>
  <si>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</si>
  <si>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</si>
  <si>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</si>
  <si>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</si>
  <si>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</si>
  <si>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</si>
  <si>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</si>
  <si>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</si>
  <si>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</si>
  <si>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</si>
  <si>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</si>
  <si>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</si>
  <si>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</si>
  <si>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</si>
  <si>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</si>
  <si>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</si>
  <si>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</si>
  <si>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</si>
  <si>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</si>
  <si>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</si>
  <si>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</si>
  <si>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</si>
  <si>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</si>
  <si>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</si>
  <si>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</si>
  <si>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</si>
  <si>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</si>
  <si>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</si>
  <si>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</si>
  <si>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</si>
  <si>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</si>
  <si>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</si>
  <si>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</si>
  <si>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</si>
  <si>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</si>
  <si>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</si>
  <si>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</si>
  <si>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</si>
  <si>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</si>
  <si>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</si>
  <si>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</si>
  <si>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</si>
  <si>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</si>
  <si>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</si>
  <si>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</si>
  <si>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</si>
  <si>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</si>
  <si>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</si>
  <si>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</si>
  <si>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</si>
  <si>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</si>
  <si>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</si>
  <si>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</si>
  <si>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</si>
  <si>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</si>
  <si>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</si>
  <si>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</si>
  <si>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</si>
  <si>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</si>
  <si>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</si>
  <si>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</si>
  <si>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</si>
  <si>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</si>
  <si>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</si>
  <si>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</si>
  <si>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</si>
  <si>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</si>
  <si>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</si>
  <si>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</si>
  <si>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</si>
  <si>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</si>
  <si>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</si>
  <si>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</si>
  <si>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</si>
  <si>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</si>
  <si>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</si>
  <si>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</si>
  <si>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</si>
  <si>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</si>
  <si>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</si>
  <si>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</si>
  <si>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</si>
  <si>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</si>
  <si>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</si>
  <si>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</si>
  <si>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</si>
  <si>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</si>
  <si>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</si>
  <si>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</si>
  <si>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</si>
  <si>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</si>
  <si>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</si>
  <si>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</si>
  <si>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</si>
  <si>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</si>
  <si>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</si>
  <si>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</si>
  <si>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</si>
  <si>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</si>
  <si>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</si>
  <si>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</si>
  <si>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</si>
  <si>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</si>
  <si>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</si>
  <si>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</si>
  <si>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</si>
  <si>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</si>
  <si>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</si>
  <si>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</si>
  <si>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</si>
  <si>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</si>
  <si>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</si>
  <si>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</si>
  <si>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</si>
  <si>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</si>
  <si>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</si>
  <si>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</si>
  <si>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</si>
  <si>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</si>
  <si>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</si>
  <si>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</si>
  <si>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</si>
  <si>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</si>
  <si>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</si>
  <si>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</si>
  <si>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</si>
  <si>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</si>
  <si>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</si>
  <si>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</si>
  <si>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</si>
  <si>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</si>
  <si>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</si>
  <si>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</si>
  <si>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</si>
  <si>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</si>
  <si>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</si>
  <si>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</si>
  <si>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</si>
  <si>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</si>
  <si>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</si>
  <si>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</si>
  <si>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</si>
  <si>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</si>
  <si>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</si>
  <si>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</si>
  <si>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</si>
  <si>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</si>
  <si>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</si>
  <si>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</si>
  <si>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</si>
  <si>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</si>
  <si>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</si>
  <si>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</si>
  <si>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</si>
  <si>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</si>
  <si>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</si>
  <si>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</si>
  <si>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</si>
  <si>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</si>
  <si>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</si>
  <si>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</si>
  <si>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</si>
  <si>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</si>
  <si>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</si>
  <si>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</si>
  <si>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</si>
  <si>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</si>
  <si>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</si>
  <si>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</si>
  <si>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</si>
  <si>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</si>
  <si>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</si>
  <si>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</si>
  <si>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</si>
  <si>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</si>
  <si>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</si>
  <si>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</si>
  <si>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</si>
  <si>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</si>
  <si>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</si>
  <si>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</si>
  <si>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</si>
  <si>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</si>
  <si>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</si>
  <si>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</si>
  <si>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</si>
  <si>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</si>
  <si>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</si>
  <si>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</si>
  <si>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</si>
  <si>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</si>
  <si>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</si>
  <si>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</si>
  <si>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</si>
  <si>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</si>
  <si>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</si>
  <si>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</si>
  <si>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</si>
  <si>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</si>
  <si>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</si>
  <si>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</si>
  <si>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</si>
  <si>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</si>
  <si>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</si>
  <si>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</si>
  <si>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</si>
  <si>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</si>
  <si>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</si>
  <si>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</si>
  <si>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</si>
  <si>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</si>
  <si>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</si>
  <si>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</si>
  <si>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</si>
  <si>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</si>
  <si>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</si>
  <si>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</si>
  <si>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</si>
  <si>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</si>
  <si>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</si>
  <si>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</si>
  <si>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</si>
  <si>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</si>
  <si>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</si>
  <si>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</si>
  <si>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</si>
  <si>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</si>
  <si>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</si>
  <si>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</si>
  <si>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</si>
  <si>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</si>
  <si>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</si>
  <si>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</si>
  <si>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</si>
  <si>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</si>
  <si>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</si>
  <si>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</si>
  <si>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</si>
  <si>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</si>
  <si>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</si>
  <si>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</si>
  <si>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</si>
  <si>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</si>
  <si>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</si>
  <si>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</si>
  <si>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</si>
  <si>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</si>
  <si>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</si>
  <si>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</si>
  <si>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</si>
  <si>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</si>
  <si>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</si>
  <si>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</si>
  <si>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</si>
  <si>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</si>
  <si>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</si>
  <si>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</si>
  <si>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</si>
  <si>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</si>
  <si>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</si>
  <si>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</si>
  <si>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</si>
  <si>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</si>
  <si>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</si>
  <si>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</si>
  <si>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</si>
  <si>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</si>
  <si>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</si>
  <si>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</si>
  <si>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</si>
  <si>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</si>
  <si>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</si>
  <si>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</si>
  <si>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</si>
  <si>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</si>
  <si>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</si>
  <si>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</si>
  <si>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</si>
  <si>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</si>
  <si>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</si>
  <si>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</si>
  <si>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</si>
  <si>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</si>
  <si>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</si>
  <si>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</si>
  <si>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</si>
  <si>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</si>
  <si>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</si>
  <si>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</si>
  <si>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</si>
  <si>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</si>
  <si>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</si>
  <si>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</si>
  <si>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</si>
  <si>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</si>
  <si>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</si>
  <si>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</si>
  <si>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</si>
  <si>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</si>
  <si>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</si>
  <si>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</si>
  <si>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</si>
  <si>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</si>
  <si>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</si>
  <si>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</si>
  <si>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</si>
  <si>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</si>
  <si>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</si>
  <si>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</si>
  <si>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</si>
  <si>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</si>
  <si>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</si>
  <si>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</si>
  <si>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</si>
  <si>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</si>
  <si>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</si>
  <si>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</si>
  <si>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</si>
  <si>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</si>
  <si>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</si>
  <si>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</si>
  <si>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</si>
  <si>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</si>
  <si>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</si>
  <si>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</si>
  <si>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</si>
  <si>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</si>
  <si>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</si>
  <si>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</si>
  <si>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</si>
  <si>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</si>
  <si>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</si>
  <si>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</si>
  <si>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</si>
  <si>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</si>
  <si>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</si>
  <si>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</si>
  <si>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</si>
  <si>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</si>
  <si>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</si>
  <si>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</si>
  <si>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</si>
  <si>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</si>
  <si>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</si>
  <si>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</si>
  <si>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</si>
  <si>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</si>
  <si>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</si>
  <si>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</si>
  <si>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</si>
  <si>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</si>
  <si>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</si>
  <si>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</si>
  <si>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</si>
  <si>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</si>
  <si>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</si>
  <si>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</si>
  <si>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</si>
  <si>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</si>
  <si>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</si>
  <si>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</si>
  <si>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</si>
  <si>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</si>
  <si>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</si>
  <si>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</si>
  <si>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</si>
  <si>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</si>
  <si>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</si>
  <si>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</si>
  <si>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</si>
  <si>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</si>
  <si>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</si>
  <si>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</si>
  <si>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</si>
  <si>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</si>
  <si>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</si>
  <si>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</si>
  <si>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</si>
  <si>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</si>
  <si>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</si>
  <si>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</si>
  <si>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</si>
  <si>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</si>
  <si>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</si>
  <si>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</si>
  <si>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</si>
  <si>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</si>
  <si>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</si>
  <si>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</si>
  <si>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</si>
  <si>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</si>
  <si>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</si>
  <si>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</si>
  <si>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</si>
  <si>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</si>
  <si>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</si>
  <si>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</si>
  <si>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</si>
  <si>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</si>
  <si>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</si>
  <si>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</si>
  <si>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</si>
  <si>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</si>
  <si>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</si>
  <si>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</si>
  <si>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</si>
  <si>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</si>
  <si>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</si>
  <si>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</si>
  <si>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</si>
  <si>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</si>
  <si>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</si>
  <si>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</si>
  <si>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</si>
  <si>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</si>
  <si>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</si>
  <si>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</si>
  <si>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</si>
  <si>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</si>
  <si>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</si>
  <si>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</si>
  <si>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</si>
  <si>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</si>
  <si>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</si>
  <si>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</si>
  <si>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</si>
  <si>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</si>
  <si>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</si>
  <si>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</si>
  <si>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</si>
  <si>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</si>
  <si>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</si>
  <si>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</si>
  <si>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</si>
  <si>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</si>
  <si>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</si>
  <si>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</si>
  <si>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</si>
  <si>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</si>
  <si>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</si>
  <si>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</si>
  <si>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</si>
  <si>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</si>
  <si>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</si>
  <si>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</si>
  <si>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</si>
  <si>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</si>
  <si>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</si>
  <si>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</si>
  <si>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</si>
  <si>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</si>
  <si>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</si>
  <si>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</si>
  <si>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</si>
  <si>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</si>
  <si>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</si>
  <si>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</si>
  <si>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</si>
  <si>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</si>
  <si>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</si>
  <si>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</si>
  <si>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</si>
  <si>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</si>
  <si>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</si>
  <si>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</si>
  <si>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</si>
  <si>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</si>
  <si>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</si>
  <si>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</si>
  <si>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</si>
  <si>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</si>
  <si>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</si>
  <si>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</si>
  <si>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</si>
  <si>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</si>
  <si>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</si>
  <si>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</si>
  <si>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</si>
  <si>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</si>
  <si>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</si>
  <si>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</si>
  <si>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</si>
  <si>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</si>
  <si>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</si>
  <si>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</si>
  <si>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</si>
  <si>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</si>
  <si>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</si>
  <si>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</si>
  <si>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</si>
  <si>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</si>
  <si>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</si>
  <si>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</si>
  <si>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</si>
  <si>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</si>
  <si>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</si>
  <si>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</si>
  <si>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</si>
  <si>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</si>
  <si>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</si>
  <si>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</si>
  <si>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</si>
  <si>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</si>
  <si>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</si>
  <si>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</si>
  <si>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</si>
  <si>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</si>
  <si>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</si>
  <si>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</si>
  <si>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</si>
  <si>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</si>
  <si>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</si>
  <si>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</si>
  <si>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</si>
  <si>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</si>
  <si>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</si>
  <si>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</si>
  <si>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</si>
  <si>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</si>
  <si>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</si>
  <si>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</si>
  <si>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</si>
  <si>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</si>
  <si>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</si>
  <si>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</si>
  <si>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</si>
  <si>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</si>
  <si>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</si>
  <si>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</si>
  <si>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</si>
  <si>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</si>
  <si>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</si>
  <si>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</si>
  <si>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</si>
  <si>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</si>
  <si>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</si>
  <si>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</si>
  <si>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</si>
  <si>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</si>
  <si>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</si>
  <si>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</si>
  <si>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</si>
  <si>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</si>
  <si>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</si>
  <si>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</si>
  <si>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</si>
  <si>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</si>
  <si>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</si>
  <si>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</si>
  <si>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</si>
  <si>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</si>
  <si>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</si>
  <si>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</si>
  <si>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</si>
  <si>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</si>
  <si>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</si>
  <si>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</si>
  <si>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</si>
  <si>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</si>
  <si>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</si>
  <si>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</si>
  <si>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</si>
  <si>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</si>
  <si>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</si>
  <si>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</si>
  <si>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</si>
  <si>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</si>
  <si>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</si>
  <si>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</si>
  <si>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</si>
  <si>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</si>
  <si>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</si>
  <si>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</si>
  <si>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</si>
  <si>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</si>
  <si>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</si>
  <si>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</si>
  <si>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</si>
  <si>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</si>
  <si>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</si>
  <si>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</si>
  <si>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</si>
  <si>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</si>
  <si>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</si>
  <si>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</si>
  <si>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</si>
  <si>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</si>
  <si>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</si>
  <si>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</si>
  <si>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</si>
  <si>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</si>
  <si>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</si>
  <si>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</si>
  <si>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</si>
  <si>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</si>
  <si>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</si>
  <si>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</si>
  <si>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</si>
  <si>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</si>
  <si>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</si>
  <si>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</si>
  <si>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</si>
  <si>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</si>
  <si>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</si>
  <si>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</si>
  <si>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</si>
  <si>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</si>
  <si>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</si>
  <si>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</si>
  <si>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</si>
  <si>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</si>
  <si>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</si>
  <si>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</si>
  <si>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</si>
  <si>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</si>
  <si>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</si>
  <si>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</si>
  <si>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</si>
  <si>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</si>
  <si>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</si>
  <si>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</si>
  <si>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</si>
  <si>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</si>
  <si>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</si>
  <si>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</si>
  <si>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</si>
  <si>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</si>
  <si>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</si>
  <si>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</si>
  <si>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</si>
  <si>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</si>
  <si>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</si>
  <si>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</si>
  <si>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</si>
  <si>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</si>
  <si>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</si>
  <si>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</si>
  <si>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</si>
  <si>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</si>
  <si>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</si>
  <si>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</si>
  <si>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</si>
  <si>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</si>
  <si>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</si>
  <si>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</si>
  <si>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</si>
  <si>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</si>
  <si>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</si>
  <si>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</si>
  <si>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</si>
  <si>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</si>
  <si>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</si>
  <si>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</si>
  <si>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</si>
  <si>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</si>
  <si>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</si>
  <si>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</si>
  <si>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</si>
  <si>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</si>
  <si>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</si>
  <si>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</si>
  <si>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</si>
  <si>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</si>
  <si>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</si>
  <si>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</si>
  <si>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</si>
  <si>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</si>
  <si>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</si>
  <si>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</si>
  <si>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</si>
  <si>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</si>
  <si>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</si>
  <si>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</si>
  <si>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</si>
  <si>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</si>
  <si>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</si>
  <si>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</si>
  <si>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</si>
  <si>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</si>
  <si>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</si>
  <si>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</si>
  <si>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</si>
  <si>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</si>
  <si>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</si>
  <si>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</si>
  <si>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</si>
  <si>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</si>
  <si>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</si>
  <si>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</si>
  <si>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</si>
  <si>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</si>
  <si>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</si>
  <si>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</si>
  <si>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</si>
  <si>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</si>
  <si>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</si>
  <si>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</si>
  <si>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</si>
  <si>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</si>
  <si>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</si>
  <si>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</si>
  <si>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</si>
  <si>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</si>
  <si>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</si>
  <si>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</si>
  <si>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</si>
  <si>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</si>
  <si>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</si>
  <si>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</si>
  <si>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</si>
  <si>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</si>
  <si>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</si>
  <si>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</si>
  <si>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</si>
  <si>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</si>
  <si>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</si>
  <si>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</si>
  <si>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</si>
  <si>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</si>
  <si>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</si>
  <si>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</si>
  <si>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</si>
  <si>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</si>
  <si>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</si>
  <si>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</si>
  <si>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</si>
  <si>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</si>
  <si>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</si>
  <si>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</si>
  <si>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</si>
  <si>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</si>
  <si>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</si>
  <si>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</si>
  <si>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</si>
  <si>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</si>
  <si>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</si>
  <si>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</si>
  <si>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</si>
  <si>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</si>
  <si>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</si>
  <si>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</si>
  <si>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</si>
  <si>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</si>
  <si>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</si>
  <si>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</si>
  <si>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</si>
  <si>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</si>
  <si>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</si>
  <si>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</si>
  <si>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</si>
  <si>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</si>
  <si>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</si>
  <si>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</si>
  <si>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</si>
  <si>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</si>
  <si>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</si>
  <si>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</si>
  <si>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</si>
  <si>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</si>
  <si>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</si>
  <si>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</si>
  <si>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</si>
  <si>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</si>
  <si>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</si>
  <si>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</si>
  <si>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</si>
  <si>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</si>
  <si>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</si>
  <si>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</si>
  <si>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</si>
  <si>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</si>
  <si>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</si>
  <si>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</si>
  <si>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</si>
  <si>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</si>
  <si>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</si>
  <si>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</si>
  <si>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</si>
  <si>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</si>
  <si>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</si>
  <si>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</si>
  <si>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</si>
  <si>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</si>
  <si>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</si>
  <si>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</si>
  <si>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</si>
  <si>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</si>
  <si>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</si>
  <si>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</si>
  <si>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</si>
  <si>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</si>
  <si>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</si>
  <si>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</si>
  <si>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</si>
  <si>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</si>
  <si>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</si>
  <si>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</si>
  <si>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</si>
  <si>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</si>
  <si>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</si>
  <si>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</si>
  <si>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</si>
  <si>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</si>
  <si>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</si>
  <si>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</si>
  <si>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</si>
  <si>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</si>
  <si>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</si>
  <si>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</si>
  <si>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</si>
  <si>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</si>
  <si>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</si>
  <si>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</si>
  <si>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</si>
  <si>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</si>
  <si>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</si>
  <si>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</si>
  <si>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</si>
  <si>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</si>
  <si>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</si>
  <si>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</si>
  <si>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</si>
  <si>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</si>
  <si>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</si>
  <si>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</si>
  <si>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</si>
  <si>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</si>
  <si>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</si>
  <si>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</si>
  <si>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</si>
  <si>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</si>
  <si>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</si>
  <si>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</si>
  <si>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</si>
  <si>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</si>
  <si>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</si>
  <si>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</si>
  <si>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</si>
  <si>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</si>
  <si>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</si>
  <si>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</si>
  <si>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</si>
  <si>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</si>
  <si>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</si>
  <si>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</si>
  <si>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</si>
  <si>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</si>
  <si>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</si>
  <si>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</si>
  <si>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</si>
  <si>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</si>
  <si>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</si>
  <si>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</si>
  <si>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</si>
  <si>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</si>
  <si>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</si>
  <si>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</si>
  <si>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</si>
  <si>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</si>
  <si>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</si>
  <si>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</si>
  <si>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</si>
  <si>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</si>
  <si>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</si>
  <si>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</si>
  <si>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</si>
  <si>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</si>
  <si>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</si>
  <si>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</si>
  <si>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</si>
  <si>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</si>
  <si>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</si>
  <si>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</si>
  <si>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</si>
  <si>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</si>
  <si>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</si>
  <si>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</si>
  <si>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</si>
  <si>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</si>
  <si>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</si>
  <si>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</si>
  <si>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</si>
  <si>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</si>
  <si>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</si>
  <si>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</si>
  <si>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</si>
  <si>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</si>
  <si>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</si>
  <si>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</si>
  <si>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</si>
  <si>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</si>
  <si>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</si>
  <si>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</si>
  <si>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</si>
  <si>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</si>
  <si>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</si>
  <si>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</si>
  <si>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</si>
  <si>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</si>
  <si>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</si>
  <si>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</si>
  <si>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</si>
  <si>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</si>
  <si>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</si>
  <si>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</si>
  <si>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</si>
  <si>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</si>
  <si>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</si>
  <si>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</si>
  <si>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</si>
  <si>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</si>
  <si>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</si>
  <si>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</si>
  <si>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</si>
  <si>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</si>
  <si>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</si>
  <si>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</si>
  <si>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</si>
  <si>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</si>
  <si>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</si>
  <si>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</si>
  <si>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</si>
  <si>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</si>
  <si>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</si>
  <si>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</si>
  <si>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</si>
  <si>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</si>
  <si>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</si>
  <si>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</si>
  <si>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</si>
  <si>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</si>
  <si>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</si>
  <si>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</si>
  <si>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</si>
  <si>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</si>
  <si>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</si>
  <si>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</si>
  <si>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</si>
  <si>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</si>
  <si>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</si>
  <si>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</si>
  <si>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</si>
  <si>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</si>
  <si>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</si>
  <si>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</si>
  <si>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</si>
  <si>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</si>
  <si>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</si>
  <si>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</si>
  <si>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</si>
  <si>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</si>
  <si>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</si>
  <si>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</si>
  <si>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</si>
  <si>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</si>
  <si>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</si>
  <si>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</si>
  <si>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</si>
  <si>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</si>
  <si>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</si>
  <si>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</si>
  <si>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</si>
  <si>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</si>
  <si>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</si>
  <si>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</si>
  <si>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</si>
  <si>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</si>
  <si>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</si>
  <si>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</si>
  <si>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</si>
  <si>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</si>
  <si>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</si>
  <si>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</si>
  <si>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</si>
  <si>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</si>
  <si>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</si>
  <si>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</si>
  <si>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</si>
  <si>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</si>
  <si>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</si>
  <si>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</si>
  <si>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</si>
  <si>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</si>
  <si>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</si>
  <si>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</si>
  <si>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</si>
  <si>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</si>
  <si>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</si>
  <si>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</si>
  <si>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</si>
  <si>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</si>
  <si>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</si>
  <si>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</si>
  <si>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</si>
  <si>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</si>
  <si>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</si>
  <si>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</si>
  <si>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</si>
  <si>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</si>
  <si>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</si>
  <si>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</si>
  <si>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</si>
  <si>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</si>
  <si>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</si>
  <si>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</si>
  <si>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</si>
  <si>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</si>
  <si>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</si>
  <si>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</si>
  <si>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</si>
  <si>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</si>
  <si>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</si>
  <si>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</si>
  <si>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</si>
  <si>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</si>
  <si>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</si>
  <si>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</si>
  <si>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</si>
  <si>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</si>
  <si>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</si>
  <si>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</si>
  <si>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</si>
  <si>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</si>
  <si>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</si>
  <si>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</si>
  <si>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</si>
  <si>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</si>
  <si>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</si>
  <si>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</si>
  <si>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</si>
  <si>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</si>
  <si>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</si>
  <si>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</si>
  <si>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</si>
  <si>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</si>
  <si>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</si>
  <si>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</si>
  <si>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</si>
  <si>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</si>
  <si>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</si>
  <si>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</si>
  <si>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</si>
  <si>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</si>
  <si>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</si>
  <si>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</si>
  <si>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</si>
  <si>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</si>
  <si>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</si>
  <si>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</si>
  <si>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</si>
  <si>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</si>
  <si>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</si>
  <si>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</si>
  <si>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</si>
  <si>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</si>
  <si>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</si>
  <si>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</si>
  <si>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</si>
  <si>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</si>
  <si>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</si>
  <si>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</si>
  <si>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</si>
  <si>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</si>
  <si>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</si>
  <si>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</si>
  <si>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</si>
  <si>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</si>
  <si>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</si>
  <si>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</si>
  <si>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</si>
  <si>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</si>
  <si>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</si>
  <si>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</si>
  <si>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</si>
  <si>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</si>
  <si>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</si>
  <si>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</si>
  <si>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</si>
  <si>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</si>
  <si>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</si>
  <si>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</si>
  <si>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</si>
  <si>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</si>
  <si>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</si>
  <si>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</si>
  <si>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</si>
  <si>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</si>
  <si>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</si>
  <si>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</si>
  <si>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</si>
  <si>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</si>
  <si>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</si>
  <si>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</si>
  <si>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</si>
  <si>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</si>
  <si>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</si>
  <si>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</si>
  <si>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</si>
  <si>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</si>
  <si>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</si>
  <si>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</si>
  <si>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</si>
  <si>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</si>
  <si>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</si>
  <si>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</si>
  <si>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</si>
  <si>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</si>
  <si>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</si>
  <si>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</si>
  <si>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</si>
  <si>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</si>
  <si>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</si>
  <si>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</si>
  <si>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</si>
  <si>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</si>
  <si>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</si>
  <si>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</si>
  <si>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</si>
  <si>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</si>
  <si>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</si>
  <si>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</si>
  <si>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</si>
  <si>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</si>
  <si>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</si>
  <si>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</si>
  <si>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</si>
  <si>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</si>
  <si>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</si>
  <si>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</si>
  <si>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</si>
  <si>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</si>
  <si>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</si>
  <si>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</si>
  <si>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</si>
  <si>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</si>
  <si>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</si>
  <si>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</si>
  <si>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</si>
  <si>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</si>
  <si>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</si>
  <si>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</si>
  <si>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</si>
  <si>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</si>
  <si>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</si>
  <si>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</si>
  <si>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</si>
  <si>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</si>
  <si>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</si>
  <si>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</si>
  <si>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</si>
  <si>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</si>
  <si>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</si>
  <si>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</si>
  <si>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</si>
  <si>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</si>
  <si>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</si>
  <si>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</si>
  <si>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</si>
  <si>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</si>
  <si>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</si>
  <si>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</si>
  <si>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</si>
  <si>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</si>
  <si>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</si>
  <si>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</si>
  <si>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</si>
  <si>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</si>
  <si>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</si>
  <si>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</si>
  <si>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</si>
  <si>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</si>
  <si>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</si>
  <si>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</si>
  <si>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</si>
  <si>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</si>
  <si>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</si>
  <si>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</si>
  <si>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</si>
  <si>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</si>
  <si>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</si>
  <si>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</si>
  <si>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</si>
  <si>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</si>
  <si>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</si>
  <si>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</si>
  <si>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</si>
  <si>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</si>
  <si>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</si>
  <si>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</si>
  <si>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</si>
  <si>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</si>
  <si>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</si>
  <si>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</si>
  <si>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</si>
  <si>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</si>
  <si>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</si>
  <si>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</si>
  <si>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</si>
  <si>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</si>
  <si>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</si>
  <si>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</si>
  <si>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</si>
  <si>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</si>
  <si>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</si>
  <si>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</si>
  <si>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</si>
  <si>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</si>
  <si>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</si>
  <si>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</si>
  <si>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</si>
  <si>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</si>
  <si>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</si>
  <si>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</si>
  <si>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</si>
  <si>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</si>
  <si>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</si>
  <si>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</si>
  <si>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</si>
  <si>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</si>
  <si>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</si>
  <si>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</si>
  <si>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</si>
  <si>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</si>
  <si>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</si>
  <si>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</si>
  <si>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</si>
  <si>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</si>
  <si>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</si>
  <si>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</si>
  <si>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</si>
  <si>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</si>
  <si>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</si>
  <si>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</si>
  <si>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</si>
  <si>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</si>
  <si>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</si>
  <si>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</si>
  <si>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</si>
  <si>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</si>
  <si>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</si>
  <si>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</si>
  <si>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</si>
  <si>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</si>
  <si>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</si>
  <si>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</si>
  <si>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</si>
  <si>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</si>
  <si>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</si>
  <si>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</si>
  <si>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</si>
  <si>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</si>
  <si>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</si>
  <si>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</si>
  <si>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</si>
  <si>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</si>
  <si>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</si>
  <si>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</si>
  <si>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</si>
  <si>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</si>
  <si>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</si>
  <si>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</si>
  <si>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</si>
  <si>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</si>
  <si>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</si>
  <si>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</si>
  <si>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</si>
  <si>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</si>
  <si>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</si>
  <si>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</si>
  <si>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</si>
  <si>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</si>
  <si>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</si>
  <si>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</si>
  <si>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</si>
  <si>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</si>
  <si>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</si>
  <si>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</si>
  <si>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</si>
  <si>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</si>
  <si>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</si>
  <si>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</si>
  <si>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</si>
  <si>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</si>
  <si>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</si>
  <si>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</si>
  <si>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</si>
  <si>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</si>
  <si>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</si>
  <si>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</si>
  <si>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</si>
  <si>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</si>
  <si>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</si>
  <si>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</si>
  <si>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</si>
  <si>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</si>
  <si>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</si>
  <si>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</si>
  <si>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</si>
  <si>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</si>
  <si>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</si>
  <si>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</si>
  <si>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</si>
  <si>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</si>
  <si>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</si>
  <si>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</si>
  <si>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</si>
  <si>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</si>
  <si>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</si>
  <si>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</si>
  <si>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</si>
  <si>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</si>
  <si>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</si>
  <si>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</si>
  <si>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</si>
  <si>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</si>
  <si>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</si>
  <si>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</si>
  <si>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</si>
  <si>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</si>
  <si>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</si>
  <si>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</si>
  <si>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</si>
  <si>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</si>
  <si>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</si>
  <si>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</si>
  <si>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</si>
  <si>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</si>
  <si>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</si>
  <si>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</si>
  <si>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</si>
  <si>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</si>
  <si>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</si>
  <si>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</si>
  <si>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</si>
  <si>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</si>
  <si>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</si>
  <si>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</si>
  <si>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</si>
  <si>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</si>
  <si>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</si>
  <si>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</si>
  <si>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</si>
  <si>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</si>
  <si>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</si>
  <si>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</si>
  <si>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</si>
  <si>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</si>
  <si>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</si>
  <si>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</si>
  <si>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</si>
  <si>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</si>
  <si>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</si>
  <si>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</si>
  <si>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</si>
  <si>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</si>
  <si>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</si>
  <si>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</si>
  <si>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</si>
  <si>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</si>
  <si>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</si>
  <si>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</si>
  <si>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</si>
  <si>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</si>
  <si>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</si>
  <si>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</si>
  <si>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</si>
  <si>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</si>
  <si>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</si>
  <si>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</si>
  <si>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</si>
  <si>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</si>
  <si>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</si>
  <si>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</si>
  <si>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</si>
  <si>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</si>
  <si>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</si>
  <si>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</si>
  <si>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</si>
  <si>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</si>
  <si>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</si>
  <si>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</si>
  <si>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</si>
  <si>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</si>
  <si>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</si>
  <si>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</si>
  <si>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</si>
  <si>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</si>
  <si>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</si>
  <si>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</si>
  <si>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</si>
  <si>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</si>
  <si>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</si>
  <si>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</si>
  <si>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</si>
  <si>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</si>
  <si>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</si>
  <si>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</si>
  <si>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</si>
  <si>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</si>
  <si>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</si>
  <si>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</si>
  <si>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</si>
  <si>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</si>
  <si>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</si>
  <si>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</si>
  <si>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</si>
  <si>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</si>
  <si>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</si>
  <si>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</si>
  <si>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</si>
  <si>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</si>
  <si>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</si>
  <si>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</si>
  <si>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</si>
  <si>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</si>
  <si>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</si>
  <si>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</si>
  <si>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</si>
  <si>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</si>
  <si>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</si>
  <si>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</si>
  <si>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</si>
  <si>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</si>
  <si>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</si>
  <si>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</si>
  <si>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</si>
  <si>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</si>
  <si>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</si>
  <si>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</si>
  <si>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</si>
  <si>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</si>
  <si>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</si>
  <si>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</si>
  <si>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</si>
  <si>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</si>
  <si>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</si>
  <si>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</si>
  <si>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</si>
  <si>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</si>
  <si>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</si>
  <si>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</si>
  <si>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</si>
  <si>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</si>
  <si>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</si>
  <si>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</si>
  <si>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</si>
  <si>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</si>
  <si>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</si>
  <si>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</si>
  <si>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</si>
  <si>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</si>
  <si>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</si>
  <si>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</si>
  <si>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</si>
  <si>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</si>
  <si>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</si>
  <si>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</si>
  <si>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</si>
  <si>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</si>
  <si>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</si>
  <si>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</si>
  <si>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</si>
  <si>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</si>
  <si>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</si>
  <si>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</si>
  <si>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</si>
  <si>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</si>
  <si>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</si>
  <si>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</si>
  <si>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</si>
  <si>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</si>
  <si>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</si>
  <si>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</si>
  <si>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</si>
  <si>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</si>
  <si>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</si>
  <si>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</si>
  <si>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</si>
  <si>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</si>
  <si>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</si>
  <si>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</si>
  <si>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</si>
  <si>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</si>
  <si>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</si>
  <si>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</si>
  <si>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</si>
  <si>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</si>
  <si>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</si>
  <si>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</si>
  <si>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</si>
  <si>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</si>
  <si>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</si>
  <si>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</si>
  <si>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</si>
  <si>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</si>
  <si>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</si>
  <si>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</si>
  <si>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</si>
  <si>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</si>
  <si>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</si>
  <si>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</si>
  <si>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</si>
  <si>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</si>
  <si>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</si>
  <si>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</si>
  <si>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</si>
  <si>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</si>
  <si>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</si>
  <si>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</si>
  <si>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</si>
  <si>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</si>
  <si>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</si>
  <si>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</si>
  <si>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</si>
  <si>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</si>
  <si>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</si>
  <si>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</si>
  <si>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</si>
  <si>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</si>
  <si>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</si>
  <si>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</si>
  <si>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</si>
  <si>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</si>
  <si>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</si>
  <si>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</si>
  <si>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</si>
  <si>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</si>
  <si>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</si>
  <si>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</si>
  <si>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</si>
  <si>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</si>
  <si>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</si>
  <si>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</si>
  <si>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</si>
  <si>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</si>
  <si>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</si>
  <si>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</si>
  <si>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</si>
  <si>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</si>
  <si>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</si>
  <si>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</si>
  <si>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</si>
  <si>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</si>
  <si>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</si>
  <si>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</si>
  <si>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</si>
  <si>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</si>
  <si>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</si>
  <si>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</si>
  <si>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</si>
  <si>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</si>
  <si>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</si>
  <si>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</si>
  <si>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</si>
  <si>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</si>
  <si>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</si>
  <si>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</si>
  <si>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</si>
  <si>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</si>
  <si>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</si>
  <si>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</si>
  <si>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</si>
  <si>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</si>
  <si>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</si>
  <si>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</si>
  <si>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</si>
  <si>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</si>
  <si>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</si>
  <si>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</si>
  <si>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</si>
  <si>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</si>
  <si>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</si>
  <si>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</si>
  <si>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</si>
  <si>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</si>
  <si>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</si>
  <si>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</si>
  <si>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</si>
  <si>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</si>
  <si>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</si>
  <si>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</si>
  <si>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</si>
  <si>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</si>
  <si>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</si>
  <si>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</si>
  <si>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</si>
  <si>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</si>
  <si>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</si>
  <si>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</si>
  <si>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</si>
  <si>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</si>
  <si>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</si>
  <si>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</si>
  <si>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</si>
  <si>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</si>
  <si>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</si>
  <si>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</si>
  <si>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</si>
  <si>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</si>
  <si>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</si>
  <si>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</si>
  <si>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</si>
  <si>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</si>
  <si>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</si>
  <si>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</si>
  <si>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</si>
  <si>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</si>
  <si>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</si>
  <si>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</si>
  <si>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</si>
  <si>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</si>
  <si>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</si>
  <si>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</si>
  <si>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</si>
  <si>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</si>
  <si>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</si>
  <si>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</si>
  <si>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</si>
  <si>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</si>
  <si>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</si>
  <si>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</si>
  <si>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</si>
  <si>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</si>
  <si>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</si>
  <si>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</si>
  <si>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</si>
  <si>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</si>
  <si>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</si>
  <si>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</si>
  <si>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</si>
  <si>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</si>
  <si>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</si>
  <si>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</si>
  <si>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</si>
  <si>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</si>
  <si>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</si>
  <si>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</si>
  <si>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</si>
  <si>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</si>
  <si>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</si>
  <si>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</si>
  <si>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</si>
  <si>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</si>
  <si>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</si>
  <si>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</si>
  <si>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</si>
  <si>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</si>
  <si>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</si>
  <si>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</si>
  <si>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</si>
  <si>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</si>
  <si>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</si>
  <si>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</si>
  <si>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</si>
  <si>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</si>
  <si>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</si>
  <si>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</si>
  <si>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</si>
  <si>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</si>
  <si>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</si>
  <si>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</si>
  <si>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</si>
  <si>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</si>
  <si>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</si>
  <si>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</si>
  <si>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</si>
  <si>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</si>
  <si>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</si>
  <si>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</si>
  <si>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</si>
  <si>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</si>
  <si>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</si>
  <si>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</si>
  <si>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</si>
  <si>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</si>
  <si>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</si>
  <si>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</si>
  <si>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</si>
  <si>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</si>
  <si>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</si>
  <si>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</si>
  <si>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</si>
  <si>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</si>
  <si>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</si>
  <si>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</si>
  <si>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</si>
  <si>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</si>
  <si>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</si>
  <si>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</si>
  <si>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</si>
  <si>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</si>
  <si>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</si>
  <si>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</si>
  <si>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</si>
  <si>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</si>
  <si>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</si>
  <si>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</si>
  <si>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</si>
  <si>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</si>
  <si>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</si>
  <si>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</si>
  <si>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</si>
  <si>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</si>
  <si>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</si>
  <si>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</si>
  <si>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</si>
  <si>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</si>
  <si>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</si>
  <si>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</si>
  <si>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</si>
  <si>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</si>
  <si>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</si>
  <si>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</si>
  <si>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</si>
  <si>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</si>
  <si>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</si>
  <si>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</si>
  <si>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</si>
  <si>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</si>
  <si>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</si>
  <si>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</si>
  <si>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</si>
  <si>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</si>
  <si>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</si>
  <si>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</si>
  <si>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</si>
  <si>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</si>
  <si>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</si>
  <si>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</si>
  <si>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</si>
  <si>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</si>
  <si>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</si>
  <si>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</si>
  <si>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</si>
  <si>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</si>
  <si>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</si>
  <si>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</si>
  <si>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</si>
  <si>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</si>
  <si>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</si>
  <si>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</si>
  <si>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</si>
  <si>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</si>
  <si>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</si>
  <si>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</si>
  <si>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</si>
  <si>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</si>
  <si>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</si>
  <si>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</si>
  <si>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</si>
  <si>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</si>
  <si>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</si>
  <si>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</si>
  <si>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</si>
  <si>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</si>
  <si>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</si>
  <si>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</si>
  <si>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</si>
  <si>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</si>
  <si>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</si>
  <si>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</si>
  <si>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</si>
  <si>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</si>
  <si>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</si>
  <si>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</si>
  <si>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</si>
  <si>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</si>
  <si>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</si>
  <si>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</si>
  <si>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</si>
  <si>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</si>
  <si>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</si>
  <si>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</si>
  <si>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</si>
  <si>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</si>
  <si>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</si>
  <si>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</si>
  <si>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</si>
  <si>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</si>
  <si>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</si>
  <si>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</si>
  <si>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</si>
  <si>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</si>
  <si>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</si>
  <si>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</si>
  <si>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</si>
  <si>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</si>
  <si>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</si>
  <si>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</si>
  <si>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</si>
  <si>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</si>
  <si>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</si>
  <si>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</si>
  <si>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</si>
  <si>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</si>
  <si>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</si>
  <si>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</si>
  <si>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</si>
  <si>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</si>
  <si>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</si>
  <si>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</si>
  <si>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</si>
  <si>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</si>
  <si>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</si>
  <si>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</si>
  <si>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</si>
  <si>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</si>
  <si>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</si>
  <si>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</si>
  <si>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</si>
  <si>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</si>
  <si>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</si>
  <si>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</si>
  <si>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</si>
  <si>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</si>
  <si>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</si>
  <si>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</si>
  <si>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</si>
  <si>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</si>
  <si>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</si>
  <si>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</si>
  <si>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</si>
  <si>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</si>
  <si>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</si>
  <si>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</si>
  <si>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</si>
  <si>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</si>
  <si>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</si>
  <si>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</si>
  <si>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</si>
  <si>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</si>
  <si>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</si>
  <si>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</si>
  <si>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</si>
  <si>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</si>
  <si>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</si>
  <si>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</si>
  <si>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</si>
  <si>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</si>
  <si>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</si>
  <si>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</si>
  <si>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</si>
  <si>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</si>
  <si>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</si>
  <si>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</si>
  <si>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</si>
  <si>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</si>
  <si>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</si>
  <si>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</si>
  <si>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</si>
  <si>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</si>
  <si>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</si>
  <si>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</si>
  <si>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</si>
  <si>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</si>
  <si>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</si>
  <si>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</si>
  <si>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</si>
  <si>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</si>
  <si>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</si>
  <si>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</si>
  <si>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</si>
  <si>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</si>
  <si>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</si>
  <si>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</si>
  <si>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</si>
  <si>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</si>
  <si>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</si>
  <si>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</si>
  <si>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</si>
  <si>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</si>
  <si>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</si>
  <si>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</si>
  <si>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</si>
  <si>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</si>
  <si>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</si>
  <si>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</si>
  <si>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</si>
  <si>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</si>
  <si>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</si>
  <si>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</si>
  <si>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</si>
  <si>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</si>
  <si>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</si>
  <si>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</si>
  <si>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</si>
  <si>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</si>
  <si>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</si>
  <si>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</si>
  <si>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</si>
  <si>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</si>
  <si>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</si>
  <si>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</si>
  <si>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</si>
  <si>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</si>
  <si>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</si>
  <si>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</si>
  <si>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</si>
  <si>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</si>
  <si>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</si>
  <si>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</si>
  <si>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</si>
  <si>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</si>
  <si>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</si>
  <si>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</si>
  <si>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</si>
  <si>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</si>
  <si>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</si>
  <si>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</si>
  <si>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</si>
  <si>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</si>
  <si>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</si>
  <si>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</si>
  <si>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</si>
  <si>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</si>
  <si>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</si>
  <si>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</si>
  <si>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</si>
  <si>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</si>
  <si>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</si>
  <si>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</si>
  <si>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</si>
  <si>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</si>
  <si>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</si>
  <si>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</si>
  <si>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</si>
  <si>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</si>
  <si>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</si>
  <si>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</si>
  <si>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</si>
  <si>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</si>
  <si>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</si>
  <si>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</si>
  <si>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</si>
  <si>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</si>
  <si>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</si>
  <si>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</si>
  <si>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</si>
  <si>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</si>
  <si>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</si>
  <si>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</si>
  <si>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</si>
  <si>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</si>
  <si>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</si>
  <si>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</si>
  <si>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</si>
  <si>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</si>
  <si>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</si>
  <si>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</si>
  <si>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</si>
  <si>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</si>
  <si>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</si>
  <si>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</si>
  <si>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</si>
  <si>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</si>
  <si>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</si>
  <si>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</si>
  <si>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</si>
  <si>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</si>
  <si>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</si>
  <si>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</si>
  <si>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</si>
  <si>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</si>
  <si>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</si>
  <si>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</si>
  <si>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</si>
  <si>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</si>
  <si>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</si>
  <si>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</si>
  <si>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</si>
  <si>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</si>
  <si>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</si>
  <si>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</si>
  <si>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</si>
  <si>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</si>
  <si>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</si>
  <si>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</si>
  <si>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</si>
  <si>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</si>
  <si>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</si>
  <si>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</si>
  <si>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</si>
  <si>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</si>
  <si>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</si>
  <si>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</si>
  <si>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</si>
  <si>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</si>
  <si>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</si>
  <si>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</si>
  <si>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</si>
  <si>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</si>
  <si>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</si>
  <si>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</si>
  <si>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</si>
  <si>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</si>
  <si>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</si>
  <si>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</si>
  <si>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</si>
  <si>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</si>
  <si>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</si>
  <si>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</si>
  <si>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</si>
  <si>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</si>
  <si>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</si>
  <si>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</si>
  <si>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</si>
  <si>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</si>
  <si>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</si>
  <si>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</si>
  <si>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</si>
  <si>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</si>
  <si>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</si>
  <si>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</si>
  <si>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</si>
  <si>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</si>
  <si>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</si>
  <si>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</si>
  <si>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</si>
  <si>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</si>
  <si>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</si>
  <si>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r>
      <rPr>
        <sz val="11"/>
        <color theme="1"/>
        <rFont val="DejaVu Sans"/>
        <charset val="134"/>
      </rPr>
      <t>12</t>
    </r>
    <r>
      <rPr>
        <sz val="11"/>
        <color theme="1"/>
        <rFont val="微软雅黑"/>
        <charset val="134"/>
      </rPr>
      <t>月</t>
    </r>
  </si>
  <si>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</si>
  <si>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</si>
  <si>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</si>
  <si>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</si>
  <si>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</si>
  <si>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</si>
  <si>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</si>
  <si>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</si>
  <si>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</si>
  <si>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</si>
  <si>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</si>
  <si>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</si>
  <si>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</si>
  <si>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</si>
  <si>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</si>
  <si>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</si>
  <si>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</si>
  <si>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</si>
  <si>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</si>
  <si>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</si>
  <si>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</si>
  <si>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</si>
  <si>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</si>
  <si>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</si>
  <si>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231207-001</t>
  </si>
  <si>
    <t>231207-002</t>
  </si>
  <si>
    <t>DD251126</t>
  </si>
  <si>
    <t>DD250385</t>
  </si>
  <si>
    <t>DD251704</t>
  </si>
  <si>
    <t>DD250706</t>
  </si>
  <si>
    <t>DD252235</t>
  </si>
  <si>
    <t>线没插好</t>
  </si>
  <si>
    <t>加抽20无不良</t>
  </si>
  <si>
    <t>DD243756</t>
  </si>
  <si>
    <t>DD250707</t>
  </si>
  <si>
    <t>电源线PIN针变形</t>
  </si>
  <si>
    <t>DD251437</t>
  </si>
  <si>
    <t>封口贴处破损</t>
  </si>
  <si>
    <t>DD251791</t>
  </si>
  <si>
    <t>DD251794</t>
  </si>
  <si>
    <t>满足</t>
  </si>
  <si>
    <t>DD252225</t>
  </si>
  <si>
    <t>DD248791</t>
  </si>
  <si>
    <t>DD251310</t>
  </si>
  <si>
    <t>后手柄换向后左右虚位大，实测6.95mm</t>
  </si>
  <si>
    <t>DD252011</t>
  </si>
  <si>
    <t>DD251990</t>
  </si>
  <si>
    <t>后手柄压痕</t>
  </si>
  <si>
    <t>DD252231</t>
  </si>
  <si>
    <t>DD251698</t>
  </si>
  <si>
    <t>无防撬帽</t>
  </si>
  <si>
    <t>DD252763</t>
  </si>
  <si>
    <t>DD251306</t>
  </si>
  <si>
    <t>DD249924</t>
  </si>
  <si>
    <t>DD246898</t>
  </si>
  <si>
    <t>G111-W-ZC</t>
  </si>
  <si>
    <t>DD251855</t>
  </si>
  <si>
    <t>G5假锁</t>
  </si>
  <si>
    <t>手柄卡不住*8</t>
  </si>
  <si>
    <t>DD249713</t>
  </si>
  <si>
    <t>无法绑定APP</t>
  </si>
  <si>
    <t>DD253318</t>
  </si>
  <si>
    <t>DD251660</t>
  </si>
  <si>
    <t>DD249431</t>
  </si>
  <si>
    <t>DD252764</t>
  </si>
  <si>
    <t>前面板多处磕伤</t>
  </si>
  <si>
    <t>DD249693</t>
  </si>
  <si>
    <t>锁具功耗大</t>
  </si>
  <si>
    <t>DD251705</t>
  </si>
  <si>
    <t>DD252223</t>
  </si>
  <si>
    <t>卡其金</t>
  </si>
  <si>
    <t>DD252644</t>
  </si>
  <si>
    <t>12.20开始检验</t>
  </si>
  <si>
    <t>DD230807</t>
  </si>
  <si>
    <t>12月16日开始检验，没入库给单子</t>
  </si>
  <si>
    <t>上电分离屏不亮</t>
  </si>
  <si>
    <t>DD252643</t>
  </si>
  <si>
    <t>前面板异响（已修）</t>
  </si>
  <si>
    <t>DD251659</t>
  </si>
  <si>
    <t>新蓝牙钥匙不能开门，纯黑钥匙可开门</t>
  </si>
  <si>
    <t>后面板擦伤，漏放电池挡板</t>
  </si>
  <si>
    <t>DD253498</t>
  </si>
  <si>
    <t>漏放电池挡板</t>
  </si>
  <si>
    <t>加抽20无问题（供应商加抽）</t>
  </si>
  <si>
    <t>前手柄换向后虚位大，实测3.12mm</t>
  </si>
  <si>
    <t>DD252227</t>
  </si>
  <si>
    <t>防撞垫用错*2</t>
  </si>
  <si>
    <t>机械钥匙不能开门（三码不一致）*2</t>
  </si>
  <si>
    <t>DD252553</t>
  </si>
  <si>
    <t>返前面板划伤，后手柄掉漆</t>
  </si>
  <si>
    <t>返无防撬帽，后面板划伤</t>
  </si>
  <si>
    <t>IC卡颜色不一样</t>
  </si>
  <si>
    <t>IC卡不良</t>
  </si>
  <si>
    <t>DD252419</t>
  </si>
  <si>
    <t>DD252975</t>
  </si>
  <si>
    <t>DD252226</t>
  </si>
  <si>
    <t>DD253689</t>
  </si>
  <si>
    <t>V7 假锁</t>
  </si>
  <si>
    <t>假锁外箱贴69码*8（已撕）</t>
  </si>
  <si>
    <t>生技通知到介宏贴69码，非供应商问题</t>
  </si>
  <si>
    <t>G112</t>
  </si>
  <si>
    <t>V7Plus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</si>
</sst>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9"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10" borderId="14" applyNumberFormat="0" applyAlignment="0" applyProtection="0">
      <alignment vertical="center"/>
    </xf>
    <xf numFmtId="0" fontId="18" fillId="11" borderId="15" applyNumberFormat="0" applyAlignment="0" applyProtection="0">
      <alignment vertical="center"/>
    </xf>
    <xf numFmtId="0" fontId="19" fillId="11" borderId="14" applyNumberFormat="0" applyAlignment="0" applyProtection="0">
      <alignment vertical="center"/>
    </xf>
    <xf numFmtId="0" fontId="20" fillId="12"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4"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7"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177">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8"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center" vertical="center" wrapText="1"/>
      <protection locked="0"/>
    </xf>
    <xf numFmtId="0" fontId="1" fillId="0" borderId="1" xfId="0" applyFont="1" applyFill="1" applyBorder="1" applyProtection="1">
      <alignment vertical="center"/>
      <protection locked="0"/>
    </xf>
    <xf numFmtId="0" fontId="1" fillId="0" borderId="2" xfId="0" applyFont="1" applyFill="1" applyBorder="1"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G3275" totalsRowShown="0">
  <autoFilter ref="A2:AG3275"/>
  <tableColumns count="33">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275"/>
  <sheetViews>
    <sheetView tabSelected="1" zoomScale="78" zoomScaleNormal="78" topLeftCell="C1" workbookViewId="0">
      <pane ySplit="2" topLeftCell="A3265" activePane="bottomLeft" state="frozen"/>
      <selection/>
      <selection pane="bottomLeft" activeCell="AE3275" sqref="AE3275"/>
    </sheetView>
  </sheetViews>
  <sheetFormatPr defaultColWidth="9" defaultRowHeight="30" customHeight="1"/>
  <cols>
    <col min="1" max="1" width="7.07692307692308" style="1" customWidth="1"/>
    <col min="2" max="2" width="16.8461538461538" style="1" customWidth="1"/>
    <col min="3" max="3" width="11.0865384615385" style="4" customWidth="1"/>
    <col min="4" max="4" width="6.375" style="5" customWidth="1"/>
    <col min="5" max="5" width="5.90384615384615" style="6" customWidth="1"/>
    <col min="6" max="6" width="10.0673076923077" style="7" customWidth="1"/>
    <col min="7" max="7" width="15.6057692307692" style="8" customWidth="1"/>
    <col min="8" max="8" width="12.9423076923077" style="8" customWidth="1"/>
    <col min="9" max="9" width="17.6634615384615" style="9" customWidth="1"/>
    <col min="10" max="10" width="10.2788461538462" style="9" customWidth="1"/>
    <col min="11" max="12" width="6.625" style="10" customWidth="1"/>
    <col min="13" max="13" width="6.625" style="11" customWidth="1"/>
    <col min="14" max="14" width="6.75961538461539" style="12" customWidth="1"/>
    <col min="15" max="18" width="3.875" style="13" customWidth="1"/>
    <col min="19" max="20" width="3.875" style="14" customWidth="1"/>
    <col min="21" max="21" width="3.875" style="13" customWidth="1"/>
    <col min="22" max="22" width="27.875" style="15" customWidth="1"/>
    <col min="23" max="23" width="8.875" style="10" customWidth="1"/>
    <col min="24" max="24" width="10.125" style="13" customWidth="1"/>
    <col min="25" max="25" width="14.1346153846154" style="13" customWidth="1"/>
    <col min="26" max="26" width="6.39423076923077" style="13" customWidth="1"/>
    <col min="27" max="27" width="10.5" style="10" customWidth="1"/>
    <col min="28" max="28" width="6.46153846153846" style="10" customWidth="1"/>
    <col min="29" max="30" width="5.875" style="10" customWidth="1"/>
    <col min="31" max="31" width="16.8846153846154" style="10" customWidth="1"/>
    <col min="32" max="32" width="10.5" style="10" customWidth="1"/>
    <col min="33" max="33" width="15.4326923076923" style="10" customWidth="1"/>
    <col min="34" max="34" width="13.4615384615385"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169" t="s">
        <v>4279</v>
      </c>
      <c r="E3158" s="6">
        <v>48</v>
      </c>
      <c r="F3158" s="7" t="s">
        <v>37</v>
      </c>
      <c r="G3158" s="8" t="s">
        <v>4280</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4281</v>
      </c>
      <c r="C3159" s="4">
        <v>45263</v>
      </c>
      <c r="D3159" s="169" t="s">
        <v>4279</v>
      </c>
      <c r="E3159" s="6">
        <v>48</v>
      </c>
      <c r="F3159" s="7" t="s">
        <v>37</v>
      </c>
      <c r="G3159" s="8" t="s">
        <v>2688</v>
      </c>
      <c r="H3159" s="8" t="s">
        <v>62</v>
      </c>
      <c r="I3159" s="9" t="s">
        <v>62</v>
      </c>
      <c r="J3159" s="9" t="s">
        <v>41</v>
      </c>
      <c r="K3159" s="10">
        <v>23</v>
      </c>
      <c r="L3159" s="10">
        <v>8</v>
      </c>
      <c r="N3159" s="12" t="s">
        <v>42</v>
      </c>
    </row>
    <row r="3160" customHeight="1" spans="1:14">
      <c r="A3160" s="1">
        <v>3153</v>
      </c>
      <c r="B3160" s="1" t="s">
        <v>4282</v>
      </c>
      <c r="C3160" s="4">
        <v>45263</v>
      </c>
      <c r="D3160" s="169" t="s">
        <v>4279</v>
      </c>
      <c r="E3160" s="6">
        <v>48</v>
      </c>
      <c r="F3160" s="7" t="s">
        <v>37</v>
      </c>
      <c r="G3160" s="8" t="s">
        <v>4283</v>
      </c>
      <c r="H3160" s="8" t="s">
        <v>190</v>
      </c>
      <c r="I3160" s="9" t="s">
        <v>190</v>
      </c>
      <c r="J3160" s="9" t="s">
        <v>78</v>
      </c>
      <c r="K3160" s="10">
        <v>32</v>
      </c>
      <c r="L3160" s="10">
        <v>8</v>
      </c>
      <c r="N3160" s="12" t="s">
        <v>42</v>
      </c>
    </row>
    <row r="3161" customHeight="1" spans="1:14">
      <c r="A3161" s="1">
        <v>3154</v>
      </c>
      <c r="B3161" s="1" t="s">
        <v>4284</v>
      </c>
      <c r="C3161" s="4">
        <v>45263</v>
      </c>
      <c r="D3161" s="169" t="s">
        <v>4279</v>
      </c>
      <c r="E3161" s="6">
        <v>48</v>
      </c>
      <c r="F3161" s="7" t="s">
        <v>37</v>
      </c>
      <c r="G3161" s="8" t="s">
        <v>4285</v>
      </c>
      <c r="H3161" s="8" t="s">
        <v>48</v>
      </c>
      <c r="I3161" s="9" t="s">
        <v>48</v>
      </c>
      <c r="J3161" s="9" t="s">
        <v>41</v>
      </c>
      <c r="K3161" s="10">
        <v>77</v>
      </c>
      <c r="L3161" s="10">
        <v>8</v>
      </c>
      <c r="N3161" s="12" t="s">
        <v>42</v>
      </c>
    </row>
    <row r="3162" customHeight="1" spans="1:14">
      <c r="A3162" s="1">
        <v>3155</v>
      </c>
      <c r="B3162" s="1" t="s">
        <v>4286</v>
      </c>
      <c r="C3162" s="4">
        <v>45263</v>
      </c>
      <c r="D3162" s="169" t="s">
        <v>4279</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4287</v>
      </c>
      <c r="C3163" s="4">
        <v>45263</v>
      </c>
      <c r="D3163" s="169" t="s">
        <v>4279</v>
      </c>
      <c r="E3163" s="6">
        <v>48</v>
      </c>
      <c r="F3163" s="7" t="s">
        <v>1471</v>
      </c>
      <c r="G3163" s="8" t="s">
        <v>4288</v>
      </c>
      <c r="H3163" s="8" t="s">
        <v>1473</v>
      </c>
      <c r="I3163" s="9" t="s">
        <v>1473</v>
      </c>
      <c r="J3163" s="9" t="s">
        <v>41</v>
      </c>
      <c r="K3163" s="10">
        <v>432</v>
      </c>
      <c r="L3163" s="10">
        <v>32</v>
      </c>
      <c r="N3163" s="12" t="s">
        <v>42</v>
      </c>
    </row>
    <row r="3164" customHeight="1" spans="1:14">
      <c r="A3164" s="1">
        <v>3157</v>
      </c>
      <c r="B3164" s="1" t="s">
        <v>4289</v>
      </c>
      <c r="C3164" s="4">
        <v>45263</v>
      </c>
      <c r="D3164" s="169" t="s">
        <v>4279</v>
      </c>
      <c r="E3164" s="6">
        <v>48</v>
      </c>
      <c r="F3164" s="7" t="s">
        <v>1546</v>
      </c>
      <c r="G3164" s="8" t="s">
        <v>4290</v>
      </c>
      <c r="H3164" s="8" t="s">
        <v>798</v>
      </c>
      <c r="I3164" s="9" t="s">
        <v>3389</v>
      </c>
      <c r="J3164" s="9" t="s">
        <v>41</v>
      </c>
      <c r="K3164" s="10">
        <v>947</v>
      </c>
      <c r="L3164" s="10">
        <v>32</v>
      </c>
      <c r="N3164" s="12" t="s">
        <v>42</v>
      </c>
    </row>
    <row r="3165" customHeight="1" spans="1:25">
      <c r="A3165" s="1">
        <v>3158</v>
      </c>
      <c r="B3165" s="1" t="s">
        <v>4291</v>
      </c>
      <c r="C3165" s="4">
        <v>45263</v>
      </c>
      <c r="D3165" s="169" t="s">
        <v>4279</v>
      </c>
      <c r="E3165" s="6">
        <v>48</v>
      </c>
      <c r="F3165" s="7" t="s">
        <v>1546</v>
      </c>
      <c r="G3165" s="8" t="s">
        <v>4010</v>
      </c>
      <c r="H3165" s="8" t="s">
        <v>798</v>
      </c>
      <c r="I3165" s="9" t="s">
        <v>3389</v>
      </c>
      <c r="J3165" s="9" t="s">
        <v>41</v>
      </c>
      <c r="K3165" s="10">
        <v>960</v>
      </c>
      <c r="L3165" s="10">
        <v>32</v>
      </c>
      <c r="M3165" s="11">
        <v>1</v>
      </c>
      <c r="N3165" s="12" t="s">
        <v>42</v>
      </c>
      <c r="O3165" s="13">
        <v>1</v>
      </c>
      <c r="V3165" s="15" t="s">
        <v>4292</v>
      </c>
      <c r="W3165" s="10" t="s">
        <v>44</v>
      </c>
      <c r="X3165" s="13" t="s">
        <v>16</v>
      </c>
      <c r="Y3165" s="13" t="s">
        <v>288</v>
      </c>
    </row>
    <row r="3166" customHeight="1" spans="1:14">
      <c r="A3166" s="1">
        <v>3159</v>
      </c>
      <c r="B3166" s="1" t="s">
        <v>4293</v>
      </c>
      <c r="C3166" s="4">
        <v>45263</v>
      </c>
      <c r="D3166" s="169" t="s">
        <v>4279</v>
      </c>
      <c r="E3166" s="6">
        <v>48</v>
      </c>
      <c r="F3166" s="7" t="s">
        <v>1546</v>
      </c>
      <c r="G3166" s="8" t="s">
        <v>4132</v>
      </c>
      <c r="H3166" s="8" t="s">
        <v>120</v>
      </c>
      <c r="I3166" s="9" t="s">
        <v>1548</v>
      </c>
      <c r="J3166" s="9" t="s">
        <v>41</v>
      </c>
      <c r="K3166" s="10">
        <v>51</v>
      </c>
      <c r="L3166" s="10">
        <v>8</v>
      </c>
      <c r="N3166" s="12" t="s">
        <v>42</v>
      </c>
    </row>
    <row r="3167" customHeight="1" spans="1:14">
      <c r="A3167" s="1">
        <v>3160</v>
      </c>
      <c r="B3167" s="1" t="s">
        <v>4294</v>
      </c>
      <c r="C3167" s="4">
        <v>45264</v>
      </c>
      <c r="D3167" s="5" t="s">
        <v>4265</v>
      </c>
      <c r="E3167" s="6">
        <v>48</v>
      </c>
      <c r="F3167" s="7" t="s">
        <v>114</v>
      </c>
      <c r="G3167" s="8" t="s">
        <v>4295</v>
      </c>
      <c r="H3167" s="8" t="s">
        <v>115</v>
      </c>
      <c r="I3167" s="9" t="s">
        <v>115</v>
      </c>
      <c r="J3167" s="9" t="s">
        <v>41</v>
      </c>
      <c r="K3167" s="10">
        <v>865</v>
      </c>
      <c r="L3167" s="10">
        <v>32</v>
      </c>
      <c r="N3167" s="12" t="s">
        <v>42</v>
      </c>
    </row>
    <row r="3168" customHeight="1" spans="1:14">
      <c r="A3168" s="1">
        <v>3161</v>
      </c>
      <c r="B3168" s="1" t="s">
        <v>4296</v>
      </c>
      <c r="C3168" s="4">
        <v>45264</v>
      </c>
      <c r="D3168" s="5" t="s">
        <v>4265</v>
      </c>
      <c r="E3168" s="6">
        <v>48</v>
      </c>
      <c r="F3168" s="7" t="s">
        <v>114</v>
      </c>
      <c r="G3168" s="8" t="s">
        <v>4297</v>
      </c>
      <c r="H3168" s="8" t="s">
        <v>115</v>
      </c>
      <c r="I3168" s="9" t="s">
        <v>115</v>
      </c>
      <c r="J3168" s="9" t="s">
        <v>116</v>
      </c>
      <c r="K3168" s="10">
        <v>5</v>
      </c>
      <c r="L3168" s="10">
        <v>5</v>
      </c>
      <c r="N3168" s="12" t="s">
        <v>42</v>
      </c>
    </row>
    <row r="3169" customHeight="1" spans="1:14">
      <c r="A3169" s="1">
        <v>3162</v>
      </c>
      <c r="B3169" s="1" t="s">
        <v>4298</v>
      </c>
      <c r="C3169" s="4">
        <v>45264</v>
      </c>
      <c r="D3169" s="5" t="s">
        <v>4265</v>
      </c>
      <c r="E3169" s="6">
        <v>48</v>
      </c>
      <c r="F3169" s="7" t="s">
        <v>1471</v>
      </c>
      <c r="G3169" s="8" t="s">
        <v>4299</v>
      </c>
      <c r="H3169" s="8" t="s">
        <v>1473</v>
      </c>
      <c r="I3169" s="9" t="s">
        <v>1473</v>
      </c>
      <c r="J3169" s="9" t="s">
        <v>41</v>
      </c>
      <c r="K3169" s="10">
        <v>144</v>
      </c>
      <c r="L3169" s="10">
        <v>8</v>
      </c>
      <c r="N3169" s="12" t="s">
        <v>42</v>
      </c>
    </row>
    <row r="3170" customHeight="1" spans="1:14">
      <c r="A3170" s="1">
        <v>3163</v>
      </c>
      <c r="B3170" s="1" t="s">
        <v>4300</v>
      </c>
      <c r="C3170" s="4">
        <v>45264</v>
      </c>
      <c r="D3170" s="5" t="s">
        <v>4265</v>
      </c>
      <c r="E3170" s="6">
        <v>48</v>
      </c>
      <c r="F3170" s="7" t="s">
        <v>1471</v>
      </c>
      <c r="G3170" s="8" t="s">
        <v>4301</v>
      </c>
      <c r="H3170" s="8" t="s">
        <v>2015</v>
      </c>
      <c r="I3170" s="9" t="s">
        <v>2015</v>
      </c>
      <c r="J3170" s="9" t="s">
        <v>41</v>
      </c>
      <c r="K3170" s="10">
        <v>1</v>
      </c>
      <c r="L3170" s="10">
        <v>1</v>
      </c>
      <c r="N3170" s="12" t="s">
        <v>42</v>
      </c>
    </row>
    <row r="3171" customHeight="1" spans="1:25">
      <c r="A3171" s="1">
        <v>3197</v>
      </c>
      <c r="B3171" s="1" t="s">
        <v>4302</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4303</v>
      </c>
      <c r="C3172" s="4">
        <v>45265</v>
      </c>
      <c r="D3172" s="5" t="s">
        <v>4265</v>
      </c>
      <c r="E3172" s="6">
        <v>48</v>
      </c>
      <c r="F3172" s="7" t="s">
        <v>1546</v>
      </c>
      <c r="G3172" s="8" t="s">
        <v>4067</v>
      </c>
      <c r="H3172" s="8" t="s">
        <v>62</v>
      </c>
      <c r="I3172" s="9" t="s">
        <v>62</v>
      </c>
      <c r="J3172" s="9" t="s">
        <v>41</v>
      </c>
      <c r="K3172" s="10">
        <v>2486</v>
      </c>
      <c r="L3172" s="10">
        <v>50</v>
      </c>
      <c r="N3172" s="12" t="s">
        <v>42</v>
      </c>
    </row>
    <row r="3173" customHeight="1" spans="1:14">
      <c r="A3173" s="1">
        <v>3199</v>
      </c>
      <c r="B3173" s="1" t="s">
        <v>4304</v>
      </c>
      <c r="C3173" s="4">
        <v>45267</v>
      </c>
      <c r="D3173" s="5" t="s">
        <v>4265</v>
      </c>
      <c r="E3173" s="6">
        <v>48</v>
      </c>
      <c r="F3173" s="7" t="s">
        <v>1546</v>
      </c>
      <c r="G3173" s="8" t="s">
        <v>3185</v>
      </c>
      <c r="H3173" s="8" t="s">
        <v>4178</v>
      </c>
      <c r="I3173" s="9" t="s">
        <v>4178</v>
      </c>
      <c r="J3173" s="9" t="s">
        <v>41</v>
      </c>
      <c r="K3173" s="10">
        <v>256</v>
      </c>
      <c r="L3173" s="10">
        <v>8</v>
      </c>
      <c r="N3173" s="12" t="s">
        <v>42</v>
      </c>
    </row>
    <row r="3174" customHeight="1" spans="1:14">
      <c r="A3174" s="1">
        <v>3200</v>
      </c>
      <c r="B3174" s="1" t="s">
        <v>4305</v>
      </c>
      <c r="C3174" s="4">
        <v>45267</v>
      </c>
      <c r="D3174" s="5" t="s">
        <v>4265</v>
      </c>
      <c r="E3174" s="6">
        <v>48</v>
      </c>
      <c r="F3174" s="7" t="s">
        <v>1546</v>
      </c>
      <c r="G3174" s="8" t="s">
        <v>4010</v>
      </c>
      <c r="H3174" s="8" t="s">
        <v>3389</v>
      </c>
      <c r="I3174" s="9" t="s">
        <v>3389</v>
      </c>
      <c r="J3174" s="9" t="s">
        <v>41</v>
      </c>
      <c r="K3174" s="10">
        <v>683</v>
      </c>
      <c r="L3174" s="10">
        <v>32</v>
      </c>
      <c r="N3174" s="12" t="s">
        <v>42</v>
      </c>
    </row>
    <row r="3175" customHeight="1" spans="1:14">
      <c r="A3175" s="1">
        <v>3201</v>
      </c>
      <c r="B3175" s="1">
        <v>231208001</v>
      </c>
      <c r="C3175" s="4">
        <v>45268</v>
      </c>
      <c r="D3175" s="5" t="s">
        <v>4265</v>
      </c>
      <c r="E3175" s="6">
        <v>49</v>
      </c>
      <c r="F3175" s="7" t="s">
        <v>114</v>
      </c>
      <c r="G3175" s="8" t="s">
        <v>4295</v>
      </c>
      <c r="H3175" s="8" t="s">
        <v>115</v>
      </c>
      <c r="I3175" s="9" t="s">
        <v>115</v>
      </c>
      <c r="J3175" s="9" t="s">
        <v>41</v>
      </c>
      <c r="K3175" s="10">
        <v>42</v>
      </c>
      <c r="L3175" s="10">
        <v>8</v>
      </c>
      <c r="N3175" s="12" t="s">
        <v>42</v>
      </c>
    </row>
    <row r="3176" customHeight="1" spans="1:25">
      <c r="A3176" s="1">
        <v>3202</v>
      </c>
      <c r="B3176" s="1">
        <v>231210001</v>
      </c>
      <c r="C3176" s="4">
        <v>45270</v>
      </c>
      <c r="D3176" s="5" t="s">
        <v>4265</v>
      </c>
      <c r="E3176" s="6">
        <v>49</v>
      </c>
      <c r="F3176" s="7" t="s">
        <v>1471</v>
      </c>
      <c r="G3176" s="8" t="s">
        <v>4306</v>
      </c>
      <c r="H3176" s="8" t="s">
        <v>2015</v>
      </c>
      <c r="I3176" s="9" t="s">
        <v>2015</v>
      </c>
      <c r="J3176" s="9" t="s">
        <v>41</v>
      </c>
      <c r="K3176" s="10">
        <v>510</v>
      </c>
      <c r="L3176" s="10">
        <v>32</v>
      </c>
      <c r="M3176" s="11">
        <v>1</v>
      </c>
      <c r="N3176" s="12" t="s">
        <v>42</v>
      </c>
      <c r="O3176" s="13">
        <v>1</v>
      </c>
      <c r="V3176" s="15" t="s">
        <v>52</v>
      </c>
      <c r="W3176" s="10" t="s">
        <v>44</v>
      </c>
      <c r="X3176" s="13" t="s">
        <v>15</v>
      </c>
      <c r="Y3176" s="13" t="s">
        <v>53</v>
      </c>
    </row>
    <row r="3177" customHeight="1" spans="1:14">
      <c r="A3177" s="1">
        <v>3203</v>
      </c>
      <c r="B3177" s="1">
        <v>231210002</v>
      </c>
      <c r="C3177" s="4">
        <v>45270</v>
      </c>
      <c r="D3177" s="5" t="s">
        <v>4265</v>
      </c>
      <c r="E3177" s="6">
        <v>49</v>
      </c>
      <c r="F3177" s="7" t="s">
        <v>37</v>
      </c>
      <c r="G3177" s="8" t="s">
        <v>4227</v>
      </c>
      <c r="H3177" s="8" t="s">
        <v>190</v>
      </c>
      <c r="I3177" s="9" t="s">
        <v>190</v>
      </c>
      <c r="J3177" s="9" t="s">
        <v>41</v>
      </c>
      <c r="K3177" s="10">
        <v>154</v>
      </c>
      <c r="L3177" s="10">
        <v>8</v>
      </c>
      <c r="N3177" s="12" t="s">
        <v>42</v>
      </c>
    </row>
    <row r="3178" customHeight="1" spans="1:14">
      <c r="A3178" s="1">
        <v>3204</v>
      </c>
      <c r="B3178" s="1">
        <v>231210003</v>
      </c>
      <c r="C3178" s="4">
        <v>45270</v>
      </c>
      <c r="D3178" s="5" t="s">
        <v>4265</v>
      </c>
      <c r="E3178" s="6">
        <v>49</v>
      </c>
      <c r="F3178" s="7" t="s">
        <v>37</v>
      </c>
      <c r="G3178" s="8" t="s">
        <v>4307</v>
      </c>
      <c r="H3178" s="8" t="s">
        <v>176</v>
      </c>
      <c r="I3178" s="9" t="s">
        <v>176</v>
      </c>
      <c r="J3178" s="9" t="s">
        <v>78</v>
      </c>
      <c r="K3178" s="10">
        <v>50</v>
      </c>
      <c r="L3178" s="10">
        <v>8</v>
      </c>
      <c r="N3178" s="12" t="s">
        <v>42</v>
      </c>
    </row>
    <row r="3179" customHeight="1" spans="1:14">
      <c r="A3179" s="1">
        <v>3205</v>
      </c>
      <c r="B3179" s="1">
        <v>231210004</v>
      </c>
      <c r="C3179" s="4">
        <v>45270</v>
      </c>
      <c r="D3179" s="5" t="s">
        <v>4265</v>
      </c>
      <c r="E3179" s="6">
        <v>49</v>
      </c>
      <c r="F3179" s="7" t="s">
        <v>37</v>
      </c>
      <c r="G3179" s="8" t="s">
        <v>2565</v>
      </c>
      <c r="H3179" s="8" t="s">
        <v>120</v>
      </c>
      <c r="I3179" s="9" t="s">
        <v>120</v>
      </c>
      <c r="J3179" s="9" t="s">
        <v>78</v>
      </c>
      <c r="K3179" s="10">
        <v>330</v>
      </c>
      <c r="L3179" s="10">
        <v>32</v>
      </c>
      <c r="N3179" s="12" t="s">
        <v>42</v>
      </c>
    </row>
    <row r="3180" customHeight="1" spans="1:14">
      <c r="A3180" s="1">
        <v>3206</v>
      </c>
      <c r="B3180" s="1">
        <v>231210005</v>
      </c>
      <c r="C3180" s="4">
        <v>45270</v>
      </c>
      <c r="D3180" s="5" t="s">
        <v>4265</v>
      </c>
      <c r="E3180" s="6">
        <v>49</v>
      </c>
      <c r="F3180" s="7" t="s">
        <v>37</v>
      </c>
      <c r="G3180" s="8" t="s">
        <v>4158</v>
      </c>
      <c r="H3180" s="8" t="s">
        <v>120</v>
      </c>
      <c r="I3180" s="9" t="s">
        <v>120</v>
      </c>
      <c r="J3180" s="9" t="s">
        <v>41</v>
      </c>
      <c r="K3180" s="10">
        <v>17</v>
      </c>
      <c r="L3180" s="10">
        <v>8</v>
      </c>
      <c r="N3180" s="12" t="s">
        <v>42</v>
      </c>
    </row>
    <row r="3181" customHeight="1" spans="1:21">
      <c r="A3181" s="1">
        <v>3207</v>
      </c>
      <c r="B3181" s="1">
        <v>231211001</v>
      </c>
      <c r="C3181" s="4">
        <v>45271</v>
      </c>
      <c r="D3181" s="5" t="s">
        <v>4265</v>
      </c>
      <c r="E3181" s="6">
        <v>49</v>
      </c>
      <c r="F3181" s="7" t="s">
        <v>37</v>
      </c>
      <c r="G3181" s="8" t="s">
        <v>2726</v>
      </c>
      <c r="H3181" s="8" t="s">
        <v>120</v>
      </c>
      <c r="I3181" s="9" t="s">
        <v>120</v>
      </c>
      <c r="J3181" s="9" t="s">
        <v>41</v>
      </c>
      <c r="K3181" s="10">
        <v>18</v>
      </c>
      <c r="L3181" s="10">
        <v>8</v>
      </c>
      <c r="N3181" s="12" t="s">
        <v>42</v>
      </c>
      <c r="U3181" s="13">
        <v>0</v>
      </c>
    </row>
    <row r="3182" customHeight="1" spans="1:21">
      <c r="A3182" s="1">
        <v>3208</v>
      </c>
      <c r="B3182" s="1">
        <v>231211002</v>
      </c>
      <c r="C3182" s="4">
        <v>45271</v>
      </c>
      <c r="D3182" s="5" t="s">
        <v>4265</v>
      </c>
      <c r="E3182" s="6">
        <v>49</v>
      </c>
      <c r="F3182" s="7" t="s">
        <v>37</v>
      </c>
      <c r="G3182" s="8" t="s">
        <v>4308</v>
      </c>
      <c r="H3182" s="8" t="s">
        <v>1099</v>
      </c>
      <c r="I3182" s="9" t="s">
        <v>3111</v>
      </c>
      <c r="J3182" s="9" t="s">
        <v>41</v>
      </c>
      <c r="K3182" s="10">
        <v>216</v>
      </c>
      <c r="L3182" s="10">
        <v>8</v>
      </c>
      <c r="N3182" s="12" t="s">
        <v>42</v>
      </c>
      <c r="U3182" s="13">
        <v>0</v>
      </c>
    </row>
    <row r="3183" customHeight="1" spans="1:25">
      <c r="A3183" s="1">
        <v>3209</v>
      </c>
      <c r="B3183" s="1">
        <v>231211003</v>
      </c>
      <c r="C3183" s="4">
        <v>45271</v>
      </c>
      <c r="D3183" s="5" t="s">
        <v>4265</v>
      </c>
      <c r="E3183" s="6">
        <v>49</v>
      </c>
      <c r="F3183" s="7" t="s">
        <v>37</v>
      </c>
      <c r="G3183" s="8" t="s">
        <v>4285</v>
      </c>
      <c r="H3183" s="8" t="s">
        <v>48</v>
      </c>
      <c r="I3183" s="9" t="s">
        <v>48</v>
      </c>
      <c r="J3183" s="9" t="s">
        <v>41</v>
      </c>
      <c r="K3183" s="10">
        <v>53</v>
      </c>
      <c r="L3183" s="10">
        <v>8</v>
      </c>
      <c r="M3183" s="11">
        <v>1</v>
      </c>
      <c r="N3183" s="12" t="s">
        <v>79</v>
      </c>
      <c r="O3183" s="13">
        <v>1</v>
      </c>
      <c r="U3183" s="13">
        <v>1</v>
      </c>
      <c r="V3183" s="15" t="s">
        <v>106</v>
      </c>
      <c r="W3183" s="10" t="s">
        <v>81</v>
      </c>
      <c r="X3183" s="13" t="s">
        <v>15</v>
      </c>
      <c r="Y3183" s="13" t="s">
        <v>53</v>
      </c>
    </row>
    <row r="3184" customHeight="1" spans="1:21">
      <c r="A3184" s="1">
        <v>3210</v>
      </c>
      <c r="B3184" s="1">
        <v>231211004</v>
      </c>
      <c r="C3184" s="4">
        <v>45271</v>
      </c>
      <c r="D3184" s="5" t="s">
        <v>4265</v>
      </c>
      <c r="E3184" s="6">
        <v>49</v>
      </c>
      <c r="F3184" s="7" t="s">
        <v>1471</v>
      </c>
      <c r="G3184" s="8" t="s">
        <v>4309</v>
      </c>
      <c r="H3184" s="8" t="s">
        <v>3507</v>
      </c>
      <c r="I3184" s="9" t="s">
        <v>3507</v>
      </c>
      <c r="J3184" s="9" t="s">
        <v>41</v>
      </c>
      <c r="K3184" s="10">
        <v>864</v>
      </c>
      <c r="L3184" s="10">
        <v>32</v>
      </c>
      <c r="N3184" s="12" t="s">
        <v>42</v>
      </c>
      <c r="U3184" s="13">
        <v>0</v>
      </c>
    </row>
    <row r="3185" customHeight="1" spans="1:21">
      <c r="A3185" s="1">
        <v>3211</v>
      </c>
      <c r="B3185" s="1">
        <v>231211005</v>
      </c>
      <c r="C3185" s="4">
        <v>45271</v>
      </c>
      <c r="D3185" s="5" t="s">
        <v>4265</v>
      </c>
      <c r="E3185" s="6">
        <v>49</v>
      </c>
      <c r="F3185" s="7" t="s">
        <v>1471</v>
      </c>
      <c r="G3185" s="8" t="s">
        <v>4306</v>
      </c>
      <c r="H3185" s="8" t="s">
        <v>2015</v>
      </c>
      <c r="I3185" s="9" t="s">
        <v>2015</v>
      </c>
      <c r="J3185" s="9" t="s">
        <v>41</v>
      </c>
      <c r="K3185" s="10">
        <v>10</v>
      </c>
      <c r="L3185" s="10">
        <v>8</v>
      </c>
      <c r="N3185" s="12" t="s">
        <v>42</v>
      </c>
      <c r="U3185" s="13">
        <v>0</v>
      </c>
    </row>
    <row r="3186" customHeight="1" spans="1:21">
      <c r="A3186" s="1">
        <v>3212</v>
      </c>
      <c r="B3186" s="1">
        <v>231211006</v>
      </c>
      <c r="C3186" s="4">
        <v>45271</v>
      </c>
      <c r="D3186" s="5" t="s">
        <v>4265</v>
      </c>
      <c r="E3186" s="6">
        <v>49</v>
      </c>
      <c r="F3186" s="7" t="s">
        <v>1546</v>
      </c>
      <c r="G3186" s="8" t="s">
        <v>4310</v>
      </c>
      <c r="H3186" s="8" t="s">
        <v>120</v>
      </c>
      <c r="I3186" s="9" t="s">
        <v>1548</v>
      </c>
      <c r="J3186" s="9" t="s">
        <v>41</v>
      </c>
      <c r="K3186" s="10">
        <v>1549</v>
      </c>
      <c r="L3186" s="10">
        <v>50</v>
      </c>
      <c r="N3186" s="12" t="s">
        <v>42</v>
      </c>
      <c r="U3186" s="13">
        <v>0</v>
      </c>
    </row>
    <row r="3187" customHeight="1" spans="1:21">
      <c r="A3187" s="1">
        <v>3213</v>
      </c>
      <c r="B3187" s="1">
        <v>231211007</v>
      </c>
      <c r="C3187" s="4">
        <v>45271</v>
      </c>
      <c r="D3187" s="5" t="s">
        <v>4265</v>
      </c>
      <c r="E3187" s="6">
        <v>49</v>
      </c>
      <c r="F3187" s="7" t="s">
        <v>1546</v>
      </c>
      <c r="G3187" s="8" t="s">
        <v>4010</v>
      </c>
      <c r="H3187" s="8" t="s">
        <v>798</v>
      </c>
      <c r="I3187" s="9" t="s">
        <v>3389</v>
      </c>
      <c r="J3187" s="9" t="s">
        <v>41</v>
      </c>
      <c r="K3187" s="10">
        <v>96</v>
      </c>
      <c r="L3187" s="10">
        <v>8</v>
      </c>
      <c r="N3187" s="12" t="s">
        <v>42</v>
      </c>
      <c r="U3187" s="13">
        <v>0</v>
      </c>
    </row>
    <row r="3188" customHeight="1" spans="1:21">
      <c r="A3188" s="1">
        <v>3214</v>
      </c>
      <c r="B3188" s="1">
        <v>231211008</v>
      </c>
      <c r="C3188" s="4">
        <v>45271</v>
      </c>
      <c r="D3188" s="5" t="s">
        <v>4265</v>
      </c>
      <c r="E3188" s="6">
        <v>49</v>
      </c>
      <c r="F3188" s="7" t="s">
        <v>1546</v>
      </c>
      <c r="G3188" s="8" t="s">
        <v>4310</v>
      </c>
      <c r="H3188" s="8" t="s">
        <v>120</v>
      </c>
      <c r="I3188" s="166" t="s">
        <v>1548</v>
      </c>
      <c r="J3188" s="9" t="s">
        <v>41</v>
      </c>
      <c r="K3188" s="10">
        <v>192</v>
      </c>
      <c r="L3188" s="10">
        <v>8</v>
      </c>
      <c r="N3188" s="12" t="s">
        <v>42</v>
      </c>
      <c r="U3188" s="13">
        <v>0</v>
      </c>
    </row>
    <row r="3189" customHeight="1" spans="1:29">
      <c r="A3189" s="1">
        <v>3215</v>
      </c>
      <c r="B3189" s="1">
        <v>231211009</v>
      </c>
      <c r="C3189" s="4">
        <v>45271</v>
      </c>
      <c r="D3189" s="5" t="s">
        <v>4265</v>
      </c>
      <c r="E3189" s="6">
        <v>49</v>
      </c>
      <c r="F3189" s="7" t="s">
        <v>1546</v>
      </c>
      <c r="G3189" s="8" t="s">
        <v>3185</v>
      </c>
      <c r="H3189" s="8" t="s">
        <v>48</v>
      </c>
      <c r="I3189" s="9" t="s">
        <v>3421</v>
      </c>
      <c r="J3189" s="9" t="s">
        <v>41</v>
      </c>
      <c r="K3189" s="10">
        <v>420</v>
      </c>
      <c r="L3189" s="10">
        <v>32</v>
      </c>
      <c r="M3189" s="11">
        <v>1</v>
      </c>
      <c r="N3189" s="12" t="s">
        <v>42</v>
      </c>
      <c r="Q3189" s="13">
        <v>1</v>
      </c>
      <c r="U3189" s="13">
        <v>1</v>
      </c>
      <c r="V3189" s="15" t="s">
        <v>2335</v>
      </c>
      <c r="W3189" s="10" t="s">
        <v>44</v>
      </c>
      <c r="X3189" s="13" t="s">
        <v>160</v>
      </c>
      <c r="Y3189" s="13" t="s">
        <v>199</v>
      </c>
      <c r="AA3189" s="10" t="s">
        <v>4311</v>
      </c>
      <c r="AC3189" s="10" t="s">
        <v>4312</v>
      </c>
    </row>
    <row r="3190" customHeight="1" spans="1:21">
      <c r="A3190" s="1">
        <v>3216</v>
      </c>
      <c r="B3190" s="1">
        <v>231212001</v>
      </c>
      <c r="C3190" s="4">
        <v>45272</v>
      </c>
      <c r="D3190" s="5" t="s">
        <v>4265</v>
      </c>
      <c r="E3190" s="6">
        <v>49</v>
      </c>
      <c r="F3190" s="7" t="s">
        <v>37</v>
      </c>
      <c r="G3190" s="8" t="s">
        <v>4313</v>
      </c>
      <c r="H3190" s="8" t="s">
        <v>48</v>
      </c>
      <c r="I3190" s="9" t="s">
        <v>1587</v>
      </c>
      <c r="J3190" s="9" t="s">
        <v>41</v>
      </c>
      <c r="K3190" s="10">
        <v>136</v>
      </c>
      <c r="L3190" s="10">
        <v>8</v>
      </c>
      <c r="N3190" s="12" t="s">
        <v>42</v>
      </c>
      <c r="U3190" s="13">
        <v>0</v>
      </c>
    </row>
    <row r="3191" customHeight="1" spans="1:25">
      <c r="A3191" s="1">
        <v>3217</v>
      </c>
      <c r="B3191" s="1">
        <v>231212002</v>
      </c>
      <c r="C3191" s="4">
        <v>45272</v>
      </c>
      <c r="D3191" s="5" t="s">
        <v>4265</v>
      </c>
      <c r="E3191" s="6">
        <v>49</v>
      </c>
      <c r="F3191" s="7" t="s">
        <v>1471</v>
      </c>
      <c r="G3191" s="8" t="s">
        <v>4288</v>
      </c>
      <c r="H3191" s="8" t="s">
        <v>1473</v>
      </c>
      <c r="I3191" s="9" t="s">
        <v>1473</v>
      </c>
      <c r="J3191" s="9" t="s">
        <v>41</v>
      </c>
      <c r="K3191" s="10">
        <v>431</v>
      </c>
      <c r="L3191" s="10">
        <v>32</v>
      </c>
      <c r="M3191" s="11">
        <v>1</v>
      </c>
      <c r="N3191" s="12" t="s">
        <v>42</v>
      </c>
      <c r="S3191" s="14">
        <v>1</v>
      </c>
      <c r="U3191" s="13">
        <v>1</v>
      </c>
      <c r="V3191" s="15" t="s">
        <v>1902</v>
      </c>
      <c r="W3191" s="10" t="s">
        <v>44</v>
      </c>
      <c r="X3191" s="13" t="s">
        <v>901</v>
      </c>
      <c r="Y3191" s="13" t="s">
        <v>1366</v>
      </c>
    </row>
    <row r="3192" customHeight="1" spans="1:21">
      <c r="A3192" s="1">
        <v>3218</v>
      </c>
      <c r="B3192" s="1">
        <v>231212003</v>
      </c>
      <c r="C3192" s="4">
        <v>45272</v>
      </c>
      <c r="D3192" s="5" t="s">
        <v>4265</v>
      </c>
      <c r="E3192" s="6">
        <v>49</v>
      </c>
      <c r="F3192" s="7" t="s">
        <v>1471</v>
      </c>
      <c r="G3192" s="8" t="s">
        <v>4314</v>
      </c>
      <c r="H3192" s="8" t="s">
        <v>3507</v>
      </c>
      <c r="I3192" s="9" t="s">
        <v>3507</v>
      </c>
      <c r="J3192" s="9" t="s">
        <v>41</v>
      </c>
      <c r="K3192" s="10">
        <v>863</v>
      </c>
      <c r="L3192" s="10">
        <v>32</v>
      </c>
      <c r="N3192" s="12" t="s">
        <v>42</v>
      </c>
      <c r="U3192" s="13">
        <v>0</v>
      </c>
    </row>
    <row r="3193" customHeight="1" spans="1:21">
      <c r="A3193" s="1">
        <v>3219</v>
      </c>
      <c r="B3193" s="1">
        <v>231213001</v>
      </c>
      <c r="C3193" s="4">
        <v>45273</v>
      </c>
      <c r="D3193" s="5" t="s">
        <v>4265</v>
      </c>
      <c r="E3193" s="6">
        <v>49</v>
      </c>
      <c r="F3193" s="7" t="s">
        <v>37</v>
      </c>
      <c r="G3193" s="8" t="s">
        <v>4280</v>
      </c>
      <c r="H3193" s="8" t="s">
        <v>190</v>
      </c>
      <c r="I3193" s="9" t="s">
        <v>190</v>
      </c>
      <c r="J3193" s="9" t="s">
        <v>41</v>
      </c>
      <c r="K3193" s="10">
        <v>241</v>
      </c>
      <c r="L3193" s="10">
        <v>8</v>
      </c>
      <c r="N3193" s="12" t="s">
        <v>42</v>
      </c>
      <c r="U3193" s="13">
        <v>0</v>
      </c>
    </row>
    <row r="3194" customHeight="1" spans="1:25">
      <c r="A3194" s="1">
        <v>3220</v>
      </c>
      <c r="B3194" s="1">
        <v>231213002</v>
      </c>
      <c r="C3194" s="4">
        <v>45273</v>
      </c>
      <c r="D3194" s="5" t="s">
        <v>4265</v>
      </c>
      <c r="E3194" s="6">
        <v>49</v>
      </c>
      <c r="F3194" s="7" t="s">
        <v>37</v>
      </c>
      <c r="G3194" s="8" t="s">
        <v>3736</v>
      </c>
      <c r="H3194" s="8" t="s">
        <v>176</v>
      </c>
      <c r="I3194" s="9" t="s">
        <v>176</v>
      </c>
      <c r="J3194" s="9" t="s">
        <v>41</v>
      </c>
      <c r="K3194" s="10">
        <v>2</v>
      </c>
      <c r="L3194" s="10">
        <v>2</v>
      </c>
      <c r="M3194" s="11">
        <v>1</v>
      </c>
      <c r="N3194" s="12" t="s">
        <v>79</v>
      </c>
      <c r="O3194" s="13">
        <v>1</v>
      </c>
      <c r="U3194" s="13">
        <v>1</v>
      </c>
      <c r="V3194" s="15" t="s">
        <v>4315</v>
      </c>
      <c r="W3194" s="10" t="s">
        <v>81</v>
      </c>
      <c r="X3194" s="13" t="s">
        <v>15</v>
      </c>
      <c r="Y3194" s="13" t="s">
        <v>45</v>
      </c>
    </row>
    <row r="3195" customHeight="1" spans="1:21">
      <c r="A3195" s="1">
        <v>3221</v>
      </c>
      <c r="B3195" s="1">
        <v>231213003</v>
      </c>
      <c r="C3195" s="4">
        <v>45273</v>
      </c>
      <c r="D3195" s="5" t="s">
        <v>4265</v>
      </c>
      <c r="E3195" s="6">
        <v>49</v>
      </c>
      <c r="F3195" s="7" t="s">
        <v>37</v>
      </c>
      <c r="G3195" s="8" t="s">
        <v>4316</v>
      </c>
      <c r="H3195" s="8" t="s">
        <v>176</v>
      </c>
      <c r="I3195" s="9" t="s">
        <v>3640</v>
      </c>
      <c r="J3195" s="9" t="s">
        <v>78</v>
      </c>
      <c r="K3195" s="10">
        <v>84</v>
      </c>
      <c r="L3195" s="10">
        <v>8</v>
      </c>
      <c r="N3195" s="12" t="s">
        <v>42</v>
      </c>
      <c r="U3195" s="13">
        <v>0</v>
      </c>
    </row>
    <row r="3196" customHeight="1" spans="1:25">
      <c r="A3196" s="1">
        <v>3222</v>
      </c>
      <c r="B3196" s="1">
        <v>231213004</v>
      </c>
      <c r="C3196" s="4">
        <v>45273</v>
      </c>
      <c r="D3196" s="5" t="s">
        <v>4265</v>
      </c>
      <c r="E3196" s="6">
        <v>49</v>
      </c>
      <c r="F3196" s="7" t="s">
        <v>1471</v>
      </c>
      <c r="G3196" s="8" t="s">
        <v>4004</v>
      </c>
      <c r="H3196" s="8" t="s">
        <v>3507</v>
      </c>
      <c r="I3196" s="9" t="s">
        <v>3507</v>
      </c>
      <c r="J3196" s="9" t="s">
        <v>41</v>
      </c>
      <c r="K3196" s="10">
        <v>861</v>
      </c>
      <c r="L3196" s="10">
        <v>32</v>
      </c>
      <c r="M3196" s="11">
        <v>1</v>
      </c>
      <c r="N3196" s="12" t="s">
        <v>42</v>
      </c>
      <c r="S3196" s="14">
        <v>1</v>
      </c>
      <c r="U3196" s="13">
        <v>1</v>
      </c>
      <c r="V3196" s="15" t="s">
        <v>4317</v>
      </c>
      <c r="W3196" s="10" t="s">
        <v>44</v>
      </c>
      <c r="X3196" s="13" t="s">
        <v>901</v>
      </c>
      <c r="Y3196" s="13" t="s">
        <v>1366</v>
      </c>
    </row>
    <row r="3197" customHeight="1" spans="1:14">
      <c r="A3197" s="1">
        <v>3223</v>
      </c>
      <c r="B3197" s="1">
        <v>231213005</v>
      </c>
      <c r="C3197" s="4">
        <v>45273</v>
      </c>
      <c r="D3197" s="5" t="s">
        <v>4265</v>
      </c>
      <c r="E3197" s="6">
        <v>49</v>
      </c>
      <c r="F3197" s="7" t="s">
        <v>37</v>
      </c>
      <c r="G3197" s="8" t="s">
        <v>4308</v>
      </c>
      <c r="H3197" s="8" t="s">
        <v>1099</v>
      </c>
      <c r="I3197" s="9" t="s">
        <v>3111</v>
      </c>
      <c r="J3197" s="9" t="s">
        <v>41</v>
      </c>
      <c r="K3197" s="10">
        <v>256</v>
      </c>
      <c r="L3197" s="10">
        <v>8</v>
      </c>
      <c r="N3197" s="12" t="s">
        <v>42</v>
      </c>
    </row>
    <row r="3198" customHeight="1" spans="1:14">
      <c r="A3198" s="1">
        <v>3224</v>
      </c>
      <c r="B3198" s="1">
        <v>231213006</v>
      </c>
      <c r="C3198" s="4">
        <v>45273</v>
      </c>
      <c r="D3198" s="5" t="s">
        <v>4265</v>
      </c>
      <c r="E3198" s="6">
        <v>49</v>
      </c>
      <c r="F3198" s="7" t="s">
        <v>37</v>
      </c>
      <c r="G3198" s="8" t="s">
        <v>4318</v>
      </c>
      <c r="H3198" s="8" t="s">
        <v>48</v>
      </c>
      <c r="I3198" s="9" t="s">
        <v>1587</v>
      </c>
      <c r="J3198" s="9" t="s">
        <v>41</v>
      </c>
      <c r="K3198" s="10">
        <v>376</v>
      </c>
      <c r="L3198" s="10">
        <v>32</v>
      </c>
      <c r="N3198" s="12" t="s">
        <v>42</v>
      </c>
    </row>
    <row r="3199" customHeight="1" spans="1:21">
      <c r="A3199" s="1">
        <v>3225</v>
      </c>
      <c r="B3199" s="1">
        <v>231213007</v>
      </c>
      <c r="C3199" s="4">
        <v>45273</v>
      </c>
      <c r="D3199" s="5" t="s">
        <v>4265</v>
      </c>
      <c r="E3199" s="6">
        <v>49</v>
      </c>
      <c r="F3199" s="7" t="s">
        <v>37</v>
      </c>
      <c r="G3199" s="8" t="s">
        <v>3966</v>
      </c>
      <c r="H3199" s="8" t="s">
        <v>48</v>
      </c>
      <c r="I3199" s="9" t="s">
        <v>1587</v>
      </c>
      <c r="J3199" s="9" t="s">
        <v>41</v>
      </c>
      <c r="K3199" s="10">
        <v>481</v>
      </c>
      <c r="L3199" s="10">
        <v>32</v>
      </c>
      <c r="N3199" s="12" t="s">
        <v>42</v>
      </c>
      <c r="U3199" s="13">
        <v>0</v>
      </c>
    </row>
    <row r="3200" customHeight="1" spans="1:21">
      <c r="A3200" s="1">
        <v>3226</v>
      </c>
      <c r="B3200" s="1">
        <v>231213008</v>
      </c>
      <c r="C3200" s="4">
        <v>45273</v>
      </c>
      <c r="D3200" s="5" t="s">
        <v>4265</v>
      </c>
      <c r="E3200" s="6">
        <v>49</v>
      </c>
      <c r="F3200" s="7" t="s">
        <v>1471</v>
      </c>
      <c r="G3200" s="8" t="s">
        <v>4029</v>
      </c>
      <c r="H3200" s="8" t="s">
        <v>1473</v>
      </c>
      <c r="I3200" s="9" t="s">
        <v>1473</v>
      </c>
      <c r="J3200" s="9" t="s">
        <v>41</v>
      </c>
      <c r="K3200" s="10">
        <v>720</v>
      </c>
      <c r="L3200" s="10">
        <v>32</v>
      </c>
      <c r="N3200" s="12" t="s">
        <v>42</v>
      </c>
      <c r="U3200" s="13">
        <v>0</v>
      </c>
    </row>
    <row r="3201" customHeight="1" spans="1:30">
      <c r="A3201" s="23">
        <v>3227</v>
      </c>
      <c r="B3201" s="52">
        <v>231214001</v>
      </c>
      <c r="C3201" s="4">
        <v>45274</v>
      </c>
      <c r="D3201" s="5" t="s">
        <v>4265</v>
      </c>
      <c r="E3201" s="156">
        <v>49</v>
      </c>
      <c r="F3201" s="7" t="s">
        <v>37</v>
      </c>
      <c r="G3201" s="9" t="s">
        <v>4319</v>
      </c>
      <c r="H3201" s="29" t="str">
        <f>VLOOKUP(I3201,[3]外O细分型号!A:B,2,FALSE)</f>
        <v>E180</v>
      </c>
      <c r="I3201" s="9" t="s">
        <v>3111</v>
      </c>
      <c r="J3201" s="9" t="s">
        <v>41</v>
      </c>
      <c r="K3201" s="10">
        <v>194</v>
      </c>
      <c r="L3201" s="10">
        <v>8</v>
      </c>
      <c r="M3201" s="11">
        <v>1</v>
      </c>
      <c r="N3201" s="170" t="s">
        <v>79</v>
      </c>
      <c r="R3201" s="13">
        <v>1</v>
      </c>
      <c r="U3201" s="96">
        <f>SUM(O3201:S3201)</f>
        <v>1</v>
      </c>
      <c r="V3201" s="15" t="s">
        <v>1882</v>
      </c>
      <c r="W3201" s="172" t="s">
        <v>81</v>
      </c>
      <c r="X3201" s="13" t="s">
        <v>18</v>
      </c>
      <c r="Y3201" s="12" t="s">
        <v>661</v>
      </c>
      <c r="AD3201" s="13" t="s">
        <v>4320</v>
      </c>
    </row>
    <row r="3202" customHeight="1" spans="1:30">
      <c r="A3202" s="23">
        <v>3228</v>
      </c>
      <c r="B3202" s="7">
        <v>231214002</v>
      </c>
      <c r="C3202" s="4">
        <v>45274</v>
      </c>
      <c r="D3202" s="5" t="s">
        <v>4265</v>
      </c>
      <c r="E3202" s="156">
        <v>49</v>
      </c>
      <c r="F3202" s="7" t="s">
        <v>37</v>
      </c>
      <c r="G3202" s="9" t="s">
        <v>4321</v>
      </c>
      <c r="H3202" s="29" t="str">
        <f>VLOOKUP(I3202,[3]外O细分型号!A:B,2,FALSE)</f>
        <v>G111</v>
      </c>
      <c r="I3202" s="9" t="s">
        <v>190</v>
      </c>
      <c r="J3202" s="9" t="s">
        <v>41</v>
      </c>
      <c r="K3202" s="10">
        <v>297</v>
      </c>
      <c r="L3202" s="10">
        <v>32</v>
      </c>
      <c r="M3202" s="11">
        <v>1</v>
      </c>
      <c r="N3202" s="171" t="s">
        <v>42</v>
      </c>
      <c r="O3202" s="13">
        <v>1</v>
      </c>
      <c r="U3202" s="96">
        <f>SUM(O3202:S3202)</f>
        <v>1</v>
      </c>
      <c r="V3202" s="15" t="s">
        <v>373</v>
      </c>
      <c r="W3202" s="172" t="s">
        <v>44</v>
      </c>
      <c r="X3202" s="13" t="s">
        <v>15</v>
      </c>
      <c r="Y3202" s="12" t="s">
        <v>300</v>
      </c>
      <c r="AD3202" s="13" t="s">
        <v>4320</v>
      </c>
    </row>
    <row r="3203" customHeight="1" spans="1:30">
      <c r="A3203" s="23">
        <v>3229</v>
      </c>
      <c r="B3203" s="7">
        <v>231214003</v>
      </c>
      <c r="C3203" s="4">
        <v>45274</v>
      </c>
      <c r="D3203" s="5" t="s">
        <v>4265</v>
      </c>
      <c r="E3203" s="156">
        <v>49</v>
      </c>
      <c r="F3203" s="7" t="s">
        <v>1546</v>
      </c>
      <c r="G3203" s="9" t="s">
        <v>3185</v>
      </c>
      <c r="H3203" s="29" t="str">
        <f>VLOOKUP(I3203,[3]外O细分型号!A:B,2,FALSE)</f>
        <v>P1-CT</v>
      </c>
      <c r="I3203" s="9" t="s">
        <v>3421</v>
      </c>
      <c r="J3203" s="9" t="s">
        <v>41</v>
      </c>
      <c r="K3203" s="10">
        <v>576</v>
      </c>
      <c r="L3203" s="10">
        <v>42</v>
      </c>
      <c r="M3203" s="11">
        <v>1</v>
      </c>
      <c r="N3203" s="171" t="s">
        <v>42</v>
      </c>
      <c r="O3203" s="13">
        <v>1</v>
      </c>
      <c r="U3203" s="96">
        <f>SUM(O3203:S3203)</f>
        <v>1</v>
      </c>
      <c r="V3203" s="15" t="s">
        <v>324</v>
      </c>
      <c r="W3203" s="172" t="s">
        <v>44</v>
      </c>
      <c r="X3203" s="13" t="s">
        <v>15</v>
      </c>
      <c r="Y3203" s="12" t="s">
        <v>300</v>
      </c>
      <c r="AD3203" s="13" t="s">
        <v>4320</v>
      </c>
    </row>
    <row r="3204" customHeight="1" spans="1:30">
      <c r="A3204" s="23">
        <v>3230</v>
      </c>
      <c r="B3204" s="7">
        <v>231214004</v>
      </c>
      <c r="C3204" s="4">
        <v>45274</v>
      </c>
      <c r="D3204" s="5" t="s">
        <v>4265</v>
      </c>
      <c r="E3204" s="156">
        <v>49</v>
      </c>
      <c r="F3204" s="7" t="s">
        <v>1546</v>
      </c>
      <c r="G3204" s="9" t="s">
        <v>4322</v>
      </c>
      <c r="H3204" s="29" t="str">
        <f>VLOOKUP(I3204,[3]外O细分型号!A:B,2,FALSE)</f>
        <v>G100</v>
      </c>
      <c r="I3204" s="9" t="s">
        <v>1548</v>
      </c>
      <c r="J3204" s="9" t="s">
        <v>41</v>
      </c>
      <c r="K3204" s="10">
        <v>144</v>
      </c>
      <c r="L3204" s="10">
        <v>8</v>
      </c>
      <c r="N3204" s="171" t="s">
        <v>42</v>
      </c>
      <c r="U3204" s="96">
        <f>SUM(O3204:S3204)</f>
        <v>0</v>
      </c>
      <c r="W3204" s="172"/>
      <c r="Y3204" s="12"/>
      <c r="AD3204" s="13" t="s">
        <v>4320</v>
      </c>
    </row>
    <row r="3205" customHeight="1" spans="1:30">
      <c r="A3205" s="23">
        <v>3231</v>
      </c>
      <c r="B3205" s="7">
        <v>231214005</v>
      </c>
      <c r="C3205" s="4">
        <v>45274</v>
      </c>
      <c r="D3205" s="5" t="s">
        <v>4265</v>
      </c>
      <c r="E3205" s="156">
        <v>49</v>
      </c>
      <c r="F3205" s="7" t="s">
        <v>1546</v>
      </c>
      <c r="G3205" s="9" t="s">
        <v>4323</v>
      </c>
      <c r="H3205" s="29" t="str">
        <f>VLOOKUP(I3205,[3]外O细分型号!A:B,2,FALSE)</f>
        <v>V7</v>
      </c>
      <c r="I3205" s="9" t="s">
        <v>1756</v>
      </c>
      <c r="J3205" s="9" t="s">
        <v>41</v>
      </c>
      <c r="K3205" s="10">
        <v>2497</v>
      </c>
      <c r="L3205" s="10">
        <v>50</v>
      </c>
      <c r="M3205" s="11">
        <v>1</v>
      </c>
      <c r="N3205" s="171" t="s">
        <v>42</v>
      </c>
      <c r="P3205" s="13">
        <v>1</v>
      </c>
      <c r="U3205" s="96">
        <f>SUM(O3205:S3205)</f>
        <v>1</v>
      </c>
      <c r="V3205" s="15" t="s">
        <v>4324</v>
      </c>
      <c r="W3205" s="172" t="s">
        <v>44</v>
      </c>
      <c r="X3205" s="13" t="s">
        <v>16</v>
      </c>
      <c r="Y3205" s="12" t="s">
        <v>1703</v>
      </c>
      <c r="AD3205" s="13" t="s">
        <v>4320</v>
      </c>
    </row>
    <row r="3206" customHeight="1" spans="1:30">
      <c r="A3206" s="23">
        <v>3232</v>
      </c>
      <c r="B3206" s="7">
        <v>231214006</v>
      </c>
      <c r="C3206" s="4">
        <v>45274</v>
      </c>
      <c r="D3206" s="5" t="s">
        <v>4265</v>
      </c>
      <c r="E3206" s="156">
        <v>49</v>
      </c>
      <c r="F3206" s="7" t="s">
        <v>1471</v>
      </c>
      <c r="G3206" s="9" t="s">
        <v>4325</v>
      </c>
      <c r="H3206" s="29" t="str">
        <f>VLOOKUP(I3206,[3]外O细分型号!A:B,2,FALSE)</f>
        <v>Q3MPRO</v>
      </c>
      <c r="I3206" s="9" t="s">
        <v>2021</v>
      </c>
      <c r="J3206" s="9" t="s">
        <v>41</v>
      </c>
      <c r="K3206" s="10">
        <v>55</v>
      </c>
      <c r="L3206" s="10">
        <v>8</v>
      </c>
      <c r="N3206" s="171" t="s">
        <v>42</v>
      </c>
      <c r="U3206" s="96">
        <f>SUM(O3206:S3206)</f>
        <v>0</v>
      </c>
      <c r="W3206" s="172"/>
      <c r="Y3206" s="12"/>
      <c r="AD3206" s="13" t="s">
        <v>4320</v>
      </c>
    </row>
    <row r="3207" customHeight="1" spans="1:30">
      <c r="A3207" s="23">
        <v>3233</v>
      </c>
      <c r="B3207" s="7">
        <v>231214007</v>
      </c>
      <c r="C3207" s="4">
        <v>45274</v>
      </c>
      <c r="D3207" s="5" t="s">
        <v>4265</v>
      </c>
      <c r="E3207" s="156">
        <v>49</v>
      </c>
      <c r="F3207" s="7" t="s">
        <v>1546</v>
      </c>
      <c r="G3207" s="9" t="s">
        <v>4326</v>
      </c>
      <c r="H3207" s="29" t="str">
        <f>VLOOKUP(I3207,[3]外O细分型号!A:B,2,FALSE)</f>
        <v>G100</v>
      </c>
      <c r="I3207" s="9" t="s">
        <v>1548</v>
      </c>
      <c r="J3207" s="9" t="s">
        <v>78</v>
      </c>
      <c r="K3207" s="10">
        <v>775</v>
      </c>
      <c r="L3207" s="10">
        <v>32</v>
      </c>
      <c r="M3207" s="11">
        <v>3</v>
      </c>
      <c r="N3207" s="170" t="s">
        <v>79</v>
      </c>
      <c r="P3207" s="13">
        <v>1</v>
      </c>
      <c r="U3207" s="96">
        <f>SUM(O3207:S3207)</f>
        <v>1</v>
      </c>
      <c r="V3207" s="15" t="s">
        <v>679</v>
      </c>
      <c r="W3207" s="172" t="s">
        <v>81</v>
      </c>
      <c r="X3207" s="13" t="s">
        <v>160</v>
      </c>
      <c r="Y3207" s="12" t="s">
        <v>680</v>
      </c>
      <c r="AD3207" s="13" t="s">
        <v>4320</v>
      </c>
    </row>
    <row r="3208" customHeight="1" spans="1:30">
      <c r="A3208" s="23">
        <v>3234</v>
      </c>
      <c r="B3208" s="7">
        <v>231214007</v>
      </c>
      <c r="C3208" s="4">
        <v>45274</v>
      </c>
      <c r="D3208" s="5" t="s">
        <v>4265</v>
      </c>
      <c r="E3208" s="156">
        <v>49</v>
      </c>
      <c r="F3208" s="7" t="s">
        <v>1546</v>
      </c>
      <c r="G3208" s="9" t="s">
        <v>4326</v>
      </c>
      <c r="H3208" s="29" t="str">
        <f>VLOOKUP(I3208,[3]外O细分型号!A:B,2,FALSE)</f>
        <v>G100</v>
      </c>
      <c r="I3208" s="9" t="s">
        <v>1548</v>
      </c>
      <c r="J3208" s="9" t="s">
        <v>78</v>
      </c>
      <c r="O3208" s="13">
        <v>1</v>
      </c>
      <c r="U3208" s="96">
        <f>SUM(O3208:S3208)</f>
        <v>1</v>
      </c>
      <c r="V3208" s="15" t="s">
        <v>258</v>
      </c>
      <c r="W3208" s="172" t="s">
        <v>81</v>
      </c>
      <c r="X3208" s="13" t="s">
        <v>15</v>
      </c>
      <c r="Y3208" s="12" t="s">
        <v>53</v>
      </c>
      <c r="AD3208" s="13" t="s">
        <v>4320</v>
      </c>
    </row>
    <row r="3209" customHeight="1" spans="1:30">
      <c r="A3209" s="23">
        <v>3235</v>
      </c>
      <c r="B3209" s="7">
        <v>231214007</v>
      </c>
      <c r="C3209" s="4">
        <v>45274</v>
      </c>
      <c r="D3209" s="5" t="s">
        <v>4265</v>
      </c>
      <c r="E3209" s="156">
        <v>49</v>
      </c>
      <c r="F3209" s="7" t="s">
        <v>1546</v>
      </c>
      <c r="G3209" s="9" t="s">
        <v>4326</v>
      </c>
      <c r="H3209" s="29" t="str">
        <f>VLOOKUP(I3209,[3]外O细分型号!A:B,2,FALSE)</f>
        <v>G100</v>
      </c>
      <c r="I3209" s="9" t="s">
        <v>1548</v>
      </c>
      <c r="J3209" s="9" t="s">
        <v>78</v>
      </c>
      <c r="R3209" s="13">
        <v>1</v>
      </c>
      <c r="U3209" s="96">
        <f>SUM(O3209:S3209)</f>
        <v>1</v>
      </c>
      <c r="V3209" s="15" t="s">
        <v>94</v>
      </c>
      <c r="W3209" s="172" t="s">
        <v>81</v>
      </c>
      <c r="X3209" s="13" t="s">
        <v>18</v>
      </c>
      <c r="Y3209" s="12" t="s">
        <v>95</v>
      </c>
      <c r="AD3209" s="13" t="s">
        <v>4320</v>
      </c>
    </row>
    <row r="3210" customHeight="1" spans="1:30">
      <c r="A3210" s="23">
        <v>3236</v>
      </c>
      <c r="B3210" s="7">
        <v>231214008</v>
      </c>
      <c r="C3210" s="4">
        <v>45274</v>
      </c>
      <c r="D3210" s="5" t="s">
        <v>4265</v>
      </c>
      <c r="E3210" s="156">
        <v>49</v>
      </c>
      <c r="F3210" s="7" t="s">
        <v>1546</v>
      </c>
      <c r="G3210" s="9" t="s">
        <v>4310</v>
      </c>
      <c r="H3210" s="29" t="str">
        <f>VLOOKUP(I3210,[3]外O细分型号!A:B,2,FALSE)</f>
        <v>G100</v>
      </c>
      <c r="I3210" s="9" t="s">
        <v>1548</v>
      </c>
      <c r="J3210" s="9" t="s">
        <v>78</v>
      </c>
      <c r="K3210" s="10">
        <v>576</v>
      </c>
      <c r="L3210" s="10">
        <v>32</v>
      </c>
      <c r="M3210" s="11">
        <v>1</v>
      </c>
      <c r="N3210" s="171" t="s">
        <v>42</v>
      </c>
      <c r="O3210" s="13">
        <v>1</v>
      </c>
      <c r="U3210" s="96">
        <f>SUM(O3210:S3210)</f>
        <v>1</v>
      </c>
      <c r="V3210" s="15" t="s">
        <v>52</v>
      </c>
      <c r="W3210" s="172" t="s">
        <v>44</v>
      </c>
      <c r="X3210" s="13" t="s">
        <v>15</v>
      </c>
      <c r="Y3210" s="12" t="s">
        <v>53</v>
      </c>
      <c r="AD3210" s="13" t="s">
        <v>4320</v>
      </c>
    </row>
    <row r="3211" customHeight="1" spans="1:30">
      <c r="A3211" s="23">
        <v>3237</v>
      </c>
      <c r="B3211" s="52">
        <v>231215001</v>
      </c>
      <c r="C3211" s="4">
        <v>45275</v>
      </c>
      <c r="D3211" s="5" t="s">
        <v>4265</v>
      </c>
      <c r="E3211" s="156">
        <v>50</v>
      </c>
      <c r="F3211" s="7" t="s">
        <v>1546</v>
      </c>
      <c r="G3211" s="9" t="s">
        <v>4177</v>
      </c>
      <c r="H3211" s="29" t="s">
        <v>40</v>
      </c>
      <c r="I3211" s="9" t="s">
        <v>4178</v>
      </c>
      <c r="J3211" s="9" t="s">
        <v>41</v>
      </c>
      <c r="K3211" s="10">
        <v>16</v>
      </c>
      <c r="L3211" s="10">
        <v>8</v>
      </c>
      <c r="N3211" s="171" t="s">
        <v>42</v>
      </c>
      <c r="U3211" s="96">
        <f>SUM(O3211:S3211)</f>
        <v>0</v>
      </c>
      <c r="W3211" s="172"/>
      <c r="Y3211" s="12"/>
      <c r="AD3211" s="13" t="s">
        <v>4320</v>
      </c>
    </row>
    <row r="3212" customHeight="1" spans="1:30">
      <c r="A3212" s="23">
        <v>3238</v>
      </c>
      <c r="B3212" s="7">
        <v>231215002</v>
      </c>
      <c r="C3212" s="4">
        <v>45275</v>
      </c>
      <c r="D3212" s="5" t="s">
        <v>4265</v>
      </c>
      <c r="E3212" s="156">
        <v>50</v>
      </c>
      <c r="F3212" s="7" t="s">
        <v>1471</v>
      </c>
      <c r="G3212" s="9" t="s">
        <v>4314</v>
      </c>
      <c r="H3212" s="9" t="s">
        <v>3507</v>
      </c>
      <c r="I3212" s="9" t="s">
        <v>3507</v>
      </c>
      <c r="J3212" s="9" t="s">
        <v>41</v>
      </c>
      <c r="K3212" s="10">
        <v>607</v>
      </c>
      <c r="L3212" s="10">
        <v>32</v>
      </c>
      <c r="M3212" s="11">
        <v>1</v>
      </c>
      <c r="N3212" s="171" t="s">
        <v>42</v>
      </c>
      <c r="O3212" s="13">
        <v>1</v>
      </c>
      <c r="U3212" s="96">
        <f>SUM(O3212:S3212)</f>
        <v>1</v>
      </c>
      <c r="V3212" s="15" t="s">
        <v>4327</v>
      </c>
      <c r="W3212" s="172" t="s">
        <v>44</v>
      </c>
      <c r="X3212" s="13" t="s">
        <v>15</v>
      </c>
      <c r="Y3212" s="12" t="s">
        <v>224</v>
      </c>
      <c r="AD3212" s="13" t="s">
        <v>4320</v>
      </c>
    </row>
    <row r="3213" customHeight="1" spans="1:30">
      <c r="A3213" s="23">
        <v>3239</v>
      </c>
      <c r="B3213" s="7">
        <v>231215003</v>
      </c>
      <c r="C3213" s="4">
        <v>45275</v>
      </c>
      <c r="D3213" s="5" t="s">
        <v>4265</v>
      </c>
      <c r="E3213" s="156">
        <v>50</v>
      </c>
      <c r="F3213" s="7" t="s">
        <v>114</v>
      </c>
      <c r="G3213" s="9" t="s">
        <v>4328</v>
      </c>
      <c r="H3213" s="29" t="str">
        <f>VLOOKUP(I3213,[3]外O细分型号!A:B,2,FALSE)</f>
        <v>V1</v>
      </c>
      <c r="I3213" s="9" t="s">
        <v>115</v>
      </c>
      <c r="J3213" s="9" t="s">
        <v>41</v>
      </c>
      <c r="K3213" s="10">
        <v>58</v>
      </c>
      <c r="L3213" s="10">
        <v>8</v>
      </c>
      <c r="N3213" s="171" t="s">
        <v>42</v>
      </c>
      <c r="U3213" s="96">
        <f>SUM(O3213:S3213)</f>
        <v>0</v>
      </c>
      <c r="W3213" s="172"/>
      <c r="Y3213" s="12"/>
      <c r="AD3213" s="13" t="s">
        <v>4320</v>
      </c>
    </row>
    <row r="3214" customHeight="1" spans="1:30">
      <c r="A3214" s="23">
        <v>3240</v>
      </c>
      <c r="B3214" s="7">
        <v>231215004</v>
      </c>
      <c r="C3214" s="4">
        <v>45275</v>
      </c>
      <c r="D3214" s="5" t="s">
        <v>4265</v>
      </c>
      <c r="E3214" s="156">
        <v>50</v>
      </c>
      <c r="F3214" s="7" t="s">
        <v>1546</v>
      </c>
      <c r="G3214" s="9" t="s">
        <v>4329</v>
      </c>
      <c r="H3214" s="29" t="str">
        <f>VLOOKUP(I3214,[3]外O细分型号!A:B,2,FALSE)</f>
        <v>E16</v>
      </c>
      <c r="I3214" s="9" t="s">
        <v>3248</v>
      </c>
      <c r="J3214" s="9" t="s">
        <v>41</v>
      </c>
      <c r="K3214" s="10">
        <v>640</v>
      </c>
      <c r="L3214" s="10">
        <v>32</v>
      </c>
      <c r="M3214" s="11">
        <v>1</v>
      </c>
      <c r="N3214" s="171" t="s">
        <v>42</v>
      </c>
      <c r="O3214" s="13">
        <v>1</v>
      </c>
      <c r="U3214" s="96">
        <f>SUM(O3214:S3214)</f>
        <v>1</v>
      </c>
      <c r="V3214" s="15" t="s">
        <v>401</v>
      </c>
      <c r="W3214" s="172" t="s">
        <v>44</v>
      </c>
      <c r="X3214" s="13" t="s">
        <v>15</v>
      </c>
      <c r="Y3214" s="12" t="s">
        <v>53</v>
      </c>
      <c r="AD3214" s="13" t="s">
        <v>4320</v>
      </c>
    </row>
    <row r="3215" customHeight="1" spans="1:30">
      <c r="A3215" s="23">
        <v>3241</v>
      </c>
      <c r="B3215" s="7">
        <v>231215005</v>
      </c>
      <c r="C3215" s="4">
        <v>45275</v>
      </c>
      <c r="D3215" s="5" t="s">
        <v>4265</v>
      </c>
      <c r="E3215" s="156">
        <v>50</v>
      </c>
      <c r="F3215" s="7" t="s">
        <v>1471</v>
      </c>
      <c r="G3215" s="9" t="s">
        <v>3794</v>
      </c>
      <c r="H3215" s="29" t="str">
        <f>I3215</f>
        <v>Q3MVPRO</v>
      </c>
      <c r="I3215" s="9" t="s">
        <v>3507</v>
      </c>
      <c r="J3215" s="9" t="s">
        <v>41</v>
      </c>
      <c r="K3215" s="10">
        <v>576</v>
      </c>
      <c r="L3215" s="10">
        <v>32</v>
      </c>
      <c r="M3215" s="11">
        <v>1</v>
      </c>
      <c r="N3215" s="170" t="s">
        <v>79</v>
      </c>
      <c r="P3215" s="13">
        <v>1</v>
      </c>
      <c r="U3215" s="96">
        <f>SUM(O3215:S3215)</f>
        <v>1</v>
      </c>
      <c r="V3215" s="15" t="s">
        <v>4330</v>
      </c>
      <c r="W3215" s="172" t="s">
        <v>81</v>
      </c>
      <c r="X3215" s="13" t="s">
        <v>16</v>
      </c>
      <c r="Y3215" s="12" t="s">
        <v>457</v>
      </c>
      <c r="AD3215" s="13" t="s">
        <v>4320</v>
      </c>
    </row>
    <row r="3216" customHeight="1" spans="1:30">
      <c r="A3216" s="23">
        <v>3242</v>
      </c>
      <c r="B3216" s="52">
        <v>231216001</v>
      </c>
      <c r="C3216" s="4">
        <v>45276</v>
      </c>
      <c r="D3216" s="5" t="s">
        <v>4265</v>
      </c>
      <c r="E3216" s="156">
        <v>50</v>
      </c>
      <c r="F3216" s="7" t="s">
        <v>1546</v>
      </c>
      <c r="G3216" s="9" t="s">
        <v>4331</v>
      </c>
      <c r="H3216" s="29" t="str">
        <f>VLOOKUP(I3216,[3]外O细分型号!A:B,2,FALSE)</f>
        <v>P1-CT</v>
      </c>
      <c r="I3216" s="9" t="s">
        <v>3421</v>
      </c>
      <c r="J3216" s="9" t="s">
        <v>41</v>
      </c>
      <c r="K3216" s="10">
        <v>1008</v>
      </c>
      <c r="L3216" s="10">
        <v>32</v>
      </c>
      <c r="M3216" s="11">
        <v>1</v>
      </c>
      <c r="N3216" s="171" t="s">
        <v>42</v>
      </c>
      <c r="O3216" s="13">
        <v>1</v>
      </c>
      <c r="U3216" s="96">
        <f>SUM(O3216:S3216)</f>
        <v>1</v>
      </c>
      <c r="V3216" s="15" t="s">
        <v>290</v>
      </c>
      <c r="W3216" s="172" t="s">
        <v>44</v>
      </c>
      <c r="X3216" s="13" t="s">
        <v>15</v>
      </c>
      <c r="Y3216" s="12" t="s">
        <v>53</v>
      </c>
      <c r="AA3216" s="174"/>
      <c r="AB3216" s="12"/>
      <c r="AC3216" s="175"/>
      <c r="AD3216" s="13" t="s">
        <v>4320</v>
      </c>
    </row>
    <row r="3217" customHeight="1" spans="1:30">
      <c r="A3217" s="23">
        <v>3243</v>
      </c>
      <c r="B3217" s="7">
        <v>231216002</v>
      </c>
      <c r="C3217" s="4">
        <v>45276</v>
      </c>
      <c r="D3217" s="5" t="s">
        <v>4265</v>
      </c>
      <c r="E3217" s="156">
        <v>50</v>
      </c>
      <c r="F3217" s="7" t="s">
        <v>98</v>
      </c>
      <c r="G3217" s="9" t="s">
        <v>4332</v>
      </c>
      <c r="H3217" s="29" t="str">
        <f>VLOOKUP(I3217,[3]外O细分型号!A:B,2,FALSE)</f>
        <v>V5P</v>
      </c>
      <c r="I3217" s="9" t="s">
        <v>197</v>
      </c>
      <c r="J3217" s="9" t="s">
        <v>41</v>
      </c>
      <c r="K3217" s="10">
        <v>101</v>
      </c>
      <c r="L3217" s="10">
        <v>8</v>
      </c>
      <c r="N3217" s="171" t="s">
        <v>42</v>
      </c>
      <c r="U3217" s="96">
        <f>SUM(O3217:S3217)</f>
        <v>0</v>
      </c>
      <c r="W3217" s="172"/>
      <c r="Y3217" s="12"/>
      <c r="AA3217" s="174"/>
      <c r="AB3217" s="12"/>
      <c r="AC3217" s="175"/>
      <c r="AD3217" s="13" t="s">
        <v>4320</v>
      </c>
    </row>
    <row r="3218" customHeight="1" spans="1:30">
      <c r="A3218" s="23">
        <v>3244</v>
      </c>
      <c r="B3218" s="7">
        <v>231216003</v>
      </c>
      <c r="C3218" s="4">
        <v>45276</v>
      </c>
      <c r="D3218" s="5" t="s">
        <v>4265</v>
      </c>
      <c r="E3218" s="156">
        <v>50</v>
      </c>
      <c r="F3218" s="7" t="s">
        <v>98</v>
      </c>
      <c r="G3218" s="9" t="s">
        <v>4333</v>
      </c>
      <c r="H3218" s="29" t="str">
        <f>VLOOKUP(I3218,[3]外O细分型号!A:B,2,FALSE)</f>
        <v>G5</v>
      </c>
      <c r="I3218" s="9" t="s">
        <v>2626</v>
      </c>
      <c r="J3218" s="9" t="s">
        <v>41</v>
      </c>
      <c r="K3218" s="10">
        <v>423</v>
      </c>
      <c r="L3218" s="10">
        <v>32</v>
      </c>
      <c r="N3218" s="171" t="s">
        <v>42</v>
      </c>
      <c r="U3218" s="96">
        <f>SUM(O3218:S3218)</f>
        <v>0</v>
      </c>
      <c r="W3218" s="172"/>
      <c r="Y3218" s="12"/>
      <c r="AA3218" s="174"/>
      <c r="AB3218" s="12"/>
      <c r="AC3218" s="175"/>
      <c r="AD3218" s="13" t="s">
        <v>4320</v>
      </c>
    </row>
    <row r="3219" customHeight="1" spans="1:30">
      <c r="A3219" s="23">
        <v>3245</v>
      </c>
      <c r="B3219" s="7">
        <v>231216004</v>
      </c>
      <c r="C3219" s="4">
        <v>45276</v>
      </c>
      <c r="D3219" s="5" t="s">
        <v>4265</v>
      </c>
      <c r="E3219" s="156">
        <v>50</v>
      </c>
      <c r="F3219" s="7" t="s">
        <v>1546</v>
      </c>
      <c r="G3219" s="9" t="s">
        <v>4334</v>
      </c>
      <c r="H3219" s="29" t="s">
        <v>190</v>
      </c>
      <c r="I3219" s="9" t="s">
        <v>4335</v>
      </c>
      <c r="J3219" s="9" t="s">
        <v>78</v>
      </c>
      <c r="K3219" s="10">
        <v>30</v>
      </c>
      <c r="L3219" s="10">
        <v>8</v>
      </c>
      <c r="N3219" s="171" t="s">
        <v>42</v>
      </c>
      <c r="U3219" s="96">
        <f>SUM(O3219:S3219)</f>
        <v>0</v>
      </c>
      <c r="W3219" s="172"/>
      <c r="Y3219" s="12"/>
      <c r="AA3219" s="174"/>
      <c r="AB3219" s="12"/>
      <c r="AC3219" s="175"/>
      <c r="AD3219" s="13" t="s">
        <v>4320</v>
      </c>
    </row>
    <row r="3220" customHeight="1" spans="1:30">
      <c r="A3220" s="23">
        <v>3246</v>
      </c>
      <c r="B3220" s="7">
        <v>231216005</v>
      </c>
      <c r="C3220" s="4">
        <v>45276</v>
      </c>
      <c r="D3220" s="5" t="s">
        <v>4265</v>
      </c>
      <c r="E3220" s="156">
        <v>50</v>
      </c>
      <c r="F3220" s="7" t="s">
        <v>98</v>
      </c>
      <c r="G3220" s="9" t="s">
        <v>4336</v>
      </c>
      <c r="H3220" s="29" t="s">
        <v>100</v>
      </c>
      <c r="I3220" s="9" t="s">
        <v>4337</v>
      </c>
      <c r="J3220" s="9" t="s">
        <v>41</v>
      </c>
      <c r="K3220" s="10">
        <v>77</v>
      </c>
      <c r="L3220" s="10">
        <v>8</v>
      </c>
      <c r="M3220" s="11">
        <v>8</v>
      </c>
      <c r="N3220" s="170" t="s">
        <v>79</v>
      </c>
      <c r="P3220" s="13">
        <v>8</v>
      </c>
      <c r="U3220" s="96">
        <f>SUM(O3220:S3220)</f>
        <v>8</v>
      </c>
      <c r="V3220" s="15" t="s">
        <v>4338</v>
      </c>
      <c r="W3220" s="172" t="s">
        <v>81</v>
      </c>
      <c r="X3220" s="13" t="s">
        <v>16</v>
      </c>
      <c r="Y3220" s="12" t="s">
        <v>457</v>
      </c>
      <c r="AA3220" s="174"/>
      <c r="AB3220" s="12"/>
      <c r="AC3220" s="175"/>
      <c r="AD3220" s="13" t="s">
        <v>4320</v>
      </c>
    </row>
    <row r="3221" customHeight="1" spans="1:30">
      <c r="A3221" s="23">
        <v>3247</v>
      </c>
      <c r="B3221" s="7">
        <v>231216006</v>
      </c>
      <c r="C3221" s="4">
        <v>45276</v>
      </c>
      <c r="D3221" s="5" t="s">
        <v>4265</v>
      </c>
      <c r="E3221" s="156">
        <v>50</v>
      </c>
      <c r="F3221" s="7" t="s">
        <v>1471</v>
      </c>
      <c r="G3221" s="9" t="s">
        <v>4339</v>
      </c>
      <c r="H3221" s="29" t="str">
        <f>VLOOKUP(I3221,[3]外O细分型号!A:B,2,FALSE)</f>
        <v>Q3MPRO</v>
      </c>
      <c r="I3221" s="9" t="s">
        <v>1473</v>
      </c>
      <c r="J3221" s="9" t="s">
        <v>41</v>
      </c>
      <c r="K3221" s="10">
        <v>720</v>
      </c>
      <c r="L3221" s="10">
        <v>32</v>
      </c>
      <c r="M3221" s="11">
        <v>1</v>
      </c>
      <c r="N3221" s="171" t="s">
        <v>42</v>
      </c>
      <c r="Q3221" s="13">
        <v>1</v>
      </c>
      <c r="U3221" s="96">
        <f>SUM(O3221:S3221)</f>
        <v>1</v>
      </c>
      <c r="V3221" s="15" t="s">
        <v>4340</v>
      </c>
      <c r="W3221" s="172" t="s">
        <v>44</v>
      </c>
      <c r="X3221" s="13" t="s">
        <v>160</v>
      </c>
      <c r="Y3221" s="12" t="s">
        <v>489</v>
      </c>
      <c r="AA3221" s="174"/>
      <c r="AB3221" s="12"/>
      <c r="AC3221" s="175"/>
      <c r="AD3221" s="13" t="s">
        <v>4320</v>
      </c>
    </row>
    <row r="3222" customHeight="1" spans="1:30">
      <c r="A3222" s="23">
        <v>3248</v>
      </c>
      <c r="B3222" s="7">
        <v>231216007</v>
      </c>
      <c r="C3222" s="4">
        <v>45276</v>
      </c>
      <c r="D3222" s="5" t="s">
        <v>4265</v>
      </c>
      <c r="E3222" s="156">
        <v>50</v>
      </c>
      <c r="F3222" s="7" t="s">
        <v>37</v>
      </c>
      <c r="G3222" s="9" t="s">
        <v>4341</v>
      </c>
      <c r="H3222" s="29" t="str">
        <f>VLOOKUP(I3222,[3]外O细分型号!A:B,2,FALSE)</f>
        <v>G111</v>
      </c>
      <c r="I3222" s="9" t="s">
        <v>190</v>
      </c>
      <c r="J3222" s="9" t="s">
        <v>41</v>
      </c>
      <c r="K3222" s="10">
        <v>598</v>
      </c>
      <c r="L3222" s="10">
        <v>32</v>
      </c>
      <c r="N3222" s="171" t="s">
        <v>42</v>
      </c>
      <c r="U3222" s="96">
        <f>SUM(O3222:S3222)</f>
        <v>0</v>
      </c>
      <c r="W3222" s="172"/>
      <c r="Y3222" s="12"/>
      <c r="AA3222" s="174"/>
      <c r="AB3222" s="12"/>
      <c r="AC3222" s="175"/>
      <c r="AD3222" s="13" t="s">
        <v>4320</v>
      </c>
    </row>
    <row r="3223" customHeight="1" spans="1:30">
      <c r="A3223" s="23">
        <v>3249</v>
      </c>
      <c r="B3223" s="7">
        <v>231216008</v>
      </c>
      <c r="C3223" s="4">
        <v>45276</v>
      </c>
      <c r="D3223" s="5" t="s">
        <v>4265</v>
      </c>
      <c r="E3223" s="156">
        <v>50</v>
      </c>
      <c r="F3223" s="7" t="s">
        <v>1471</v>
      </c>
      <c r="G3223" s="9" t="s">
        <v>4288</v>
      </c>
      <c r="H3223" s="29" t="str">
        <f>VLOOKUP(I3223,[3]外O细分型号!A:B,2,FALSE)</f>
        <v>Q3MPRO</v>
      </c>
      <c r="I3223" s="9" t="s">
        <v>1473</v>
      </c>
      <c r="J3223" s="9" t="s">
        <v>41</v>
      </c>
      <c r="K3223" s="10">
        <v>432</v>
      </c>
      <c r="L3223" s="10">
        <v>32</v>
      </c>
      <c r="N3223" s="171" t="s">
        <v>42</v>
      </c>
      <c r="U3223" s="96">
        <f>SUM(O3223:S3223)</f>
        <v>0</v>
      </c>
      <c r="W3223" s="172"/>
      <c r="Y3223" s="12"/>
      <c r="AA3223" s="174"/>
      <c r="AB3223" s="12"/>
      <c r="AC3223" s="175"/>
      <c r="AD3223" s="13" t="s">
        <v>4320</v>
      </c>
    </row>
    <row r="3224" customHeight="1" spans="1:30">
      <c r="A3224" s="23">
        <v>3250</v>
      </c>
      <c r="B3224" s="7">
        <v>231216009</v>
      </c>
      <c r="C3224" s="4">
        <v>45276</v>
      </c>
      <c r="D3224" s="5" t="s">
        <v>4265</v>
      </c>
      <c r="E3224" s="156">
        <v>50</v>
      </c>
      <c r="F3224" s="7" t="s">
        <v>37</v>
      </c>
      <c r="G3224" s="9" t="s">
        <v>4342</v>
      </c>
      <c r="H3224" s="29" t="str">
        <f>VLOOKUP(I3224,[3]外O细分型号!A:B,2,FALSE)</f>
        <v>G111</v>
      </c>
      <c r="I3224" s="9" t="s">
        <v>190</v>
      </c>
      <c r="J3224" s="9" t="s">
        <v>78</v>
      </c>
      <c r="K3224" s="10">
        <v>350</v>
      </c>
      <c r="L3224" s="10">
        <v>32</v>
      </c>
      <c r="N3224" s="171" t="s">
        <v>42</v>
      </c>
      <c r="U3224" s="96">
        <f>SUM(O3224:S3224)</f>
        <v>0</v>
      </c>
      <c r="W3224" s="172"/>
      <c r="Y3224" s="12"/>
      <c r="AA3224" s="174"/>
      <c r="AB3224" s="12"/>
      <c r="AC3224" s="175"/>
      <c r="AD3224" s="13" t="s">
        <v>4320</v>
      </c>
    </row>
    <row r="3225" customHeight="1" spans="1:30">
      <c r="A3225" s="23">
        <v>3251</v>
      </c>
      <c r="B3225" s="7">
        <v>231216010</v>
      </c>
      <c r="C3225" s="4">
        <v>45276</v>
      </c>
      <c r="D3225" s="5" t="s">
        <v>4265</v>
      </c>
      <c r="E3225" s="156">
        <v>50</v>
      </c>
      <c r="F3225" s="7" t="s">
        <v>37</v>
      </c>
      <c r="G3225" s="9">
        <v>23113752</v>
      </c>
      <c r="H3225" s="29" t="str">
        <f>VLOOKUP(I3225,[3]外O细分型号!A:B,2,FALSE)</f>
        <v>P1-CM</v>
      </c>
      <c r="I3225" s="9" t="s">
        <v>40</v>
      </c>
      <c r="J3225" s="9" t="s">
        <v>41</v>
      </c>
      <c r="K3225" s="10">
        <v>2</v>
      </c>
      <c r="L3225" s="10">
        <v>2</v>
      </c>
      <c r="N3225" s="171" t="s">
        <v>42</v>
      </c>
      <c r="U3225" s="96">
        <f>SUM(O3225:S3225)</f>
        <v>0</v>
      </c>
      <c r="W3225" s="172"/>
      <c r="Y3225" s="12"/>
      <c r="AA3225" s="174"/>
      <c r="AB3225" s="12"/>
      <c r="AC3225" s="175"/>
      <c r="AD3225" s="13" t="s">
        <v>4320</v>
      </c>
    </row>
    <row r="3226" customHeight="1" spans="1:30">
      <c r="A3226" s="23">
        <v>3252</v>
      </c>
      <c r="B3226" s="7">
        <v>231216011</v>
      </c>
      <c r="C3226" s="4">
        <v>45276</v>
      </c>
      <c r="D3226" s="5" t="s">
        <v>4265</v>
      </c>
      <c r="E3226" s="156">
        <v>50</v>
      </c>
      <c r="F3226" s="7" t="s">
        <v>37</v>
      </c>
      <c r="G3226" s="9" t="s">
        <v>4285</v>
      </c>
      <c r="H3226" s="29" t="str">
        <f>VLOOKUP(I3226,[3]外O细分型号!A:B,2,FALSE)</f>
        <v>P1-CT</v>
      </c>
      <c r="I3226" s="9" t="s">
        <v>48</v>
      </c>
      <c r="J3226" s="9" t="s">
        <v>41</v>
      </c>
      <c r="K3226" s="10">
        <v>5</v>
      </c>
      <c r="L3226" s="10">
        <v>5</v>
      </c>
      <c r="N3226" s="171" t="s">
        <v>42</v>
      </c>
      <c r="U3226" s="96">
        <f>SUM(O3226:S3226)</f>
        <v>0</v>
      </c>
      <c r="W3226" s="172"/>
      <c r="Y3226" s="12"/>
      <c r="AA3226" s="174"/>
      <c r="AB3226" s="12"/>
      <c r="AC3226" s="175"/>
      <c r="AD3226" s="13" t="s">
        <v>4320</v>
      </c>
    </row>
    <row r="3227" customHeight="1" spans="1:30">
      <c r="A3227" s="23">
        <v>3253</v>
      </c>
      <c r="B3227" s="52">
        <v>231218001</v>
      </c>
      <c r="C3227" s="4">
        <v>45278</v>
      </c>
      <c r="D3227" s="5" t="s">
        <v>4265</v>
      </c>
      <c r="E3227" s="156">
        <v>50</v>
      </c>
      <c r="F3227" s="7" t="s">
        <v>1471</v>
      </c>
      <c r="G3227" s="9" t="s">
        <v>4343</v>
      </c>
      <c r="H3227" s="9" t="s">
        <v>3507</v>
      </c>
      <c r="I3227" s="9" t="s">
        <v>3507</v>
      </c>
      <c r="J3227" s="9" t="s">
        <v>41</v>
      </c>
      <c r="K3227" s="10">
        <v>432</v>
      </c>
      <c r="L3227" s="10">
        <v>32</v>
      </c>
      <c r="N3227" s="171" t="s">
        <v>42</v>
      </c>
      <c r="U3227" s="96">
        <f>SUM(O3227:S3227)</f>
        <v>0</v>
      </c>
      <c r="W3227" s="172"/>
      <c r="Y3227" s="12"/>
      <c r="AA3227" s="174"/>
      <c r="AB3227" s="12"/>
      <c r="AC3227" s="175"/>
      <c r="AD3227" s="13" t="s">
        <v>4320</v>
      </c>
    </row>
    <row r="3228" customHeight="1" spans="1:30">
      <c r="A3228" s="23">
        <v>3254</v>
      </c>
      <c r="B3228" s="142">
        <v>231218002</v>
      </c>
      <c r="C3228" s="4">
        <v>45278</v>
      </c>
      <c r="D3228" s="5" t="s">
        <v>4265</v>
      </c>
      <c r="E3228" s="156">
        <v>50</v>
      </c>
      <c r="F3228" s="7" t="s">
        <v>1471</v>
      </c>
      <c r="G3228" s="9" t="s">
        <v>4045</v>
      </c>
      <c r="H3228" s="29" t="str">
        <f>VLOOKUP(I3228,[3]外O细分型号!A:B,2,FALSE)</f>
        <v>Q3MPRO</v>
      </c>
      <c r="I3228" s="9" t="s">
        <v>1473</v>
      </c>
      <c r="J3228" s="9" t="s">
        <v>41</v>
      </c>
      <c r="K3228" s="10">
        <v>431</v>
      </c>
      <c r="L3228" s="10">
        <v>32</v>
      </c>
      <c r="N3228" s="171" t="s">
        <v>42</v>
      </c>
      <c r="U3228" s="96">
        <f>SUM(O3228:S3228)</f>
        <v>0</v>
      </c>
      <c r="W3228" s="172"/>
      <c r="Y3228" s="12"/>
      <c r="AA3228" s="174"/>
      <c r="AB3228" s="12"/>
      <c r="AC3228" s="175"/>
      <c r="AD3228" s="13" t="s">
        <v>4320</v>
      </c>
    </row>
    <row r="3229" customHeight="1" spans="1:30">
      <c r="A3229" s="23">
        <v>3255</v>
      </c>
      <c r="B3229" s="142">
        <v>231218003</v>
      </c>
      <c r="C3229" s="4">
        <v>45278</v>
      </c>
      <c r="D3229" s="5" t="s">
        <v>4265</v>
      </c>
      <c r="E3229" s="156">
        <v>50</v>
      </c>
      <c r="F3229" s="7" t="s">
        <v>1471</v>
      </c>
      <c r="G3229" s="9" t="s">
        <v>4343</v>
      </c>
      <c r="H3229" s="9" t="s">
        <v>3507</v>
      </c>
      <c r="I3229" s="9" t="s">
        <v>3507</v>
      </c>
      <c r="J3229" s="9" t="s">
        <v>41</v>
      </c>
      <c r="K3229" s="10">
        <v>720</v>
      </c>
      <c r="L3229" s="10">
        <v>32</v>
      </c>
      <c r="N3229" s="171" t="s">
        <v>42</v>
      </c>
      <c r="U3229" s="96">
        <f>SUM(O3229:S3229)</f>
        <v>0</v>
      </c>
      <c r="W3229" s="172"/>
      <c r="Y3229" s="12"/>
      <c r="AA3229" s="174"/>
      <c r="AB3229" s="12"/>
      <c r="AC3229" s="175"/>
      <c r="AD3229" s="13" t="s">
        <v>4320</v>
      </c>
    </row>
    <row r="3230" customHeight="1" spans="1:30">
      <c r="A3230" s="23">
        <v>3256</v>
      </c>
      <c r="B3230" s="142">
        <v>231218004</v>
      </c>
      <c r="C3230" s="4">
        <v>45278</v>
      </c>
      <c r="D3230" s="5" t="s">
        <v>4265</v>
      </c>
      <c r="E3230" s="156">
        <v>50</v>
      </c>
      <c r="F3230" s="7" t="s">
        <v>1471</v>
      </c>
      <c r="G3230" s="9" t="s">
        <v>3794</v>
      </c>
      <c r="H3230" s="9" t="s">
        <v>3507</v>
      </c>
      <c r="I3230" s="9" t="s">
        <v>3507</v>
      </c>
      <c r="J3230" s="9" t="s">
        <v>41</v>
      </c>
      <c r="K3230" s="10">
        <v>864</v>
      </c>
      <c r="L3230" s="10">
        <v>32</v>
      </c>
      <c r="N3230" s="171" t="s">
        <v>42</v>
      </c>
      <c r="U3230" s="96">
        <f>SUM(O3230:S3230)</f>
        <v>0</v>
      </c>
      <c r="W3230" s="172"/>
      <c r="Y3230" s="12"/>
      <c r="AA3230" s="174"/>
      <c r="AB3230" s="12"/>
      <c r="AC3230" s="175"/>
      <c r="AD3230" s="13" t="s">
        <v>4320</v>
      </c>
    </row>
    <row r="3231" customHeight="1" spans="1:30">
      <c r="A3231" s="23">
        <v>3257</v>
      </c>
      <c r="B3231" s="142">
        <v>231218005</v>
      </c>
      <c r="C3231" s="4">
        <v>45278</v>
      </c>
      <c r="D3231" s="5" t="s">
        <v>4265</v>
      </c>
      <c r="E3231" s="156">
        <v>50</v>
      </c>
      <c r="F3231" s="7" t="s">
        <v>114</v>
      </c>
      <c r="G3231" s="9" t="s">
        <v>4344</v>
      </c>
      <c r="H3231" s="29" t="str">
        <f>VLOOKUP(I3231,[3]外O细分型号!A:B,2,FALSE)</f>
        <v>V1</v>
      </c>
      <c r="I3231" s="9" t="s">
        <v>115</v>
      </c>
      <c r="J3231" s="9" t="s">
        <v>41</v>
      </c>
      <c r="K3231" s="10">
        <v>1</v>
      </c>
      <c r="L3231" s="10">
        <v>1</v>
      </c>
      <c r="N3231" s="171" t="s">
        <v>42</v>
      </c>
      <c r="U3231" s="96">
        <f>SUM(O3231:S3231)</f>
        <v>0</v>
      </c>
      <c r="W3231" s="172"/>
      <c r="Y3231" s="12"/>
      <c r="AA3231" s="174"/>
      <c r="AB3231" s="12"/>
      <c r="AC3231" s="175"/>
      <c r="AD3231" s="13" t="s">
        <v>4320</v>
      </c>
    </row>
    <row r="3232" customHeight="1" spans="1:30">
      <c r="A3232" s="23">
        <v>3258</v>
      </c>
      <c r="B3232" s="142">
        <v>231218006</v>
      </c>
      <c r="C3232" s="4">
        <v>45278</v>
      </c>
      <c r="D3232" s="5" t="s">
        <v>4265</v>
      </c>
      <c r="E3232" s="156">
        <v>50</v>
      </c>
      <c r="F3232" s="7" t="s">
        <v>1471</v>
      </c>
      <c r="G3232" s="9" t="s">
        <v>4204</v>
      </c>
      <c r="H3232" s="29" t="str">
        <f>VLOOKUP(I3232,[3]外O细分型号!A:B,2,FALSE)</f>
        <v>Q3MPRO</v>
      </c>
      <c r="I3232" s="9" t="s">
        <v>1473</v>
      </c>
      <c r="J3232" s="9" t="s">
        <v>41</v>
      </c>
      <c r="K3232" s="10">
        <v>432</v>
      </c>
      <c r="L3232" s="10">
        <v>32</v>
      </c>
      <c r="M3232" s="11">
        <v>1</v>
      </c>
      <c r="N3232" s="171" t="s">
        <v>42</v>
      </c>
      <c r="O3232" s="13">
        <v>1</v>
      </c>
      <c r="U3232" s="96">
        <f>SUM(O3232:S3232)</f>
        <v>1</v>
      </c>
      <c r="V3232" s="15" t="s">
        <v>4345</v>
      </c>
      <c r="W3232" s="172" t="s">
        <v>44</v>
      </c>
      <c r="X3232" s="13" t="s">
        <v>15</v>
      </c>
      <c r="Y3232" s="12" t="s">
        <v>53</v>
      </c>
      <c r="AA3232" s="174"/>
      <c r="AB3232" s="12"/>
      <c r="AC3232" s="175"/>
      <c r="AD3232" s="13" t="s">
        <v>4320</v>
      </c>
    </row>
    <row r="3233" customHeight="1" spans="1:30">
      <c r="A3233" s="23">
        <v>3259</v>
      </c>
      <c r="B3233" s="142">
        <v>231218007</v>
      </c>
      <c r="C3233" s="4">
        <v>45278</v>
      </c>
      <c r="D3233" s="5" t="s">
        <v>4265</v>
      </c>
      <c r="E3233" s="156">
        <v>50</v>
      </c>
      <c r="F3233" s="7" t="s">
        <v>1471</v>
      </c>
      <c r="G3233" s="9" t="s">
        <v>4339</v>
      </c>
      <c r="H3233" s="29" t="str">
        <f>VLOOKUP(I3233,[3]外O细分型号!A:B,2,FALSE)</f>
        <v>Q3MPRO</v>
      </c>
      <c r="I3233" s="9" t="s">
        <v>1473</v>
      </c>
      <c r="J3233" s="9" t="s">
        <v>41</v>
      </c>
      <c r="K3233" s="10">
        <v>720</v>
      </c>
      <c r="L3233" s="10">
        <v>32</v>
      </c>
      <c r="M3233" s="11">
        <v>2</v>
      </c>
      <c r="N3233" s="170" t="s">
        <v>79</v>
      </c>
      <c r="O3233" s="13">
        <v>1</v>
      </c>
      <c r="U3233" s="96">
        <f>SUM(O3233:S3233)</f>
        <v>1</v>
      </c>
      <c r="V3233" s="15" t="s">
        <v>258</v>
      </c>
      <c r="W3233" s="172" t="s">
        <v>81</v>
      </c>
      <c r="X3233" s="13" t="s">
        <v>15</v>
      </c>
      <c r="Y3233" s="12" t="s">
        <v>53</v>
      </c>
      <c r="AA3233" s="174"/>
      <c r="AB3233" s="12"/>
      <c r="AC3233" s="175"/>
      <c r="AD3233" s="13" t="s">
        <v>4320</v>
      </c>
    </row>
    <row r="3234" customHeight="1" spans="1:30">
      <c r="A3234" s="23">
        <v>3260</v>
      </c>
      <c r="B3234" s="142">
        <v>231218007</v>
      </c>
      <c r="C3234" s="4">
        <v>45278</v>
      </c>
      <c r="D3234" s="5" t="s">
        <v>4265</v>
      </c>
      <c r="E3234" s="156">
        <v>50</v>
      </c>
      <c r="F3234" s="7" t="s">
        <v>1471</v>
      </c>
      <c r="G3234" s="9" t="s">
        <v>4339</v>
      </c>
      <c r="H3234" s="29" t="str">
        <f>VLOOKUP(I3234,[3]外O细分型号!A:B,2,FALSE)</f>
        <v>Q3MPRO</v>
      </c>
      <c r="I3234" s="9" t="s">
        <v>1473</v>
      </c>
      <c r="J3234" s="9" t="s">
        <v>41</v>
      </c>
      <c r="O3234" s="13">
        <v>1</v>
      </c>
      <c r="U3234" s="96">
        <f>SUM(O3234:S3234)</f>
        <v>1</v>
      </c>
      <c r="V3234" s="15" t="s">
        <v>80</v>
      </c>
      <c r="W3234" s="172" t="s">
        <v>81</v>
      </c>
      <c r="X3234" s="13" t="s">
        <v>15</v>
      </c>
      <c r="Y3234" s="12" t="s">
        <v>53</v>
      </c>
      <c r="AA3234" s="174"/>
      <c r="AB3234" s="12"/>
      <c r="AC3234" s="175"/>
      <c r="AD3234" s="13" t="s">
        <v>4320</v>
      </c>
    </row>
    <row r="3235" customHeight="1" spans="1:30">
      <c r="A3235" s="23">
        <v>3261</v>
      </c>
      <c r="B3235" s="52">
        <v>231219001</v>
      </c>
      <c r="C3235" s="4">
        <v>45279</v>
      </c>
      <c r="D3235" s="5" t="s">
        <v>4265</v>
      </c>
      <c r="E3235" s="156">
        <v>50</v>
      </c>
      <c r="F3235" s="7" t="s">
        <v>37</v>
      </c>
      <c r="G3235" s="9" t="s">
        <v>4319</v>
      </c>
      <c r="H3235" s="29" t="str">
        <f>VLOOKUP(I3235,[3]外O细分型号!A:B,2,FALSE)</f>
        <v>E180</v>
      </c>
      <c r="I3235" s="9" t="s">
        <v>3111</v>
      </c>
      <c r="J3235" s="9" t="s">
        <v>41</v>
      </c>
      <c r="K3235" s="10">
        <v>595</v>
      </c>
      <c r="L3235" s="10">
        <v>32</v>
      </c>
      <c r="M3235" s="11">
        <v>1</v>
      </c>
      <c r="N3235" s="171" t="s">
        <v>42</v>
      </c>
      <c r="Q3235" s="13">
        <v>1</v>
      </c>
      <c r="U3235" s="96">
        <f>SUM(O3235:S3235)</f>
        <v>1</v>
      </c>
      <c r="V3235" s="15" t="s">
        <v>651</v>
      </c>
      <c r="W3235" s="172" t="s">
        <v>44</v>
      </c>
      <c r="X3235" s="13" t="s">
        <v>160</v>
      </c>
      <c r="Y3235" s="12" t="s">
        <v>652</v>
      </c>
      <c r="AA3235" s="174"/>
      <c r="AB3235" s="12"/>
      <c r="AC3235" s="175"/>
      <c r="AD3235" s="13" t="s">
        <v>4320</v>
      </c>
    </row>
    <row r="3236" customHeight="1" spans="1:30">
      <c r="A3236" s="23">
        <v>3262</v>
      </c>
      <c r="B3236" s="142">
        <v>231219002</v>
      </c>
      <c r="C3236" s="4">
        <v>45279</v>
      </c>
      <c r="D3236" s="5" t="s">
        <v>4265</v>
      </c>
      <c r="E3236" s="156">
        <v>50</v>
      </c>
      <c r="F3236" s="7" t="s">
        <v>1546</v>
      </c>
      <c r="G3236" s="9" t="s">
        <v>4346</v>
      </c>
      <c r="H3236" s="29" t="str">
        <f>VLOOKUP(I3236,[3]外O细分型号!A:B,2,FALSE)</f>
        <v>E10</v>
      </c>
      <c r="I3236" s="9" t="s">
        <v>3012</v>
      </c>
      <c r="J3236" s="9" t="s">
        <v>41</v>
      </c>
      <c r="K3236" s="10">
        <v>1200</v>
      </c>
      <c r="L3236" s="10">
        <v>32</v>
      </c>
      <c r="M3236" s="11">
        <v>1</v>
      </c>
      <c r="N3236" s="171" t="s">
        <v>42</v>
      </c>
      <c r="O3236" s="13">
        <v>1</v>
      </c>
      <c r="U3236" s="96">
        <f>SUM(O3236:S3236)</f>
        <v>1</v>
      </c>
      <c r="V3236" s="15" t="s">
        <v>324</v>
      </c>
      <c r="W3236" s="172" t="s">
        <v>44</v>
      </c>
      <c r="X3236" s="13" t="s">
        <v>15</v>
      </c>
      <c r="Y3236" s="12" t="s">
        <v>300</v>
      </c>
      <c r="AA3236" s="174"/>
      <c r="AB3236" s="12"/>
      <c r="AC3236" s="175"/>
      <c r="AD3236" s="13" t="s">
        <v>4320</v>
      </c>
    </row>
    <row r="3237" customHeight="1" spans="1:30">
      <c r="A3237" s="23">
        <v>3263</v>
      </c>
      <c r="B3237" s="142">
        <v>231219003</v>
      </c>
      <c r="C3237" s="4">
        <v>45279</v>
      </c>
      <c r="D3237" s="5" t="s">
        <v>4265</v>
      </c>
      <c r="E3237" s="156">
        <v>50</v>
      </c>
      <c r="F3237" s="7" t="s">
        <v>37</v>
      </c>
      <c r="G3237" s="9" t="s">
        <v>4285</v>
      </c>
      <c r="H3237" s="29" t="str">
        <f>VLOOKUP(I3237,[3]外O细分型号!A:B,2,FALSE)</f>
        <v>P1-CT</v>
      </c>
      <c r="I3237" s="9" t="s">
        <v>48</v>
      </c>
      <c r="J3237" s="9" t="s">
        <v>41</v>
      </c>
      <c r="K3237" s="10">
        <v>39</v>
      </c>
      <c r="L3237" s="10">
        <v>8</v>
      </c>
      <c r="N3237" s="171" t="s">
        <v>42</v>
      </c>
      <c r="U3237" s="96">
        <f>SUM(O3237:S3237)</f>
        <v>0</v>
      </c>
      <c r="W3237" s="172"/>
      <c r="Y3237" s="12"/>
      <c r="AA3237" s="174"/>
      <c r="AB3237" s="12"/>
      <c r="AC3237" s="175"/>
      <c r="AD3237" s="13" t="s">
        <v>4320</v>
      </c>
    </row>
    <row r="3238" customHeight="1" spans="1:30">
      <c r="A3238" s="23">
        <v>3264</v>
      </c>
      <c r="B3238" s="142">
        <v>231219004</v>
      </c>
      <c r="C3238" s="4">
        <v>45279</v>
      </c>
      <c r="D3238" s="5" t="s">
        <v>4265</v>
      </c>
      <c r="E3238" s="156">
        <v>50</v>
      </c>
      <c r="F3238" s="7" t="s">
        <v>1546</v>
      </c>
      <c r="G3238" s="9" t="s">
        <v>3185</v>
      </c>
      <c r="H3238" s="29" t="str">
        <f>VLOOKUP(I3238,[3]外O细分型号!A:B,2,FALSE)</f>
        <v>P1-CT</v>
      </c>
      <c r="I3238" s="9" t="s">
        <v>3421</v>
      </c>
      <c r="J3238" s="9" t="s">
        <v>41</v>
      </c>
      <c r="K3238" s="10">
        <v>344</v>
      </c>
      <c r="L3238" s="10">
        <v>32</v>
      </c>
      <c r="M3238" s="11">
        <v>1</v>
      </c>
      <c r="N3238" s="171" t="s">
        <v>42</v>
      </c>
      <c r="Q3238" s="13">
        <v>1</v>
      </c>
      <c r="U3238" s="96">
        <f>SUM(O3238:S3238)</f>
        <v>1</v>
      </c>
      <c r="V3238" s="15" t="s">
        <v>4347</v>
      </c>
      <c r="W3238" s="172" t="s">
        <v>44</v>
      </c>
      <c r="X3238" s="13" t="s">
        <v>160</v>
      </c>
      <c r="Y3238" s="12" t="s">
        <v>825</v>
      </c>
      <c r="AA3238" s="174"/>
      <c r="AB3238" s="12"/>
      <c r="AC3238" s="175"/>
      <c r="AD3238" s="13" t="s">
        <v>4320</v>
      </c>
    </row>
    <row r="3239" customHeight="1" spans="1:30">
      <c r="A3239" s="23">
        <v>3265</v>
      </c>
      <c r="B3239" s="142">
        <v>231219005</v>
      </c>
      <c r="C3239" s="4">
        <v>45279</v>
      </c>
      <c r="D3239" s="5" t="s">
        <v>4265</v>
      </c>
      <c r="E3239" s="156">
        <v>50</v>
      </c>
      <c r="F3239" s="7" t="s">
        <v>37</v>
      </c>
      <c r="G3239" s="9" t="s">
        <v>4342</v>
      </c>
      <c r="H3239" s="29" t="str">
        <f>VLOOKUP(I3239,[3]外O细分型号!A:B,2,FALSE)</f>
        <v>G111</v>
      </c>
      <c r="I3239" s="9" t="s">
        <v>190</v>
      </c>
      <c r="J3239" s="9" t="s">
        <v>78</v>
      </c>
      <c r="K3239" s="10">
        <v>343</v>
      </c>
      <c r="L3239" s="10">
        <v>32</v>
      </c>
      <c r="N3239" s="171" t="s">
        <v>42</v>
      </c>
      <c r="O3239" s="160"/>
      <c r="P3239" s="160"/>
      <c r="Q3239" s="160"/>
      <c r="R3239" s="160"/>
      <c r="S3239" s="161"/>
      <c r="U3239" s="96">
        <f>SUM(O3239:S3239)</f>
        <v>0</v>
      </c>
      <c r="V3239" s="173"/>
      <c r="W3239" s="172"/>
      <c r="Y3239" s="12"/>
      <c r="AA3239" s="174"/>
      <c r="AB3239" s="12"/>
      <c r="AC3239" s="175"/>
      <c r="AD3239" s="13" t="s">
        <v>4320</v>
      </c>
    </row>
    <row r="3240" customHeight="1" spans="1:30">
      <c r="A3240" s="23">
        <v>3266</v>
      </c>
      <c r="B3240" s="52">
        <v>231220001</v>
      </c>
      <c r="C3240" s="4">
        <v>45280</v>
      </c>
      <c r="D3240" s="5" t="s">
        <v>4265</v>
      </c>
      <c r="E3240" s="156">
        <v>50</v>
      </c>
      <c r="F3240" s="7" t="s">
        <v>1471</v>
      </c>
      <c r="G3240" s="9" t="s">
        <v>4348</v>
      </c>
      <c r="H3240" s="29" t="str">
        <f>VLOOKUP(I3240,[3]外O细分型号!A:B,2,FALSE)</f>
        <v>G500</v>
      </c>
      <c r="I3240" s="9" t="s">
        <v>2015</v>
      </c>
      <c r="J3240" s="9" t="s">
        <v>41</v>
      </c>
      <c r="K3240" s="10">
        <v>90</v>
      </c>
      <c r="L3240" s="10">
        <v>8</v>
      </c>
      <c r="N3240" s="171" t="s">
        <v>42</v>
      </c>
      <c r="O3240" s="160"/>
      <c r="P3240" s="160"/>
      <c r="Q3240" s="160"/>
      <c r="R3240" s="160"/>
      <c r="S3240" s="161"/>
      <c r="U3240" s="96">
        <f>SUM(O3240:S3240)</f>
        <v>0</v>
      </c>
      <c r="V3240" s="173"/>
      <c r="W3240" s="172"/>
      <c r="Y3240" s="12"/>
      <c r="AA3240" s="174"/>
      <c r="AB3240" s="12"/>
      <c r="AC3240" s="175"/>
      <c r="AD3240" s="13" t="s">
        <v>4320</v>
      </c>
    </row>
    <row r="3241" customHeight="1" spans="1:30">
      <c r="A3241" s="23">
        <v>3267</v>
      </c>
      <c r="B3241" s="7">
        <v>231220002</v>
      </c>
      <c r="C3241" s="4">
        <v>45280</v>
      </c>
      <c r="D3241" s="5" t="s">
        <v>4265</v>
      </c>
      <c r="E3241" s="156">
        <v>50</v>
      </c>
      <c r="F3241" s="7" t="s">
        <v>1471</v>
      </c>
      <c r="G3241" s="9" t="s">
        <v>4045</v>
      </c>
      <c r="H3241" s="29" t="str">
        <f>VLOOKUP(I3241,[3]外O细分型号!A:B,2,FALSE)</f>
        <v>Q3MPRO</v>
      </c>
      <c r="I3241" s="9" t="s">
        <v>1473</v>
      </c>
      <c r="J3241" s="9" t="s">
        <v>41</v>
      </c>
      <c r="K3241" s="10">
        <v>719</v>
      </c>
      <c r="L3241" s="10">
        <v>32</v>
      </c>
      <c r="N3241" s="171" t="s">
        <v>42</v>
      </c>
      <c r="O3241" s="160"/>
      <c r="P3241" s="160"/>
      <c r="Q3241" s="160"/>
      <c r="R3241" s="160"/>
      <c r="S3241" s="161"/>
      <c r="U3241" s="96">
        <f>SUM(O3241:S3241)</f>
        <v>0</v>
      </c>
      <c r="V3241" s="173"/>
      <c r="W3241" s="172"/>
      <c r="Y3241" s="12"/>
      <c r="AA3241" s="174"/>
      <c r="AB3241" s="12"/>
      <c r="AC3241" s="175"/>
      <c r="AD3241" s="13" t="s">
        <v>4320</v>
      </c>
    </row>
    <row r="3242" customHeight="1" spans="1:30">
      <c r="A3242" s="23">
        <v>3268</v>
      </c>
      <c r="B3242" s="7">
        <v>231220003</v>
      </c>
      <c r="C3242" s="4">
        <v>45280</v>
      </c>
      <c r="D3242" s="5" t="s">
        <v>4265</v>
      </c>
      <c r="E3242" s="156">
        <v>50</v>
      </c>
      <c r="F3242" s="7" t="s">
        <v>1471</v>
      </c>
      <c r="G3242" s="9" t="s">
        <v>4349</v>
      </c>
      <c r="H3242" s="29" t="str">
        <f>VLOOKUP(I3242,[3]外O细分型号!A:B,2,FALSE)</f>
        <v>G500</v>
      </c>
      <c r="I3242" s="9" t="s">
        <v>2015</v>
      </c>
      <c r="J3242" s="9" t="s">
        <v>4350</v>
      </c>
      <c r="K3242" s="10">
        <v>50</v>
      </c>
      <c r="L3242" s="10">
        <v>8</v>
      </c>
      <c r="N3242" s="171" t="s">
        <v>42</v>
      </c>
      <c r="O3242" s="160"/>
      <c r="P3242" s="160"/>
      <c r="Q3242" s="160"/>
      <c r="R3242" s="160"/>
      <c r="S3242" s="161"/>
      <c r="U3242" s="96">
        <f>SUM(O3242:S3242)</f>
        <v>0</v>
      </c>
      <c r="V3242" s="173"/>
      <c r="W3242" s="172"/>
      <c r="Y3242" s="12"/>
      <c r="AA3242" s="174"/>
      <c r="AB3242" s="12"/>
      <c r="AC3242" s="175"/>
      <c r="AD3242" s="13" t="s">
        <v>4320</v>
      </c>
    </row>
    <row r="3243" customHeight="1" spans="1:30">
      <c r="A3243" s="23">
        <v>3269</v>
      </c>
      <c r="B3243" s="52">
        <v>2312221001</v>
      </c>
      <c r="C3243" s="4">
        <v>45281</v>
      </c>
      <c r="D3243" s="5" t="s">
        <v>4265</v>
      </c>
      <c r="E3243" s="156">
        <v>50</v>
      </c>
      <c r="F3243" s="7" t="s">
        <v>1471</v>
      </c>
      <c r="G3243" s="9" t="s">
        <v>4351</v>
      </c>
      <c r="H3243" s="29" t="str">
        <f>VLOOKUP(I3243,[3]外O细分型号!A:B,2,FALSE)</f>
        <v>G500</v>
      </c>
      <c r="I3243" s="9" t="s">
        <v>2015</v>
      </c>
      <c r="J3243" s="9" t="s">
        <v>41</v>
      </c>
      <c r="K3243" s="10">
        <v>380</v>
      </c>
      <c r="L3243" s="10">
        <v>32</v>
      </c>
      <c r="M3243" s="11">
        <v>1</v>
      </c>
      <c r="N3243" s="171" t="s">
        <v>42</v>
      </c>
      <c r="O3243" s="13">
        <v>1</v>
      </c>
      <c r="U3243" s="96">
        <f>SUM(O3243:S3243)</f>
        <v>1</v>
      </c>
      <c r="V3243" s="15" t="s">
        <v>2846</v>
      </c>
      <c r="W3243" s="172" t="s">
        <v>44</v>
      </c>
      <c r="X3243" s="13" t="s">
        <v>15</v>
      </c>
      <c r="Y3243" s="12" t="s">
        <v>53</v>
      </c>
      <c r="AA3243" s="174"/>
      <c r="AB3243" s="12"/>
      <c r="AC3243" s="175" t="s">
        <v>4352</v>
      </c>
      <c r="AD3243" s="13" t="s">
        <v>4320</v>
      </c>
    </row>
    <row r="3244" customHeight="1" spans="1:30">
      <c r="A3244" s="23">
        <v>3271</v>
      </c>
      <c r="B3244" s="52">
        <v>231222001</v>
      </c>
      <c r="C3244" s="4">
        <v>45282</v>
      </c>
      <c r="D3244" s="5" t="s">
        <v>4265</v>
      </c>
      <c r="E3244" s="156">
        <v>51</v>
      </c>
      <c r="F3244" s="7" t="s">
        <v>1546</v>
      </c>
      <c r="G3244" s="9" t="s">
        <v>4353</v>
      </c>
      <c r="H3244" s="29" t="s">
        <v>190</v>
      </c>
      <c r="I3244" s="9" t="s">
        <v>4335</v>
      </c>
      <c r="J3244" s="9" t="s">
        <v>41</v>
      </c>
      <c r="K3244" s="10">
        <v>25</v>
      </c>
      <c r="L3244" s="10">
        <v>8</v>
      </c>
      <c r="N3244" s="171" t="s">
        <v>42</v>
      </c>
      <c r="U3244" s="96">
        <f>SUM(O3244:S3244)</f>
        <v>0</v>
      </c>
      <c r="W3244" s="172"/>
      <c r="Y3244" s="12"/>
      <c r="AA3244" s="174"/>
      <c r="AB3244" s="12"/>
      <c r="AC3244" s="175"/>
      <c r="AD3244" s="13" t="str">
        <f>IF(K3244="","",IF(K3244-L3244&gt;0,IF(L3244-IF(K3244&lt;281,8,IF(K3244&lt;1201,32,IF(K3244&lt;3201,50)))&gt;=0,"满足","不满足"),"满足"))</f>
        <v>满足</v>
      </c>
    </row>
    <row r="3245" customHeight="1" spans="1:30">
      <c r="A3245" s="23">
        <v>3272</v>
      </c>
      <c r="B3245" s="7">
        <v>231222002</v>
      </c>
      <c r="C3245" s="4">
        <v>45282</v>
      </c>
      <c r="D3245" s="5" t="s">
        <v>4265</v>
      </c>
      <c r="E3245" s="156">
        <v>51</v>
      </c>
      <c r="F3245" s="7" t="s">
        <v>1546</v>
      </c>
      <c r="G3245" s="9" t="s">
        <v>4346</v>
      </c>
      <c r="H3245" s="29" t="str">
        <f>VLOOKUP(I3245,[3]外O细分型号!A:B,2,FALSE)</f>
        <v>E10</v>
      </c>
      <c r="I3245" s="9" t="s">
        <v>3012</v>
      </c>
      <c r="J3245" s="9" t="s">
        <v>41</v>
      </c>
      <c r="K3245" s="10">
        <v>1198</v>
      </c>
      <c r="L3245" s="10">
        <v>32</v>
      </c>
      <c r="N3245" s="171" t="s">
        <v>42</v>
      </c>
      <c r="U3245" s="96">
        <f>SUM(O3245:S3245)</f>
        <v>0</v>
      </c>
      <c r="W3245" s="172"/>
      <c r="Y3245" s="12"/>
      <c r="AA3245" s="174"/>
      <c r="AB3245" s="12"/>
      <c r="AC3245" s="175"/>
      <c r="AD3245" s="13" t="str">
        <f>IF(K3245="","",IF(K3245-L3245&gt;0,IF(L3245-IF(K3245&lt;281,8,IF(K3245&lt;1201,32,IF(K3245&lt;3201,50)))&gt;=0,"满足","不满足"),"满足"))</f>
        <v>满足</v>
      </c>
    </row>
    <row r="3246" customHeight="1" spans="1:30">
      <c r="A3246" s="23">
        <v>3273</v>
      </c>
      <c r="B3246" s="7">
        <v>231222003</v>
      </c>
      <c r="C3246" s="4">
        <v>45282</v>
      </c>
      <c r="D3246" s="5" t="s">
        <v>4265</v>
      </c>
      <c r="E3246" s="156">
        <v>51</v>
      </c>
      <c r="F3246" s="7" t="s">
        <v>1546</v>
      </c>
      <c r="G3246" s="9" t="s">
        <v>2849</v>
      </c>
      <c r="H3246" s="29" t="str">
        <f>VLOOKUP(I3246,[3]外O细分型号!A:B,2,FALSE)</f>
        <v>G100</v>
      </c>
      <c r="I3246" s="9" t="s">
        <v>1548</v>
      </c>
      <c r="J3246" s="9" t="s">
        <v>41</v>
      </c>
      <c r="K3246" s="10">
        <v>480</v>
      </c>
      <c r="L3246" s="10">
        <v>32</v>
      </c>
      <c r="M3246" s="11">
        <v>1</v>
      </c>
      <c r="N3246" s="171" t="s">
        <v>42</v>
      </c>
      <c r="P3246" s="13">
        <v>1</v>
      </c>
      <c r="U3246" s="96">
        <f>SUM(O3246:S3246)</f>
        <v>1</v>
      </c>
      <c r="V3246" s="15" t="s">
        <v>4126</v>
      </c>
      <c r="W3246" s="172" t="s">
        <v>44</v>
      </c>
      <c r="X3246" s="13" t="s">
        <v>16</v>
      </c>
      <c r="Y3246" s="12" t="s">
        <v>288</v>
      </c>
      <c r="AA3246" s="174"/>
      <c r="AB3246" s="12"/>
      <c r="AC3246" s="175" t="s">
        <v>4354</v>
      </c>
      <c r="AD3246" s="13" t="str">
        <f>IF(K3246="","",IF(K3246-L3246&gt;0,IF(L3246-IF(K3246&lt;281,8,IF(K3246&lt;1201,32,IF(K3246&lt;3201,50)))&gt;=0,"满足","不满足"),"满足"))</f>
        <v>满足</v>
      </c>
    </row>
    <row r="3247" customHeight="1" spans="1:30">
      <c r="A3247" s="23">
        <v>3274</v>
      </c>
      <c r="B3247" s="7">
        <v>231222004</v>
      </c>
      <c r="C3247" s="4">
        <v>45282</v>
      </c>
      <c r="D3247" s="5" t="s">
        <v>4265</v>
      </c>
      <c r="E3247" s="156">
        <v>51</v>
      </c>
      <c r="F3247" s="7" t="s">
        <v>1471</v>
      </c>
      <c r="G3247" s="9" t="s">
        <v>4309</v>
      </c>
      <c r="H3247" s="9" t="s">
        <v>3507</v>
      </c>
      <c r="I3247" s="9" t="s">
        <v>3507</v>
      </c>
      <c r="J3247" s="9" t="s">
        <v>41</v>
      </c>
      <c r="K3247" s="10">
        <v>438</v>
      </c>
      <c r="L3247" s="10">
        <v>32</v>
      </c>
      <c r="M3247" s="11">
        <v>1</v>
      </c>
      <c r="N3247" s="170" t="s">
        <v>79</v>
      </c>
      <c r="Q3247" s="13">
        <v>1</v>
      </c>
      <c r="U3247" s="96">
        <f>SUM(O3247:S3247)</f>
        <v>1</v>
      </c>
      <c r="V3247" s="15" t="s">
        <v>4355</v>
      </c>
      <c r="W3247" s="172" t="s">
        <v>81</v>
      </c>
      <c r="X3247" s="13" t="s">
        <v>160</v>
      </c>
      <c r="Y3247" s="12" t="s">
        <v>1530</v>
      </c>
      <c r="AA3247" s="174"/>
      <c r="AB3247" s="12"/>
      <c r="AC3247" s="175"/>
      <c r="AD3247" s="13" t="str">
        <f>IF(K3247="","",IF(K3247-L3247&gt;0,IF(L3247-IF(K3247&lt;281,8,IF(K3247&lt;1201,32,IF(K3247&lt;3201,50)))&gt;=0,"满足","不满足"),"满足"))</f>
        <v>满足</v>
      </c>
    </row>
    <row r="3248" customHeight="1" spans="1:30">
      <c r="A3248" s="23">
        <v>3275</v>
      </c>
      <c r="B3248" s="52">
        <v>231223001</v>
      </c>
      <c r="C3248" s="4">
        <v>45283</v>
      </c>
      <c r="D3248" s="5" t="s">
        <v>4265</v>
      </c>
      <c r="E3248" s="156">
        <v>51</v>
      </c>
      <c r="F3248" s="7" t="s">
        <v>1471</v>
      </c>
      <c r="G3248" s="9" t="s">
        <v>4356</v>
      </c>
      <c r="H3248" s="9" t="s">
        <v>3507</v>
      </c>
      <c r="I3248" s="9" t="s">
        <v>3507</v>
      </c>
      <c r="J3248" s="9" t="s">
        <v>41</v>
      </c>
      <c r="K3248" s="10">
        <v>864</v>
      </c>
      <c r="L3248" s="10">
        <v>32</v>
      </c>
      <c r="N3248" s="171" t="s">
        <v>42</v>
      </c>
      <c r="U3248" s="96">
        <f>SUM(O3248:S3248)</f>
        <v>0</v>
      </c>
      <c r="W3248" s="172"/>
      <c r="Y3248" s="12"/>
      <c r="AA3248" s="174"/>
      <c r="AB3248" s="12"/>
      <c r="AC3248" s="175"/>
      <c r="AD3248" s="13" t="str">
        <f>IF(K3248="","",IF(K3248-L3248&gt;0,IF(L3248-IF(K3248&lt;281,8,IF(K3248&lt;1201,32,IF(K3248&lt;3201,50)))&gt;=0,"满足","不满足"),"满足"))</f>
        <v>满足</v>
      </c>
    </row>
    <row r="3249" customHeight="1" spans="1:30">
      <c r="A3249" s="23">
        <v>3276</v>
      </c>
      <c r="B3249" s="7">
        <v>231223002</v>
      </c>
      <c r="C3249" s="4">
        <v>45283</v>
      </c>
      <c r="D3249" s="5" t="s">
        <v>4265</v>
      </c>
      <c r="E3249" s="156">
        <v>51</v>
      </c>
      <c r="F3249" s="7" t="s">
        <v>1471</v>
      </c>
      <c r="G3249" s="9" t="s">
        <v>4045</v>
      </c>
      <c r="H3249" s="29" t="str">
        <f>VLOOKUP(I3249,[3]外O细分型号!A:B,2,FALSE)</f>
        <v>Q3MPRO</v>
      </c>
      <c r="I3249" s="9" t="s">
        <v>1473</v>
      </c>
      <c r="J3249" s="9" t="s">
        <v>41</v>
      </c>
      <c r="K3249" s="10">
        <v>431</v>
      </c>
      <c r="L3249" s="10">
        <v>32</v>
      </c>
      <c r="M3249" s="11">
        <v>1</v>
      </c>
      <c r="N3249" s="171" t="s">
        <v>42</v>
      </c>
      <c r="R3249" s="13">
        <v>1</v>
      </c>
      <c r="U3249" s="96">
        <f>SUM(O3249:S3249)</f>
        <v>1</v>
      </c>
      <c r="V3249" s="15" t="s">
        <v>4357</v>
      </c>
      <c r="W3249" s="172" t="s">
        <v>44</v>
      </c>
      <c r="X3249" s="13" t="s">
        <v>18</v>
      </c>
      <c r="Y3249" s="12" t="s">
        <v>143</v>
      </c>
      <c r="AA3249" s="174"/>
      <c r="AB3249" s="12"/>
      <c r="AC3249" s="175"/>
      <c r="AD3249" s="13" t="str">
        <f>IF(K3249="","",IF(K3249-L3249&gt;0,IF(L3249-IF(K3249&lt;281,8,IF(K3249&lt;1201,32,IF(K3249&lt;3201,50)))&gt;=0,"满足","不满足"),"满足"))</f>
        <v>满足</v>
      </c>
    </row>
    <row r="3250" customHeight="1" spans="1:30">
      <c r="A3250" s="23">
        <v>3277</v>
      </c>
      <c r="B3250" s="7">
        <v>231223003</v>
      </c>
      <c r="C3250" s="4">
        <v>45283</v>
      </c>
      <c r="D3250" s="5" t="s">
        <v>4265</v>
      </c>
      <c r="E3250" s="156">
        <v>51</v>
      </c>
      <c r="F3250" s="7" t="s">
        <v>1546</v>
      </c>
      <c r="G3250" s="9" t="s">
        <v>4358</v>
      </c>
      <c r="H3250" s="29" t="str">
        <f>VLOOKUP(I3250,[3]外O细分型号!A:B,2,FALSE)</f>
        <v>E10</v>
      </c>
      <c r="I3250" s="9" t="s">
        <v>3012</v>
      </c>
      <c r="J3250" s="9" t="s">
        <v>41</v>
      </c>
      <c r="K3250" s="10">
        <v>1300</v>
      </c>
      <c r="L3250" s="10">
        <v>50</v>
      </c>
      <c r="M3250" s="11">
        <v>1</v>
      </c>
      <c r="N3250" s="171" t="s">
        <v>42</v>
      </c>
      <c r="Q3250" s="13">
        <v>1</v>
      </c>
      <c r="U3250" s="96">
        <f>SUM(O3250:S3250)</f>
        <v>1</v>
      </c>
      <c r="V3250" s="15" t="s">
        <v>4359</v>
      </c>
      <c r="W3250" s="172" t="s">
        <v>44</v>
      </c>
      <c r="X3250" s="13" t="s">
        <v>160</v>
      </c>
      <c r="Y3250" s="12" t="s">
        <v>1953</v>
      </c>
      <c r="AA3250" s="174"/>
      <c r="AB3250" s="12"/>
      <c r="AC3250" s="175"/>
      <c r="AD3250" s="13" t="str">
        <f>IF(K3250="","",IF(K3250-L3250&gt;0,IF(L3250-IF(K3250&lt;281,8,IF(K3250&lt;1201,32,IF(K3250&lt;3201,50)))&gt;=0,"满足","不满足"),"满足"))</f>
        <v>满足</v>
      </c>
    </row>
    <row r="3251" customHeight="1" spans="1:30">
      <c r="A3251" s="23">
        <v>3278</v>
      </c>
      <c r="B3251" s="52">
        <v>231224001</v>
      </c>
      <c r="C3251" s="4">
        <v>45284</v>
      </c>
      <c r="D3251" s="5" t="s">
        <v>4265</v>
      </c>
      <c r="E3251" s="156">
        <v>51</v>
      </c>
      <c r="F3251" s="7" t="s">
        <v>1546</v>
      </c>
      <c r="G3251" s="9">
        <v>23103729</v>
      </c>
      <c r="H3251" s="29" t="str">
        <f>VLOOKUP(I3251,[3]外O细分型号!A:B,2,FALSE)</f>
        <v>V7</v>
      </c>
      <c r="I3251" s="9" t="s">
        <v>1756</v>
      </c>
      <c r="J3251" s="9" t="s">
        <v>41</v>
      </c>
      <c r="K3251" s="10">
        <v>67</v>
      </c>
      <c r="L3251" s="10">
        <v>8</v>
      </c>
      <c r="N3251" s="171" t="s">
        <v>42</v>
      </c>
      <c r="U3251" s="96">
        <f>SUM(O3251:S3251)</f>
        <v>0</v>
      </c>
      <c r="W3251" s="172"/>
      <c r="Y3251" s="12"/>
      <c r="AA3251" s="174"/>
      <c r="AB3251" s="12"/>
      <c r="AC3251" s="175"/>
      <c r="AD3251" s="13" t="str">
        <f>IF(K3251="","",IF(K3251-L3251&gt;0,IF(L3251-IF(K3251&lt;281,8,IF(K3251&lt;1201,32,IF(K3251&lt;3201,50)))&gt;=0,"满足","不满足"),"满足"))</f>
        <v>满足</v>
      </c>
    </row>
    <row r="3252" customHeight="1" spans="1:30">
      <c r="A3252" s="23">
        <v>3279</v>
      </c>
      <c r="B3252" s="7">
        <v>231224002</v>
      </c>
      <c r="C3252" s="4">
        <v>45284</v>
      </c>
      <c r="D3252" s="5" t="s">
        <v>4265</v>
      </c>
      <c r="E3252" s="156">
        <v>51</v>
      </c>
      <c r="F3252" s="7" t="s">
        <v>37</v>
      </c>
      <c r="G3252" s="9" t="s">
        <v>4319</v>
      </c>
      <c r="H3252" s="29" t="str">
        <f>VLOOKUP(I3252,[3]外O细分型号!A:B,2,FALSE)</f>
        <v>E180</v>
      </c>
      <c r="I3252" s="9" t="s">
        <v>3111</v>
      </c>
      <c r="J3252" s="9" t="s">
        <v>41</v>
      </c>
      <c r="K3252" s="10">
        <v>194</v>
      </c>
      <c r="L3252" s="10">
        <v>8</v>
      </c>
      <c r="N3252" s="171" t="s">
        <v>42</v>
      </c>
      <c r="U3252" s="96">
        <f>SUM(O3252:S3252)</f>
        <v>0</v>
      </c>
      <c r="W3252" s="172"/>
      <c r="Y3252" s="12"/>
      <c r="AA3252" s="174"/>
      <c r="AB3252" s="12"/>
      <c r="AC3252" s="175"/>
      <c r="AD3252" s="13" t="str">
        <f>IF(K3252="","",IF(K3252-L3252&gt;0,IF(L3252-IF(K3252&lt;281,8,IF(K3252&lt;1201,32,IF(K3252&lt;3201,50)))&gt;=0,"满足","不满足"),"满足"))</f>
        <v>满足</v>
      </c>
    </row>
    <row r="3253" customHeight="1" spans="1:30">
      <c r="A3253" s="23">
        <v>3280</v>
      </c>
      <c r="B3253" s="7">
        <v>231224003</v>
      </c>
      <c r="C3253" s="4">
        <v>45284</v>
      </c>
      <c r="D3253" s="5" t="s">
        <v>4265</v>
      </c>
      <c r="E3253" s="156">
        <v>51</v>
      </c>
      <c r="F3253" s="7" t="s">
        <v>1546</v>
      </c>
      <c r="G3253" s="9" t="s">
        <v>4290</v>
      </c>
      <c r="H3253" s="29" t="str">
        <f>VLOOKUP(I3253,[3]外O细分型号!A:B,2,FALSE)</f>
        <v>V7</v>
      </c>
      <c r="I3253" s="9" t="s">
        <v>3389</v>
      </c>
      <c r="J3253" s="9" t="s">
        <v>41</v>
      </c>
      <c r="K3253" s="10">
        <v>1079</v>
      </c>
      <c r="L3253" s="10">
        <v>32</v>
      </c>
      <c r="M3253" s="11">
        <v>1</v>
      </c>
      <c r="N3253" s="171" t="s">
        <v>42</v>
      </c>
      <c r="R3253" s="13">
        <v>1</v>
      </c>
      <c r="U3253" s="96">
        <f>SUM(O3253:S3253)</f>
        <v>1</v>
      </c>
      <c r="V3253" s="15" t="s">
        <v>4360</v>
      </c>
      <c r="W3253" s="172" t="s">
        <v>44</v>
      </c>
      <c r="X3253" s="13" t="s">
        <v>18</v>
      </c>
      <c r="Y3253" s="12" t="s">
        <v>86</v>
      </c>
      <c r="AA3253" s="174"/>
      <c r="AB3253" s="12"/>
      <c r="AC3253" s="176"/>
      <c r="AD3253" s="13" t="str">
        <f>IF(K3253="","",IF(K3253-L3253&gt;0,IF(L3253-IF(K3253&lt;281,8,IF(K3253&lt;1201,32,IF(K3253&lt;3201,50)))&gt;=0,"满足","不满足"),"满足"))</f>
        <v>满足</v>
      </c>
    </row>
    <row r="3254" customHeight="1" spans="1:30">
      <c r="A3254" s="23">
        <v>3281</v>
      </c>
      <c r="B3254" s="7">
        <v>231224004</v>
      </c>
      <c r="C3254" s="4">
        <v>45284</v>
      </c>
      <c r="D3254" s="5" t="s">
        <v>4265</v>
      </c>
      <c r="E3254" s="156">
        <v>51</v>
      </c>
      <c r="F3254" s="7" t="s">
        <v>37</v>
      </c>
      <c r="G3254" s="9" t="s">
        <v>4361</v>
      </c>
      <c r="H3254" s="29" t="str">
        <f>VLOOKUP(I3254,[3]外O细分型号!A:B,2,FALSE)</f>
        <v>G100</v>
      </c>
      <c r="I3254" s="9" t="s">
        <v>120</v>
      </c>
      <c r="J3254" s="9" t="s">
        <v>41</v>
      </c>
      <c r="K3254" s="10">
        <v>300</v>
      </c>
      <c r="L3254" s="10">
        <v>32</v>
      </c>
      <c r="N3254" s="171" t="s">
        <v>42</v>
      </c>
      <c r="U3254" s="96">
        <f>SUM(O3254:S3254)</f>
        <v>0</v>
      </c>
      <c r="W3254" s="172"/>
      <c r="Y3254" s="12"/>
      <c r="AA3254" s="174"/>
      <c r="AB3254" s="12"/>
      <c r="AC3254" s="176"/>
      <c r="AD3254" s="13" t="str">
        <f>IF(K3254="","",IF(K3254-L3254&gt;0,IF(L3254-IF(K3254&lt;281,8,IF(K3254&lt;1201,32,IF(K3254&lt;3201,50)))&gt;=0,"满足","不满足"),"满足"))</f>
        <v>满足</v>
      </c>
    </row>
    <row r="3255" customHeight="1" spans="1:30">
      <c r="A3255" s="23">
        <v>3282</v>
      </c>
      <c r="B3255" s="7">
        <v>231224005</v>
      </c>
      <c r="C3255" s="4">
        <v>45284</v>
      </c>
      <c r="D3255" s="5" t="s">
        <v>4265</v>
      </c>
      <c r="E3255" s="156">
        <v>51</v>
      </c>
      <c r="F3255" s="7" t="s">
        <v>1546</v>
      </c>
      <c r="G3255" s="9" t="s">
        <v>4010</v>
      </c>
      <c r="H3255" s="29" t="str">
        <f>VLOOKUP(I3255,[3]外O细分型号!A:B,2,FALSE)</f>
        <v>V7</v>
      </c>
      <c r="I3255" s="9" t="s">
        <v>3389</v>
      </c>
      <c r="J3255" s="9" t="s">
        <v>41</v>
      </c>
      <c r="K3255" s="10">
        <v>1152</v>
      </c>
      <c r="L3255" s="10">
        <v>32</v>
      </c>
      <c r="M3255" s="11">
        <v>2</v>
      </c>
      <c r="N3255" s="171" t="s">
        <v>42</v>
      </c>
      <c r="R3255" s="13">
        <v>1</v>
      </c>
      <c r="U3255" s="96">
        <f>SUM(O3255:S3255)</f>
        <v>1</v>
      </c>
      <c r="V3255" s="15" t="s">
        <v>4362</v>
      </c>
      <c r="W3255" s="172" t="s">
        <v>44</v>
      </c>
      <c r="X3255" s="13" t="s">
        <v>18</v>
      </c>
      <c r="Y3255" s="12" t="s">
        <v>86</v>
      </c>
      <c r="AA3255" s="174"/>
      <c r="AB3255" s="12"/>
      <c r="AC3255" s="176" t="s">
        <v>4363</v>
      </c>
      <c r="AD3255" s="13" t="str">
        <f>IF(K3255="","",IF(K3255-L3255&gt;0,IF(L3255-IF(K3255&lt;281,8,IF(K3255&lt;1201,32,IF(K3255&lt;3201,50)))&gt;=0,"满足","不满足"),"满足"))</f>
        <v>满足</v>
      </c>
    </row>
    <row r="3256" customHeight="1" spans="1:30">
      <c r="A3256" s="23">
        <v>3283</v>
      </c>
      <c r="B3256" s="7">
        <v>231224005</v>
      </c>
      <c r="C3256" s="4">
        <v>45284</v>
      </c>
      <c r="D3256" s="5" t="s">
        <v>4265</v>
      </c>
      <c r="E3256" s="156">
        <v>51</v>
      </c>
      <c r="F3256" s="7" t="s">
        <v>1546</v>
      </c>
      <c r="G3256" s="9" t="s">
        <v>4010</v>
      </c>
      <c r="H3256" s="29" t="str">
        <f>VLOOKUP(I3256,[3]外O细分型号!A:B,2,FALSE)</f>
        <v>V7</v>
      </c>
      <c r="I3256" s="9" t="s">
        <v>3389</v>
      </c>
      <c r="J3256" s="9" t="s">
        <v>41</v>
      </c>
      <c r="P3256" s="13">
        <v>1</v>
      </c>
      <c r="U3256" s="96">
        <f>SUM(O3256:S3256)</f>
        <v>1</v>
      </c>
      <c r="V3256" s="15" t="s">
        <v>4364</v>
      </c>
      <c r="W3256" s="172" t="s">
        <v>44</v>
      </c>
      <c r="X3256" s="13" t="s">
        <v>16</v>
      </c>
      <c r="Y3256" s="12" t="s">
        <v>1703</v>
      </c>
      <c r="AA3256" s="174"/>
      <c r="AB3256" s="12"/>
      <c r="AC3256" s="176"/>
      <c r="AD3256" s="13" t="str">
        <f>IF(K3256="","",IF(K3256-L3256&gt;0,IF(L3256-IF(K3256&lt;281,8,IF(K3256&lt;1201,32,IF(K3256&lt;3201,50)))&gt;=0,"满足","不满足"),"满足"))</f>
        <v/>
      </c>
    </row>
    <row r="3257" customHeight="1" spans="1:30">
      <c r="A3257" s="23">
        <v>3284</v>
      </c>
      <c r="B3257" s="7">
        <v>231224006</v>
      </c>
      <c r="C3257" s="4">
        <v>45284</v>
      </c>
      <c r="D3257" s="5" t="s">
        <v>4265</v>
      </c>
      <c r="E3257" s="156">
        <v>51</v>
      </c>
      <c r="F3257" s="7" t="s">
        <v>37</v>
      </c>
      <c r="G3257" s="9" t="s">
        <v>4365</v>
      </c>
      <c r="H3257" s="29" t="str">
        <f>VLOOKUP(I3257,[3]外O细分型号!A:B,2,FALSE)</f>
        <v>P1-CT</v>
      </c>
      <c r="I3257" s="9" t="s">
        <v>1587</v>
      </c>
      <c r="J3257" s="9" t="s">
        <v>41</v>
      </c>
      <c r="K3257" s="10">
        <v>464</v>
      </c>
      <c r="L3257" s="10">
        <v>32</v>
      </c>
      <c r="M3257" s="11">
        <v>4</v>
      </c>
      <c r="N3257" s="170" t="s">
        <v>79</v>
      </c>
      <c r="S3257" s="14">
        <v>2</v>
      </c>
      <c r="U3257" s="96">
        <f>SUM(O3257:S3257)</f>
        <v>2</v>
      </c>
      <c r="V3257" s="15" t="s">
        <v>4366</v>
      </c>
      <c r="W3257" s="172" t="s">
        <v>81</v>
      </c>
      <c r="X3257" s="13" t="s">
        <v>18</v>
      </c>
      <c r="Y3257" s="12" t="s">
        <v>661</v>
      </c>
      <c r="AA3257" s="174"/>
      <c r="AB3257" s="12"/>
      <c r="AC3257" s="176"/>
      <c r="AD3257" s="13" t="str">
        <f>IF(K3257="","",IF(K3257-L3257&gt;0,IF(L3257-IF(K3257&lt;281,8,IF(K3257&lt;1201,32,IF(K3257&lt;3201,50)))&gt;=0,"满足","不满足"),"满足"))</f>
        <v>满足</v>
      </c>
    </row>
    <row r="3258" customHeight="1" spans="1:30">
      <c r="A3258" s="23">
        <v>3285</v>
      </c>
      <c r="B3258" s="7">
        <v>231224006</v>
      </c>
      <c r="C3258" s="4">
        <v>45284</v>
      </c>
      <c r="D3258" s="5" t="s">
        <v>4265</v>
      </c>
      <c r="E3258" s="156">
        <v>51</v>
      </c>
      <c r="F3258" s="7" t="s">
        <v>37</v>
      </c>
      <c r="G3258" s="9" t="s">
        <v>4365</v>
      </c>
      <c r="H3258" s="29" t="str">
        <f>VLOOKUP(I3258,[3]外O细分型号!A:B,2,FALSE)</f>
        <v>P1-CT</v>
      </c>
      <c r="I3258" s="9" t="s">
        <v>1587</v>
      </c>
      <c r="J3258" s="9" t="s">
        <v>41</v>
      </c>
      <c r="S3258" s="14">
        <v>2</v>
      </c>
      <c r="U3258" s="96">
        <f>SUM(O3258:S3258)</f>
        <v>2</v>
      </c>
      <c r="V3258" s="15" t="s">
        <v>4367</v>
      </c>
      <c r="W3258" s="172" t="s">
        <v>81</v>
      </c>
      <c r="X3258" s="13" t="s">
        <v>18</v>
      </c>
      <c r="Y3258" s="12" t="s">
        <v>661</v>
      </c>
      <c r="AA3258" s="174"/>
      <c r="AB3258" s="12"/>
      <c r="AC3258" s="176"/>
      <c r="AD3258" s="13" t="str">
        <f>IF(K3258="","",IF(K3258-L3258&gt;0,IF(L3258-IF(K3258&lt;281,8,IF(K3258&lt;1201,32,IF(K3258&lt;3201,50)))&gt;=0,"满足","不满足"),"满足"))</f>
        <v/>
      </c>
    </row>
    <row r="3259" customHeight="1" spans="1:30">
      <c r="A3259" s="23">
        <v>3286</v>
      </c>
      <c r="B3259" s="52">
        <v>231225001</v>
      </c>
      <c r="C3259" s="4">
        <v>45285</v>
      </c>
      <c r="D3259" s="5" t="s">
        <v>4265</v>
      </c>
      <c r="E3259" s="156">
        <v>51</v>
      </c>
      <c r="F3259" s="7" t="s">
        <v>37</v>
      </c>
      <c r="G3259" s="9" t="s">
        <v>2959</v>
      </c>
      <c r="H3259" s="29" t="s">
        <v>190</v>
      </c>
      <c r="I3259" s="9" t="s">
        <v>4191</v>
      </c>
      <c r="J3259" s="9" t="s">
        <v>41</v>
      </c>
      <c r="K3259" s="10">
        <v>1</v>
      </c>
      <c r="L3259" s="10">
        <v>1</v>
      </c>
      <c r="M3259" s="11"/>
      <c r="N3259" s="171" t="s">
        <v>42</v>
      </c>
      <c r="O3259" s="160"/>
      <c r="P3259" s="160"/>
      <c r="Q3259" s="160"/>
      <c r="R3259" s="160"/>
      <c r="S3259" s="161"/>
      <c r="T3259" s="14"/>
      <c r="U3259" s="96">
        <f>SUM(O3259:S3259)</f>
        <v>0</v>
      </c>
      <c r="V3259" s="173"/>
      <c r="W3259" s="172"/>
      <c r="X3259" s="13"/>
      <c r="Y3259" s="12"/>
      <c r="Z3259" s="13"/>
      <c r="AA3259" s="174"/>
      <c r="AB3259" s="12"/>
      <c r="AC3259" s="176"/>
      <c r="AD3259" s="13" t="str">
        <f>IF(K3259="","",IF(K3259-L3259&gt;0,IF(L3259-IF(K3259&lt;281,8,IF(K3259&lt;1201,32,IF(K3259&lt;3201,50)))&gt;=0,"满足","不满足"),"满足"))</f>
        <v>满足</v>
      </c>
    </row>
    <row r="3260" customHeight="1" spans="1:30">
      <c r="A3260" s="23">
        <v>3287</v>
      </c>
      <c r="B3260" s="7">
        <v>231225002</v>
      </c>
      <c r="C3260" s="4">
        <v>45285</v>
      </c>
      <c r="D3260" s="5" t="s">
        <v>4265</v>
      </c>
      <c r="E3260" s="156">
        <v>51</v>
      </c>
      <c r="F3260" s="7" t="s">
        <v>37</v>
      </c>
      <c r="G3260" s="9" t="s">
        <v>3736</v>
      </c>
      <c r="H3260" s="29" t="str">
        <f>VLOOKUP(I3260,[3]外O细分型号!A:B,2,FALSE)</f>
        <v>G302</v>
      </c>
      <c r="I3260" s="9" t="s">
        <v>176</v>
      </c>
      <c r="J3260" s="9" t="s">
        <v>41</v>
      </c>
      <c r="K3260" s="10">
        <v>1</v>
      </c>
      <c r="L3260" s="10">
        <v>1</v>
      </c>
      <c r="M3260" s="11"/>
      <c r="N3260" s="171" t="s">
        <v>42</v>
      </c>
      <c r="O3260" s="160"/>
      <c r="P3260" s="160"/>
      <c r="Q3260" s="160"/>
      <c r="R3260" s="160"/>
      <c r="S3260" s="161"/>
      <c r="T3260" s="14"/>
      <c r="U3260" s="96">
        <f>SUM(O3260:S3260)</f>
        <v>0</v>
      </c>
      <c r="V3260" s="173"/>
      <c r="W3260" s="172"/>
      <c r="X3260" s="13"/>
      <c r="Y3260" s="12"/>
      <c r="Z3260" s="13"/>
      <c r="AA3260" s="174"/>
      <c r="AB3260" s="12"/>
      <c r="AC3260" s="176"/>
      <c r="AD3260" s="13" t="str">
        <f>IF(K3260="","",IF(K3260-L3260&gt;0,IF(L3260-IF(K3260&lt;281,8,IF(K3260&lt;1201,32,IF(K3260&lt;3201,50)))&gt;=0,"满足","不满足"),"满足"))</f>
        <v>满足</v>
      </c>
    </row>
    <row r="3261" customHeight="1" spans="1:30">
      <c r="A3261" s="23">
        <v>3288</v>
      </c>
      <c r="B3261" s="7">
        <v>231225003</v>
      </c>
      <c r="C3261" s="4">
        <v>45285</v>
      </c>
      <c r="D3261" s="5" t="s">
        <v>4265</v>
      </c>
      <c r="E3261" s="156">
        <v>51</v>
      </c>
      <c r="F3261" s="7" t="s">
        <v>37</v>
      </c>
      <c r="G3261" s="9" t="s">
        <v>4361</v>
      </c>
      <c r="H3261" s="29" t="str">
        <f>VLOOKUP(I3261,[3]外O细分型号!A:B,2,FALSE)</f>
        <v>G100</v>
      </c>
      <c r="I3261" s="9" t="s">
        <v>120</v>
      </c>
      <c r="J3261" s="9" t="s">
        <v>78</v>
      </c>
      <c r="K3261" s="10">
        <v>194</v>
      </c>
      <c r="L3261" s="10">
        <v>8</v>
      </c>
      <c r="M3261" s="11"/>
      <c r="N3261" s="171" t="s">
        <v>42</v>
      </c>
      <c r="O3261" s="160"/>
      <c r="P3261" s="160"/>
      <c r="Q3261" s="160"/>
      <c r="R3261" s="160"/>
      <c r="S3261" s="161"/>
      <c r="T3261" s="14"/>
      <c r="U3261" s="96">
        <f>SUM(O3261:S3261)</f>
        <v>0</v>
      </c>
      <c r="V3261" s="173"/>
      <c r="W3261" s="172"/>
      <c r="X3261" s="13"/>
      <c r="Y3261" s="12"/>
      <c r="Z3261" s="13"/>
      <c r="AA3261" s="174"/>
      <c r="AB3261" s="12"/>
      <c r="AC3261" s="176"/>
      <c r="AD3261" s="13" t="str">
        <f>IF(K3261="","",IF(K3261-L3261&gt;0,IF(L3261-IF(K3261&lt;281,8,IF(K3261&lt;1201,32,IF(K3261&lt;3201,50)))&gt;=0,"满足","不满足"),"满足"))</f>
        <v>满足</v>
      </c>
    </row>
    <row r="3262" customHeight="1" spans="1:30">
      <c r="A3262" s="23">
        <v>3289</v>
      </c>
      <c r="B3262" s="7">
        <v>231225004</v>
      </c>
      <c r="C3262" s="4">
        <v>45285</v>
      </c>
      <c r="D3262" s="5" t="s">
        <v>4265</v>
      </c>
      <c r="E3262" s="156">
        <v>51</v>
      </c>
      <c r="F3262" s="7" t="s">
        <v>1471</v>
      </c>
      <c r="G3262" s="9" t="s">
        <v>4368</v>
      </c>
      <c r="H3262" s="9" t="s">
        <v>3507</v>
      </c>
      <c r="I3262" s="9" t="s">
        <v>3507</v>
      </c>
      <c r="J3262" s="9" t="s">
        <v>41</v>
      </c>
      <c r="K3262" s="10">
        <v>432</v>
      </c>
      <c r="L3262" s="10">
        <v>32</v>
      </c>
      <c r="M3262" s="11"/>
      <c r="N3262" s="171" t="s">
        <v>42</v>
      </c>
      <c r="O3262" s="160"/>
      <c r="P3262" s="160"/>
      <c r="Q3262" s="160"/>
      <c r="R3262" s="160"/>
      <c r="S3262" s="161"/>
      <c r="T3262" s="14"/>
      <c r="U3262" s="96">
        <f>SUM(O3262:S3262)</f>
        <v>0</v>
      </c>
      <c r="V3262" s="173"/>
      <c r="W3262" s="172"/>
      <c r="X3262" s="13"/>
      <c r="Y3262" s="12"/>
      <c r="Z3262" s="13"/>
      <c r="AA3262" s="174"/>
      <c r="AB3262" s="12"/>
      <c r="AC3262" s="176"/>
      <c r="AD3262" s="13" t="str">
        <f>IF(K3262="","",IF(K3262-L3262&gt;0,IF(L3262-IF(K3262&lt;281,8,IF(K3262&lt;1201,32,IF(K3262&lt;3201,50)))&gt;=0,"满足","不满足"),"满足"))</f>
        <v>满足</v>
      </c>
    </row>
    <row r="3263" customHeight="1" spans="1:30">
      <c r="A3263" s="23">
        <v>3290</v>
      </c>
      <c r="B3263" s="7">
        <v>231225005</v>
      </c>
      <c r="C3263" s="4">
        <v>45285</v>
      </c>
      <c r="D3263" s="5" t="s">
        <v>4265</v>
      </c>
      <c r="E3263" s="156">
        <v>51</v>
      </c>
      <c r="F3263" s="7" t="s">
        <v>37</v>
      </c>
      <c r="G3263" s="9" t="s">
        <v>4336</v>
      </c>
      <c r="H3263" s="29" t="s">
        <v>100</v>
      </c>
      <c r="I3263" s="9" t="s">
        <v>4337</v>
      </c>
      <c r="J3263" s="9" t="s">
        <v>41</v>
      </c>
      <c r="K3263" s="10">
        <v>77</v>
      </c>
      <c r="L3263" s="10">
        <v>8</v>
      </c>
      <c r="M3263" s="11"/>
      <c r="N3263" s="171" t="s">
        <v>42</v>
      </c>
      <c r="O3263" s="160"/>
      <c r="P3263" s="160"/>
      <c r="Q3263" s="160"/>
      <c r="R3263" s="160"/>
      <c r="S3263" s="161"/>
      <c r="T3263" s="14"/>
      <c r="U3263" s="96">
        <f>SUM(O3263:S3263)</f>
        <v>0</v>
      </c>
      <c r="V3263" s="173"/>
      <c r="W3263" s="172"/>
      <c r="X3263" s="13"/>
      <c r="Y3263" s="12"/>
      <c r="Z3263" s="13"/>
      <c r="AA3263" s="174"/>
      <c r="AB3263" s="12"/>
      <c r="AC3263" s="176"/>
      <c r="AD3263" s="13" t="str">
        <f>IF(K3263="","",IF(K3263-L3263&gt;0,IF(L3263-IF(K3263&lt;281,8,IF(K3263&lt;1201,32,IF(K3263&lt;3201,50)))&gt;=0,"满足","不满足"),"满足"))</f>
        <v>满足</v>
      </c>
    </row>
    <row r="3264" customHeight="1" spans="1:30">
      <c r="A3264" s="23">
        <v>3291</v>
      </c>
      <c r="B3264" s="52">
        <v>231226001</v>
      </c>
      <c r="C3264" s="4">
        <v>45286</v>
      </c>
      <c r="D3264" s="5" t="s">
        <v>4265</v>
      </c>
      <c r="E3264" s="156">
        <v>51</v>
      </c>
      <c r="F3264" s="7" t="s">
        <v>37</v>
      </c>
      <c r="G3264" s="9" t="s">
        <v>4361</v>
      </c>
      <c r="H3264" s="29" t="str">
        <f>VLOOKUP(I3264,[3]外O细分型号!A:B,2,FALSE)</f>
        <v>G100</v>
      </c>
      <c r="I3264" s="9" t="s">
        <v>120</v>
      </c>
      <c r="J3264" s="9" t="s">
        <v>78</v>
      </c>
      <c r="K3264" s="10">
        <v>330</v>
      </c>
      <c r="L3264" s="10">
        <v>32</v>
      </c>
      <c r="M3264" s="11"/>
      <c r="N3264" s="171" t="s">
        <v>42</v>
      </c>
      <c r="O3264" s="160"/>
      <c r="P3264" s="160"/>
      <c r="Q3264" s="160"/>
      <c r="R3264" s="160"/>
      <c r="S3264" s="161"/>
      <c r="T3264" s="14"/>
      <c r="U3264" s="96">
        <f>SUM(O3264:S3264)</f>
        <v>0</v>
      </c>
      <c r="V3264" s="173"/>
      <c r="W3264" s="172"/>
      <c r="X3264" s="13"/>
      <c r="Y3264" s="12"/>
      <c r="Z3264" s="13"/>
      <c r="AA3264" s="174"/>
      <c r="AB3264" s="12"/>
      <c r="AC3264" s="176"/>
      <c r="AD3264" s="13" t="str">
        <f>IF(K3264="","",IF(K3264-L3264&gt;0,IF(L3264-IF(K3264&lt;281,8,IF(K3264&lt;1201,32,IF(K3264&lt;3201,50)))&gt;=0,"满足","不满足"),"满足"))</f>
        <v>满足</v>
      </c>
    </row>
    <row r="3265" customHeight="1" spans="1:30">
      <c r="A3265" s="23">
        <v>3292</v>
      </c>
      <c r="B3265" s="7">
        <v>231226002</v>
      </c>
      <c r="C3265" s="4">
        <v>45286</v>
      </c>
      <c r="D3265" s="5" t="s">
        <v>4265</v>
      </c>
      <c r="E3265" s="156">
        <v>51</v>
      </c>
      <c r="F3265" s="7" t="s">
        <v>1471</v>
      </c>
      <c r="G3265" s="9" t="s">
        <v>4339</v>
      </c>
      <c r="H3265" s="29" t="str">
        <f>VLOOKUP(I3265,[3]外O细分型号!A:B,2,FALSE)</f>
        <v>Q3MPRO</v>
      </c>
      <c r="I3265" s="9" t="s">
        <v>1473</v>
      </c>
      <c r="J3265" s="9" t="s">
        <v>41</v>
      </c>
      <c r="K3265" s="10">
        <v>692</v>
      </c>
      <c r="L3265" s="10">
        <v>32</v>
      </c>
      <c r="M3265" s="11"/>
      <c r="N3265" s="171" t="s">
        <v>42</v>
      </c>
      <c r="O3265" s="160"/>
      <c r="P3265" s="160"/>
      <c r="Q3265" s="160"/>
      <c r="R3265" s="160"/>
      <c r="S3265" s="161"/>
      <c r="T3265" s="14"/>
      <c r="U3265" s="96">
        <f>SUM(O3265:S3265)</f>
        <v>0</v>
      </c>
      <c r="V3265" s="173"/>
      <c r="W3265" s="172"/>
      <c r="X3265" s="13"/>
      <c r="Y3265" s="12"/>
      <c r="Z3265" s="13"/>
      <c r="AA3265" s="174"/>
      <c r="AB3265" s="12"/>
      <c r="AC3265" s="7" t="s">
        <v>4369</v>
      </c>
      <c r="AD3265" s="13" t="str">
        <f>IF(K3265="","",IF(K3265-L3265&gt;0,IF(L3265-IF(K3265&lt;281,8,IF(K3265&lt;1201,32,IF(K3265&lt;3201,50)))&gt;=0,"满足","不满足"),"满足"))</f>
        <v>满足</v>
      </c>
    </row>
    <row r="3266" customHeight="1" spans="1:30">
      <c r="A3266" s="23">
        <v>3293</v>
      </c>
      <c r="B3266" s="7">
        <v>231226003</v>
      </c>
      <c r="C3266" s="4">
        <v>45286</v>
      </c>
      <c r="D3266" s="5" t="s">
        <v>4265</v>
      </c>
      <c r="E3266" s="156">
        <v>51</v>
      </c>
      <c r="F3266" s="7" t="s">
        <v>1471</v>
      </c>
      <c r="G3266" s="9" t="s">
        <v>4309</v>
      </c>
      <c r="H3266" s="9" t="s">
        <v>3507</v>
      </c>
      <c r="I3266" s="9" t="s">
        <v>3507</v>
      </c>
      <c r="J3266" s="9" t="s">
        <v>41</v>
      </c>
      <c r="K3266" s="10">
        <v>432</v>
      </c>
      <c r="L3266" s="10">
        <v>32</v>
      </c>
      <c r="M3266" s="11"/>
      <c r="N3266" s="171" t="s">
        <v>42</v>
      </c>
      <c r="O3266" s="160"/>
      <c r="P3266" s="160"/>
      <c r="Q3266" s="160"/>
      <c r="R3266" s="160"/>
      <c r="S3266" s="161"/>
      <c r="T3266" s="14"/>
      <c r="U3266" s="96">
        <f>SUM(O3266:S3266)</f>
        <v>0</v>
      </c>
      <c r="V3266" s="173"/>
      <c r="W3266" s="172"/>
      <c r="X3266" s="13"/>
      <c r="Y3266" s="12"/>
      <c r="Z3266" s="13"/>
      <c r="AA3266" s="174"/>
      <c r="AB3266" s="12"/>
      <c r="AC3266" s="7"/>
      <c r="AD3266" s="13" t="str">
        <f>IF(K3266="","",IF(K3266-L3266&gt;0,IF(L3266-IF(K3266&lt;281,8,IF(K3266&lt;1201,32,IF(K3266&lt;3201,50)))&gt;=0,"满足","不满足"),"满足"))</f>
        <v>满足</v>
      </c>
    </row>
    <row r="3267" customHeight="1" spans="1:30">
      <c r="A3267" s="23">
        <v>3294</v>
      </c>
      <c r="B3267" s="7">
        <v>231226004</v>
      </c>
      <c r="C3267" s="4">
        <v>45286</v>
      </c>
      <c r="D3267" s="5" t="s">
        <v>4265</v>
      </c>
      <c r="E3267" s="156">
        <v>51</v>
      </c>
      <c r="F3267" s="7" t="s">
        <v>1471</v>
      </c>
      <c r="G3267" s="9" t="s">
        <v>3794</v>
      </c>
      <c r="H3267" s="9" t="s">
        <v>3507</v>
      </c>
      <c r="I3267" s="9" t="s">
        <v>3507</v>
      </c>
      <c r="J3267" s="9" t="s">
        <v>41</v>
      </c>
      <c r="K3267" s="10">
        <v>570</v>
      </c>
      <c r="L3267" s="10">
        <v>32</v>
      </c>
      <c r="M3267" s="11"/>
      <c r="N3267" s="171" t="s">
        <v>42</v>
      </c>
      <c r="O3267" s="160"/>
      <c r="P3267" s="160"/>
      <c r="Q3267" s="160"/>
      <c r="R3267" s="160"/>
      <c r="S3267" s="161"/>
      <c r="T3267" s="14"/>
      <c r="U3267" s="96">
        <f>SUM(O3267:S3267)</f>
        <v>0</v>
      </c>
      <c r="V3267" s="173"/>
      <c r="W3267" s="172"/>
      <c r="X3267" s="13"/>
      <c r="Y3267" s="12"/>
      <c r="Z3267" s="13"/>
      <c r="AA3267" s="174"/>
      <c r="AB3267" s="12"/>
      <c r="AC3267" s="7" t="s">
        <v>4370</v>
      </c>
      <c r="AD3267" s="13" t="str">
        <f>IF(K3267="","",IF(K3267-L3267&gt;0,IF(L3267-IF(K3267&lt;281,8,IF(K3267&lt;1201,32,IF(K3267&lt;3201,50)))&gt;=0,"满足","不满足"),"满足"))</f>
        <v>满足</v>
      </c>
    </row>
    <row r="3268" customHeight="1" spans="1:30">
      <c r="A3268" s="23">
        <v>3295</v>
      </c>
      <c r="B3268" s="52">
        <v>231227001</v>
      </c>
      <c r="C3268" s="4">
        <v>45287</v>
      </c>
      <c r="D3268" s="5" t="s">
        <v>4265</v>
      </c>
      <c r="E3268" s="156">
        <v>51</v>
      </c>
      <c r="F3268" s="7" t="s">
        <v>1546</v>
      </c>
      <c r="G3268" s="9" t="s">
        <v>4310</v>
      </c>
      <c r="H3268" s="29" t="str">
        <f>VLOOKUP(I3268,[3]外O细分型号!A:B,2,FALSE)</f>
        <v>G100</v>
      </c>
      <c r="I3268" s="9" t="s">
        <v>1548</v>
      </c>
      <c r="J3268" s="9" t="s">
        <v>78</v>
      </c>
      <c r="K3268" s="10">
        <v>864</v>
      </c>
      <c r="L3268" s="10">
        <v>32</v>
      </c>
      <c r="M3268" s="11">
        <v>1</v>
      </c>
      <c r="N3268" s="171" t="s">
        <v>42</v>
      </c>
      <c r="O3268" s="13"/>
      <c r="P3268" s="13"/>
      <c r="Q3268" s="13"/>
      <c r="R3268" s="13"/>
      <c r="S3268" s="14">
        <v>1</v>
      </c>
      <c r="T3268" s="14"/>
      <c r="U3268" s="96">
        <f>SUM(O3268:S3268)</f>
        <v>1</v>
      </c>
      <c r="V3268" s="15" t="s">
        <v>4371</v>
      </c>
      <c r="W3268" s="172" t="s">
        <v>44</v>
      </c>
      <c r="X3268" s="13" t="s">
        <v>901</v>
      </c>
      <c r="Y3268" s="12" t="s">
        <v>4372</v>
      </c>
      <c r="Z3268" s="13"/>
      <c r="AA3268" s="10"/>
      <c r="AB3268" s="10"/>
      <c r="AC3268" s="10"/>
      <c r="AD3268" s="13" t="str">
        <f>IF(K3268="","",IF(K3268-L3268&gt;0,IF(L3268-IF(K3268&lt;281,8,IF(K3268&lt;1201,32,IF(K3268&lt;3201,50)))&gt;=0,"满足","不满足"),"满足"))</f>
        <v>满足</v>
      </c>
    </row>
    <row r="3269" customHeight="1" spans="1:30">
      <c r="A3269" s="23">
        <v>3296</v>
      </c>
      <c r="B3269" s="7">
        <v>231227002</v>
      </c>
      <c r="C3269" s="4">
        <v>45287</v>
      </c>
      <c r="D3269" s="5" t="s">
        <v>4265</v>
      </c>
      <c r="E3269" s="156">
        <v>51</v>
      </c>
      <c r="F3269" s="7" t="s">
        <v>1546</v>
      </c>
      <c r="G3269" s="9" t="s">
        <v>4373</v>
      </c>
      <c r="H3269" s="29" t="str">
        <f>VLOOKUP(I3269,[3]外O细分型号!A:B,2,FALSE)</f>
        <v>G100</v>
      </c>
      <c r="I3269" s="9" t="s">
        <v>1548</v>
      </c>
      <c r="J3269" s="9" t="s">
        <v>78</v>
      </c>
      <c r="K3269" s="10">
        <v>96</v>
      </c>
      <c r="L3269" s="10">
        <v>8</v>
      </c>
      <c r="M3269" s="11"/>
      <c r="N3269" s="171" t="s">
        <v>42</v>
      </c>
      <c r="O3269" s="13"/>
      <c r="P3269" s="13"/>
      <c r="Q3269" s="13"/>
      <c r="R3269" s="13"/>
      <c r="S3269" s="14"/>
      <c r="T3269" s="14"/>
      <c r="U3269" s="96">
        <f>SUM(O3269:S3269)</f>
        <v>0</v>
      </c>
      <c r="W3269" s="172"/>
      <c r="X3269" s="13"/>
      <c r="Y3269" s="12"/>
      <c r="Z3269" s="13"/>
      <c r="AA3269" s="10"/>
      <c r="AB3269" s="10"/>
      <c r="AC3269" s="10"/>
      <c r="AD3269" s="13" t="str">
        <f>IF(K3269="","",IF(K3269-L3269&gt;0,IF(L3269-IF(K3269&lt;281,8,IF(K3269&lt;1201,32,IF(K3269&lt;3201,50)))&gt;=0,"满足","不满足"),"满足"))</f>
        <v>满足</v>
      </c>
    </row>
    <row r="3270" customHeight="1" spans="1:30">
      <c r="A3270" s="23">
        <v>3297</v>
      </c>
      <c r="B3270" s="7">
        <v>231227003</v>
      </c>
      <c r="C3270" s="4">
        <v>45287</v>
      </c>
      <c r="D3270" s="5" t="s">
        <v>4265</v>
      </c>
      <c r="E3270" s="156">
        <v>51</v>
      </c>
      <c r="F3270" s="7" t="s">
        <v>37</v>
      </c>
      <c r="G3270" s="9" t="s">
        <v>4361</v>
      </c>
      <c r="H3270" s="29" t="str">
        <f>VLOOKUP(I3270,[3]外O细分型号!A:B,2,FALSE)</f>
        <v>G100</v>
      </c>
      <c r="I3270" s="9" t="s">
        <v>120</v>
      </c>
      <c r="J3270" s="9" t="s">
        <v>78</v>
      </c>
      <c r="K3270" s="10">
        <v>76</v>
      </c>
      <c r="L3270" s="10">
        <v>8</v>
      </c>
      <c r="M3270" s="11"/>
      <c r="N3270" s="171" t="s">
        <v>42</v>
      </c>
      <c r="O3270" s="13"/>
      <c r="P3270" s="13"/>
      <c r="Q3270" s="13"/>
      <c r="R3270" s="13"/>
      <c r="S3270" s="14"/>
      <c r="T3270" s="14"/>
      <c r="U3270" s="96">
        <f>SUM(O3270:S3270)</f>
        <v>0</v>
      </c>
      <c r="W3270" s="172"/>
      <c r="X3270" s="13"/>
      <c r="Y3270" s="12"/>
      <c r="Z3270" s="13"/>
      <c r="AA3270" s="10"/>
      <c r="AB3270" s="10"/>
      <c r="AC3270" s="10"/>
      <c r="AD3270" s="13" t="str">
        <f>IF(K3270="","",IF(K3270-L3270&gt;0,IF(L3270-IF(K3270&lt;281,8,IF(K3270&lt;1201,32,IF(K3270&lt;3201,50)))&gt;=0,"满足","不满足"),"满足"))</f>
        <v>满足</v>
      </c>
    </row>
    <row r="3271" customHeight="1" spans="1:30">
      <c r="A3271" s="23">
        <v>3298</v>
      </c>
      <c r="B3271" s="7">
        <v>231227004</v>
      </c>
      <c r="C3271" s="4">
        <v>45287</v>
      </c>
      <c r="D3271" s="5" t="s">
        <v>4265</v>
      </c>
      <c r="E3271" s="156">
        <v>51</v>
      </c>
      <c r="F3271" s="7" t="s">
        <v>37</v>
      </c>
      <c r="G3271" s="9" t="s">
        <v>4365</v>
      </c>
      <c r="H3271" s="29" t="str">
        <f>VLOOKUP(I3271,[3]外O细分型号!A:B,2,FALSE)</f>
        <v>P1-CT</v>
      </c>
      <c r="I3271" s="9" t="s">
        <v>1587</v>
      </c>
      <c r="J3271" s="9" t="s">
        <v>41</v>
      </c>
      <c r="K3271" s="10">
        <v>464</v>
      </c>
      <c r="L3271" s="10">
        <v>32</v>
      </c>
      <c r="M3271" s="11"/>
      <c r="N3271" s="171" t="s">
        <v>42</v>
      </c>
      <c r="O3271" s="13"/>
      <c r="P3271" s="13"/>
      <c r="Q3271" s="13"/>
      <c r="R3271" s="13"/>
      <c r="S3271" s="14"/>
      <c r="T3271" s="14"/>
      <c r="U3271" s="96">
        <f>SUM(O3271:S3271)</f>
        <v>0</v>
      </c>
      <c r="W3271" s="172"/>
      <c r="X3271" s="13"/>
      <c r="Y3271" s="12"/>
      <c r="Z3271" s="13"/>
      <c r="AA3271" s="10"/>
      <c r="AB3271" s="10"/>
      <c r="AC3271" s="10"/>
      <c r="AD3271" s="13" t="str">
        <f>IF(K3271="","",IF(K3271-L3271&gt;0,IF(L3271-IF(K3271&lt;281,8,IF(K3271&lt;1201,32,IF(K3271&lt;3201,50)))&gt;=0,"满足","不满足"),"满足"))</f>
        <v>满足</v>
      </c>
    </row>
    <row r="3272" customHeight="1" spans="1:30">
      <c r="A3272" s="23">
        <v>3299</v>
      </c>
      <c r="B3272" s="7">
        <v>231227005</v>
      </c>
      <c r="C3272" s="4">
        <v>45287</v>
      </c>
      <c r="D3272" s="5" t="s">
        <v>4265</v>
      </c>
      <c r="E3272" s="156">
        <v>51</v>
      </c>
      <c r="F3272" s="7" t="s">
        <v>37</v>
      </c>
      <c r="G3272" s="9" t="s">
        <v>4374</v>
      </c>
      <c r="H3272" s="29" t="str">
        <f>VLOOKUP(I3272,[3]外O细分型号!A:B,2,FALSE)</f>
        <v>P1-CT</v>
      </c>
      <c r="I3272" s="9" t="s">
        <v>2583</v>
      </c>
      <c r="J3272" s="9" t="s">
        <v>41</v>
      </c>
      <c r="K3272" s="10">
        <v>600</v>
      </c>
      <c r="L3272" s="10">
        <v>32</v>
      </c>
      <c r="M3272" s="11"/>
      <c r="N3272" s="171" t="s">
        <v>42</v>
      </c>
      <c r="O3272" s="13"/>
      <c r="P3272" s="13"/>
      <c r="Q3272" s="13"/>
      <c r="R3272" s="13"/>
      <c r="S3272" s="14"/>
      <c r="T3272" s="14"/>
      <c r="U3272" s="96">
        <f>SUM(O3272:S3272)</f>
        <v>0</v>
      </c>
      <c r="W3272" s="172"/>
      <c r="X3272" s="13"/>
      <c r="Y3272" s="12"/>
      <c r="Z3272" s="13"/>
      <c r="AA3272" s="10"/>
      <c r="AB3272" s="10"/>
      <c r="AC3272" s="10"/>
      <c r="AD3272" s="13" t="str">
        <f>IF(K3272="","",IF(K3272-L3272&gt;0,IF(L3272-IF(K3272&lt;281,8,IF(K3272&lt;1201,32,IF(K3272&lt;3201,50)))&gt;=0,"满足","不满足"),"满足"))</f>
        <v>满足</v>
      </c>
    </row>
    <row r="3273" customHeight="1" spans="1:30">
      <c r="A3273" s="23">
        <v>3300</v>
      </c>
      <c r="B3273" s="7">
        <v>231227006</v>
      </c>
      <c r="C3273" s="4">
        <v>45287</v>
      </c>
      <c r="D3273" s="5" t="s">
        <v>4265</v>
      </c>
      <c r="E3273" s="156">
        <v>51</v>
      </c>
      <c r="F3273" s="7" t="s">
        <v>37</v>
      </c>
      <c r="G3273" s="9" t="s">
        <v>4374</v>
      </c>
      <c r="H3273" s="29" t="str">
        <f>VLOOKUP(I3273,[3]外O细分型号!A:B,2,FALSE)</f>
        <v>P1-CT</v>
      </c>
      <c r="I3273" s="9" t="s">
        <v>2583</v>
      </c>
      <c r="J3273" s="9" t="s">
        <v>41</v>
      </c>
      <c r="K3273" s="10">
        <v>193</v>
      </c>
      <c r="L3273" s="10">
        <v>8</v>
      </c>
      <c r="M3273" s="11"/>
      <c r="N3273" s="171" t="s">
        <v>42</v>
      </c>
      <c r="O3273" s="13"/>
      <c r="P3273" s="13"/>
      <c r="Q3273" s="13"/>
      <c r="R3273" s="13"/>
      <c r="S3273" s="14"/>
      <c r="T3273" s="14"/>
      <c r="U3273" s="96">
        <f>SUM(O3273:S3273)</f>
        <v>0</v>
      </c>
      <c r="W3273" s="172"/>
      <c r="X3273" s="13"/>
      <c r="Y3273" s="12"/>
      <c r="Z3273" s="13"/>
      <c r="AA3273" s="10"/>
      <c r="AB3273" s="10"/>
      <c r="AC3273" s="10"/>
      <c r="AD3273" s="13" t="str">
        <f>IF(K3273="","",IF(K3273-L3273&gt;0,IF(L3273-IF(K3273&lt;281,8,IF(K3273&lt;1201,32,IF(K3273&lt;3201,50)))&gt;=0,"满足","不满足"),"满足"))</f>
        <v>满足</v>
      </c>
    </row>
    <row r="3274" customHeight="1" spans="1:30">
      <c r="A3274" s="23">
        <v>3301</v>
      </c>
      <c r="B3274" s="7">
        <v>231227007</v>
      </c>
      <c r="C3274" s="4">
        <v>45287</v>
      </c>
      <c r="D3274" s="5" t="s">
        <v>4265</v>
      </c>
      <c r="E3274" s="156">
        <v>51</v>
      </c>
      <c r="F3274" s="7" t="s">
        <v>37</v>
      </c>
      <c r="G3274" s="9" t="s">
        <v>4375</v>
      </c>
      <c r="H3274" s="29" t="str">
        <f>VLOOKUP(I3274,[3]外O细分型号!A:B,2,FALSE)</f>
        <v>G111</v>
      </c>
      <c r="I3274" s="9" t="s">
        <v>190</v>
      </c>
      <c r="J3274" s="9" t="s">
        <v>78</v>
      </c>
      <c r="K3274" s="10">
        <v>302</v>
      </c>
      <c r="L3274" s="10">
        <v>32</v>
      </c>
      <c r="M3274" s="11"/>
      <c r="N3274" s="171" t="s">
        <v>42</v>
      </c>
      <c r="O3274" s="13"/>
      <c r="P3274" s="13"/>
      <c r="Q3274" s="13"/>
      <c r="R3274" s="13"/>
      <c r="S3274" s="14"/>
      <c r="T3274" s="14"/>
      <c r="U3274" s="96">
        <f>SUM(O3274:S3274)</f>
        <v>0</v>
      </c>
      <c r="W3274" s="172"/>
      <c r="X3274" s="13"/>
      <c r="Y3274" s="12"/>
      <c r="Z3274" s="13"/>
      <c r="AA3274" s="10"/>
      <c r="AB3274" s="10"/>
      <c r="AC3274" s="10"/>
      <c r="AD3274" s="13" t="str">
        <f>IF(K3274="","",IF(K3274-L3274&gt;0,IF(L3274-IF(K3274&lt;281,8,IF(K3274&lt;1201,32,IF(K3274&lt;3201,50)))&gt;=0,"满足","不满足"),"满足"))</f>
        <v>满足</v>
      </c>
    </row>
    <row r="3275" customHeight="1" spans="1:31">
      <c r="A3275" s="23">
        <v>3302</v>
      </c>
      <c r="B3275" s="7">
        <v>231227008</v>
      </c>
      <c r="C3275" s="4">
        <v>45287</v>
      </c>
      <c r="D3275" s="5" t="s">
        <v>4265</v>
      </c>
      <c r="E3275" s="156">
        <v>51</v>
      </c>
      <c r="F3275" s="7" t="s">
        <v>37</v>
      </c>
      <c r="G3275" s="9" t="s">
        <v>4376</v>
      </c>
      <c r="H3275" s="29" t="s">
        <v>798</v>
      </c>
      <c r="I3275" s="9" t="s">
        <v>4377</v>
      </c>
      <c r="J3275" s="9" t="s">
        <v>41</v>
      </c>
      <c r="K3275" s="10">
        <v>50</v>
      </c>
      <c r="L3275" s="10">
        <v>8</v>
      </c>
      <c r="M3275" s="11">
        <v>8</v>
      </c>
      <c r="N3275" s="170" t="s">
        <v>42</v>
      </c>
      <c r="O3275" s="13"/>
      <c r="P3275" s="13"/>
      <c r="Q3275" s="13"/>
      <c r="R3275" s="13"/>
      <c r="S3275" s="14">
        <v>8</v>
      </c>
      <c r="T3275" s="14"/>
      <c r="U3275" s="96">
        <f>SUM(O3275:S3275)</f>
        <v>8</v>
      </c>
      <c r="V3275" s="15" t="s">
        <v>4378</v>
      </c>
      <c r="W3275" s="172" t="s">
        <v>81</v>
      </c>
      <c r="X3275" s="13" t="s">
        <v>18</v>
      </c>
      <c r="Y3275" s="12" t="s">
        <v>661</v>
      </c>
      <c r="Z3275" s="13"/>
      <c r="AA3275" s="10"/>
      <c r="AB3275" s="10"/>
      <c r="AC3275" s="10"/>
      <c r="AD3275" s="13" t="str">
        <f>IF(K3275="","",IF(K3275-L3275&gt;0,IF(L3275-IF(K3275&lt;281,8,IF(K3275&lt;1201,32,IF(K3275&lt;3201,50)))&gt;=0,"满足","不满足"),"满足"))</f>
        <v>满足</v>
      </c>
      <c r="AE3275" s="10" t="s">
        <v>4379</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7">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201 N3202 N3203 N3204 N3205 N3206 N3207 N3210 N3211 N3212 N3213 N3214 N3215 N3216 N3217 N3218 N3219 N3220 N3221 N3222 N3223 N3224 N3225 N3226 N3227 N3228 N3229 N3230 N3231 N3232 N3233 N3235 N3236 N3237 N3238 N3239 N3240 N3241 N3242 N3243 N3244 N3245 N3246 N3247 N3248 N3249 N3250 N3251 N3252 N3253 N3254 N3255 N3257 N3259 N3260 N3261 N3262 N3263 N3264 N3265 N3266 N3267 N3268 N3269 N3270 N3271 N3272 N3273 N3274 N3275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201 Y3202 Y3203 Y3204 Y3205 Y3206 Y3207 Y3208 Y3209 Y3210 Y3211 Y3212 Y3213 Y3216 Y3217 Y3218 Y3219 Y3220 Y3221 Y3222 Y3223 Y3224 Y3225 Y3226 Y3227 Y3228 Y3229 Y3230 Y3231 Y3232 Y3233 Y3234 Y3235 Y3236 Y3237 Y3238 Y3239 Y3240 Y3241 Y3242 Y3243 Y3244 Y3245 Y3246 Y3247 Y3248 Y3249 Y3250 Y3251 Y3252 Y3253 Y3254 Y3255 Y3256 Y3257 Y3258 Y3259 Y3260 Y3261 Y3262 Y3263 Y3264 Y3265 Y3266 Y3267 Y3268 Y3269 Y3270 Y3271 Y3272 Y3273 Y3274 Y3275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Y3214:Y3215">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259 W3260 W3261 W3262 W3263 W3264 W3265 W3266 W3267 W3268 W3269 W3270 W3271 W3272 W3273 W3274 W3275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W3214:W3215">
      <formula1>"OK批,NG批"</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3201 X3202 X3203 X3204 X3205 X3206 X3207 X3208 X3209 X3210 X3211 X3212 X3213 X3216 X3217 X3218 X3219 X3220 X3221 X3222 X3223 X3224 X3225 X3226 X3227 X3228 X3229 X3230 X3231 X3232 X3233 X3234 X3235 X3236 X3237 X3238 X3239 X3240 X3241 X3242 X3243 X3244 X3245 X3246 X3247 X3248 X3249 X3250 X3251 X3252 X3253 X3254 X3255 X3256 X3257 X3258 X3214:X3215">
      <formula1>[3]下拉列表源数据!#REF!</formula1>
    </dataValidation>
    <dataValidation type="list" allowBlank="1" showInputMessage="1" showErrorMessage="1" sqref="X3259 X3260 X3261 X3262 X3263 X3264 X3265 X3266 X3267 X3268 X3269 X3270 X3271 X3272 X3273 X3274 X3275">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730769230769" defaultRowHeight="16.8" outlineLevelCol="1"/>
  <cols>
    <col min="1" max="1" width="15.5288461538462"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4380</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4381</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2023-09-08T09:43:00Z</dcterms:created>
  <dcterms:modified xsi:type="dcterms:W3CDTF">2023-12-28T16:27:26Z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