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320"/>
  </bookViews>
  <sheets>
    <sheet name="数据源" sheetId="1" r:id="rId1"/>
    <sheet name="导出计数_细分型号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数据源!$C$2:$AE$97</definedName>
    <definedName name="配件">[1]下拉列表源数据!$E$1:$E$15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<sst xmlns="http://schemas.openxmlformats.org/spreadsheetml/2006/main" count="841" uniqueCount="216">
  <si>
    <t>2023年成品质量分析表</t>
  </si>
  <si>
    <t>序号</t>
  </si>
  <si>
    <t>管理NO</t>
  </si>
  <si>
    <t>日期</t>
  </si>
  <si>
    <t>月</t>
  </si>
  <si>
    <t>周</t>
  </si>
  <si>
    <t>供应商</t>
  </si>
  <si>
    <t>工单号</t>
  </si>
  <si>
    <t>型号</t>
  </si>
  <si>
    <t>细分型号</t>
  </si>
  <si>
    <t>颜色</t>
  </si>
  <si>
    <t>批次数量</t>
  </si>
  <si>
    <t>抽样数</t>
  </si>
  <si>
    <t>不良数</t>
  </si>
  <si>
    <t>判定</t>
  </si>
  <si>
    <t>外观</t>
  </si>
  <si>
    <t>装配</t>
  </si>
  <si>
    <t>性能</t>
  </si>
  <si>
    <t>低错</t>
  </si>
  <si>
    <t>包装</t>
  </si>
  <si>
    <t>小计</t>
  </si>
  <si>
    <t>不良描述</t>
  </si>
  <si>
    <t>问题归属</t>
  </si>
  <si>
    <t>问题分类</t>
  </si>
  <si>
    <t>问题细分</t>
  </si>
  <si>
    <t>问题等级</t>
  </si>
  <si>
    <t>退货批次</t>
  </si>
  <si>
    <t>原因</t>
  </si>
  <si>
    <t>对策</t>
  </si>
  <si>
    <t>备注</t>
  </si>
  <si>
    <t>列1</t>
  </si>
  <si>
    <t>列2</t>
  </si>
  <si>
    <t>1月</t>
  </si>
  <si>
    <t>介宏</t>
  </si>
  <si>
    <t>DD273515</t>
  </si>
  <si>
    <t>Q2P-A1</t>
  </si>
  <si>
    <t>星爵黑</t>
  </si>
  <si>
    <t>OK</t>
  </si>
  <si>
    <t>DD271492</t>
  </si>
  <si>
    <t>G100-J</t>
  </si>
  <si>
    <t>高端黑</t>
  </si>
  <si>
    <t>DD000034</t>
  </si>
  <si>
    <t>G105-ST-09</t>
  </si>
  <si>
    <t>星夜金</t>
  </si>
  <si>
    <t>DD241009</t>
  </si>
  <si>
    <t>E180-3</t>
  </si>
  <si>
    <t>DD271792</t>
  </si>
  <si>
    <t>NG</t>
  </si>
  <si>
    <t>USB不通电*1</t>
  </si>
  <si>
    <t>NG批</t>
  </si>
  <si>
    <t>功能</t>
  </si>
  <si>
    <t>不通电</t>
  </si>
  <si>
    <t>B</t>
  </si>
  <si>
    <t>是</t>
  </si>
  <si>
    <t>供方加抽50套无异常入库</t>
  </si>
  <si>
    <t>V7-3</t>
  </si>
  <si>
    <t>CG003195</t>
  </si>
  <si>
    <t>DD259343</t>
  </si>
  <si>
    <t>P1-CT-PF</t>
  </si>
  <si>
    <t>电池仓正极未安装到位</t>
  </si>
  <si>
    <t>安装不到位</t>
  </si>
  <si>
    <t>DD273036</t>
  </si>
  <si>
    <t>G302-1</t>
  </si>
  <si>
    <t>DD000005</t>
  </si>
  <si>
    <t>V7</t>
  </si>
  <si>
    <t>CG003309</t>
  </si>
  <si>
    <t>G100</t>
  </si>
  <si>
    <t>磨砂黑</t>
  </si>
  <si>
    <t>CG002877</t>
  </si>
  <si>
    <t>G302</t>
  </si>
  <si>
    <t>CG002396</t>
  </si>
  <si>
    <t>DD000053</t>
  </si>
  <si>
    <t>E16-J</t>
  </si>
  <si>
    <t>曼申</t>
  </si>
  <si>
    <t>DD261014</t>
  </si>
  <si>
    <t>Q3FPRO</t>
  </si>
  <si>
    <t>前面板掉漆</t>
  </si>
  <si>
    <t>OK批</t>
  </si>
  <si>
    <t>划伤/掉漆</t>
  </si>
  <si>
    <t>C</t>
  </si>
  <si>
    <t>否</t>
  </si>
  <si>
    <t>DD261591</t>
  </si>
  <si>
    <t>Q3MPRO尊享版</t>
  </si>
  <si>
    <t>DD274317</t>
  </si>
  <si>
    <t>G111</t>
  </si>
  <si>
    <t>DD268205</t>
  </si>
  <si>
    <t>协创</t>
  </si>
  <si>
    <t>CGDD271875</t>
  </si>
  <si>
    <t>G109-X</t>
  </si>
  <si>
    <t>典雅黑</t>
  </si>
  <si>
    <t>IC卡无法录入</t>
  </si>
  <si>
    <t>卡无法添加</t>
  </si>
  <si>
    <t>DD240920</t>
  </si>
  <si>
    <t>CGDD272863</t>
  </si>
  <si>
    <t>前面板缺料*1</t>
  </si>
  <si>
    <t>多、缺料</t>
  </si>
  <si>
    <t>DD273552</t>
  </si>
  <si>
    <t>CG003061</t>
  </si>
  <si>
    <t>咖啡金</t>
  </si>
  <si>
    <t>电池盒盖色差</t>
  </si>
  <si>
    <t>色差/异色</t>
  </si>
  <si>
    <t>DD273324</t>
  </si>
  <si>
    <t>G111-C-J</t>
  </si>
  <si>
    <t>新品领走</t>
  </si>
  <si>
    <t>DD270548</t>
  </si>
  <si>
    <t>DD000073</t>
  </si>
  <si>
    <t>E16</t>
  </si>
  <si>
    <t>DD261011</t>
  </si>
  <si>
    <t>P1-CT-MF</t>
  </si>
  <si>
    <t>DD269095</t>
  </si>
  <si>
    <t>DD271285</t>
  </si>
  <si>
    <t>DD273325</t>
  </si>
  <si>
    <t>DD274872</t>
  </si>
  <si>
    <t>V7 假锁</t>
  </si>
  <si>
    <t>漏放防撞垫*8</t>
  </si>
  <si>
    <t>配件</t>
  </si>
  <si>
    <t>漏放防撞垫</t>
  </si>
  <si>
    <t>DD272713</t>
  </si>
  <si>
    <t>DD271390</t>
  </si>
  <si>
    <t>Q2F</t>
  </si>
  <si>
    <t>前面板掉漆*1</t>
  </si>
  <si>
    <t>DD272258</t>
  </si>
  <si>
    <t>DD271863</t>
  </si>
  <si>
    <t>DD000074</t>
  </si>
  <si>
    <t>P1-CT-3</t>
  </si>
  <si>
    <t>P1-CT</t>
  </si>
  <si>
    <t>Q3FVPRO</t>
  </si>
  <si>
    <t>Q3EMP</t>
  </si>
  <si>
    <t>Q3MPRO</t>
  </si>
  <si>
    <t>DD259412</t>
  </si>
  <si>
    <t>DD271764</t>
  </si>
  <si>
    <t>P1-CM-PF</t>
  </si>
  <si>
    <t>P1-CM</t>
  </si>
  <si>
    <t>DD000087</t>
  </si>
  <si>
    <t>DD261092</t>
  </si>
  <si>
    <t>Q2M长续航</t>
  </si>
  <si>
    <t>Q2M</t>
  </si>
  <si>
    <t>DD273550</t>
  </si>
  <si>
    <t>P1-CM-3</t>
  </si>
  <si>
    <t>Q2P</t>
  </si>
  <si>
    <t>DD260666</t>
  </si>
  <si>
    <t>DD269069</t>
  </si>
  <si>
    <t>DD264848</t>
  </si>
  <si>
    <t>Q2FV</t>
  </si>
  <si>
    <t>DD271284</t>
  </si>
  <si>
    <t>G500</t>
  </si>
  <si>
    <t>语音播报有轻微杂音</t>
  </si>
  <si>
    <t>杂音</t>
  </si>
  <si>
    <t>DD000035</t>
  </si>
  <si>
    <t>DD264426</t>
  </si>
  <si>
    <t>机械钥匙无法开门*1</t>
  </si>
  <si>
    <t>机械钥匙不开门</t>
  </si>
  <si>
    <t>DD265091</t>
  </si>
  <si>
    <t>CG003579</t>
  </si>
  <si>
    <t>DD000086</t>
  </si>
  <si>
    <t>G105</t>
  </si>
  <si>
    <t>后手柄掉漆*1</t>
  </si>
  <si>
    <t>全检</t>
  </si>
  <si>
    <t>DD275124</t>
  </si>
  <si>
    <t>G100假锁</t>
  </si>
  <si>
    <t>实物老LOGO与料号不一致</t>
  </si>
  <si>
    <t>部品错漏</t>
  </si>
  <si>
    <t>DD275504</t>
  </si>
  <si>
    <t>G100-II</t>
  </si>
  <si>
    <t>新机/样机</t>
  </si>
  <si>
    <t>Q3MVPRO</t>
  </si>
  <si>
    <t>樱花</t>
  </si>
  <si>
    <t>DD274250</t>
  </si>
  <si>
    <t>V1</t>
  </si>
  <si>
    <t>CGDD268208</t>
  </si>
  <si>
    <t>G109</t>
  </si>
  <si>
    <t>DD274362</t>
  </si>
  <si>
    <t>加抽8套无不良</t>
  </si>
  <si>
    <t>D60-L</t>
  </si>
  <si>
    <t>E10</t>
  </si>
  <si>
    <t>E10-ZC</t>
  </si>
  <si>
    <t>E10假锁</t>
  </si>
  <si>
    <t>E16-ZC</t>
  </si>
  <si>
    <t>E180</t>
  </si>
  <si>
    <t>E180-3-PF</t>
  </si>
  <si>
    <t>E26</t>
  </si>
  <si>
    <t>G00</t>
  </si>
  <si>
    <t>G100-2</t>
  </si>
  <si>
    <t>G100-DZ</t>
  </si>
  <si>
    <t>G100-ZC</t>
  </si>
  <si>
    <t>G101</t>
  </si>
  <si>
    <t>G111（假）</t>
  </si>
  <si>
    <t>G111-ST-08</t>
  </si>
  <si>
    <t>G111-W-2</t>
  </si>
  <si>
    <t>G111-W-PF</t>
  </si>
  <si>
    <t>G112-2</t>
  </si>
  <si>
    <t>G112</t>
  </si>
  <si>
    <t>G301</t>
  </si>
  <si>
    <t>G302假锁</t>
  </si>
  <si>
    <t>G5</t>
  </si>
  <si>
    <t>G5-1</t>
  </si>
  <si>
    <t>G5-TY</t>
  </si>
  <si>
    <t>G5C</t>
  </si>
  <si>
    <t>P1-CT(魔方）</t>
  </si>
  <si>
    <t>P1-CT-ZC</t>
  </si>
  <si>
    <t>PI-CT-MF</t>
  </si>
  <si>
    <t>P1-CT-ST</t>
  </si>
  <si>
    <t>P1-CT-ZC-ST</t>
  </si>
  <si>
    <t>P1-CT-ST-ZC</t>
  </si>
  <si>
    <t>Q3MPRO假锁</t>
  </si>
  <si>
    <t>Q5-TY</t>
  </si>
  <si>
    <t>S5</t>
  </si>
  <si>
    <t>S5-1</t>
  </si>
  <si>
    <t>V5P-1</t>
  </si>
  <si>
    <t>V5P</t>
  </si>
  <si>
    <t>V6</t>
  </si>
  <si>
    <t>V7-ZC</t>
  </si>
  <si>
    <t>V7Plus</t>
  </si>
  <si>
    <t>V7假锁</t>
  </si>
  <si>
    <t>新V7</t>
  </si>
  <si>
    <t>P7-CT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</si>
</sst>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_ "/>
    <numFmt numFmtId="178" formatCode="0_);[Red]\(0\)"/>
    <numFmt numFmtId="179" formatCode="m&quot;月&quot;d&quot;日&quot;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DejaVu San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9C7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77" fontId="1" fillId="0" borderId="2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78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Protection="1">
      <alignment vertical="center"/>
      <protection locked="0"/>
    </xf>
    <xf numFmtId="17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0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77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179" fontId="2" fillId="2" borderId="4" xfId="0" applyNumberFormat="1" applyFont="1" applyFill="1" applyBorder="1" applyAlignment="1" applyProtection="1">
      <alignment horizontal="left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17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58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numFmt numFmtId="0" formatCode="General"/>
    </dxf>
    <dxf>
      <numFmt numFmtId="0" formatCode="General"/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6"/>
        </pattern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thon_to_charts2023&#24180;&#25104;&#21697;&#20986;&#36135;&#36136;&#37327;&#20998;&#26512;&#34920;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4&#24180;/&#26816;&#39564;&#21488;&#36134;/2024&#24180;&#25104;&#21697;&#20986;&#36135;&#36136;&#37327;&#20998;&#26512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5&#24180;/03-&#25104;&#21697;&#26816;&#39564;&#21488;&#36134;/2025&#24180;&#25104;&#21697;&#20986;&#36135;&#36136;&#37327;&#20998;&#2651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零售电商-成品日质量状况"/>
      <sheetName val="司内成品整体"/>
      <sheetName val="外O整体"/>
      <sheetName val="工程发货抽检情况"/>
      <sheetName val="市返维修抽检情况 "/>
      <sheetName val="成品日报表"/>
      <sheetName val="检验日报表"/>
      <sheetName val="日报辅助表"/>
      <sheetName val="OQC抽检状况"/>
      <sheetName val="工程项目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Sheet1"/>
      <sheetName val="异常闭环情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其他入库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下拉列表源数据"/>
      <sheetName val="自制型号细分"/>
    </sheetNames>
    <sheetDataSet>
      <sheetData sheetId="0"/>
      <sheetData sheetId="1"/>
      <sheetData sheetId="2"/>
      <sheetData sheetId="3">
        <row r="1">
          <cell r="A1" t="str">
            <v>细分型号</v>
          </cell>
        </row>
        <row r="2">
          <cell r="A2" t="str">
            <v>D60-L</v>
          </cell>
          <cell r="B2" t="str">
            <v>D60-L</v>
          </cell>
        </row>
        <row r="3">
          <cell r="A3" t="str">
            <v>E10</v>
          </cell>
          <cell r="B3" t="str">
            <v>E10</v>
          </cell>
        </row>
        <row r="4">
          <cell r="A4" t="str">
            <v>E10-ZC</v>
          </cell>
          <cell r="B4" t="str">
            <v>E10</v>
          </cell>
        </row>
        <row r="5">
          <cell r="A5" t="str">
            <v>E10假锁</v>
          </cell>
          <cell r="B5" t="str">
            <v>E10</v>
          </cell>
        </row>
        <row r="6">
          <cell r="A6" t="str">
            <v>E16</v>
          </cell>
          <cell r="B6" t="str">
            <v>E16</v>
          </cell>
        </row>
        <row r="7">
          <cell r="A7" t="str">
            <v>E16-ZC</v>
          </cell>
          <cell r="B7" t="str">
            <v>E16</v>
          </cell>
        </row>
        <row r="8">
          <cell r="A8" t="str">
            <v>E180</v>
          </cell>
          <cell r="B8" t="str">
            <v>E180</v>
          </cell>
        </row>
        <row r="9">
          <cell r="A9" t="str">
            <v>E180-3</v>
          </cell>
          <cell r="B9" t="str">
            <v>E180</v>
          </cell>
        </row>
        <row r="10">
          <cell r="A10" t="str">
            <v>E26</v>
          </cell>
          <cell r="B10" t="str">
            <v>E26</v>
          </cell>
        </row>
        <row r="11">
          <cell r="A11" t="str">
            <v>G00</v>
          </cell>
          <cell r="B11" t="str">
            <v>G100</v>
          </cell>
        </row>
        <row r="12">
          <cell r="A12" t="str">
            <v>G100</v>
          </cell>
          <cell r="B12" t="str">
            <v>G100</v>
          </cell>
        </row>
        <row r="13">
          <cell r="A13" t="str">
            <v>G100-2</v>
          </cell>
          <cell r="B13" t="str">
            <v>G100</v>
          </cell>
        </row>
        <row r="14">
          <cell r="A14" t="str">
            <v>G100-DZ</v>
          </cell>
          <cell r="B14" t="str">
            <v>G100</v>
          </cell>
        </row>
        <row r="15">
          <cell r="A15" t="str">
            <v>G100-ZC</v>
          </cell>
          <cell r="B15" t="str">
            <v>G100</v>
          </cell>
        </row>
        <row r="16">
          <cell r="A16" t="str">
            <v>G101</v>
          </cell>
          <cell r="B16" t="str">
            <v>G101</v>
          </cell>
        </row>
        <row r="17">
          <cell r="A17" t="str">
            <v>G105-ST-09</v>
          </cell>
          <cell r="B17" t="str">
            <v>G105</v>
          </cell>
        </row>
        <row r="18">
          <cell r="A18" t="str">
            <v>G111</v>
          </cell>
          <cell r="B18" t="str">
            <v>G111</v>
          </cell>
        </row>
        <row r="19">
          <cell r="A19" t="str">
            <v>G111-C</v>
          </cell>
          <cell r="B19" t="str">
            <v>G111</v>
          </cell>
        </row>
        <row r="20">
          <cell r="A20" t="str">
            <v>G111（假）</v>
          </cell>
          <cell r="B20" t="str">
            <v>G111</v>
          </cell>
        </row>
        <row r="21">
          <cell r="A21" t="str">
            <v>G111-ST-08</v>
          </cell>
          <cell r="B21" t="str">
            <v>G111</v>
          </cell>
        </row>
        <row r="22">
          <cell r="A22" t="str">
            <v>G111-W-2</v>
          </cell>
          <cell r="B22" t="str">
            <v>G111</v>
          </cell>
        </row>
        <row r="23">
          <cell r="A23" t="str">
            <v>G111-W-PF</v>
          </cell>
          <cell r="B23" t="str">
            <v>G111</v>
          </cell>
        </row>
        <row r="24">
          <cell r="A24" t="str">
            <v>G112-2</v>
          </cell>
          <cell r="B24" t="str">
            <v>G112</v>
          </cell>
        </row>
        <row r="25">
          <cell r="A25" t="str">
            <v>G301</v>
          </cell>
          <cell r="B25" t="str">
            <v>G302</v>
          </cell>
        </row>
        <row r="26">
          <cell r="A26" t="str">
            <v>G302</v>
          </cell>
          <cell r="B26" t="str">
            <v>G302</v>
          </cell>
        </row>
        <row r="27">
          <cell r="A27" t="str">
            <v>G302假锁</v>
          </cell>
          <cell r="B27" t="str">
            <v>G302</v>
          </cell>
        </row>
        <row r="28">
          <cell r="A28" t="str">
            <v>G5</v>
          </cell>
          <cell r="B28" t="str">
            <v>G5</v>
          </cell>
        </row>
        <row r="29">
          <cell r="A29" t="str">
            <v>G5-1</v>
          </cell>
          <cell r="B29" t="str">
            <v>G5</v>
          </cell>
        </row>
        <row r="30">
          <cell r="A30" t="str">
            <v>G5-TY</v>
          </cell>
          <cell r="B30" t="str">
            <v>G5</v>
          </cell>
        </row>
        <row r="31">
          <cell r="A31" t="str">
            <v>G500</v>
          </cell>
          <cell r="B31" t="str">
            <v>G500</v>
          </cell>
        </row>
        <row r="32">
          <cell r="A32" t="str">
            <v>G5C</v>
          </cell>
          <cell r="B32" t="str">
            <v>G5C</v>
          </cell>
        </row>
        <row r="33">
          <cell r="A33" t="str">
            <v>P1-CM</v>
          </cell>
          <cell r="B33" t="str">
            <v>P1-CM</v>
          </cell>
        </row>
        <row r="34">
          <cell r="A34" t="str">
            <v>P1-CM-3</v>
          </cell>
          <cell r="B34" t="str">
            <v>P1-CM</v>
          </cell>
        </row>
        <row r="35">
          <cell r="A35" t="str">
            <v>P1-CM-PF</v>
          </cell>
          <cell r="B35" t="str">
            <v>P1-CM</v>
          </cell>
        </row>
        <row r="36">
          <cell r="A36" t="str">
            <v>P1-CT</v>
          </cell>
          <cell r="B36" t="str">
            <v>P1-CT</v>
          </cell>
        </row>
        <row r="37">
          <cell r="A37" t="str">
            <v>P1-CT(魔方）</v>
          </cell>
          <cell r="B37" t="str">
            <v>P1-CT</v>
          </cell>
        </row>
        <row r="38">
          <cell r="A38" t="str">
            <v>P1-CT-3</v>
          </cell>
          <cell r="B38" t="str">
            <v>P1-CT</v>
          </cell>
        </row>
        <row r="39">
          <cell r="A39" t="str">
            <v>P1-CT-MF</v>
          </cell>
          <cell r="B39" t="str">
            <v>P1-CT</v>
          </cell>
        </row>
        <row r="40">
          <cell r="A40" t="str">
            <v>P1-CT-PF</v>
          </cell>
          <cell r="B40" t="str">
            <v>P1-CT</v>
          </cell>
        </row>
        <row r="41">
          <cell r="A41" t="str">
            <v>P1-CT-ZC</v>
          </cell>
          <cell r="B41" t="str">
            <v>P1-CT</v>
          </cell>
        </row>
        <row r="42">
          <cell r="A42" t="str">
            <v>PI-CT-MF</v>
          </cell>
          <cell r="B42" t="str">
            <v>P1-CT</v>
          </cell>
        </row>
        <row r="43">
          <cell r="A43" t="str">
            <v>P1-CT-ST</v>
          </cell>
          <cell r="B43" t="str">
            <v>P1-CT</v>
          </cell>
        </row>
        <row r="44">
          <cell r="A44" t="str">
            <v>P1-CT-ZC-ST</v>
          </cell>
          <cell r="B44" t="str">
            <v>P1-CT</v>
          </cell>
        </row>
        <row r="45">
          <cell r="A45" t="str">
            <v>Q3MPRO</v>
          </cell>
          <cell r="B45" t="str">
            <v>Q3MPRO</v>
          </cell>
        </row>
        <row r="46">
          <cell r="A46" t="str">
            <v>Q3MPRO假锁</v>
          </cell>
          <cell r="B46" t="str">
            <v>Q3MPRO</v>
          </cell>
        </row>
        <row r="47">
          <cell r="A47" t="str">
            <v>Q5-TY</v>
          </cell>
          <cell r="B47" t="str">
            <v>Q5-TY</v>
          </cell>
        </row>
        <row r="48">
          <cell r="A48" t="str">
            <v>S5</v>
          </cell>
          <cell r="B48" t="str">
            <v>S5</v>
          </cell>
        </row>
        <row r="49">
          <cell r="A49" t="str">
            <v>S5-1</v>
          </cell>
          <cell r="B49" t="str">
            <v>S5</v>
          </cell>
        </row>
        <row r="50">
          <cell r="A50" t="str">
            <v>V1</v>
          </cell>
          <cell r="B50" t="str">
            <v>V1</v>
          </cell>
        </row>
        <row r="51">
          <cell r="A51" t="str">
            <v>V5P-1</v>
          </cell>
          <cell r="B51" t="str">
            <v>V5P</v>
          </cell>
        </row>
        <row r="52">
          <cell r="A52" t="str">
            <v>V6</v>
          </cell>
          <cell r="B52" t="str">
            <v>V6</v>
          </cell>
        </row>
        <row r="53">
          <cell r="A53" t="str">
            <v>V7</v>
          </cell>
          <cell r="B53" t="str">
            <v>V7</v>
          </cell>
        </row>
        <row r="54">
          <cell r="A54" t="str">
            <v>V7-3</v>
          </cell>
          <cell r="B54" t="str">
            <v>V7</v>
          </cell>
        </row>
        <row r="55">
          <cell r="A55" t="str">
            <v>V7-ZC</v>
          </cell>
          <cell r="B55" t="str">
            <v>V7</v>
          </cell>
        </row>
        <row r="56">
          <cell r="A56" t="str">
            <v>V7PLUS</v>
          </cell>
          <cell r="B56" t="str">
            <v>V7</v>
          </cell>
        </row>
        <row r="57">
          <cell r="A57" t="str">
            <v>V7假锁</v>
          </cell>
          <cell r="B57" t="str">
            <v>V7</v>
          </cell>
        </row>
        <row r="58">
          <cell r="A58" t="str">
            <v>新V7</v>
          </cell>
          <cell r="B58" t="str">
            <v>V7</v>
          </cell>
        </row>
        <row r="59">
          <cell r="A59" t="str">
            <v>P7-CT</v>
          </cell>
          <cell r="B59" t="str">
            <v>P7-CT</v>
          </cell>
        </row>
        <row r="60">
          <cell r="A60" t="str">
            <v>G100-J</v>
          </cell>
          <cell r="B60" t="str">
            <v>G100</v>
          </cell>
        </row>
        <row r="61">
          <cell r="A61" t="str">
            <v>G100-W</v>
          </cell>
          <cell r="B61" t="str">
            <v>G100</v>
          </cell>
        </row>
        <row r="62">
          <cell r="A62" t="str">
            <v>G102</v>
          </cell>
          <cell r="B62" t="str">
            <v>G102</v>
          </cell>
        </row>
        <row r="63">
          <cell r="A63" t="str">
            <v>G109</v>
          </cell>
          <cell r="B63" t="str">
            <v>G109</v>
          </cell>
        </row>
        <row r="64">
          <cell r="A64" t="str">
            <v>G111假锁</v>
          </cell>
          <cell r="B64" t="str">
            <v>G111</v>
          </cell>
        </row>
        <row r="65">
          <cell r="A65" t="str">
            <v>G302-1</v>
          </cell>
          <cell r="B65" t="str">
            <v>G302</v>
          </cell>
        </row>
        <row r="66">
          <cell r="A66" t="str">
            <v>P1-CM-ZC</v>
          </cell>
          <cell r="B66" t="str">
            <v>P1-CM</v>
          </cell>
        </row>
        <row r="67">
          <cell r="A67" t="str">
            <v>P1-CM-ZC-ST</v>
          </cell>
          <cell r="B67" t="str">
            <v>P1-CM</v>
          </cell>
        </row>
        <row r="68">
          <cell r="A68" t="str">
            <v>P1-CT-ST-ZC</v>
          </cell>
          <cell r="B68" t="str">
            <v>P1-CT</v>
          </cell>
        </row>
        <row r="69">
          <cell r="A69" t="str">
            <v>P1-CT-ZC--ST</v>
          </cell>
          <cell r="B69" t="str">
            <v>P1-CT</v>
          </cell>
        </row>
        <row r="70">
          <cell r="A70" t="str">
            <v>P8</v>
          </cell>
          <cell r="B70" t="str">
            <v>P8</v>
          </cell>
        </row>
        <row r="71">
          <cell r="A71" t="str">
            <v>Q3EMP</v>
          </cell>
          <cell r="B71" t="str">
            <v>Q3MPRO</v>
          </cell>
        </row>
        <row r="72">
          <cell r="A72" t="str">
            <v>Q3MPRO2.0</v>
          </cell>
          <cell r="B72" t="str">
            <v>Q3MPRO</v>
          </cell>
        </row>
        <row r="73">
          <cell r="A73" t="str">
            <v>Q3MPRO尊享版</v>
          </cell>
          <cell r="B73" t="str">
            <v>Q3MPRO</v>
          </cell>
        </row>
        <row r="74">
          <cell r="A74" t="str">
            <v>Q3MVPRO</v>
          </cell>
          <cell r="B74" t="str">
            <v>Q3MVPRO</v>
          </cell>
        </row>
        <row r="75">
          <cell r="A75" t="str">
            <v>Q3MVPRO2.0</v>
          </cell>
          <cell r="B75" t="str">
            <v>Q3MVPRO</v>
          </cell>
        </row>
        <row r="76">
          <cell r="A76" t="str">
            <v>V7PLUS-ZC</v>
          </cell>
          <cell r="B76" t="str">
            <v>V7</v>
          </cell>
        </row>
        <row r="77">
          <cell r="A77" t="str">
            <v>V7-ZC假锁</v>
          </cell>
          <cell r="B77" t="str">
            <v>V7</v>
          </cell>
        </row>
        <row r="78">
          <cell r="A78" t="str">
            <v>E16-J</v>
          </cell>
          <cell r="B78" t="str">
            <v>E16</v>
          </cell>
        </row>
        <row r="79">
          <cell r="A79" t="str">
            <v>Q3FPRO</v>
          </cell>
          <cell r="B79" t="str">
            <v>Q3FPRO</v>
          </cell>
        </row>
        <row r="80">
          <cell r="A80" t="str">
            <v>Q3EFPRO</v>
          </cell>
          <cell r="B80" t="str">
            <v>Q3EFPRO</v>
          </cell>
        </row>
        <row r="81">
          <cell r="A81" t="str">
            <v>V7-3-PF</v>
          </cell>
          <cell r="B81" t="str">
            <v>V7</v>
          </cell>
        </row>
        <row r="82">
          <cell r="A82" t="str">
            <v>Q3FVPRO</v>
          </cell>
          <cell r="B82" t="str">
            <v>Q3FVPRO</v>
          </cell>
        </row>
        <row r="83">
          <cell r="A83" t="str">
            <v>Q3MPRO2.0长续航版</v>
          </cell>
          <cell r="B83" t="str">
            <v>Q3MPRO</v>
          </cell>
        </row>
        <row r="84">
          <cell r="A84" t="str">
            <v>E10PLUS</v>
          </cell>
          <cell r="B84" t="str">
            <v>E10PLUS</v>
          </cell>
        </row>
        <row r="85">
          <cell r="A85" t="str">
            <v>Q3EM</v>
          </cell>
          <cell r="B85" t="str">
            <v>Q3EM</v>
          </cell>
        </row>
        <row r="86">
          <cell r="A86" t="str">
            <v>Q3MVPRO假锁</v>
          </cell>
          <cell r="B86" t="str">
            <v>Q3MVPRO</v>
          </cell>
        </row>
        <row r="87">
          <cell r="A87" t="str">
            <v>V5P假锁</v>
          </cell>
          <cell r="B87" t="str">
            <v>V5P</v>
          </cell>
        </row>
        <row r="88">
          <cell r="A88" t="str">
            <v>Q3E</v>
          </cell>
          <cell r="B88" t="str">
            <v>Q3E</v>
          </cell>
        </row>
        <row r="89">
          <cell r="A89" t="str">
            <v>G102-J</v>
          </cell>
          <cell r="B89" t="str">
            <v>G102</v>
          </cell>
        </row>
        <row r="90">
          <cell r="A90" t="str">
            <v>Q3MPRO2.0-A2</v>
          </cell>
          <cell r="B90" t="str">
            <v>Q3MPRO</v>
          </cell>
        </row>
        <row r="91">
          <cell r="A91" t="str">
            <v>Q2P</v>
          </cell>
          <cell r="B91" t="str">
            <v>Q2P</v>
          </cell>
        </row>
        <row r="92">
          <cell r="A92" t="str">
            <v>P1-CT-MF-ST</v>
          </cell>
          <cell r="B92" t="str">
            <v>P1-CT</v>
          </cell>
        </row>
        <row r="93">
          <cell r="A93" t="str">
            <v>Q2P-A1</v>
          </cell>
          <cell r="B93" t="str">
            <v>Q2P</v>
          </cell>
        </row>
        <row r="94">
          <cell r="A94" t="str">
            <v>G101-J</v>
          </cell>
          <cell r="B94" t="str">
            <v>G101</v>
          </cell>
        </row>
        <row r="95">
          <cell r="A95" t="str">
            <v>E180-3-PF</v>
          </cell>
          <cell r="B95" t="str">
            <v>E180</v>
          </cell>
        </row>
        <row r="96">
          <cell r="A96" t="str">
            <v>G5-TUYA</v>
          </cell>
          <cell r="B96" t="str">
            <v>G5</v>
          </cell>
        </row>
        <row r="97">
          <cell r="A97" t="str">
            <v>Q2M</v>
          </cell>
          <cell r="B97" t="str">
            <v>Q2M</v>
          </cell>
        </row>
        <row r="98">
          <cell r="A98" t="str">
            <v>P9-CT</v>
          </cell>
          <cell r="B98" t="str">
            <v>P9</v>
          </cell>
        </row>
        <row r="99">
          <cell r="A99" t="str">
            <v>Q2F</v>
          </cell>
          <cell r="B99" t="str">
            <v>Q2F</v>
          </cell>
        </row>
        <row r="100">
          <cell r="A100" t="str">
            <v>Q2M长续航版</v>
          </cell>
          <cell r="B100" t="str">
            <v>Q2M</v>
          </cell>
        </row>
        <row r="101">
          <cell r="A101" t="str">
            <v>Q2FV</v>
          </cell>
          <cell r="B101" t="str">
            <v>Q2F</v>
          </cell>
        </row>
        <row r="102">
          <cell r="A102" t="str">
            <v>G109-X</v>
          </cell>
          <cell r="B102" t="str">
            <v>G109</v>
          </cell>
        </row>
        <row r="103">
          <cell r="A103" t="str">
            <v>G305</v>
          </cell>
          <cell r="B103" t="str">
            <v>G305</v>
          </cell>
        </row>
        <row r="104">
          <cell r="A104" t="str">
            <v>G505</v>
          </cell>
          <cell r="B104" t="str">
            <v>G505</v>
          </cell>
        </row>
        <row r="105">
          <cell r="A105" t="str">
            <v>G705</v>
          </cell>
          <cell r="B105" t="str">
            <v>G705</v>
          </cell>
        </row>
        <row r="106">
          <cell r="A106" t="str">
            <v>G100假锁</v>
          </cell>
          <cell r="B106" t="str">
            <v>G100</v>
          </cell>
        </row>
        <row r="107">
          <cell r="A107" t="str">
            <v>P9-CT-A2</v>
          </cell>
          <cell r="B107" t="str">
            <v>P9-CT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外O整体" displayName="外O整体" ref="A2:AE97" totalsRowShown="0">
  <autoFilter ref="A2:AE97"/>
  <sortState ref="A2:AE97">
    <sortCondition ref="C2"/>
  </sortState>
  <tableColumns count="31">
    <tableColumn id="1" name="序号"/>
    <tableColumn id="2" name="管理NO"/>
    <tableColumn id="3" name="日期"/>
    <tableColumn id="4" name="月"/>
    <tableColumn id="5" name="周" dataDxfId="0">
      <calculatedColumnFormula>IF(C3="","",WEEKNUM(C3,1))</calculatedColumnFormula>
    </tableColumn>
    <tableColumn id="6" name="供应商"/>
    <tableColumn id="7" name="工单号"/>
    <tableColumn id="33" name="型号"/>
    <tableColumn id="8" name="细分型号"/>
    <tableColumn id="9" name="颜色"/>
    <tableColumn id="10" name="批次数量"/>
    <tableColumn id="11" name="抽样数"/>
    <tableColumn id="12" name="不良数"/>
    <tableColumn id="13" name="判定"/>
    <tableColumn id="14" name="外观"/>
    <tableColumn id="15" name="装配"/>
    <tableColumn id="16" name="性能"/>
    <tableColumn id="17" name="低错"/>
    <tableColumn id="18" name="包装"/>
    <tableColumn id="19" name="小计" dataDxfId="1">
      <calculatedColumnFormula>SUM(O3:S3)</calculatedColumnFormula>
    </tableColumn>
    <tableColumn id="20" name="不良描述"/>
    <tableColumn id="21" name="问题归属"/>
    <tableColumn id="22" name="问题分类"/>
    <tableColumn id="23" name="问题细分"/>
    <tableColumn id="24" name="问题等级"/>
    <tableColumn id="25" name="退货批次"/>
    <tableColumn id="26" name="原因"/>
    <tableColumn id="27" name="对策"/>
    <tableColumn id="28" name="备注"/>
    <tableColumn id="29" name="列1"/>
    <tableColumn id="30" name="列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E97"/>
  <sheetViews>
    <sheetView tabSelected="1" zoomScale="78" zoomScaleNormal="78" workbookViewId="0">
      <pane ySplit="2" topLeftCell="A86" activePane="bottomLeft" state="frozen"/>
      <selection/>
      <selection pane="bottomLeft" activeCell="K96" sqref="K96"/>
    </sheetView>
  </sheetViews>
  <sheetFormatPr defaultColWidth="9" defaultRowHeight="30" customHeight="1"/>
  <cols>
    <col min="1" max="1" width="7" style="2" customWidth="1"/>
    <col min="2" max="2" width="16.8365384615385" style="2" customWidth="1"/>
    <col min="3" max="3" width="14.5865384615385" style="3" customWidth="1"/>
    <col min="4" max="5" width="8.5" style="4" customWidth="1"/>
    <col min="6" max="6" width="10" style="5" customWidth="1"/>
    <col min="7" max="7" width="15.6634615384615" style="6" customWidth="1"/>
    <col min="8" max="8" width="15.4134615384615" style="6" customWidth="1"/>
    <col min="9" max="9" width="17.6634615384615" style="7" customWidth="1"/>
    <col min="10" max="10" width="10.3365384615385" style="7" customWidth="1"/>
    <col min="11" max="12" width="6.66346153846154" style="8" customWidth="1"/>
    <col min="13" max="13" width="6.66346153846154" style="9" customWidth="1"/>
    <col min="14" max="14" width="6.83653846153846" style="10" customWidth="1"/>
    <col min="15" max="18" width="5.16346153846154" style="11" customWidth="1"/>
    <col min="19" max="20" width="5.16346153846154" style="12" customWidth="1"/>
    <col min="21" max="21" width="59.375" style="11" customWidth="1"/>
    <col min="22" max="22" width="27.8365384615385" style="13" customWidth="1"/>
    <col min="23" max="23" width="8.83653846153846" style="8" customWidth="1"/>
    <col min="24" max="24" width="10.1634615384615" style="11" customWidth="1"/>
    <col min="25" max="25" width="14.1634615384615" style="11" customWidth="1"/>
    <col min="26" max="26" width="13.3365384615385" style="11" customWidth="1"/>
    <col min="27" max="27" width="17.8365384615385" style="8" customWidth="1"/>
    <col min="28" max="28" width="15.1634615384615" style="8" customWidth="1"/>
    <col min="29" max="29" width="39" style="8" customWidth="1"/>
    <col min="30" max="31" width="9" style="14"/>
    <col min="32" max="16384" width="9" style="2"/>
  </cols>
  <sheetData>
    <row r="1" ht="42" customHeight="1" spans="1:29">
      <c r="A1" s="15" t="s">
        <v>0</v>
      </c>
      <c r="B1" s="16"/>
      <c r="C1" s="17"/>
      <c r="D1" s="16"/>
      <c r="E1" s="16"/>
      <c r="F1" s="16"/>
      <c r="G1" s="16"/>
      <c r="H1" s="16"/>
      <c r="I1" s="16"/>
      <c r="J1" s="16"/>
      <c r="K1" s="16"/>
      <c r="L1" s="16"/>
      <c r="M1" s="29"/>
      <c r="N1" s="16"/>
      <c r="O1" s="16"/>
      <c r="P1" s="16"/>
      <c r="Q1" s="16"/>
      <c r="R1" s="16"/>
      <c r="S1" s="16"/>
      <c r="T1" s="16"/>
      <c r="U1" s="16"/>
      <c r="V1" s="39"/>
      <c r="W1" s="16"/>
      <c r="X1" s="16"/>
      <c r="Y1" s="16"/>
      <c r="Z1" s="16"/>
      <c r="AA1" s="16"/>
      <c r="AB1" s="16"/>
      <c r="AC1" s="16"/>
    </row>
    <row r="2" customHeight="1" spans="1:31">
      <c r="A2" s="18" t="s">
        <v>1</v>
      </c>
      <c r="B2" s="19" t="s">
        <v>2</v>
      </c>
      <c r="C2" s="20" t="s">
        <v>3</v>
      </c>
      <c r="D2" s="21" t="s">
        <v>4</v>
      </c>
      <c r="E2" s="21" t="s">
        <v>5</v>
      </c>
      <c r="F2" s="26" t="s">
        <v>6</v>
      </c>
      <c r="G2" s="27" t="s">
        <v>7</v>
      </c>
      <c r="H2" s="27" t="s">
        <v>8</v>
      </c>
      <c r="I2" s="27" t="s">
        <v>9</v>
      </c>
      <c r="J2" s="27" t="s">
        <v>10</v>
      </c>
      <c r="K2" s="26" t="s">
        <v>11</v>
      </c>
      <c r="L2" s="26" t="s">
        <v>12</v>
      </c>
      <c r="M2" s="30" t="s">
        <v>13</v>
      </c>
      <c r="N2" s="31" t="s">
        <v>14</v>
      </c>
      <c r="O2" s="26" t="s">
        <v>15</v>
      </c>
      <c r="P2" s="26" t="s">
        <v>16</v>
      </c>
      <c r="Q2" s="26" t="s">
        <v>17</v>
      </c>
      <c r="R2" s="26" t="s">
        <v>18</v>
      </c>
      <c r="S2" s="36" t="s">
        <v>19</v>
      </c>
      <c r="T2" s="36" t="s">
        <v>20</v>
      </c>
      <c r="U2" s="40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40" t="s">
        <v>26</v>
      </c>
      <c r="AA2" s="40" t="s">
        <v>27</v>
      </c>
      <c r="AB2" s="40" t="s">
        <v>28</v>
      </c>
      <c r="AC2" s="40" t="s">
        <v>29</v>
      </c>
      <c r="AD2" s="14" t="s">
        <v>30</v>
      </c>
      <c r="AE2" s="14" t="s">
        <v>31</v>
      </c>
    </row>
    <row r="3" customHeight="1" spans="1:31">
      <c r="A3" s="22">
        <v>1</v>
      </c>
      <c r="B3" s="23">
        <v>250102001</v>
      </c>
      <c r="C3" s="24">
        <v>45659</v>
      </c>
      <c r="D3" s="22" t="s">
        <v>32</v>
      </c>
      <c r="E3" s="28">
        <f t="shared" ref="E3:E66" si="0">IF(C3="","",WEEKNUM(C3,1))</f>
        <v>1</v>
      </c>
      <c r="F3" s="22" t="s">
        <v>33</v>
      </c>
      <c r="G3" s="22" t="s">
        <v>34</v>
      </c>
      <c r="H3" s="22" t="s">
        <v>35</v>
      </c>
      <c r="I3" s="28" t="str">
        <f>VLOOKUP(H3,[3]外O细分型号!A:B,2,0)</f>
        <v>Q2P</v>
      </c>
      <c r="J3" s="22" t="s">
        <v>36</v>
      </c>
      <c r="K3" s="22">
        <v>489</v>
      </c>
      <c r="L3" s="22">
        <v>32</v>
      </c>
      <c r="M3" s="22"/>
      <c r="N3" s="32" t="s">
        <v>37</v>
      </c>
      <c r="O3" s="5"/>
      <c r="P3" s="5"/>
      <c r="Q3" s="5"/>
      <c r="R3" s="5"/>
      <c r="S3" s="37"/>
      <c r="T3" s="38">
        <f t="shared" ref="T3:T66" si="1">SUM(O3:S3)</f>
        <v>0</v>
      </c>
      <c r="U3" s="8"/>
      <c r="V3" s="8"/>
      <c r="W3" s="5"/>
      <c r="X3" s="5"/>
      <c r="Y3" s="5"/>
      <c r="Z3" s="5"/>
      <c r="AC3" s="5"/>
      <c r="AD3" s="5"/>
      <c r="AE3" s="5"/>
    </row>
    <row r="4" customHeight="1" spans="1:31">
      <c r="A4" s="22">
        <v>2</v>
      </c>
      <c r="B4" s="25">
        <v>250102002</v>
      </c>
      <c r="C4" s="24">
        <v>45659</v>
      </c>
      <c r="D4" s="22" t="s">
        <v>32</v>
      </c>
      <c r="E4" s="28">
        <f t="shared" si="0"/>
        <v>1</v>
      </c>
      <c r="F4" s="22" t="s">
        <v>33</v>
      </c>
      <c r="G4" s="22" t="s">
        <v>38</v>
      </c>
      <c r="H4" s="22" t="s">
        <v>39</v>
      </c>
      <c r="I4" s="28" t="str">
        <f>VLOOKUP(H4,[3]外O细分型号!A:B,2,0)</f>
        <v>G100</v>
      </c>
      <c r="J4" s="22" t="s">
        <v>40</v>
      </c>
      <c r="K4" s="22">
        <v>263</v>
      </c>
      <c r="L4" s="22">
        <v>8</v>
      </c>
      <c r="M4" s="22"/>
      <c r="N4" s="32" t="s">
        <v>37</v>
      </c>
      <c r="O4" s="5"/>
      <c r="P4" s="5"/>
      <c r="Q4" s="5"/>
      <c r="R4" s="5"/>
      <c r="S4" s="37"/>
      <c r="T4" s="38">
        <f t="shared" si="1"/>
        <v>0</v>
      </c>
      <c r="U4" s="8"/>
      <c r="V4" s="8"/>
      <c r="W4" s="5"/>
      <c r="X4" s="5"/>
      <c r="Y4" s="5"/>
      <c r="Z4" s="5"/>
      <c r="AC4" s="5"/>
      <c r="AD4" s="5"/>
      <c r="AE4" s="5"/>
    </row>
    <row r="5" customHeight="1" spans="1:31">
      <c r="A5" s="22">
        <v>3</v>
      </c>
      <c r="B5" s="25">
        <v>250102003</v>
      </c>
      <c r="C5" s="24">
        <v>45659</v>
      </c>
      <c r="D5" s="22" t="s">
        <v>32</v>
      </c>
      <c r="E5" s="28">
        <f t="shared" si="0"/>
        <v>1</v>
      </c>
      <c r="F5" s="22" t="s">
        <v>33</v>
      </c>
      <c r="G5" s="22" t="s">
        <v>34</v>
      </c>
      <c r="H5" s="22" t="s">
        <v>35</v>
      </c>
      <c r="I5" s="28" t="str">
        <f>VLOOKUP(H5,[3]外O细分型号!A:B,2,0)</f>
        <v>Q2P</v>
      </c>
      <c r="J5" s="22" t="s">
        <v>36</v>
      </c>
      <c r="K5" s="22">
        <v>256</v>
      </c>
      <c r="L5" s="22">
        <v>8</v>
      </c>
      <c r="M5" s="22"/>
      <c r="N5" s="32" t="s">
        <v>37</v>
      </c>
      <c r="O5" s="5"/>
      <c r="P5" s="5"/>
      <c r="Q5" s="5"/>
      <c r="R5" s="5"/>
      <c r="S5" s="37"/>
      <c r="T5" s="38">
        <f t="shared" si="1"/>
        <v>0</v>
      </c>
      <c r="U5" s="8"/>
      <c r="V5" s="8"/>
      <c r="W5" s="5"/>
      <c r="X5" s="5"/>
      <c r="Y5" s="5"/>
      <c r="Z5" s="5"/>
      <c r="AC5" s="5"/>
      <c r="AD5" s="5"/>
      <c r="AE5" s="5"/>
    </row>
    <row r="6" customHeight="1" spans="1:31">
      <c r="A6" s="22">
        <v>4</v>
      </c>
      <c r="B6" s="25">
        <v>250102004</v>
      </c>
      <c r="C6" s="24">
        <v>45659</v>
      </c>
      <c r="D6" s="22" t="s">
        <v>32</v>
      </c>
      <c r="E6" s="28">
        <f t="shared" si="0"/>
        <v>1</v>
      </c>
      <c r="F6" s="22" t="s">
        <v>33</v>
      </c>
      <c r="G6" s="22" t="s">
        <v>41</v>
      </c>
      <c r="H6" s="22" t="s">
        <v>42</v>
      </c>
      <c r="I6" s="28" t="str">
        <f>VLOOKUP(H6,[3]外O细分型号!A:B,2,0)</f>
        <v>G105</v>
      </c>
      <c r="J6" s="22" t="s">
        <v>43</v>
      </c>
      <c r="K6" s="22">
        <v>25</v>
      </c>
      <c r="L6" s="22">
        <v>8</v>
      </c>
      <c r="M6" s="22"/>
      <c r="N6" s="32" t="s">
        <v>37</v>
      </c>
      <c r="O6" s="5"/>
      <c r="P6" s="5"/>
      <c r="Q6" s="5"/>
      <c r="R6" s="5"/>
      <c r="S6" s="37"/>
      <c r="T6" s="38">
        <f t="shared" si="1"/>
        <v>0</v>
      </c>
      <c r="U6" s="8"/>
      <c r="V6" s="8"/>
      <c r="W6" s="5"/>
      <c r="X6" s="5"/>
      <c r="Y6" s="5"/>
      <c r="Z6" s="5"/>
      <c r="AC6" s="5"/>
      <c r="AD6" s="5"/>
      <c r="AE6" s="5"/>
    </row>
    <row r="7" ht="42" customHeight="1" spans="1:31">
      <c r="A7" s="22">
        <v>5</v>
      </c>
      <c r="B7" s="25">
        <v>250102005</v>
      </c>
      <c r="C7" s="24">
        <v>45659</v>
      </c>
      <c r="D7" s="22" t="s">
        <v>32</v>
      </c>
      <c r="E7" s="28">
        <f t="shared" si="0"/>
        <v>1</v>
      </c>
      <c r="F7" s="22" t="s">
        <v>33</v>
      </c>
      <c r="G7" s="22" t="s">
        <v>44</v>
      </c>
      <c r="H7" s="22" t="s">
        <v>45</v>
      </c>
      <c r="I7" s="28" t="str">
        <f>VLOOKUP(H7,[3]外O细分型号!A:B,2,0)</f>
        <v>E180</v>
      </c>
      <c r="J7" s="22" t="s">
        <v>40</v>
      </c>
      <c r="K7" s="22">
        <v>13</v>
      </c>
      <c r="L7" s="22">
        <v>8</v>
      </c>
      <c r="M7" s="22"/>
      <c r="N7" s="32" t="s">
        <v>37</v>
      </c>
      <c r="O7" s="5"/>
      <c r="P7" s="5"/>
      <c r="Q7" s="5"/>
      <c r="R7" s="5"/>
      <c r="S7" s="37"/>
      <c r="T7" s="38">
        <f t="shared" si="1"/>
        <v>0</v>
      </c>
      <c r="U7" s="8"/>
      <c r="V7" s="8"/>
      <c r="W7" s="5"/>
      <c r="X7" s="5"/>
      <c r="Y7" s="5"/>
      <c r="Z7" s="5"/>
      <c r="AC7" s="5"/>
      <c r="AD7" s="5"/>
      <c r="AE7" s="5"/>
    </row>
    <row r="8" customHeight="1" spans="1:31">
      <c r="A8" s="22">
        <v>6</v>
      </c>
      <c r="B8" s="25">
        <v>250102006</v>
      </c>
      <c r="C8" s="24">
        <v>45659</v>
      </c>
      <c r="D8" s="22" t="s">
        <v>32</v>
      </c>
      <c r="E8" s="28">
        <f t="shared" si="0"/>
        <v>1</v>
      </c>
      <c r="F8" s="22" t="s">
        <v>33</v>
      </c>
      <c r="G8" s="22" t="s">
        <v>46</v>
      </c>
      <c r="H8" s="22" t="s">
        <v>39</v>
      </c>
      <c r="I8" s="28" t="str">
        <f>VLOOKUP(H8,[3]外O细分型号!A:B,2,0)</f>
        <v>G100</v>
      </c>
      <c r="J8" s="22" t="s">
        <v>40</v>
      </c>
      <c r="K8" s="22">
        <v>715</v>
      </c>
      <c r="L8" s="22">
        <v>32</v>
      </c>
      <c r="M8" s="22">
        <v>1</v>
      </c>
      <c r="N8" s="22" t="s">
        <v>47</v>
      </c>
      <c r="O8" s="5"/>
      <c r="P8" s="5"/>
      <c r="Q8" s="5">
        <v>1</v>
      </c>
      <c r="R8" s="5"/>
      <c r="S8" s="37"/>
      <c r="T8" s="38">
        <f t="shared" si="1"/>
        <v>1</v>
      </c>
      <c r="U8" s="8" t="s">
        <v>48</v>
      </c>
      <c r="V8" s="8" t="s">
        <v>49</v>
      </c>
      <c r="W8" s="5" t="s">
        <v>50</v>
      </c>
      <c r="X8" s="5" t="s">
        <v>51</v>
      </c>
      <c r="Y8" s="5" t="s">
        <v>52</v>
      </c>
      <c r="Z8" s="5" t="s">
        <v>53</v>
      </c>
      <c r="AC8" s="5" t="s">
        <v>54</v>
      </c>
      <c r="AD8" s="5"/>
      <c r="AE8" s="5"/>
    </row>
    <row r="9" customHeight="1" spans="1:31">
      <c r="A9" s="22">
        <v>7</v>
      </c>
      <c r="B9" s="23">
        <v>250103001</v>
      </c>
      <c r="C9" s="24">
        <v>45660</v>
      </c>
      <c r="D9" s="22" t="s">
        <v>32</v>
      </c>
      <c r="E9" s="28">
        <f t="shared" si="0"/>
        <v>1</v>
      </c>
      <c r="F9" s="22" t="s">
        <v>33</v>
      </c>
      <c r="G9" s="22">
        <v>24074181</v>
      </c>
      <c r="H9" s="22" t="s">
        <v>55</v>
      </c>
      <c r="I9" s="28" t="str">
        <f>VLOOKUP(H9,[3]外O细分型号!A:B,2,0)</f>
        <v>V7</v>
      </c>
      <c r="J9" s="22" t="s">
        <v>40</v>
      </c>
      <c r="K9" s="22">
        <v>1</v>
      </c>
      <c r="L9" s="22">
        <v>1</v>
      </c>
      <c r="M9" s="22"/>
      <c r="N9" s="33" t="s">
        <v>37</v>
      </c>
      <c r="O9" s="5"/>
      <c r="P9" s="5"/>
      <c r="Q9" s="5"/>
      <c r="R9" s="5"/>
      <c r="S9" s="37"/>
      <c r="T9" s="38">
        <f t="shared" si="1"/>
        <v>0</v>
      </c>
      <c r="U9" s="8"/>
      <c r="V9" s="8"/>
      <c r="W9" s="5"/>
      <c r="X9" s="5"/>
      <c r="Y9" s="5"/>
      <c r="Z9" s="5"/>
      <c r="AC9" s="5"/>
      <c r="AD9" s="5"/>
      <c r="AE9" s="5"/>
    </row>
    <row r="10" customHeight="1" spans="1:31">
      <c r="A10" s="22">
        <v>8</v>
      </c>
      <c r="B10" s="25">
        <v>250103002</v>
      </c>
      <c r="C10" s="24">
        <v>45660</v>
      </c>
      <c r="D10" s="22" t="s">
        <v>32</v>
      </c>
      <c r="E10" s="28">
        <f t="shared" si="0"/>
        <v>1</v>
      </c>
      <c r="F10" s="22" t="s">
        <v>33</v>
      </c>
      <c r="G10" s="22" t="s">
        <v>56</v>
      </c>
      <c r="H10" s="22" t="s">
        <v>39</v>
      </c>
      <c r="I10" s="28" t="str">
        <f>VLOOKUP(H10,[3]外O细分型号!A:B,2,0)</f>
        <v>G100</v>
      </c>
      <c r="J10" s="22" t="s">
        <v>40</v>
      </c>
      <c r="K10" s="22">
        <v>14</v>
      </c>
      <c r="L10" s="22">
        <v>8</v>
      </c>
      <c r="M10" s="22"/>
      <c r="N10" s="33" t="s">
        <v>37</v>
      </c>
      <c r="O10" s="5"/>
      <c r="P10" s="5"/>
      <c r="Q10" s="5"/>
      <c r="R10" s="5"/>
      <c r="S10" s="37"/>
      <c r="T10" s="38">
        <f t="shared" si="1"/>
        <v>0</v>
      </c>
      <c r="U10" s="8"/>
      <c r="V10" s="8"/>
      <c r="W10" s="5"/>
      <c r="X10" s="5"/>
      <c r="Y10" s="5"/>
      <c r="Z10" s="5"/>
      <c r="AC10" s="5"/>
      <c r="AD10" s="5"/>
      <c r="AE10" s="5"/>
    </row>
    <row r="11" customHeight="1" spans="1:31">
      <c r="A11" s="22">
        <v>9</v>
      </c>
      <c r="B11" s="25">
        <v>250103003</v>
      </c>
      <c r="C11" s="24">
        <v>45660</v>
      </c>
      <c r="D11" s="22" t="s">
        <v>32</v>
      </c>
      <c r="E11" s="28">
        <f t="shared" si="0"/>
        <v>1</v>
      </c>
      <c r="F11" s="22" t="s">
        <v>33</v>
      </c>
      <c r="G11" s="22" t="s">
        <v>57</v>
      </c>
      <c r="H11" s="22" t="s">
        <v>58</v>
      </c>
      <c r="I11" s="28" t="str">
        <f>VLOOKUP(H11,[3]外O细分型号!A:B,2,0)</f>
        <v>P1-CT</v>
      </c>
      <c r="J11" s="22" t="s">
        <v>40</v>
      </c>
      <c r="K11" s="22">
        <v>190</v>
      </c>
      <c r="L11" s="22">
        <v>8</v>
      </c>
      <c r="M11" s="22">
        <v>1</v>
      </c>
      <c r="N11" s="22" t="s">
        <v>47</v>
      </c>
      <c r="O11" s="5"/>
      <c r="P11" s="5">
        <v>1</v>
      </c>
      <c r="Q11" s="5"/>
      <c r="R11" s="5"/>
      <c r="S11" s="37"/>
      <c r="T11" s="38">
        <f t="shared" si="1"/>
        <v>1</v>
      </c>
      <c r="U11" s="8" t="s">
        <v>59</v>
      </c>
      <c r="V11" s="8" t="s">
        <v>49</v>
      </c>
      <c r="W11" s="5" t="s">
        <v>16</v>
      </c>
      <c r="X11" s="5" t="s">
        <v>60</v>
      </c>
      <c r="Y11" s="5" t="s">
        <v>52</v>
      </c>
      <c r="Z11" s="5" t="s">
        <v>53</v>
      </c>
      <c r="AC11" s="5"/>
      <c r="AD11" s="5"/>
      <c r="AE11" s="5"/>
    </row>
    <row r="12" customHeight="1" spans="1:31">
      <c r="A12" s="22">
        <v>10</v>
      </c>
      <c r="B12" s="25">
        <v>250103004</v>
      </c>
      <c r="C12" s="24">
        <v>45660</v>
      </c>
      <c r="D12" s="22" t="s">
        <v>32</v>
      </c>
      <c r="E12" s="28">
        <f t="shared" si="0"/>
        <v>1</v>
      </c>
      <c r="F12" s="22" t="s">
        <v>33</v>
      </c>
      <c r="G12" s="22" t="s">
        <v>61</v>
      </c>
      <c r="H12" s="22" t="s">
        <v>62</v>
      </c>
      <c r="I12" s="28" t="str">
        <f>VLOOKUP(H12,[3]外O细分型号!A:B,2,0)</f>
        <v>G302</v>
      </c>
      <c r="J12" s="22" t="s">
        <v>43</v>
      </c>
      <c r="K12" s="22">
        <v>26</v>
      </c>
      <c r="L12" s="22">
        <v>8</v>
      </c>
      <c r="M12" s="22"/>
      <c r="N12" s="33" t="s">
        <v>37</v>
      </c>
      <c r="O12" s="5"/>
      <c r="P12" s="5"/>
      <c r="Q12" s="5"/>
      <c r="R12" s="5"/>
      <c r="S12" s="37"/>
      <c r="T12" s="38">
        <f t="shared" si="1"/>
        <v>0</v>
      </c>
      <c r="U12" s="8"/>
      <c r="V12" s="8"/>
      <c r="W12" s="5"/>
      <c r="X12" s="5"/>
      <c r="Y12" s="5"/>
      <c r="Z12" s="5"/>
      <c r="AC12" s="5"/>
      <c r="AD12" s="5"/>
      <c r="AE12" s="5"/>
    </row>
    <row r="13" customHeight="1" spans="1:31">
      <c r="A13" s="22">
        <v>11</v>
      </c>
      <c r="B13" s="25">
        <v>250103005</v>
      </c>
      <c r="C13" s="24">
        <v>45660</v>
      </c>
      <c r="D13" s="22" t="s">
        <v>32</v>
      </c>
      <c r="E13" s="28">
        <f t="shared" si="0"/>
        <v>1</v>
      </c>
      <c r="F13" s="22" t="s">
        <v>33</v>
      </c>
      <c r="G13" s="22" t="s">
        <v>63</v>
      </c>
      <c r="H13" s="22" t="s">
        <v>64</v>
      </c>
      <c r="I13" s="28" t="str">
        <f>VLOOKUP(H13,[3]外O细分型号!A:B,2,0)</f>
        <v>V7</v>
      </c>
      <c r="J13" s="22" t="s">
        <v>40</v>
      </c>
      <c r="K13" s="22">
        <v>20</v>
      </c>
      <c r="L13" s="22">
        <v>8</v>
      </c>
      <c r="M13" s="22"/>
      <c r="N13" s="33" t="s">
        <v>37</v>
      </c>
      <c r="O13" s="5"/>
      <c r="P13" s="5"/>
      <c r="Q13" s="5"/>
      <c r="R13" s="5"/>
      <c r="S13" s="37"/>
      <c r="T13" s="38">
        <f t="shared" si="1"/>
        <v>0</v>
      </c>
      <c r="U13" s="8"/>
      <c r="V13" s="8"/>
      <c r="W13" s="5"/>
      <c r="X13" s="5"/>
      <c r="Y13" s="5"/>
      <c r="Z13" s="5"/>
      <c r="AC13" s="5"/>
      <c r="AD13" s="5"/>
      <c r="AE13" s="5"/>
    </row>
    <row r="14" customHeight="1" spans="1:31">
      <c r="A14" s="22">
        <v>12</v>
      </c>
      <c r="B14" s="25">
        <v>250103006</v>
      </c>
      <c r="C14" s="24">
        <v>45660</v>
      </c>
      <c r="D14" s="22" t="s">
        <v>32</v>
      </c>
      <c r="E14" s="28">
        <f t="shared" si="0"/>
        <v>1</v>
      </c>
      <c r="F14" s="22" t="s">
        <v>33</v>
      </c>
      <c r="G14" s="22" t="s">
        <v>65</v>
      </c>
      <c r="H14" s="22" t="s">
        <v>66</v>
      </c>
      <c r="I14" s="28" t="str">
        <f>VLOOKUP(H14,[3]外O细分型号!A:B,2,0)</f>
        <v>G100</v>
      </c>
      <c r="J14" s="22" t="s">
        <v>67</v>
      </c>
      <c r="K14" s="22">
        <v>1</v>
      </c>
      <c r="L14" s="22">
        <v>1</v>
      </c>
      <c r="M14" s="22"/>
      <c r="N14" s="33" t="s">
        <v>37</v>
      </c>
      <c r="O14" s="5"/>
      <c r="P14" s="5"/>
      <c r="Q14" s="5"/>
      <c r="R14" s="5"/>
      <c r="S14" s="37"/>
      <c r="T14" s="38">
        <f t="shared" si="1"/>
        <v>0</v>
      </c>
      <c r="U14" s="8"/>
      <c r="V14" s="8"/>
      <c r="W14" s="5"/>
      <c r="X14" s="5"/>
      <c r="Y14" s="5"/>
      <c r="Z14" s="5"/>
      <c r="AC14" s="5"/>
      <c r="AD14" s="5"/>
      <c r="AE14" s="5"/>
    </row>
    <row r="15" customHeight="1" spans="1:31">
      <c r="A15" s="22">
        <v>13</v>
      </c>
      <c r="B15" s="25">
        <v>250103007</v>
      </c>
      <c r="C15" s="24">
        <v>45660</v>
      </c>
      <c r="D15" s="22" t="s">
        <v>32</v>
      </c>
      <c r="E15" s="28">
        <f t="shared" si="0"/>
        <v>1</v>
      </c>
      <c r="F15" s="22" t="s">
        <v>33</v>
      </c>
      <c r="G15" s="22" t="s">
        <v>68</v>
      </c>
      <c r="H15" s="22" t="s">
        <v>69</v>
      </c>
      <c r="I15" s="28" t="str">
        <f>VLOOKUP(H15,[3]外O细分型号!A:B,2,0)</f>
        <v>G302</v>
      </c>
      <c r="J15" s="22" t="s">
        <v>43</v>
      </c>
      <c r="K15" s="22">
        <v>5</v>
      </c>
      <c r="L15" s="22">
        <v>5</v>
      </c>
      <c r="M15" s="22"/>
      <c r="N15" s="33" t="s">
        <v>37</v>
      </c>
      <c r="O15" s="5"/>
      <c r="P15" s="5"/>
      <c r="Q15" s="5"/>
      <c r="R15" s="5"/>
      <c r="S15" s="37"/>
      <c r="T15" s="38">
        <f t="shared" si="1"/>
        <v>0</v>
      </c>
      <c r="U15" s="8"/>
      <c r="V15" s="8"/>
      <c r="W15" s="5"/>
      <c r="X15" s="5"/>
      <c r="Y15" s="5"/>
      <c r="Z15" s="5"/>
      <c r="AC15" s="5"/>
      <c r="AD15" s="5"/>
      <c r="AE15" s="5"/>
    </row>
    <row r="16" customHeight="1" spans="1:31">
      <c r="A16" s="22">
        <v>14</v>
      </c>
      <c r="B16" s="25">
        <v>250103008</v>
      </c>
      <c r="C16" s="24">
        <v>45660</v>
      </c>
      <c r="D16" s="22" t="s">
        <v>32</v>
      </c>
      <c r="E16" s="28">
        <f t="shared" si="0"/>
        <v>1</v>
      </c>
      <c r="F16" s="22" t="s">
        <v>33</v>
      </c>
      <c r="G16" s="22" t="s">
        <v>56</v>
      </c>
      <c r="H16" s="22" t="s">
        <v>39</v>
      </c>
      <c r="I16" s="28" t="str">
        <f>VLOOKUP(H16,[3]外O细分型号!A:B,2,0)</f>
        <v>G100</v>
      </c>
      <c r="J16" s="22" t="s">
        <v>40</v>
      </c>
      <c r="K16" s="22">
        <v>3</v>
      </c>
      <c r="L16" s="22">
        <v>3</v>
      </c>
      <c r="M16" s="22"/>
      <c r="N16" s="33" t="s">
        <v>37</v>
      </c>
      <c r="O16" s="5"/>
      <c r="P16" s="5"/>
      <c r="Q16" s="5"/>
      <c r="R16" s="5"/>
      <c r="S16" s="37"/>
      <c r="T16" s="38">
        <f t="shared" si="1"/>
        <v>0</v>
      </c>
      <c r="U16" s="8"/>
      <c r="V16" s="8"/>
      <c r="W16" s="5"/>
      <c r="X16" s="5"/>
      <c r="Y16" s="5"/>
      <c r="Z16" s="5"/>
      <c r="AC16" s="5"/>
      <c r="AD16" s="5"/>
      <c r="AE16" s="5"/>
    </row>
    <row r="17" customHeight="1" spans="1:31">
      <c r="A17" s="22">
        <v>15</v>
      </c>
      <c r="B17" s="25">
        <v>250103009</v>
      </c>
      <c r="C17" s="24">
        <v>45660</v>
      </c>
      <c r="D17" s="22" t="s">
        <v>32</v>
      </c>
      <c r="E17" s="28">
        <f t="shared" si="0"/>
        <v>1</v>
      </c>
      <c r="F17" s="22" t="s">
        <v>33</v>
      </c>
      <c r="G17" s="22" t="s">
        <v>70</v>
      </c>
      <c r="H17" s="22" t="s">
        <v>39</v>
      </c>
      <c r="I17" s="28" t="str">
        <f>VLOOKUP(H17,[3]外O细分型号!A:B,2,0)</f>
        <v>G100</v>
      </c>
      <c r="J17" s="22" t="s">
        <v>40</v>
      </c>
      <c r="K17" s="22">
        <v>2</v>
      </c>
      <c r="L17" s="22">
        <v>2</v>
      </c>
      <c r="M17" s="22"/>
      <c r="N17" s="33" t="s">
        <v>37</v>
      </c>
      <c r="O17" s="5"/>
      <c r="P17" s="5"/>
      <c r="Q17" s="5"/>
      <c r="R17" s="5"/>
      <c r="S17" s="37"/>
      <c r="T17" s="38">
        <f t="shared" si="1"/>
        <v>0</v>
      </c>
      <c r="U17" s="8"/>
      <c r="V17" s="8"/>
      <c r="W17" s="5"/>
      <c r="X17" s="5"/>
      <c r="Y17" s="5"/>
      <c r="Z17" s="5"/>
      <c r="AC17" s="5"/>
      <c r="AD17" s="5"/>
      <c r="AE17" s="5"/>
    </row>
    <row r="18" ht="25" customHeight="1" spans="1:31">
      <c r="A18" s="22">
        <v>16</v>
      </c>
      <c r="B18" s="25">
        <v>250103010</v>
      </c>
      <c r="C18" s="24">
        <v>45660</v>
      </c>
      <c r="D18" s="22" t="s">
        <v>32</v>
      </c>
      <c r="E18" s="28">
        <f t="shared" si="0"/>
        <v>1</v>
      </c>
      <c r="F18" s="22" t="s">
        <v>33</v>
      </c>
      <c r="G18" s="22" t="s">
        <v>71</v>
      </c>
      <c r="H18" s="22" t="s">
        <v>72</v>
      </c>
      <c r="I18" s="28" t="str">
        <f>VLOOKUP(H18,[3]外O细分型号!A:B,2,0)</f>
        <v>E16</v>
      </c>
      <c r="J18" s="22" t="s">
        <v>40</v>
      </c>
      <c r="K18" s="22">
        <v>1</v>
      </c>
      <c r="L18" s="22">
        <v>1</v>
      </c>
      <c r="M18" s="22"/>
      <c r="N18" s="33" t="s">
        <v>37</v>
      </c>
      <c r="O18" s="5"/>
      <c r="P18" s="5"/>
      <c r="Q18" s="5"/>
      <c r="R18" s="5"/>
      <c r="S18" s="37"/>
      <c r="T18" s="38">
        <f t="shared" si="1"/>
        <v>0</v>
      </c>
      <c r="U18" s="8"/>
      <c r="V18" s="8"/>
      <c r="W18" s="5"/>
      <c r="X18" s="5"/>
      <c r="Y18" s="5"/>
      <c r="Z18" s="5"/>
      <c r="AC18" s="5"/>
      <c r="AD18" s="5"/>
      <c r="AE18" s="5"/>
    </row>
    <row r="19" customHeight="1" spans="1:31">
      <c r="A19" s="22">
        <v>17</v>
      </c>
      <c r="B19" s="25">
        <v>250103011</v>
      </c>
      <c r="C19" s="24">
        <v>45660</v>
      </c>
      <c r="D19" s="22" t="s">
        <v>32</v>
      </c>
      <c r="E19" s="28">
        <f t="shared" si="0"/>
        <v>1</v>
      </c>
      <c r="F19" s="22" t="s">
        <v>73</v>
      </c>
      <c r="G19" s="22" t="s">
        <v>74</v>
      </c>
      <c r="H19" s="22" t="s">
        <v>75</v>
      </c>
      <c r="I19" s="28" t="str">
        <f>VLOOKUP(H19,[3]外O细分型号!A:B,2,0)</f>
        <v>Q3FPRO</v>
      </c>
      <c r="J19" s="22" t="s">
        <v>40</v>
      </c>
      <c r="K19" s="22">
        <v>531</v>
      </c>
      <c r="L19" s="22">
        <v>32</v>
      </c>
      <c r="M19" s="22">
        <v>1</v>
      </c>
      <c r="N19" s="33" t="s">
        <v>37</v>
      </c>
      <c r="O19" s="5">
        <v>1</v>
      </c>
      <c r="P19" s="5"/>
      <c r="Q19" s="5"/>
      <c r="R19" s="5"/>
      <c r="S19" s="37"/>
      <c r="T19" s="38">
        <f t="shared" si="1"/>
        <v>1</v>
      </c>
      <c r="U19" s="8" t="s">
        <v>76</v>
      </c>
      <c r="V19" s="8" t="s">
        <v>77</v>
      </c>
      <c r="W19" s="5" t="s">
        <v>15</v>
      </c>
      <c r="X19" s="5" t="s">
        <v>78</v>
      </c>
      <c r="Y19" s="5" t="s">
        <v>79</v>
      </c>
      <c r="Z19" s="5" t="s">
        <v>80</v>
      </c>
      <c r="AC19" s="5"/>
      <c r="AD19" s="5"/>
      <c r="AE19" s="5"/>
    </row>
    <row r="20" customHeight="1" spans="1:31">
      <c r="A20" s="22">
        <v>18</v>
      </c>
      <c r="B20" s="25">
        <v>250103012</v>
      </c>
      <c r="C20" s="24">
        <v>45660</v>
      </c>
      <c r="D20" s="22" t="s">
        <v>32</v>
      </c>
      <c r="E20" s="28">
        <f t="shared" si="0"/>
        <v>1</v>
      </c>
      <c r="F20" s="22" t="s">
        <v>73</v>
      </c>
      <c r="G20" s="22" t="s">
        <v>81</v>
      </c>
      <c r="H20" s="22" t="s">
        <v>82</v>
      </c>
      <c r="I20" s="28" t="str">
        <f>VLOOKUP(H20,[3]外O细分型号!A:B,2,0)</f>
        <v>Q3MPRO</v>
      </c>
      <c r="J20" s="22" t="s">
        <v>40</v>
      </c>
      <c r="K20" s="22">
        <v>296</v>
      </c>
      <c r="L20" s="22">
        <v>32</v>
      </c>
      <c r="M20" s="22"/>
      <c r="N20" s="33" t="s">
        <v>37</v>
      </c>
      <c r="O20" s="5"/>
      <c r="P20" s="5"/>
      <c r="Q20" s="5"/>
      <c r="R20" s="5"/>
      <c r="S20" s="37"/>
      <c r="T20" s="38">
        <f t="shared" si="1"/>
        <v>0</v>
      </c>
      <c r="U20" s="8"/>
      <c r="V20" s="8"/>
      <c r="W20" s="5"/>
      <c r="X20" s="5"/>
      <c r="Y20" s="5"/>
      <c r="Z20" s="5"/>
      <c r="AC20" s="5"/>
      <c r="AD20" s="5"/>
      <c r="AE20" s="5"/>
    </row>
    <row r="21" customHeight="1" spans="1:31">
      <c r="A21" s="22">
        <v>19</v>
      </c>
      <c r="B21" s="23">
        <v>250105001</v>
      </c>
      <c r="C21" s="24">
        <v>45662</v>
      </c>
      <c r="D21" s="22" t="s">
        <v>32</v>
      </c>
      <c r="E21" s="28">
        <f t="shared" si="0"/>
        <v>2</v>
      </c>
      <c r="F21" s="22" t="s">
        <v>33</v>
      </c>
      <c r="G21" s="22" t="s">
        <v>83</v>
      </c>
      <c r="H21" s="22" t="s">
        <v>84</v>
      </c>
      <c r="I21" s="28" t="str">
        <f>VLOOKUP(H21,[3]外O细分型号!A:B,2,0)</f>
        <v>G111</v>
      </c>
      <c r="J21" s="22" t="s">
        <v>43</v>
      </c>
      <c r="K21" s="22">
        <v>240</v>
      </c>
      <c r="L21" s="22">
        <v>8</v>
      </c>
      <c r="M21" s="22"/>
      <c r="N21" s="33" t="s">
        <v>37</v>
      </c>
      <c r="O21" s="5"/>
      <c r="P21" s="5"/>
      <c r="Q21" s="5"/>
      <c r="R21" s="5"/>
      <c r="S21" s="37"/>
      <c r="T21" s="38">
        <f t="shared" si="1"/>
        <v>0</v>
      </c>
      <c r="U21" s="8"/>
      <c r="V21" s="8"/>
      <c r="W21" s="5"/>
      <c r="X21" s="5"/>
      <c r="Y21" s="5"/>
      <c r="Z21" s="5"/>
      <c r="AC21" s="5"/>
      <c r="AD21" s="5"/>
      <c r="AE21" s="5"/>
    </row>
    <row r="22" customHeight="1" spans="1:31">
      <c r="A22" s="22">
        <v>20</v>
      </c>
      <c r="B22" s="25">
        <v>250105002</v>
      </c>
      <c r="C22" s="24">
        <v>45662</v>
      </c>
      <c r="D22" s="22" t="s">
        <v>32</v>
      </c>
      <c r="E22" s="28">
        <f t="shared" si="0"/>
        <v>2</v>
      </c>
      <c r="F22" s="22" t="s">
        <v>33</v>
      </c>
      <c r="G22" s="22" t="s">
        <v>85</v>
      </c>
      <c r="H22" s="22" t="s">
        <v>35</v>
      </c>
      <c r="I22" s="28" t="str">
        <f>VLOOKUP(H22,[3]外O细分型号!A:B,2,0)</f>
        <v>Q2P</v>
      </c>
      <c r="J22" s="22" t="s">
        <v>36</v>
      </c>
      <c r="K22" s="22">
        <v>256</v>
      </c>
      <c r="L22" s="22">
        <v>8</v>
      </c>
      <c r="M22" s="22"/>
      <c r="N22" s="33" t="s">
        <v>37</v>
      </c>
      <c r="O22" s="5"/>
      <c r="P22" s="5"/>
      <c r="Q22" s="5"/>
      <c r="R22" s="5"/>
      <c r="S22" s="37"/>
      <c r="T22" s="38">
        <f t="shared" si="1"/>
        <v>0</v>
      </c>
      <c r="U22" s="8"/>
      <c r="V22" s="8"/>
      <c r="W22" s="5"/>
      <c r="X22" s="5"/>
      <c r="Y22" s="5"/>
      <c r="Z22" s="5"/>
      <c r="AC22" s="5"/>
      <c r="AD22" s="5"/>
      <c r="AE22" s="5"/>
    </row>
    <row r="23" customHeight="1" spans="1:31">
      <c r="A23" s="22">
        <v>21</v>
      </c>
      <c r="B23" s="25">
        <v>250105003</v>
      </c>
      <c r="C23" s="24">
        <v>45662</v>
      </c>
      <c r="D23" s="22" t="s">
        <v>32</v>
      </c>
      <c r="E23" s="28">
        <f t="shared" si="0"/>
        <v>2</v>
      </c>
      <c r="F23" s="22" t="s">
        <v>33</v>
      </c>
      <c r="G23" s="22" t="s">
        <v>38</v>
      </c>
      <c r="H23" s="22" t="s">
        <v>39</v>
      </c>
      <c r="I23" s="28" t="str">
        <f>VLOOKUP(H23,[3]外O细分型号!A:B,2,0)</f>
        <v>G100</v>
      </c>
      <c r="J23" s="22" t="s">
        <v>40</v>
      </c>
      <c r="K23" s="22">
        <v>256</v>
      </c>
      <c r="L23" s="22">
        <v>8</v>
      </c>
      <c r="M23" s="22"/>
      <c r="N23" s="33" t="s">
        <v>37</v>
      </c>
      <c r="O23" s="5"/>
      <c r="P23" s="5"/>
      <c r="Q23" s="5"/>
      <c r="R23" s="5"/>
      <c r="S23" s="37"/>
      <c r="T23" s="38">
        <f t="shared" si="1"/>
        <v>0</v>
      </c>
      <c r="U23" s="8"/>
      <c r="V23" s="8"/>
      <c r="W23" s="5"/>
      <c r="X23" s="5"/>
      <c r="Y23" s="5"/>
      <c r="Z23" s="5"/>
      <c r="AC23" s="5"/>
      <c r="AD23" s="5"/>
      <c r="AE23" s="5"/>
    </row>
    <row r="24" customHeight="1" spans="1:31">
      <c r="A24" s="22">
        <v>22</v>
      </c>
      <c r="B24" s="25">
        <v>250105004</v>
      </c>
      <c r="C24" s="24">
        <v>45662</v>
      </c>
      <c r="D24" s="22" t="s">
        <v>32</v>
      </c>
      <c r="E24" s="28">
        <f t="shared" si="0"/>
        <v>2</v>
      </c>
      <c r="F24" s="22" t="s">
        <v>86</v>
      </c>
      <c r="G24" s="22" t="s">
        <v>87</v>
      </c>
      <c r="H24" s="22" t="s">
        <v>88</v>
      </c>
      <c r="I24" s="28" t="str">
        <f>VLOOKUP(H24,[3]外O细分型号!A:B,2,0)</f>
        <v>G109</v>
      </c>
      <c r="J24" s="22" t="s">
        <v>89</v>
      </c>
      <c r="K24" s="22">
        <v>500</v>
      </c>
      <c r="L24" s="22">
        <v>32</v>
      </c>
      <c r="M24" s="22">
        <v>2</v>
      </c>
      <c r="N24" s="22" t="s">
        <v>47</v>
      </c>
      <c r="O24" s="5"/>
      <c r="P24" s="5"/>
      <c r="Q24" s="5">
        <v>2</v>
      </c>
      <c r="R24" s="5"/>
      <c r="S24" s="37"/>
      <c r="T24" s="38">
        <f t="shared" si="1"/>
        <v>2</v>
      </c>
      <c r="U24" s="8" t="s">
        <v>90</v>
      </c>
      <c r="V24" s="8" t="s">
        <v>49</v>
      </c>
      <c r="W24" s="5" t="s">
        <v>50</v>
      </c>
      <c r="X24" s="5" t="s">
        <v>91</v>
      </c>
      <c r="Y24" s="5" t="s">
        <v>52</v>
      </c>
      <c r="Z24" s="5" t="s">
        <v>53</v>
      </c>
      <c r="AC24" s="5"/>
      <c r="AD24" s="5"/>
      <c r="AE24" s="5"/>
    </row>
    <row r="25" customHeight="1" spans="1:31">
      <c r="A25" s="22">
        <v>23</v>
      </c>
      <c r="B25" s="25">
        <v>250105005</v>
      </c>
      <c r="C25" s="24">
        <v>45662</v>
      </c>
      <c r="D25" s="22" t="s">
        <v>32</v>
      </c>
      <c r="E25" s="28">
        <f t="shared" si="0"/>
        <v>2</v>
      </c>
      <c r="F25" s="22" t="s">
        <v>33</v>
      </c>
      <c r="G25" s="22" t="s">
        <v>83</v>
      </c>
      <c r="H25" s="22" t="s">
        <v>84</v>
      </c>
      <c r="I25" s="28" t="str">
        <f>VLOOKUP(H25,[3]外O细分型号!A:B,2,0)</f>
        <v>G111</v>
      </c>
      <c r="J25" s="22" t="s">
        <v>43</v>
      </c>
      <c r="K25" s="22">
        <v>160</v>
      </c>
      <c r="L25" s="22">
        <v>8</v>
      </c>
      <c r="M25" s="22"/>
      <c r="N25" s="33" t="s">
        <v>37</v>
      </c>
      <c r="O25" s="5"/>
      <c r="P25" s="5"/>
      <c r="Q25" s="5"/>
      <c r="R25" s="5"/>
      <c r="S25" s="37"/>
      <c r="T25" s="38">
        <f t="shared" si="1"/>
        <v>0</v>
      </c>
      <c r="U25" s="8"/>
      <c r="V25" s="8"/>
      <c r="W25" s="5"/>
      <c r="X25" s="5"/>
      <c r="Y25" s="5"/>
      <c r="Z25" s="5"/>
      <c r="AC25" s="5"/>
      <c r="AD25" s="5"/>
      <c r="AE25" s="5"/>
    </row>
    <row r="26" customHeight="1" spans="1:31">
      <c r="A26" s="22">
        <v>24</v>
      </c>
      <c r="B26" s="23">
        <v>250106001</v>
      </c>
      <c r="C26" s="24">
        <v>45663</v>
      </c>
      <c r="D26" s="22" t="s">
        <v>32</v>
      </c>
      <c r="E26" s="28">
        <f t="shared" si="0"/>
        <v>2</v>
      </c>
      <c r="F26" s="22" t="s">
        <v>33</v>
      </c>
      <c r="G26" s="22" t="s">
        <v>92</v>
      </c>
      <c r="H26" s="22" t="s">
        <v>42</v>
      </c>
      <c r="I26" s="28" t="str">
        <f>VLOOKUP(H26,[3]外O细分型号!A:B,2,0)</f>
        <v>G105</v>
      </c>
      <c r="J26" s="22" t="s">
        <v>43</v>
      </c>
      <c r="K26" s="22">
        <v>30</v>
      </c>
      <c r="L26" s="22">
        <v>8</v>
      </c>
      <c r="M26" s="22"/>
      <c r="N26" s="33" t="s">
        <v>37</v>
      </c>
      <c r="O26" s="5"/>
      <c r="P26" s="5"/>
      <c r="Q26" s="5"/>
      <c r="R26" s="5"/>
      <c r="S26" s="37"/>
      <c r="T26" s="38">
        <f t="shared" si="1"/>
        <v>0</v>
      </c>
      <c r="U26" s="8"/>
      <c r="V26" s="8"/>
      <c r="W26" s="5"/>
      <c r="X26" s="5"/>
      <c r="Y26" s="5"/>
      <c r="Z26" s="5"/>
      <c r="AC26" s="5"/>
      <c r="AD26" s="5"/>
      <c r="AE26" s="5"/>
    </row>
    <row r="27" customHeight="1" spans="1:31">
      <c r="A27" s="22">
        <v>25</v>
      </c>
      <c r="B27" s="25">
        <v>250106002</v>
      </c>
      <c r="C27" s="24">
        <v>45663</v>
      </c>
      <c r="D27" s="22" t="s">
        <v>32</v>
      </c>
      <c r="E27" s="28">
        <f t="shared" si="0"/>
        <v>2</v>
      </c>
      <c r="F27" s="22" t="s">
        <v>33</v>
      </c>
      <c r="G27" s="22" t="s">
        <v>38</v>
      </c>
      <c r="H27" s="22" t="s">
        <v>39</v>
      </c>
      <c r="I27" s="28" t="str">
        <f>VLOOKUP(H27,[3]外O细分型号!A:B,2,0)</f>
        <v>G100</v>
      </c>
      <c r="J27" s="22" t="s">
        <v>40</v>
      </c>
      <c r="K27" s="22">
        <v>256</v>
      </c>
      <c r="L27" s="22">
        <v>8</v>
      </c>
      <c r="M27" s="22"/>
      <c r="N27" s="33" t="s">
        <v>37</v>
      </c>
      <c r="O27" s="5"/>
      <c r="P27" s="5"/>
      <c r="Q27" s="5"/>
      <c r="R27" s="5"/>
      <c r="S27" s="37"/>
      <c r="T27" s="38">
        <f t="shared" si="1"/>
        <v>0</v>
      </c>
      <c r="U27" s="8"/>
      <c r="V27" s="8"/>
      <c r="W27" s="5"/>
      <c r="X27" s="5"/>
      <c r="Y27" s="5"/>
      <c r="Z27" s="5"/>
      <c r="AC27" s="5"/>
      <c r="AD27" s="5"/>
      <c r="AE27" s="5"/>
    </row>
    <row r="28" customHeight="1" spans="1:31">
      <c r="A28" s="22">
        <v>26</v>
      </c>
      <c r="B28" s="25">
        <v>250106003</v>
      </c>
      <c r="C28" s="24">
        <v>45663</v>
      </c>
      <c r="D28" s="22" t="s">
        <v>32</v>
      </c>
      <c r="E28" s="28">
        <f t="shared" si="0"/>
        <v>2</v>
      </c>
      <c r="F28" s="22" t="s">
        <v>86</v>
      </c>
      <c r="G28" s="22" t="s">
        <v>93</v>
      </c>
      <c r="H28" s="22" t="s">
        <v>88</v>
      </c>
      <c r="I28" s="28" t="str">
        <f>VLOOKUP(H28,[3]外O细分型号!A:B,2,0)</f>
        <v>G109</v>
      </c>
      <c r="J28" s="22" t="s">
        <v>89</v>
      </c>
      <c r="K28" s="22">
        <v>500</v>
      </c>
      <c r="L28" s="22">
        <v>32</v>
      </c>
      <c r="M28" s="22">
        <v>1</v>
      </c>
      <c r="N28" s="33" t="s">
        <v>37</v>
      </c>
      <c r="O28" s="5">
        <v>1</v>
      </c>
      <c r="P28" s="5"/>
      <c r="Q28" s="5"/>
      <c r="R28" s="5"/>
      <c r="S28" s="37"/>
      <c r="T28" s="38">
        <f t="shared" si="1"/>
        <v>1</v>
      </c>
      <c r="U28" s="8" t="s">
        <v>94</v>
      </c>
      <c r="V28" s="8" t="s">
        <v>77</v>
      </c>
      <c r="W28" s="5" t="s">
        <v>15</v>
      </c>
      <c r="X28" s="5" t="s">
        <v>95</v>
      </c>
      <c r="Y28" s="5" t="s">
        <v>79</v>
      </c>
      <c r="Z28" s="5" t="s">
        <v>80</v>
      </c>
      <c r="AC28" s="5"/>
      <c r="AD28" s="5"/>
      <c r="AE28" s="5"/>
    </row>
    <row r="29" s="1" customFormat="1" customHeight="1" spans="1:31">
      <c r="A29" s="22">
        <v>27</v>
      </c>
      <c r="B29" s="25">
        <v>250106004</v>
      </c>
      <c r="C29" s="24">
        <v>45663</v>
      </c>
      <c r="D29" s="22" t="s">
        <v>32</v>
      </c>
      <c r="E29" s="28">
        <f t="shared" si="0"/>
        <v>2</v>
      </c>
      <c r="F29" s="22" t="s">
        <v>33</v>
      </c>
      <c r="G29" s="22" t="s">
        <v>96</v>
      </c>
      <c r="H29" s="22" t="s">
        <v>84</v>
      </c>
      <c r="I29" s="28" t="str">
        <f>VLOOKUP(H29,[3]外O细分型号!A:B,2,0)</f>
        <v>G111</v>
      </c>
      <c r="J29" s="22" t="s">
        <v>40</v>
      </c>
      <c r="K29" s="22">
        <v>150</v>
      </c>
      <c r="L29" s="22">
        <v>8</v>
      </c>
      <c r="M29" s="22"/>
      <c r="N29" s="33" t="s">
        <v>37</v>
      </c>
      <c r="O29" s="5"/>
      <c r="P29" s="5"/>
      <c r="Q29" s="5"/>
      <c r="R29" s="5"/>
      <c r="S29" s="37"/>
      <c r="T29" s="38">
        <f t="shared" si="1"/>
        <v>0</v>
      </c>
      <c r="U29" s="8"/>
      <c r="V29" s="8"/>
      <c r="W29" s="5"/>
      <c r="X29" s="5"/>
      <c r="Y29" s="5"/>
      <c r="Z29" s="5"/>
      <c r="AA29" s="8"/>
      <c r="AB29" s="8"/>
      <c r="AC29" s="5"/>
      <c r="AD29" s="5"/>
      <c r="AE29" s="5"/>
    </row>
    <row r="30" customHeight="1" spans="1:31">
      <c r="A30" s="22">
        <v>28</v>
      </c>
      <c r="B30" s="23">
        <v>250107001</v>
      </c>
      <c r="C30" s="24">
        <v>45664</v>
      </c>
      <c r="D30" s="22" t="s">
        <v>32</v>
      </c>
      <c r="E30" s="28">
        <f t="shared" si="0"/>
        <v>2</v>
      </c>
      <c r="F30" s="22" t="s">
        <v>33</v>
      </c>
      <c r="G30" s="22" t="s">
        <v>97</v>
      </c>
      <c r="H30" s="22" t="s">
        <v>66</v>
      </c>
      <c r="I30" s="28" t="str">
        <f>VLOOKUP(H30,[3]外O细分型号!A:B,2,0)</f>
        <v>G100</v>
      </c>
      <c r="J30" s="22" t="s">
        <v>98</v>
      </c>
      <c r="K30" s="22">
        <v>2</v>
      </c>
      <c r="L30" s="22">
        <v>2</v>
      </c>
      <c r="M30" s="22"/>
      <c r="N30" s="33" t="s">
        <v>37</v>
      </c>
      <c r="O30" s="5"/>
      <c r="P30" s="5"/>
      <c r="Q30" s="5"/>
      <c r="R30" s="5"/>
      <c r="S30" s="37"/>
      <c r="T30" s="38">
        <f t="shared" si="1"/>
        <v>0</v>
      </c>
      <c r="U30" s="8"/>
      <c r="V30" s="8"/>
      <c r="W30" s="5"/>
      <c r="X30" s="5"/>
      <c r="Y30" s="5"/>
      <c r="Z30" s="5"/>
      <c r="AC30" s="5"/>
      <c r="AD30" s="5"/>
      <c r="AE30" s="5"/>
    </row>
    <row r="31" customHeight="1" spans="1:31">
      <c r="A31" s="22">
        <v>29</v>
      </c>
      <c r="B31" s="25">
        <v>250107002</v>
      </c>
      <c r="C31" s="24">
        <v>45664</v>
      </c>
      <c r="D31" s="22" t="s">
        <v>32</v>
      </c>
      <c r="E31" s="28">
        <f t="shared" si="0"/>
        <v>2</v>
      </c>
      <c r="F31" s="22" t="s">
        <v>33</v>
      </c>
      <c r="G31" s="22" t="s">
        <v>34</v>
      </c>
      <c r="H31" s="22" t="s">
        <v>35</v>
      </c>
      <c r="I31" s="28" t="str">
        <f>VLOOKUP(H31,[3]外O细分型号!A:B,2,0)</f>
        <v>Q2P</v>
      </c>
      <c r="J31" s="22" t="s">
        <v>36</v>
      </c>
      <c r="K31" s="22">
        <v>398</v>
      </c>
      <c r="L31" s="22">
        <v>32</v>
      </c>
      <c r="M31" s="22"/>
      <c r="N31" s="33" t="s">
        <v>37</v>
      </c>
      <c r="O31" s="5"/>
      <c r="P31" s="5"/>
      <c r="Q31" s="5"/>
      <c r="R31" s="5"/>
      <c r="S31" s="37"/>
      <c r="T31" s="38">
        <f t="shared" si="1"/>
        <v>0</v>
      </c>
      <c r="U31" s="8"/>
      <c r="V31" s="8"/>
      <c r="W31" s="5"/>
      <c r="X31" s="5"/>
      <c r="Y31" s="5"/>
      <c r="Z31" s="5"/>
      <c r="AC31" s="5"/>
      <c r="AD31" s="5"/>
      <c r="AE31" s="5"/>
    </row>
    <row r="32" customHeight="1" spans="1:31">
      <c r="A32" s="22">
        <v>30</v>
      </c>
      <c r="B32" s="25">
        <v>250107003</v>
      </c>
      <c r="C32" s="24">
        <v>45664</v>
      </c>
      <c r="D32" s="22" t="s">
        <v>32</v>
      </c>
      <c r="E32" s="28">
        <f t="shared" si="0"/>
        <v>2</v>
      </c>
      <c r="F32" s="22" t="s">
        <v>86</v>
      </c>
      <c r="G32" s="22" t="s">
        <v>93</v>
      </c>
      <c r="H32" s="22" t="s">
        <v>88</v>
      </c>
      <c r="I32" s="28" t="str">
        <f>VLOOKUP(H32,[3]外O细分型号!A:B,2,0)</f>
        <v>G109</v>
      </c>
      <c r="J32" s="22" t="s">
        <v>89</v>
      </c>
      <c r="K32" s="22">
        <v>389</v>
      </c>
      <c r="L32" s="22">
        <v>32</v>
      </c>
      <c r="M32" s="22">
        <v>1</v>
      </c>
      <c r="N32" s="33" t="s">
        <v>37</v>
      </c>
      <c r="O32" s="5">
        <v>1</v>
      </c>
      <c r="P32" s="5"/>
      <c r="Q32" s="5"/>
      <c r="R32" s="5"/>
      <c r="S32" s="37"/>
      <c r="T32" s="38">
        <f t="shared" si="1"/>
        <v>1</v>
      </c>
      <c r="U32" s="8" t="s">
        <v>99</v>
      </c>
      <c r="V32" s="8" t="s">
        <v>77</v>
      </c>
      <c r="W32" s="5" t="s">
        <v>15</v>
      </c>
      <c r="X32" s="5" t="s">
        <v>100</v>
      </c>
      <c r="Y32" s="5" t="s">
        <v>79</v>
      </c>
      <c r="Z32" s="5" t="s">
        <v>80</v>
      </c>
      <c r="AC32" s="5"/>
      <c r="AD32" s="5"/>
      <c r="AE32" s="5"/>
    </row>
    <row r="33" customHeight="1" spans="1:31">
      <c r="A33" s="22">
        <v>31</v>
      </c>
      <c r="B33" s="23">
        <v>250108001</v>
      </c>
      <c r="C33" s="24">
        <v>45665</v>
      </c>
      <c r="D33" s="22" t="s">
        <v>32</v>
      </c>
      <c r="E33" s="28">
        <f t="shared" si="0"/>
        <v>2</v>
      </c>
      <c r="F33" s="22" t="s">
        <v>33</v>
      </c>
      <c r="G33" s="22" t="s">
        <v>101</v>
      </c>
      <c r="H33" s="22" t="s">
        <v>102</v>
      </c>
      <c r="I33" s="28" t="s">
        <v>84</v>
      </c>
      <c r="J33" s="22" t="s">
        <v>40</v>
      </c>
      <c r="K33" s="22">
        <v>3</v>
      </c>
      <c r="L33" s="22">
        <v>3</v>
      </c>
      <c r="M33" s="22"/>
      <c r="N33" s="33" t="s">
        <v>37</v>
      </c>
      <c r="O33" s="5"/>
      <c r="P33" s="5"/>
      <c r="Q33" s="5"/>
      <c r="R33" s="5"/>
      <c r="S33" s="37"/>
      <c r="T33" s="38">
        <f t="shared" si="1"/>
        <v>0</v>
      </c>
      <c r="U33" s="8"/>
      <c r="V33" s="8"/>
      <c r="W33" s="5"/>
      <c r="X33" s="5"/>
      <c r="Y33" s="5"/>
      <c r="Z33" s="5"/>
      <c r="AC33" s="5" t="s">
        <v>103</v>
      </c>
      <c r="AD33" s="5"/>
      <c r="AE33" s="5"/>
    </row>
    <row r="34" customHeight="1" spans="1:31">
      <c r="A34" s="22">
        <v>32</v>
      </c>
      <c r="B34" s="25">
        <v>250108002</v>
      </c>
      <c r="C34" s="24">
        <v>45665</v>
      </c>
      <c r="D34" s="22" t="s">
        <v>32</v>
      </c>
      <c r="E34" s="28">
        <f t="shared" si="0"/>
        <v>2</v>
      </c>
      <c r="F34" s="22" t="s">
        <v>33</v>
      </c>
      <c r="G34" s="22" t="s">
        <v>104</v>
      </c>
      <c r="H34" s="22" t="s">
        <v>84</v>
      </c>
      <c r="I34" s="28" t="str">
        <f>VLOOKUP(H34,[3]外O细分型号!A:B,2,0)</f>
        <v>G111</v>
      </c>
      <c r="J34" s="22" t="s">
        <v>40</v>
      </c>
      <c r="K34" s="22">
        <v>3</v>
      </c>
      <c r="L34" s="22">
        <v>3</v>
      </c>
      <c r="M34" s="22"/>
      <c r="N34" s="33" t="s">
        <v>37</v>
      </c>
      <c r="O34" s="5"/>
      <c r="P34" s="5"/>
      <c r="Q34" s="5"/>
      <c r="R34" s="5"/>
      <c r="S34" s="37"/>
      <c r="T34" s="38">
        <f t="shared" si="1"/>
        <v>0</v>
      </c>
      <c r="U34" s="8"/>
      <c r="V34" s="8"/>
      <c r="W34" s="5"/>
      <c r="X34" s="5"/>
      <c r="Y34" s="5"/>
      <c r="Z34" s="5"/>
      <c r="AC34" s="5"/>
      <c r="AD34" s="5"/>
      <c r="AE34" s="5"/>
    </row>
    <row r="35" customHeight="1" spans="1:31">
      <c r="A35" s="22">
        <v>33</v>
      </c>
      <c r="B35" s="25">
        <v>250108003</v>
      </c>
      <c r="C35" s="24">
        <v>45665</v>
      </c>
      <c r="D35" s="22" t="s">
        <v>32</v>
      </c>
      <c r="E35" s="28">
        <f t="shared" si="0"/>
        <v>2</v>
      </c>
      <c r="F35" s="22" t="s">
        <v>33</v>
      </c>
      <c r="G35" s="22" t="s">
        <v>105</v>
      </c>
      <c r="H35" s="22" t="s">
        <v>106</v>
      </c>
      <c r="I35" s="28" t="str">
        <f>VLOOKUP(H35,[3]外O细分型号!A:B,2,0)</f>
        <v>E16</v>
      </c>
      <c r="J35" s="22" t="s">
        <v>40</v>
      </c>
      <c r="K35" s="22">
        <v>6</v>
      </c>
      <c r="L35" s="22">
        <v>6</v>
      </c>
      <c r="M35" s="22"/>
      <c r="N35" s="33" t="s">
        <v>37</v>
      </c>
      <c r="O35" s="5"/>
      <c r="P35" s="5"/>
      <c r="Q35" s="5"/>
      <c r="R35" s="5"/>
      <c r="S35" s="37"/>
      <c r="T35" s="38">
        <f t="shared" si="1"/>
        <v>0</v>
      </c>
      <c r="U35" s="8"/>
      <c r="V35" s="8"/>
      <c r="W35" s="5"/>
      <c r="X35" s="5"/>
      <c r="Y35" s="5"/>
      <c r="Z35" s="5"/>
      <c r="AC35" s="5"/>
      <c r="AD35" s="5"/>
      <c r="AE35" s="5"/>
    </row>
    <row r="36" customHeight="1" spans="1:31">
      <c r="A36" s="22">
        <v>34</v>
      </c>
      <c r="B36" s="25">
        <v>250108004</v>
      </c>
      <c r="C36" s="24">
        <v>45665</v>
      </c>
      <c r="D36" s="22" t="s">
        <v>32</v>
      </c>
      <c r="E36" s="28">
        <f t="shared" si="0"/>
        <v>2</v>
      </c>
      <c r="F36" s="22" t="s">
        <v>33</v>
      </c>
      <c r="G36" s="22" t="s">
        <v>107</v>
      </c>
      <c r="H36" s="22" t="s">
        <v>108</v>
      </c>
      <c r="I36" s="28" t="str">
        <f>VLOOKUP(H36,[3]外O细分型号!A:B,2,0)</f>
        <v>P1-CT</v>
      </c>
      <c r="J36" s="22" t="s">
        <v>40</v>
      </c>
      <c r="K36" s="22">
        <v>5</v>
      </c>
      <c r="L36" s="22">
        <v>5</v>
      </c>
      <c r="M36" s="22"/>
      <c r="N36" s="33" t="s">
        <v>37</v>
      </c>
      <c r="O36" s="5"/>
      <c r="P36" s="5"/>
      <c r="Q36" s="5"/>
      <c r="R36" s="5"/>
      <c r="S36" s="37"/>
      <c r="T36" s="38">
        <f t="shared" si="1"/>
        <v>0</v>
      </c>
      <c r="U36" s="8"/>
      <c r="V36" s="8"/>
      <c r="W36" s="5"/>
      <c r="X36" s="5"/>
      <c r="Y36" s="5"/>
      <c r="Z36" s="5"/>
      <c r="AC36" s="5"/>
      <c r="AD36" s="5"/>
      <c r="AE36" s="5"/>
    </row>
    <row r="37" customHeight="1" spans="1:31">
      <c r="A37" s="22">
        <v>35</v>
      </c>
      <c r="B37" s="25">
        <v>250108005</v>
      </c>
      <c r="C37" s="24">
        <v>45665</v>
      </c>
      <c r="D37" s="22" t="s">
        <v>32</v>
      </c>
      <c r="E37" s="28">
        <f t="shared" si="0"/>
        <v>2</v>
      </c>
      <c r="F37" s="22" t="s">
        <v>33</v>
      </c>
      <c r="G37" s="22" t="s">
        <v>109</v>
      </c>
      <c r="H37" s="22" t="s">
        <v>55</v>
      </c>
      <c r="I37" s="28" t="str">
        <f>VLOOKUP(H37,[3]外O细分型号!A:B,2,0)</f>
        <v>V7</v>
      </c>
      <c r="J37" s="22" t="s">
        <v>40</v>
      </c>
      <c r="K37" s="22">
        <v>108</v>
      </c>
      <c r="L37" s="22">
        <v>8</v>
      </c>
      <c r="M37" s="22"/>
      <c r="N37" s="33" t="s">
        <v>37</v>
      </c>
      <c r="O37" s="5"/>
      <c r="P37" s="5"/>
      <c r="Q37" s="5"/>
      <c r="R37" s="5"/>
      <c r="S37" s="37"/>
      <c r="T37" s="38">
        <f t="shared" si="1"/>
        <v>0</v>
      </c>
      <c r="U37" s="8"/>
      <c r="V37" s="8"/>
      <c r="W37" s="5"/>
      <c r="X37" s="5"/>
      <c r="Y37" s="5"/>
      <c r="Z37" s="5"/>
      <c r="AC37" s="5"/>
      <c r="AD37" s="5"/>
      <c r="AE37" s="5"/>
    </row>
    <row r="38" customHeight="1" spans="1:31">
      <c r="A38" s="22">
        <v>36</v>
      </c>
      <c r="B38" s="25">
        <v>250108006</v>
      </c>
      <c r="C38" s="24">
        <v>45665</v>
      </c>
      <c r="D38" s="22" t="s">
        <v>32</v>
      </c>
      <c r="E38" s="28">
        <f t="shared" si="0"/>
        <v>2</v>
      </c>
      <c r="F38" s="22" t="s">
        <v>33</v>
      </c>
      <c r="G38" s="22" t="s">
        <v>110</v>
      </c>
      <c r="H38" s="22" t="s">
        <v>84</v>
      </c>
      <c r="I38" s="28" t="str">
        <f>VLOOKUP(H38,[3]外O细分型号!A:B,2,0)</f>
        <v>G111</v>
      </c>
      <c r="J38" s="22" t="s">
        <v>43</v>
      </c>
      <c r="K38" s="22">
        <v>1</v>
      </c>
      <c r="L38" s="22">
        <v>1</v>
      </c>
      <c r="M38" s="22"/>
      <c r="N38" s="33" t="s">
        <v>37</v>
      </c>
      <c r="O38" s="5"/>
      <c r="P38" s="5"/>
      <c r="Q38" s="5"/>
      <c r="R38" s="5"/>
      <c r="S38" s="37"/>
      <c r="T38" s="38">
        <f t="shared" si="1"/>
        <v>0</v>
      </c>
      <c r="U38" s="8"/>
      <c r="V38" s="8"/>
      <c r="W38" s="5"/>
      <c r="X38" s="5"/>
      <c r="Y38" s="5"/>
      <c r="Z38" s="5"/>
      <c r="AC38" s="5"/>
      <c r="AD38" s="5"/>
      <c r="AE38" s="5"/>
    </row>
    <row r="39" customHeight="1" spans="1:31">
      <c r="A39" s="22">
        <v>37</v>
      </c>
      <c r="B39" s="25">
        <v>250108007</v>
      </c>
      <c r="C39" s="24">
        <v>45665</v>
      </c>
      <c r="D39" s="22" t="s">
        <v>32</v>
      </c>
      <c r="E39" s="28">
        <f t="shared" si="0"/>
        <v>2</v>
      </c>
      <c r="F39" s="22" t="s">
        <v>33</v>
      </c>
      <c r="G39" s="22" t="s">
        <v>34</v>
      </c>
      <c r="H39" s="22" t="s">
        <v>35</v>
      </c>
      <c r="I39" s="28" t="str">
        <f>VLOOKUP(H39,[3]外O细分型号!A:B,2,0)</f>
        <v>Q2P</v>
      </c>
      <c r="J39" s="22" t="s">
        <v>36</v>
      </c>
      <c r="K39" s="22">
        <v>220</v>
      </c>
      <c r="L39" s="22">
        <v>8</v>
      </c>
      <c r="M39" s="22"/>
      <c r="N39" s="33" t="s">
        <v>37</v>
      </c>
      <c r="O39" s="5"/>
      <c r="P39" s="5"/>
      <c r="Q39" s="5"/>
      <c r="R39" s="5"/>
      <c r="S39" s="37"/>
      <c r="T39" s="38">
        <f t="shared" si="1"/>
        <v>0</v>
      </c>
      <c r="U39" s="8"/>
      <c r="V39" s="8"/>
      <c r="W39" s="5"/>
      <c r="X39" s="5"/>
      <c r="Y39" s="5"/>
      <c r="Z39" s="5"/>
      <c r="AC39" s="5"/>
      <c r="AD39" s="5"/>
      <c r="AE39" s="5"/>
    </row>
    <row r="40" customHeight="1" spans="1:31">
      <c r="A40" s="22">
        <v>38</v>
      </c>
      <c r="B40" s="25">
        <v>250108008</v>
      </c>
      <c r="C40" s="24">
        <v>45665</v>
      </c>
      <c r="D40" s="22" t="s">
        <v>32</v>
      </c>
      <c r="E40" s="28">
        <f t="shared" si="0"/>
        <v>2</v>
      </c>
      <c r="F40" s="22" t="s">
        <v>33</v>
      </c>
      <c r="G40" s="22" t="s">
        <v>111</v>
      </c>
      <c r="H40" s="22" t="s">
        <v>102</v>
      </c>
      <c r="I40" s="28" t="s">
        <v>84</v>
      </c>
      <c r="J40" s="22" t="s">
        <v>43</v>
      </c>
      <c r="K40" s="22">
        <v>216</v>
      </c>
      <c r="L40" s="22">
        <v>8</v>
      </c>
      <c r="M40" s="22"/>
      <c r="N40" s="33" t="s">
        <v>37</v>
      </c>
      <c r="O40" s="5"/>
      <c r="P40" s="5"/>
      <c r="Q40" s="5"/>
      <c r="R40" s="5"/>
      <c r="S40" s="37"/>
      <c r="T40" s="38">
        <f t="shared" si="1"/>
        <v>0</v>
      </c>
      <c r="U40" s="8"/>
      <c r="V40" s="8"/>
      <c r="W40" s="5"/>
      <c r="X40" s="5"/>
      <c r="Y40" s="5"/>
      <c r="Z40" s="5"/>
      <c r="AC40" s="5"/>
      <c r="AD40" s="5"/>
      <c r="AE40" s="5"/>
    </row>
    <row r="41" customHeight="1" spans="1:31">
      <c r="A41" s="22">
        <v>39</v>
      </c>
      <c r="B41" s="25">
        <v>250108009</v>
      </c>
      <c r="C41" s="24">
        <v>45665</v>
      </c>
      <c r="D41" s="22" t="s">
        <v>32</v>
      </c>
      <c r="E41" s="28">
        <f t="shared" si="0"/>
        <v>2</v>
      </c>
      <c r="F41" s="22" t="s">
        <v>33</v>
      </c>
      <c r="G41" s="22" t="s">
        <v>112</v>
      </c>
      <c r="H41" s="22" t="s">
        <v>113</v>
      </c>
      <c r="I41" s="28" t="s">
        <v>64</v>
      </c>
      <c r="J41" s="22" t="s">
        <v>40</v>
      </c>
      <c r="K41" s="22">
        <v>50</v>
      </c>
      <c r="L41" s="22">
        <v>8</v>
      </c>
      <c r="M41" s="22">
        <v>8</v>
      </c>
      <c r="N41" s="22" t="s">
        <v>47</v>
      </c>
      <c r="O41" s="5"/>
      <c r="P41" s="5"/>
      <c r="Q41" s="5"/>
      <c r="R41" s="5"/>
      <c r="S41" s="37">
        <v>8</v>
      </c>
      <c r="T41" s="38">
        <f t="shared" si="1"/>
        <v>8</v>
      </c>
      <c r="U41" s="8" t="s">
        <v>114</v>
      </c>
      <c r="V41" s="8" t="s">
        <v>49</v>
      </c>
      <c r="W41" s="5" t="s">
        <v>115</v>
      </c>
      <c r="X41" s="5" t="s">
        <v>116</v>
      </c>
      <c r="Y41" s="5" t="s">
        <v>52</v>
      </c>
      <c r="Z41" s="5" t="s">
        <v>53</v>
      </c>
      <c r="AC41" s="5"/>
      <c r="AD41" s="5"/>
      <c r="AE41" s="5"/>
    </row>
    <row r="42" customHeight="1" spans="1:31">
      <c r="A42" s="22">
        <v>40</v>
      </c>
      <c r="B42" s="25">
        <v>250108010</v>
      </c>
      <c r="C42" s="24">
        <v>45665</v>
      </c>
      <c r="D42" s="22" t="s">
        <v>32</v>
      </c>
      <c r="E42" s="28">
        <f t="shared" si="0"/>
        <v>2</v>
      </c>
      <c r="F42" s="22" t="s">
        <v>33</v>
      </c>
      <c r="G42" s="22" t="s">
        <v>38</v>
      </c>
      <c r="H42" s="22" t="s">
        <v>39</v>
      </c>
      <c r="I42" s="28" t="str">
        <f>VLOOKUP(H42,[3]外O细分型号!A:B,2,0)</f>
        <v>G100</v>
      </c>
      <c r="J42" s="22" t="s">
        <v>40</v>
      </c>
      <c r="K42" s="22">
        <v>128</v>
      </c>
      <c r="L42" s="22">
        <v>8</v>
      </c>
      <c r="M42" s="22"/>
      <c r="N42" s="33" t="s">
        <v>37</v>
      </c>
      <c r="O42" s="5"/>
      <c r="P42" s="5"/>
      <c r="Q42" s="5"/>
      <c r="R42" s="5"/>
      <c r="S42" s="37"/>
      <c r="T42" s="38">
        <f t="shared" si="1"/>
        <v>0</v>
      </c>
      <c r="U42" s="8"/>
      <c r="V42" s="8"/>
      <c r="W42" s="5"/>
      <c r="X42" s="5"/>
      <c r="Y42" s="5"/>
      <c r="Z42" s="5"/>
      <c r="AC42" s="5"/>
      <c r="AD42" s="5"/>
      <c r="AE42" s="5"/>
    </row>
    <row r="43" customHeight="1" spans="1:31">
      <c r="A43" s="22">
        <v>41</v>
      </c>
      <c r="B43" s="23">
        <v>250109001</v>
      </c>
      <c r="C43" s="24">
        <v>45666</v>
      </c>
      <c r="D43" s="22" t="s">
        <v>32</v>
      </c>
      <c r="E43" s="28">
        <f t="shared" si="0"/>
        <v>2</v>
      </c>
      <c r="F43" s="22" t="s">
        <v>33</v>
      </c>
      <c r="G43" s="22" t="s">
        <v>117</v>
      </c>
      <c r="H43" s="22" t="s">
        <v>102</v>
      </c>
      <c r="I43" s="28" t="s">
        <v>84</v>
      </c>
      <c r="J43" s="22" t="s">
        <v>43</v>
      </c>
      <c r="K43" s="22">
        <v>100</v>
      </c>
      <c r="L43" s="22">
        <v>8</v>
      </c>
      <c r="M43" s="22"/>
      <c r="N43" s="33" t="s">
        <v>37</v>
      </c>
      <c r="O43" s="5"/>
      <c r="P43" s="5"/>
      <c r="Q43" s="5"/>
      <c r="R43" s="5"/>
      <c r="S43" s="37"/>
      <c r="T43" s="38">
        <f t="shared" si="1"/>
        <v>0</v>
      </c>
      <c r="U43" s="8"/>
      <c r="V43" s="8"/>
      <c r="W43" s="5"/>
      <c r="X43" s="5"/>
      <c r="Y43" s="5"/>
      <c r="Z43" s="5"/>
      <c r="AC43" s="5"/>
      <c r="AD43" s="5"/>
      <c r="AE43" s="5"/>
    </row>
    <row r="44" customHeight="1" spans="1:31">
      <c r="A44" s="22">
        <v>42</v>
      </c>
      <c r="B44" s="25">
        <v>250109002</v>
      </c>
      <c r="C44" s="24">
        <v>45666</v>
      </c>
      <c r="D44" s="22" t="s">
        <v>32</v>
      </c>
      <c r="E44" s="28">
        <f t="shared" si="0"/>
        <v>2</v>
      </c>
      <c r="F44" s="22" t="s">
        <v>33</v>
      </c>
      <c r="G44" s="22" t="s">
        <v>111</v>
      </c>
      <c r="H44" s="22" t="s">
        <v>102</v>
      </c>
      <c r="I44" s="28" t="s">
        <v>84</v>
      </c>
      <c r="J44" s="22" t="s">
        <v>43</v>
      </c>
      <c r="K44" s="22">
        <v>128</v>
      </c>
      <c r="L44" s="22">
        <v>8</v>
      </c>
      <c r="M44" s="22"/>
      <c r="N44" s="33" t="s">
        <v>37</v>
      </c>
      <c r="O44" s="5"/>
      <c r="P44" s="5"/>
      <c r="Q44" s="5"/>
      <c r="R44" s="5"/>
      <c r="S44" s="37"/>
      <c r="T44" s="38">
        <f t="shared" si="1"/>
        <v>0</v>
      </c>
      <c r="U44" s="8"/>
      <c r="V44" s="8"/>
      <c r="W44" s="5"/>
      <c r="X44" s="5"/>
      <c r="Y44" s="5"/>
      <c r="Z44" s="5"/>
      <c r="AC44" s="5"/>
      <c r="AD44" s="5"/>
      <c r="AE44" s="5"/>
    </row>
    <row r="45" customHeight="1" spans="1:31">
      <c r="A45" s="22">
        <v>43</v>
      </c>
      <c r="B45" s="25">
        <v>250109003</v>
      </c>
      <c r="C45" s="24">
        <v>45666</v>
      </c>
      <c r="D45" s="22" t="s">
        <v>32</v>
      </c>
      <c r="E45" s="28">
        <f t="shared" si="0"/>
        <v>2</v>
      </c>
      <c r="F45" s="22" t="s">
        <v>33</v>
      </c>
      <c r="G45" s="22" t="s">
        <v>34</v>
      </c>
      <c r="H45" s="22" t="s">
        <v>35</v>
      </c>
      <c r="I45" s="28" t="str">
        <f>VLOOKUP(H45,[3]外O细分型号!A:B,2,0)</f>
        <v>Q2P</v>
      </c>
      <c r="J45" s="22" t="s">
        <v>36</v>
      </c>
      <c r="K45" s="22">
        <v>256</v>
      </c>
      <c r="L45" s="22">
        <v>8</v>
      </c>
      <c r="M45" s="22"/>
      <c r="N45" s="33" t="s">
        <v>37</v>
      </c>
      <c r="O45" s="5"/>
      <c r="P45" s="5"/>
      <c r="Q45" s="5"/>
      <c r="R45" s="5"/>
      <c r="S45" s="37"/>
      <c r="T45" s="38">
        <f t="shared" si="1"/>
        <v>0</v>
      </c>
      <c r="U45" s="8"/>
      <c r="V45" s="8"/>
      <c r="W45" s="5"/>
      <c r="X45" s="5"/>
      <c r="Y45" s="5"/>
      <c r="Z45" s="5"/>
      <c r="AC45" s="5"/>
      <c r="AD45" s="5"/>
      <c r="AE45" s="5"/>
    </row>
    <row r="46" customHeight="1" spans="1:31">
      <c r="A46" s="22">
        <v>44</v>
      </c>
      <c r="B46" s="25">
        <v>250109004</v>
      </c>
      <c r="C46" s="24">
        <v>45666</v>
      </c>
      <c r="D46" s="22" t="s">
        <v>32</v>
      </c>
      <c r="E46" s="28">
        <f t="shared" si="0"/>
        <v>2</v>
      </c>
      <c r="F46" s="22" t="s">
        <v>33</v>
      </c>
      <c r="G46" s="22" t="s">
        <v>118</v>
      </c>
      <c r="H46" s="22" t="s">
        <v>119</v>
      </c>
      <c r="I46" s="28" t="str">
        <f>VLOOKUP(H46,[3]外O细分型号!A:B,2,0)</f>
        <v>Q2F</v>
      </c>
      <c r="J46" s="22" t="s">
        <v>36</v>
      </c>
      <c r="K46" s="22">
        <v>385</v>
      </c>
      <c r="L46" s="22">
        <v>32</v>
      </c>
      <c r="M46" s="22"/>
      <c r="N46" s="33" t="s">
        <v>37</v>
      </c>
      <c r="O46" s="5"/>
      <c r="P46" s="5"/>
      <c r="Q46" s="5"/>
      <c r="R46" s="5"/>
      <c r="S46" s="37"/>
      <c r="T46" s="38">
        <f t="shared" si="1"/>
        <v>0</v>
      </c>
      <c r="U46" s="8"/>
      <c r="V46" s="8"/>
      <c r="W46" s="5"/>
      <c r="X46" s="5"/>
      <c r="Y46" s="5"/>
      <c r="Z46" s="5"/>
      <c r="AC46" s="5"/>
      <c r="AD46" s="5"/>
      <c r="AE46" s="5"/>
    </row>
    <row r="47" customHeight="1" spans="1:31">
      <c r="A47" s="22">
        <v>45</v>
      </c>
      <c r="B47" s="25">
        <v>250109005</v>
      </c>
      <c r="C47" s="24">
        <v>45666</v>
      </c>
      <c r="D47" s="22" t="s">
        <v>32</v>
      </c>
      <c r="E47" s="28">
        <f t="shared" si="0"/>
        <v>2</v>
      </c>
      <c r="F47" s="22" t="s">
        <v>33</v>
      </c>
      <c r="G47" s="22" t="s">
        <v>118</v>
      </c>
      <c r="H47" s="22" t="s">
        <v>119</v>
      </c>
      <c r="I47" s="28" t="str">
        <f>VLOOKUP(H47,[3]外O细分型号!A:B,2,0)</f>
        <v>Q2F</v>
      </c>
      <c r="J47" s="22" t="s">
        <v>36</v>
      </c>
      <c r="K47" s="22">
        <v>512</v>
      </c>
      <c r="L47" s="22">
        <v>32</v>
      </c>
      <c r="M47" s="22">
        <v>1</v>
      </c>
      <c r="N47" s="33" t="s">
        <v>37</v>
      </c>
      <c r="O47" s="5">
        <v>1</v>
      </c>
      <c r="P47" s="5"/>
      <c r="Q47" s="5"/>
      <c r="R47" s="5"/>
      <c r="S47" s="37"/>
      <c r="T47" s="38">
        <f t="shared" si="1"/>
        <v>1</v>
      </c>
      <c r="U47" s="8" t="s">
        <v>120</v>
      </c>
      <c r="V47" s="8" t="s">
        <v>77</v>
      </c>
      <c r="W47" s="5" t="s">
        <v>15</v>
      </c>
      <c r="X47" s="5" t="s">
        <v>78</v>
      </c>
      <c r="Y47" s="5" t="s">
        <v>79</v>
      </c>
      <c r="Z47" s="5" t="s">
        <v>80</v>
      </c>
      <c r="AC47" s="5"/>
      <c r="AD47" s="5"/>
      <c r="AE47" s="5"/>
    </row>
    <row r="48" customHeight="1" spans="1:31">
      <c r="A48" s="22">
        <v>46</v>
      </c>
      <c r="B48" s="23">
        <v>250110001</v>
      </c>
      <c r="C48" s="24">
        <v>45667</v>
      </c>
      <c r="D48" s="22" t="s">
        <v>32</v>
      </c>
      <c r="E48" s="28">
        <f t="shared" si="0"/>
        <v>2</v>
      </c>
      <c r="F48" s="22" t="s">
        <v>33</v>
      </c>
      <c r="G48" s="22" t="s">
        <v>109</v>
      </c>
      <c r="H48" s="22" t="s">
        <v>55</v>
      </c>
      <c r="I48" s="28" t="str">
        <f>VLOOKUP(H48,[3]外O细分型号!A:B,2,0)</f>
        <v>V7</v>
      </c>
      <c r="J48" s="22" t="s">
        <v>40</v>
      </c>
      <c r="K48" s="22">
        <v>74</v>
      </c>
      <c r="L48" s="22">
        <v>8</v>
      </c>
      <c r="M48" s="22"/>
      <c r="N48" s="33" t="s">
        <v>37</v>
      </c>
      <c r="O48" s="5"/>
      <c r="P48" s="5"/>
      <c r="Q48" s="5"/>
      <c r="R48" s="5"/>
      <c r="S48" s="37"/>
      <c r="T48" s="38">
        <f t="shared" si="1"/>
        <v>0</v>
      </c>
      <c r="U48" s="8"/>
      <c r="V48" s="8"/>
      <c r="W48" s="5"/>
      <c r="X48" s="5"/>
      <c r="Y48" s="5"/>
      <c r="Z48" s="5"/>
      <c r="AC48" s="5"/>
      <c r="AD48" s="5"/>
      <c r="AE48" s="5"/>
    </row>
    <row r="49" customHeight="1" spans="1:31">
      <c r="A49" s="22">
        <v>47</v>
      </c>
      <c r="B49" s="25">
        <v>250110002</v>
      </c>
      <c r="C49" s="24">
        <v>45667</v>
      </c>
      <c r="D49" s="22" t="s">
        <v>32</v>
      </c>
      <c r="E49" s="28">
        <f t="shared" si="0"/>
        <v>2</v>
      </c>
      <c r="F49" s="22" t="s">
        <v>33</v>
      </c>
      <c r="G49" s="22" t="s">
        <v>121</v>
      </c>
      <c r="H49" s="22" t="s">
        <v>62</v>
      </c>
      <c r="I49" s="28" t="str">
        <f>VLOOKUP(H49,[3]外O细分型号!A:B,2,0)</f>
        <v>G302</v>
      </c>
      <c r="J49" s="22" t="s">
        <v>67</v>
      </c>
      <c r="K49" s="22">
        <v>120</v>
      </c>
      <c r="L49" s="22">
        <v>8</v>
      </c>
      <c r="M49" s="22"/>
      <c r="N49" s="33" t="s">
        <v>37</v>
      </c>
      <c r="O49" s="5"/>
      <c r="P49" s="5"/>
      <c r="Q49" s="5"/>
      <c r="R49" s="5"/>
      <c r="S49" s="37"/>
      <c r="T49" s="38">
        <f t="shared" si="1"/>
        <v>0</v>
      </c>
      <c r="U49" s="8"/>
      <c r="V49" s="8"/>
      <c r="W49" s="5"/>
      <c r="X49" s="5"/>
      <c r="Y49" s="5"/>
      <c r="Z49" s="5"/>
      <c r="AC49" s="5"/>
      <c r="AD49" s="5"/>
      <c r="AE49" s="5"/>
    </row>
    <row r="50" customHeight="1" spans="1:31">
      <c r="A50" s="22">
        <v>48</v>
      </c>
      <c r="B50" s="25">
        <v>250110003</v>
      </c>
      <c r="C50" s="24">
        <v>45667</v>
      </c>
      <c r="D50" s="22" t="s">
        <v>32</v>
      </c>
      <c r="E50" s="28">
        <f t="shared" si="0"/>
        <v>2</v>
      </c>
      <c r="F50" s="22" t="s">
        <v>86</v>
      </c>
      <c r="G50" s="22" t="s">
        <v>87</v>
      </c>
      <c r="H50" s="22" t="s">
        <v>88</v>
      </c>
      <c r="I50" s="28" t="str">
        <f>VLOOKUP(H50,[3]外O细分型号!A:B,2,0)</f>
        <v>G109</v>
      </c>
      <c r="J50" s="22" t="s">
        <v>89</v>
      </c>
      <c r="K50" s="22">
        <v>218</v>
      </c>
      <c r="L50" s="22">
        <v>8</v>
      </c>
      <c r="M50" s="22"/>
      <c r="N50" s="33" t="s">
        <v>37</v>
      </c>
      <c r="O50" s="5"/>
      <c r="P50" s="5"/>
      <c r="Q50" s="5"/>
      <c r="R50" s="5"/>
      <c r="S50" s="37"/>
      <c r="T50" s="38">
        <f t="shared" si="1"/>
        <v>0</v>
      </c>
      <c r="U50" s="8"/>
      <c r="V50" s="8"/>
      <c r="W50" s="5"/>
      <c r="X50" s="5"/>
      <c r="Y50" s="5"/>
      <c r="Z50" s="5"/>
      <c r="AC50" s="5"/>
      <c r="AD50" s="5"/>
      <c r="AE50" s="5"/>
    </row>
    <row r="51" customHeight="1" spans="1:31">
      <c r="A51" s="22">
        <v>49</v>
      </c>
      <c r="B51" s="25">
        <v>250110004</v>
      </c>
      <c r="C51" s="24">
        <v>45667</v>
      </c>
      <c r="D51" s="22" t="s">
        <v>32</v>
      </c>
      <c r="E51" s="28">
        <f t="shared" si="0"/>
        <v>2</v>
      </c>
      <c r="F51" s="22" t="s">
        <v>33</v>
      </c>
      <c r="G51" s="22" t="s">
        <v>63</v>
      </c>
      <c r="H51" s="22" t="s">
        <v>58</v>
      </c>
      <c r="I51" s="28" t="str">
        <f>VLOOKUP(H51,[3]外O细分型号!A:B,2,0)</f>
        <v>P1-CT</v>
      </c>
      <c r="J51" s="22" t="s">
        <v>40</v>
      </c>
      <c r="K51" s="22">
        <v>132</v>
      </c>
      <c r="L51" s="22">
        <v>8</v>
      </c>
      <c r="M51" s="22"/>
      <c r="N51" s="33" t="s">
        <v>37</v>
      </c>
      <c r="O51" s="5"/>
      <c r="P51" s="5"/>
      <c r="Q51" s="5"/>
      <c r="R51" s="5"/>
      <c r="S51" s="37"/>
      <c r="T51" s="38">
        <f t="shared" si="1"/>
        <v>0</v>
      </c>
      <c r="U51" s="8"/>
      <c r="V51" s="8"/>
      <c r="W51" s="5"/>
      <c r="X51" s="5"/>
      <c r="Y51" s="5"/>
      <c r="Z51" s="5"/>
      <c r="AC51" s="5"/>
      <c r="AD51" s="5"/>
      <c r="AE51" s="5"/>
    </row>
    <row r="52" customHeight="1" spans="1:31">
      <c r="A52" s="22">
        <v>50</v>
      </c>
      <c r="B52" s="25">
        <v>250110005</v>
      </c>
      <c r="C52" s="24">
        <v>45667</v>
      </c>
      <c r="D52" s="22" t="s">
        <v>32</v>
      </c>
      <c r="E52" s="28">
        <f t="shared" si="0"/>
        <v>2</v>
      </c>
      <c r="F52" s="22" t="s">
        <v>33</v>
      </c>
      <c r="G52" s="22" t="s">
        <v>34</v>
      </c>
      <c r="H52" s="22" t="s">
        <v>35</v>
      </c>
      <c r="I52" s="28" t="str">
        <f>VLOOKUP(H52,[3]外O细分型号!A:B,2,0)</f>
        <v>Q2P</v>
      </c>
      <c r="J52" s="22" t="s">
        <v>36</v>
      </c>
      <c r="K52" s="22">
        <v>204</v>
      </c>
      <c r="L52" s="22">
        <v>8</v>
      </c>
      <c r="M52" s="22"/>
      <c r="N52" s="33" t="s">
        <v>37</v>
      </c>
      <c r="O52" s="5"/>
      <c r="P52" s="5"/>
      <c r="Q52" s="5"/>
      <c r="R52" s="5"/>
      <c r="S52" s="37"/>
      <c r="T52" s="38">
        <f t="shared" si="1"/>
        <v>0</v>
      </c>
      <c r="U52" s="8"/>
      <c r="V52" s="8"/>
      <c r="W52" s="5"/>
      <c r="X52" s="5"/>
      <c r="Y52" s="5"/>
      <c r="Z52" s="5"/>
      <c r="AC52" s="5"/>
      <c r="AD52" s="5"/>
      <c r="AE52" s="5"/>
    </row>
    <row r="53" customHeight="1" spans="1:31">
      <c r="A53" s="22">
        <v>51</v>
      </c>
      <c r="B53" s="25">
        <v>250110006</v>
      </c>
      <c r="C53" s="24">
        <v>45667</v>
      </c>
      <c r="D53" s="22" t="s">
        <v>32</v>
      </c>
      <c r="E53" s="28">
        <f t="shared" si="0"/>
        <v>2</v>
      </c>
      <c r="F53" s="22" t="s">
        <v>33</v>
      </c>
      <c r="G53" s="22" t="s">
        <v>118</v>
      </c>
      <c r="H53" s="22" t="s">
        <v>119</v>
      </c>
      <c r="I53" s="28" t="str">
        <f>VLOOKUP(H53,[3]外O细分型号!A:B,2,0)</f>
        <v>Q2F</v>
      </c>
      <c r="J53" s="22" t="s">
        <v>36</v>
      </c>
      <c r="K53" s="22">
        <v>132</v>
      </c>
      <c r="L53" s="22">
        <v>8</v>
      </c>
      <c r="M53" s="22"/>
      <c r="N53" s="33" t="s">
        <v>37</v>
      </c>
      <c r="O53" s="5"/>
      <c r="P53" s="5"/>
      <c r="Q53" s="5"/>
      <c r="R53" s="5"/>
      <c r="S53" s="37"/>
      <c r="T53" s="38">
        <f t="shared" si="1"/>
        <v>0</v>
      </c>
      <c r="U53" s="8"/>
      <c r="V53" s="8"/>
      <c r="W53" s="5"/>
      <c r="X53" s="5"/>
      <c r="Y53" s="5"/>
      <c r="Z53" s="5"/>
      <c r="AC53" s="5"/>
      <c r="AD53" s="5"/>
      <c r="AE53" s="5"/>
    </row>
    <row r="54" customHeight="1" spans="1:31">
      <c r="A54" s="22">
        <v>52</v>
      </c>
      <c r="B54" s="25">
        <v>250110007</v>
      </c>
      <c r="C54" s="24">
        <v>45667</v>
      </c>
      <c r="D54" s="22" t="s">
        <v>32</v>
      </c>
      <c r="E54" s="28">
        <f t="shared" si="0"/>
        <v>2</v>
      </c>
      <c r="F54" s="22" t="s">
        <v>33</v>
      </c>
      <c r="G54" s="22" t="s">
        <v>122</v>
      </c>
      <c r="H54" s="22" t="s">
        <v>39</v>
      </c>
      <c r="I54" s="28" t="str">
        <f>VLOOKUP(H54,[3]外O细分型号!A:B,2,0)</f>
        <v>G100</v>
      </c>
      <c r="J54" s="22" t="s">
        <v>40</v>
      </c>
      <c r="K54" s="22">
        <v>268</v>
      </c>
      <c r="L54" s="22">
        <v>8</v>
      </c>
      <c r="M54" s="22"/>
      <c r="N54" s="33" t="s">
        <v>37</v>
      </c>
      <c r="O54" s="5"/>
      <c r="P54" s="5"/>
      <c r="Q54" s="5"/>
      <c r="R54" s="5"/>
      <c r="S54" s="37"/>
      <c r="T54" s="38">
        <f t="shared" si="1"/>
        <v>0</v>
      </c>
      <c r="U54" s="8"/>
      <c r="V54" s="8"/>
      <c r="W54" s="5"/>
      <c r="X54" s="5"/>
      <c r="Y54" s="5"/>
      <c r="Z54" s="5"/>
      <c r="AC54" s="5"/>
      <c r="AD54" s="5"/>
      <c r="AE54" s="5"/>
    </row>
    <row r="55" customHeight="1" spans="1:31">
      <c r="A55" s="22">
        <v>53</v>
      </c>
      <c r="B55" s="25">
        <v>250110008</v>
      </c>
      <c r="C55" s="24">
        <v>45667</v>
      </c>
      <c r="D55" s="22" t="s">
        <v>32</v>
      </c>
      <c r="E55" s="28">
        <f t="shared" si="0"/>
        <v>2</v>
      </c>
      <c r="F55" s="22" t="s">
        <v>86</v>
      </c>
      <c r="G55" s="22" t="s">
        <v>87</v>
      </c>
      <c r="H55" s="22" t="s">
        <v>88</v>
      </c>
      <c r="I55" s="28" t="str">
        <f>VLOOKUP(H55,[3]外O细分型号!A:B,2,0)</f>
        <v>G109</v>
      </c>
      <c r="J55" s="22" t="s">
        <v>89</v>
      </c>
      <c r="K55" s="22">
        <v>300</v>
      </c>
      <c r="L55" s="22">
        <v>32</v>
      </c>
      <c r="M55" s="22"/>
      <c r="N55" s="33" t="s">
        <v>37</v>
      </c>
      <c r="O55" s="5"/>
      <c r="P55" s="5"/>
      <c r="Q55" s="5"/>
      <c r="R55" s="5"/>
      <c r="S55" s="37"/>
      <c r="T55" s="38">
        <f t="shared" si="1"/>
        <v>0</v>
      </c>
      <c r="U55" s="8"/>
      <c r="V55" s="8"/>
      <c r="W55" s="5"/>
      <c r="X55" s="5"/>
      <c r="Y55" s="5"/>
      <c r="Z55" s="5"/>
      <c r="AC55" s="5"/>
      <c r="AD55" s="5"/>
      <c r="AE55" s="5"/>
    </row>
    <row r="56" customHeight="1" spans="1:29">
      <c r="A56" s="22">
        <v>54</v>
      </c>
      <c r="B56" s="22">
        <v>250113001</v>
      </c>
      <c r="C56" s="24">
        <v>45670</v>
      </c>
      <c r="D56" s="22" t="s">
        <v>32</v>
      </c>
      <c r="E56" s="28">
        <v>3</v>
      </c>
      <c r="F56" s="22" t="s">
        <v>33</v>
      </c>
      <c r="G56" s="22" t="s">
        <v>123</v>
      </c>
      <c r="H56" s="22" t="s">
        <v>124</v>
      </c>
      <c r="I56" s="22" t="s">
        <v>125</v>
      </c>
      <c r="J56" s="22" t="s">
        <v>40</v>
      </c>
      <c r="K56" s="22">
        <v>168</v>
      </c>
      <c r="L56" s="22">
        <v>8</v>
      </c>
      <c r="M56" s="22"/>
      <c r="N56" s="34" t="s">
        <v>37</v>
      </c>
      <c r="O56" s="22"/>
      <c r="P56" s="22"/>
      <c r="Q56" s="22"/>
      <c r="R56" s="22"/>
      <c r="S56" s="22"/>
      <c r="T56" s="28">
        <v>0</v>
      </c>
      <c r="U56" s="41"/>
      <c r="V56" s="10"/>
      <c r="W56" s="11"/>
      <c r="AA56" s="10"/>
      <c r="AB56" s="10"/>
      <c r="AC56" s="10"/>
    </row>
    <row r="57" customHeight="1" spans="1:29">
      <c r="A57" s="22">
        <v>55</v>
      </c>
      <c r="B57" s="23">
        <v>250113002</v>
      </c>
      <c r="C57" s="24">
        <v>45670</v>
      </c>
      <c r="D57" s="22" t="s">
        <v>32</v>
      </c>
      <c r="E57" s="28">
        <v>3</v>
      </c>
      <c r="F57" s="22" t="s">
        <v>33</v>
      </c>
      <c r="G57" s="22" t="s">
        <v>63</v>
      </c>
      <c r="H57" s="22" t="s">
        <v>125</v>
      </c>
      <c r="I57" s="22" t="s">
        <v>125</v>
      </c>
      <c r="J57" s="22" t="s">
        <v>40</v>
      </c>
      <c r="K57" s="22">
        <v>146</v>
      </c>
      <c r="L57" s="22">
        <v>8</v>
      </c>
      <c r="M57" s="22"/>
      <c r="N57" s="34" t="s">
        <v>37</v>
      </c>
      <c r="O57" s="22"/>
      <c r="P57" s="22"/>
      <c r="Q57" s="22"/>
      <c r="R57" s="22"/>
      <c r="S57" s="22"/>
      <c r="T57" s="28">
        <v>0</v>
      </c>
      <c r="U57" s="41"/>
      <c r="V57" s="10"/>
      <c r="W57" s="11"/>
      <c r="AA57" s="10"/>
      <c r="AB57" s="10"/>
      <c r="AC57" s="10"/>
    </row>
    <row r="58" customHeight="1" spans="1:29">
      <c r="A58" s="22">
        <v>56</v>
      </c>
      <c r="B58" s="23">
        <v>250113003</v>
      </c>
      <c r="C58" s="24">
        <v>45670</v>
      </c>
      <c r="D58" s="22" t="s">
        <v>32</v>
      </c>
      <c r="E58" s="28">
        <v>3</v>
      </c>
      <c r="F58" s="22" t="s">
        <v>73</v>
      </c>
      <c r="G58" s="22">
        <v>20240616</v>
      </c>
      <c r="H58" s="22" t="s">
        <v>126</v>
      </c>
      <c r="I58" s="22" t="s">
        <v>126</v>
      </c>
      <c r="J58" s="22" t="s">
        <v>40</v>
      </c>
      <c r="K58" s="22">
        <v>80</v>
      </c>
      <c r="L58" s="22">
        <v>8</v>
      </c>
      <c r="M58" s="22"/>
      <c r="N58" s="34" t="s">
        <v>37</v>
      </c>
      <c r="O58" s="22"/>
      <c r="P58" s="22"/>
      <c r="Q58" s="22"/>
      <c r="R58" s="22"/>
      <c r="S58" s="22"/>
      <c r="T58" s="28">
        <v>0</v>
      </c>
      <c r="U58" s="41"/>
      <c r="V58" s="10"/>
      <c r="W58" s="11"/>
      <c r="AA58" s="10"/>
      <c r="AB58" s="10"/>
      <c r="AC58" s="10"/>
    </row>
    <row r="59" customHeight="1" spans="1:29">
      <c r="A59" s="22">
        <v>57</v>
      </c>
      <c r="B59" s="22">
        <v>250113004</v>
      </c>
      <c r="C59" s="24">
        <v>45670</v>
      </c>
      <c r="D59" s="22" t="s">
        <v>32</v>
      </c>
      <c r="E59" s="28">
        <v>3</v>
      </c>
      <c r="F59" s="22" t="s">
        <v>73</v>
      </c>
      <c r="G59" s="22">
        <v>20240616</v>
      </c>
      <c r="H59" s="22" t="s">
        <v>127</v>
      </c>
      <c r="I59" s="22" t="s">
        <v>128</v>
      </c>
      <c r="J59" s="22" t="s">
        <v>40</v>
      </c>
      <c r="K59" s="22">
        <v>100</v>
      </c>
      <c r="L59" s="22">
        <v>8</v>
      </c>
      <c r="M59" s="22"/>
      <c r="N59" s="34" t="s">
        <v>37</v>
      </c>
      <c r="O59" s="22"/>
      <c r="P59" s="22"/>
      <c r="Q59" s="22"/>
      <c r="R59" s="22"/>
      <c r="S59" s="22"/>
      <c r="T59" s="28">
        <v>0</v>
      </c>
      <c r="U59" s="41"/>
      <c r="V59" s="10"/>
      <c r="W59" s="11"/>
      <c r="AA59" s="10"/>
      <c r="AB59" s="10"/>
      <c r="AC59" s="10"/>
    </row>
    <row r="60" customHeight="1" spans="1:29">
      <c r="A60" s="22">
        <v>58</v>
      </c>
      <c r="B60" s="22">
        <v>250113005</v>
      </c>
      <c r="C60" s="24">
        <v>45670</v>
      </c>
      <c r="D60" s="22" t="s">
        <v>32</v>
      </c>
      <c r="E60" s="28">
        <v>3</v>
      </c>
      <c r="F60" s="22" t="s">
        <v>73</v>
      </c>
      <c r="G60" s="22">
        <v>20240616</v>
      </c>
      <c r="H60" s="22" t="s">
        <v>128</v>
      </c>
      <c r="I60" s="22" t="s">
        <v>128</v>
      </c>
      <c r="J60" s="22" t="s">
        <v>40</v>
      </c>
      <c r="K60" s="22">
        <v>139</v>
      </c>
      <c r="L60" s="22">
        <v>8</v>
      </c>
      <c r="M60" s="22"/>
      <c r="N60" s="34" t="s">
        <v>37</v>
      </c>
      <c r="O60" s="22"/>
      <c r="P60" s="22"/>
      <c r="Q60" s="22"/>
      <c r="R60" s="22"/>
      <c r="S60" s="22"/>
      <c r="T60" s="28">
        <v>0</v>
      </c>
      <c r="U60" s="41"/>
      <c r="V60" s="10"/>
      <c r="W60" s="11"/>
      <c r="AA60" s="10"/>
      <c r="AB60" s="10"/>
      <c r="AC60" s="10"/>
    </row>
    <row r="61" customHeight="1" spans="1:29">
      <c r="A61" s="22">
        <v>59</v>
      </c>
      <c r="B61" s="23">
        <v>250113006</v>
      </c>
      <c r="C61" s="24">
        <v>45670</v>
      </c>
      <c r="D61" s="22" t="s">
        <v>32</v>
      </c>
      <c r="E61" s="28">
        <v>3</v>
      </c>
      <c r="F61" s="22" t="s">
        <v>33</v>
      </c>
      <c r="G61" s="22" t="s">
        <v>129</v>
      </c>
      <c r="H61" s="22" t="s">
        <v>108</v>
      </c>
      <c r="I61" s="22" t="s">
        <v>125</v>
      </c>
      <c r="J61" s="22" t="s">
        <v>40</v>
      </c>
      <c r="K61" s="22">
        <v>620</v>
      </c>
      <c r="L61" s="22">
        <v>32</v>
      </c>
      <c r="M61" s="22"/>
      <c r="N61" s="34" t="s">
        <v>37</v>
      </c>
      <c r="O61" s="22"/>
      <c r="P61" s="22"/>
      <c r="Q61" s="22"/>
      <c r="R61" s="22"/>
      <c r="S61" s="22"/>
      <c r="T61" s="28">
        <v>0</v>
      </c>
      <c r="U61" s="41"/>
      <c r="V61" s="10"/>
      <c r="W61" s="11"/>
      <c r="AA61" s="10"/>
      <c r="AB61" s="10"/>
      <c r="AC61" s="10"/>
    </row>
    <row r="62" customHeight="1" spans="1:29">
      <c r="A62" s="22">
        <v>60</v>
      </c>
      <c r="B62" s="23">
        <v>250114001</v>
      </c>
      <c r="C62" s="24">
        <v>45671</v>
      </c>
      <c r="D62" s="22" t="s">
        <v>32</v>
      </c>
      <c r="E62" s="28">
        <v>3</v>
      </c>
      <c r="F62" s="22" t="s">
        <v>33</v>
      </c>
      <c r="G62" s="22" t="s">
        <v>130</v>
      </c>
      <c r="H62" s="22" t="s">
        <v>131</v>
      </c>
      <c r="I62" s="22" t="s">
        <v>132</v>
      </c>
      <c r="J62" s="22" t="s">
        <v>40</v>
      </c>
      <c r="K62" s="22">
        <v>50</v>
      </c>
      <c r="L62" s="22">
        <v>8</v>
      </c>
      <c r="M62" s="22"/>
      <c r="N62" s="34" t="s">
        <v>37</v>
      </c>
      <c r="O62" s="22"/>
      <c r="P62" s="22"/>
      <c r="Q62" s="22"/>
      <c r="R62" s="22"/>
      <c r="S62" s="22"/>
      <c r="T62" s="28">
        <v>0</v>
      </c>
      <c r="U62" s="41"/>
      <c r="V62" s="10"/>
      <c r="W62" s="11"/>
      <c r="AA62" s="10"/>
      <c r="AB62" s="10"/>
      <c r="AC62" s="10"/>
    </row>
    <row r="63" customHeight="1" spans="1:29">
      <c r="A63" s="22">
        <v>61</v>
      </c>
      <c r="B63" s="22">
        <v>250114002</v>
      </c>
      <c r="C63" s="24">
        <v>45671</v>
      </c>
      <c r="D63" s="22" t="s">
        <v>32</v>
      </c>
      <c r="E63" s="28">
        <v>3</v>
      </c>
      <c r="F63" s="22" t="s">
        <v>33</v>
      </c>
      <c r="G63" s="22" t="s">
        <v>133</v>
      </c>
      <c r="H63" s="22" t="s">
        <v>132</v>
      </c>
      <c r="I63" s="22" t="s">
        <v>132</v>
      </c>
      <c r="J63" s="22" t="s">
        <v>40</v>
      </c>
      <c r="K63" s="22">
        <v>28</v>
      </c>
      <c r="L63" s="22">
        <v>8</v>
      </c>
      <c r="M63" s="22"/>
      <c r="N63" s="22" t="s">
        <v>37</v>
      </c>
      <c r="O63" s="22"/>
      <c r="P63" s="22"/>
      <c r="Q63" s="22"/>
      <c r="R63" s="22"/>
      <c r="S63" s="22"/>
      <c r="T63" s="28">
        <v>0</v>
      </c>
      <c r="U63" s="41"/>
      <c r="V63" s="10"/>
      <c r="W63" s="11"/>
      <c r="AA63" s="10"/>
      <c r="AB63" s="10"/>
      <c r="AC63" s="10"/>
    </row>
    <row r="64" customHeight="1" spans="1:29">
      <c r="A64" s="22">
        <v>62</v>
      </c>
      <c r="B64" s="22">
        <v>250114003</v>
      </c>
      <c r="C64" s="24">
        <v>45671</v>
      </c>
      <c r="D64" s="22" t="s">
        <v>32</v>
      </c>
      <c r="E64" s="28">
        <v>3</v>
      </c>
      <c r="F64" s="22" t="s">
        <v>33</v>
      </c>
      <c r="G64" s="22" t="s">
        <v>134</v>
      </c>
      <c r="H64" s="22" t="s">
        <v>135</v>
      </c>
      <c r="I64" s="22" t="s">
        <v>136</v>
      </c>
      <c r="J64" s="22" t="s">
        <v>36</v>
      </c>
      <c r="K64" s="10">
        <v>1</v>
      </c>
      <c r="L64" s="10">
        <v>1</v>
      </c>
      <c r="M64" s="35"/>
      <c r="N64" s="10" t="s">
        <v>37</v>
      </c>
      <c r="T64" s="28">
        <v>0</v>
      </c>
      <c r="U64" s="42"/>
      <c r="V64" s="10"/>
      <c r="W64" s="11"/>
      <c r="AA64" s="10"/>
      <c r="AB64" s="10"/>
      <c r="AC64" s="10"/>
    </row>
    <row r="65" customHeight="1" spans="1:29">
      <c r="A65" s="22">
        <v>63</v>
      </c>
      <c r="B65" s="22">
        <v>250114004</v>
      </c>
      <c r="C65" s="24">
        <v>45671</v>
      </c>
      <c r="D65" s="22" t="s">
        <v>32</v>
      </c>
      <c r="E65" s="28">
        <v>3</v>
      </c>
      <c r="F65" s="22" t="s">
        <v>33</v>
      </c>
      <c r="G65" s="22" t="s">
        <v>137</v>
      </c>
      <c r="H65" s="22" t="s">
        <v>138</v>
      </c>
      <c r="I65" s="22" t="s">
        <v>132</v>
      </c>
      <c r="J65" s="22" t="s">
        <v>40</v>
      </c>
      <c r="K65" s="22">
        <v>235</v>
      </c>
      <c r="L65" s="22">
        <v>8</v>
      </c>
      <c r="M65" s="22"/>
      <c r="N65" s="34" t="s">
        <v>37</v>
      </c>
      <c r="O65" s="22"/>
      <c r="P65" s="22"/>
      <c r="Q65" s="22"/>
      <c r="R65" s="22"/>
      <c r="S65" s="22"/>
      <c r="T65" s="28">
        <v>0</v>
      </c>
      <c r="U65" s="41"/>
      <c r="V65" s="10"/>
      <c r="W65" s="11"/>
      <c r="AA65" s="10"/>
      <c r="AB65" s="10"/>
      <c r="AC65" s="10"/>
    </row>
    <row r="66" customHeight="1" spans="1:29">
      <c r="A66" s="22">
        <v>64</v>
      </c>
      <c r="B66" s="22">
        <v>250115001</v>
      </c>
      <c r="C66" s="24">
        <v>45672</v>
      </c>
      <c r="D66" s="22" t="s">
        <v>32</v>
      </c>
      <c r="E66" s="28">
        <v>3</v>
      </c>
      <c r="F66" s="22" t="s">
        <v>73</v>
      </c>
      <c r="G66" s="22">
        <v>20240616</v>
      </c>
      <c r="H66" s="22" t="s">
        <v>126</v>
      </c>
      <c r="I66" s="22" t="s">
        <v>126</v>
      </c>
      <c r="J66" s="22" t="s">
        <v>40</v>
      </c>
      <c r="K66" s="22">
        <v>150</v>
      </c>
      <c r="L66" s="22">
        <v>8</v>
      </c>
      <c r="M66" s="22"/>
      <c r="N66" s="22" t="s">
        <v>37</v>
      </c>
      <c r="O66" s="22"/>
      <c r="P66" s="22"/>
      <c r="Q66" s="22"/>
      <c r="R66" s="22"/>
      <c r="S66" s="22"/>
      <c r="T66" s="28">
        <v>0</v>
      </c>
      <c r="U66" s="41"/>
      <c r="V66" s="10"/>
      <c r="W66" s="11"/>
      <c r="AA66" s="10"/>
      <c r="AB66" s="10"/>
      <c r="AC66" s="10"/>
    </row>
    <row r="67" customHeight="1" spans="1:29">
      <c r="A67" s="22">
        <v>65</v>
      </c>
      <c r="B67" s="23">
        <v>250115002</v>
      </c>
      <c r="C67" s="24">
        <v>45672</v>
      </c>
      <c r="D67" s="22" t="s">
        <v>32</v>
      </c>
      <c r="E67" s="28">
        <v>3</v>
      </c>
      <c r="F67" s="22" t="s">
        <v>33</v>
      </c>
      <c r="G67" s="22" t="s">
        <v>34</v>
      </c>
      <c r="H67" s="22" t="s">
        <v>35</v>
      </c>
      <c r="I67" s="22" t="s">
        <v>139</v>
      </c>
      <c r="J67" s="22" t="s">
        <v>36</v>
      </c>
      <c r="K67" s="22">
        <v>640</v>
      </c>
      <c r="L67" s="22">
        <v>32</v>
      </c>
      <c r="M67" s="22"/>
      <c r="N67" s="22" t="s">
        <v>37</v>
      </c>
      <c r="O67" s="22"/>
      <c r="P67" s="22"/>
      <c r="Q67" s="22"/>
      <c r="R67" s="22"/>
      <c r="S67" s="22"/>
      <c r="T67" s="28">
        <v>0</v>
      </c>
      <c r="U67" s="41"/>
      <c r="V67" s="10"/>
      <c r="W67" s="11"/>
      <c r="AA67" s="10"/>
      <c r="AB67" s="10"/>
      <c r="AC67" s="10"/>
    </row>
    <row r="68" customHeight="1" spans="1:29">
      <c r="A68" s="22">
        <v>66</v>
      </c>
      <c r="B68" s="22">
        <v>250115003</v>
      </c>
      <c r="C68" s="24">
        <v>45672</v>
      </c>
      <c r="D68" s="22" t="s">
        <v>32</v>
      </c>
      <c r="E68" s="28">
        <v>3</v>
      </c>
      <c r="F68" s="22" t="s">
        <v>33</v>
      </c>
      <c r="G68" s="22" t="s">
        <v>34</v>
      </c>
      <c r="H68" s="22" t="s">
        <v>35</v>
      </c>
      <c r="I68" s="22" t="s">
        <v>139</v>
      </c>
      <c r="J68" s="22" t="s">
        <v>36</v>
      </c>
      <c r="K68" s="22">
        <v>640</v>
      </c>
      <c r="L68" s="22">
        <v>32</v>
      </c>
      <c r="M68" s="22"/>
      <c r="N68" s="22" t="s">
        <v>37</v>
      </c>
      <c r="O68" s="22"/>
      <c r="P68" s="22"/>
      <c r="Q68" s="22"/>
      <c r="R68" s="22"/>
      <c r="S68" s="22"/>
      <c r="T68" s="28">
        <v>0</v>
      </c>
      <c r="U68" s="41"/>
      <c r="V68" s="10"/>
      <c r="W68" s="11"/>
      <c r="AA68" s="10"/>
      <c r="AB68" s="10"/>
      <c r="AC68" s="10"/>
    </row>
    <row r="69" customHeight="1" spans="1:29">
      <c r="A69" s="22">
        <v>67</v>
      </c>
      <c r="B69" s="22">
        <v>250116001</v>
      </c>
      <c r="C69" s="24">
        <v>45673</v>
      </c>
      <c r="D69" s="22" t="s">
        <v>32</v>
      </c>
      <c r="E69" s="28">
        <v>3</v>
      </c>
      <c r="F69" s="22" t="s">
        <v>33</v>
      </c>
      <c r="G69" s="22" t="s">
        <v>140</v>
      </c>
      <c r="H69" s="22" t="s">
        <v>124</v>
      </c>
      <c r="I69" s="22" t="s">
        <v>125</v>
      </c>
      <c r="J69" s="22" t="s">
        <v>40</v>
      </c>
      <c r="K69" s="22">
        <v>145</v>
      </c>
      <c r="L69" s="22">
        <v>8</v>
      </c>
      <c r="M69" s="22"/>
      <c r="N69" s="34" t="s">
        <v>37</v>
      </c>
      <c r="O69" s="22"/>
      <c r="P69" s="22"/>
      <c r="Q69" s="22"/>
      <c r="R69" s="22"/>
      <c r="S69" s="22"/>
      <c r="T69" s="28">
        <v>0</v>
      </c>
      <c r="U69" s="41"/>
      <c r="V69" s="10"/>
      <c r="W69" s="11"/>
      <c r="AA69" s="10"/>
      <c r="AB69" s="10"/>
      <c r="AC69" s="10"/>
    </row>
    <row r="70" customHeight="1" spans="1:29">
      <c r="A70" s="22">
        <v>68</v>
      </c>
      <c r="B70" s="22">
        <v>250116002</v>
      </c>
      <c r="C70" s="24">
        <v>45673</v>
      </c>
      <c r="D70" s="22" t="s">
        <v>32</v>
      </c>
      <c r="E70" s="28">
        <v>3</v>
      </c>
      <c r="F70" s="22" t="s">
        <v>33</v>
      </c>
      <c r="G70" s="22" t="s">
        <v>137</v>
      </c>
      <c r="H70" s="22" t="s">
        <v>138</v>
      </c>
      <c r="I70" s="22" t="s">
        <v>132</v>
      </c>
      <c r="J70" s="22" t="s">
        <v>40</v>
      </c>
      <c r="K70" s="22">
        <v>194</v>
      </c>
      <c r="L70" s="22">
        <v>8</v>
      </c>
      <c r="M70" s="22"/>
      <c r="N70" s="34" t="s">
        <v>37</v>
      </c>
      <c r="O70" s="22"/>
      <c r="P70" s="22"/>
      <c r="Q70" s="22"/>
      <c r="R70" s="22"/>
      <c r="S70" s="22"/>
      <c r="T70" s="28">
        <v>0</v>
      </c>
      <c r="U70" s="41"/>
      <c r="V70" s="10"/>
      <c r="W70" s="11"/>
      <c r="AA70" s="10"/>
      <c r="AB70" s="10"/>
      <c r="AC70" s="10"/>
    </row>
    <row r="71" customHeight="1" spans="1:29">
      <c r="A71" s="22">
        <v>69</v>
      </c>
      <c r="B71" s="22">
        <v>250116003</v>
      </c>
      <c r="C71" s="24">
        <v>45673</v>
      </c>
      <c r="D71" s="22" t="s">
        <v>32</v>
      </c>
      <c r="E71" s="28">
        <v>3</v>
      </c>
      <c r="F71" s="22" t="s">
        <v>73</v>
      </c>
      <c r="G71" s="22" t="s">
        <v>81</v>
      </c>
      <c r="H71" s="22" t="s">
        <v>82</v>
      </c>
      <c r="I71" s="22" t="s">
        <v>128</v>
      </c>
      <c r="J71" s="22" t="s">
        <v>40</v>
      </c>
      <c r="K71" s="22">
        <v>4</v>
      </c>
      <c r="L71" s="22">
        <v>4</v>
      </c>
      <c r="M71" s="22"/>
      <c r="N71" s="34" t="s">
        <v>37</v>
      </c>
      <c r="O71" s="22"/>
      <c r="P71" s="22"/>
      <c r="Q71" s="22"/>
      <c r="R71" s="22"/>
      <c r="S71" s="22"/>
      <c r="T71" s="28">
        <v>0</v>
      </c>
      <c r="U71" s="41"/>
      <c r="V71" s="10"/>
      <c r="W71" s="11"/>
      <c r="AA71" s="10"/>
      <c r="AB71" s="10"/>
      <c r="AC71" s="10"/>
    </row>
    <row r="72" customHeight="1" spans="1:29">
      <c r="A72" s="22">
        <v>70</v>
      </c>
      <c r="B72" s="22">
        <v>250116004</v>
      </c>
      <c r="C72" s="24">
        <v>45673</v>
      </c>
      <c r="D72" s="22" t="s">
        <v>32</v>
      </c>
      <c r="E72" s="28">
        <v>3</v>
      </c>
      <c r="F72" s="22" t="s">
        <v>73</v>
      </c>
      <c r="G72" s="22" t="s">
        <v>141</v>
      </c>
      <c r="H72" s="22" t="s">
        <v>126</v>
      </c>
      <c r="I72" s="22" t="s">
        <v>126</v>
      </c>
      <c r="J72" s="22" t="s">
        <v>40</v>
      </c>
      <c r="K72" s="22">
        <v>2</v>
      </c>
      <c r="L72" s="22">
        <v>2</v>
      </c>
      <c r="M72" s="22"/>
      <c r="N72" s="34" t="s">
        <v>37</v>
      </c>
      <c r="O72" s="22"/>
      <c r="P72" s="22"/>
      <c r="Q72" s="22"/>
      <c r="R72" s="22"/>
      <c r="S72" s="22"/>
      <c r="T72" s="28">
        <v>0</v>
      </c>
      <c r="U72" s="41"/>
      <c r="V72" s="10"/>
      <c r="W72" s="11"/>
      <c r="AA72" s="10"/>
      <c r="AB72" s="10"/>
      <c r="AC72" s="10"/>
    </row>
    <row r="73" customHeight="1" spans="1:29">
      <c r="A73" s="22">
        <v>71</v>
      </c>
      <c r="B73" s="22">
        <v>250116005</v>
      </c>
      <c r="C73" s="24">
        <v>45673</v>
      </c>
      <c r="D73" s="22" t="s">
        <v>32</v>
      </c>
      <c r="E73" s="28">
        <v>3</v>
      </c>
      <c r="F73" s="22" t="s">
        <v>33</v>
      </c>
      <c r="G73" s="22" t="s">
        <v>137</v>
      </c>
      <c r="H73" s="22" t="s">
        <v>138</v>
      </c>
      <c r="I73" s="22" t="s">
        <v>132</v>
      </c>
      <c r="J73" s="22" t="s">
        <v>40</v>
      </c>
      <c r="K73" s="22">
        <v>95</v>
      </c>
      <c r="L73" s="22">
        <v>8</v>
      </c>
      <c r="M73" s="22"/>
      <c r="N73" s="34" t="s">
        <v>37</v>
      </c>
      <c r="O73" s="22"/>
      <c r="P73" s="22"/>
      <c r="Q73" s="22"/>
      <c r="R73" s="22"/>
      <c r="S73" s="22"/>
      <c r="T73" s="28">
        <v>0</v>
      </c>
      <c r="U73" s="41"/>
      <c r="V73" s="10"/>
      <c r="W73" s="11"/>
      <c r="AA73" s="10"/>
      <c r="AB73" s="10"/>
      <c r="AC73" s="10"/>
    </row>
    <row r="74" customHeight="1" spans="1:29">
      <c r="A74" s="22">
        <v>72</v>
      </c>
      <c r="B74" s="22">
        <v>250116006</v>
      </c>
      <c r="C74" s="24">
        <v>45673</v>
      </c>
      <c r="D74" s="22" t="s">
        <v>32</v>
      </c>
      <c r="E74" s="28">
        <v>3</v>
      </c>
      <c r="F74" s="22" t="s">
        <v>33</v>
      </c>
      <c r="G74" s="22" t="s">
        <v>142</v>
      </c>
      <c r="H74" s="22" t="s">
        <v>143</v>
      </c>
      <c r="I74" s="22" t="s">
        <v>119</v>
      </c>
      <c r="J74" s="22" t="s">
        <v>36</v>
      </c>
      <c r="K74" s="22">
        <v>24</v>
      </c>
      <c r="L74" s="22">
        <v>8</v>
      </c>
      <c r="M74" s="22"/>
      <c r="N74" s="34" t="s">
        <v>37</v>
      </c>
      <c r="O74" s="22"/>
      <c r="P74" s="22"/>
      <c r="Q74" s="22"/>
      <c r="R74" s="22"/>
      <c r="S74" s="22"/>
      <c r="T74" s="28">
        <v>0</v>
      </c>
      <c r="U74" s="41"/>
      <c r="V74" s="10"/>
      <c r="W74" s="11"/>
      <c r="AA74" s="10"/>
      <c r="AB74" s="10"/>
      <c r="AC74" s="10"/>
    </row>
    <row r="75" customHeight="1" spans="1:29">
      <c r="A75" s="22">
        <v>73</v>
      </c>
      <c r="B75" s="23">
        <v>250116007</v>
      </c>
      <c r="C75" s="43">
        <v>45673</v>
      </c>
      <c r="D75" s="44" t="s">
        <v>32</v>
      </c>
      <c r="E75" s="28">
        <v>3</v>
      </c>
      <c r="F75" s="44" t="s">
        <v>33</v>
      </c>
      <c r="G75" s="45" t="s">
        <v>133</v>
      </c>
      <c r="H75" s="46" t="s">
        <v>131</v>
      </c>
      <c r="I75" s="45" t="s">
        <v>132</v>
      </c>
      <c r="J75" s="47" t="s">
        <v>40</v>
      </c>
      <c r="K75" s="10">
        <v>16</v>
      </c>
      <c r="L75" s="10">
        <v>8</v>
      </c>
      <c r="M75" s="49"/>
      <c r="N75" s="10" t="s">
        <v>37</v>
      </c>
      <c r="O75" s="10"/>
      <c r="P75" s="10"/>
      <c r="Q75" s="10"/>
      <c r="R75" s="10"/>
      <c r="S75" s="50"/>
      <c r="T75" s="35">
        <v>0</v>
      </c>
      <c r="U75" s="51"/>
      <c r="V75" s="42"/>
      <c r="W75" s="10"/>
      <c r="X75" s="10"/>
      <c r="Y75" s="10"/>
      <c r="Z75" s="10"/>
      <c r="AA75" s="10"/>
      <c r="AB75" s="10"/>
      <c r="AC75" s="10"/>
    </row>
    <row r="76" customHeight="1" spans="1:29">
      <c r="A76" s="22">
        <v>74</v>
      </c>
      <c r="B76" s="25">
        <v>250116008</v>
      </c>
      <c r="C76" s="43">
        <v>45673</v>
      </c>
      <c r="D76" s="44" t="s">
        <v>32</v>
      </c>
      <c r="E76" s="28">
        <v>3</v>
      </c>
      <c r="F76" s="44" t="s">
        <v>73</v>
      </c>
      <c r="G76" s="45" t="s">
        <v>144</v>
      </c>
      <c r="H76" s="46" t="s">
        <v>145</v>
      </c>
      <c r="I76" s="45" t="s">
        <v>145</v>
      </c>
      <c r="J76" s="47" t="s">
        <v>40</v>
      </c>
      <c r="K76" s="10">
        <v>10</v>
      </c>
      <c r="L76" s="10">
        <v>8</v>
      </c>
      <c r="M76" s="49"/>
      <c r="N76" s="10" t="s">
        <v>37</v>
      </c>
      <c r="O76" s="10"/>
      <c r="P76" s="10"/>
      <c r="Q76" s="10"/>
      <c r="R76" s="10"/>
      <c r="S76" s="50"/>
      <c r="T76" s="35">
        <v>0</v>
      </c>
      <c r="U76" s="51"/>
      <c r="V76" s="42"/>
      <c r="W76" s="10"/>
      <c r="X76" s="10"/>
      <c r="Y76" s="10"/>
      <c r="Z76" s="10"/>
      <c r="AA76" s="10"/>
      <c r="AB76" s="10"/>
      <c r="AC76" s="10"/>
    </row>
    <row r="77" customHeight="1" spans="1:29">
      <c r="A77" s="22">
        <v>75</v>
      </c>
      <c r="B77" s="25">
        <v>250116009</v>
      </c>
      <c r="C77" s="43">
        <v>45673</v>
      </c>
      <c r="D77" s="44" t="s">
        <v>32</v>
      </c>
      <c r="E77" s="28">
        <v>3</v>
      </c>
      <c r="F77" s="44" t="s">
        <v>73</v>
      </c>
      <c r="G77" s="45">
        <v>20240616</v>
      </c>
      <c r="H77" s="46" t="s">
        <v>127</v>
      </c>
      <c r="I77" s="45" t="s">
        <v>128</v>
      </c>
      <c r="J77" s="47" t="s">
        <v>40</v>
      </c>
      <c r="K77" s="10">
        <v>101</v>
      </c>
      <c r="L77" s="10">
        <v>8</v>
      </c>
      <c r="M77" s="49"/>
      <c r="N77" s="10" t="s">
        <v>37</v>
      </c>
      <c r="O77" s="10"/>
      <c r="P77" s="10"/>
      <c r="Q77" s="10"/>
      <c r="R77" s="10"/>
      <c r="S77" s="50"/>
      <c r="T77" s="35">
        <v>0</v>
      </c>
      <c r="U77" s="51"/>
      <c r="V77" s="42"/>
      <c r="W77" s="10"/>
      <c r="X77" s="10"/>
      <c r="Y77" s="10"/>
      <c r="Z77" s="10"/>
      <c r="AA77" s="10"/>
      <c r="AB77" s="10"/>
      <c r="AC77" s="10"/>
    </row>
    <row r="78" customHeight="1" spans="1:29">
      <c r="A78" s="22">
        <v>76</v>
      </c>
      <c r="B78" s="25">
        <v>250117001</v>
      </c>
      <c r="C78" s="43">
        <v>45674</v>
      </c>
      <c r="D78" s="44" t="s">
        <v>32</v>
      </c>
      <c r="E78" s="28">
        <v>3</v>
      </c>
      <c r="F78" s="44" t="s">
        <v>33</v>
      </c>
      <c r="G78" s="45" t="s">
        <v>140</v>
      </c>
      <c r="H78" s="46" t="s">
        <v>124</v>
      </c>
      <c r="I78" s="45" t="s">
        <v>125</v>
      </c>
      <c r="J78" s="47" t="s">
        <v>40</v>
      </c>
      <c r="K78" s="10">
        <v>457</v>
      </c>
      <c r="L78" s="10">
        <v>32</v>
      </c>
      <c r="M78" s="49">
        <v>1</v>
      </c>
      <c r="N78" s="10" t="s">
        <v>37</v>
      </c>
      <c r="O78" s="10"/>
      <c r="P78" s="10"/>
      <c r="Q78" s="10"/>
      <c r="R78" s="10"/>
      <c r="S78" s="50"/>
      <c r="T78" s="35">
        <v>0</v>
      </c>
      <c r="U78" s="51" t="s">
        <v>146</v>
      </c>
      <c r="V78" s="42" t="s">
        <v>77</v>
      </c>
      <c r="W78" s="10" t="s">
        <v>50</v>
      </c>
      <c r="X78" s="10" t="s">
        <v>147</v>
      </c>
      <c r="Y78" s="10" t="s">
        <v>79</v>
      </c>
      <c r="Z78" s="10" t="s">
        <v>80</v>
      </c>
      <c r="AA78" s="10"/>
      <c r="AB78" s="10"/>
      <c r="AC78" s="10"/>
    </row>
    <row r="79" customHeight="1" spans="1:29">
      <c r="A79" s="22">
        <v>77</v>
      </c>
      <c r="B79" s="25">
        <v>250117002</v>
      </c>
      <c r="C79" s="43">
        <v>45674</v>
      </c>
      <c r="D79" s="44" t="s">
        <v>32</v>
      </c>
      <c r="E79" s="28">
        <v>3</v>
      </c>
      <c r="F79" s="44" t="s">
        <v>33</v>
      </c>
      <c r="G79" s="45" t="s">
        <v>148</v>
      </c>
      <c r="H79" s="46" t="s">
        <v>136</v>
      </c>
      <c r="I79" s="45" t="s">
        <v>136</v>
      </c>
      <c r="J79" s="47" t="s">
        <v>36</v>
      </c>
      <c r="K79" s="10">
        <v>39</v>
      </c>
      <c r="L79" s="10">
        <v>8</v>
      </c>
      <c r="M79" s="49"/>
      <c r="N79" s="10" t="s">
        <v>37</v>
      </c>
      <c r="O79" s="10"/>
      <c r="P79" s="10"/>
      <c r="Q79" s="10"/>
      <c r="R79" s="10"/>
      <c r="S79" s="50"/>
      <c r="T79" s="35">
        <v>0</v>
      </c>
      <c r="U79" s="51"/>
      <c r="V79" s="42"/>
      <c r="W79" s="10"/>
      <c r="X79" s="10"/>
      <c r="Y79" s="10"/>
      <c r="Z79" s="10"/>
      <c r="AA79" s="10"/>
      <c r="AB79" s="10"/>
      <c r="AC79" s="10"/>
    </row>
    <row r="80" customHeight="1" spans="1:29">
      <c r="A80" s="22">
        <v>78</v>
      </c>
      <c r="B80" s="23">
        <v>250117003</v>
      </c>
      <c r="C80" s="43">
        <v>45674</v>
      </c>
      <c r="D80" s="44" t="s">
        <v>32</v>
      </c>
      <c r="E80" s="28">
        <v>3</v>
      </c>
      <c r="F80" s="44" t="s">
        <v>33</v>
      </c>
      <c r="G80" s="45" t="s">
        <v>34</v>
      </c>
      <c r="H80" s="46" t="s">
        <v>35</v>
      </c>
      <c r="I80" s="45" t="s">
        <v>139</v>
      </c>
      <c r="J80" s="47" t="s">
        <v>36</v>
      </c>
      <c r="K80" s="10">
        <v>728</v>
      </c>
      <c r="L80" s="10">
        <v>32</v>
      </c>
      <c r="M80" s="49"/>
      <c r="N80" s="10" t="s">
        <v>37</v>
      </c>
      <c r="O80" s="10"/>
      <c r="P80" s="10"/>
      <c r="Q80" s="10"/>
      <c r="R80" s="10"/>
      <c r="S80" s="50"/>
      <c r="T80" s="35">
        <v>0</v>
      </c>
      <c r="U80" s="51"/>
      <c r="V80" s="42"/>
      <c r="W80" s="52"/>
      <c r="X80" s="10"/>
      <c r="Y80" s="10"/>
      <c r="Z80" s="10"/>
      <c r="AA80" s="10"/>
      <c r="AB80" s="10"/>
      <c r="AC80" s="10"/>
    </row>
    <row r="81" customHeight="1" spans="1:29">
      <c r="A81" s="22">
        <v>79</v>
      </c>
      <c r="B81" s="25">
        <v>250117004</v>
      </c>
      <c r="C81" s="43">
        <v>45674</v>
      </c>
      <c r="D81" s="44" t="s">
        <v>32</v>
      </c>
      <c r="E81" s="28">
        <v>3</v>
      </c>
      <c r="F81" s="44" t="s">
        <v>33</v>
      </c>
      <c r="G81" s="45" t="s">
        <v>63</v>
      </c>
      <c r="H81" s="46" t="s">
        <v>125</v>
      </c>
      <c r="I81" s="45" t="s">
        <v>125</v>
      </c>
      <c r="J81" s="47" t="s">
        <v>40</v>
      </c>
      <c r="K81" s="10">
        <v>2</v>
      </c>
      <c r="L81" s="10">
        <v>2</v>
      </c>
      <c r="M81" s="49"/>
      <c r="N81" s="10" t="s">
        <v>37</v>
      </c>
      <c r="O81" s="10"/>
      <c r="P81" s="10"/>
      <c r="Q81" s="10"/>
      <c r="R81" s="10"/>
      <c r="S81" s="50"/>
      <c r="T81" s="35">
        <v>0</v>
      </c>
      <c r="U81" s="51"/>
      <c r="V81" s="42"/>
      <c r="W81" s="52"/>
      <c r="X81" s="10"/>
      <c r="Y81" s="10"/>
      <c r="Z81" s="10"/>
      <c r="AA81" s="10"/>
      <c r="AB81" s="10"/>
      <c r="AC81" s="10"/>
    </row>
    <row r="82" customHeight="1" spans="1:29">
      <c r="A82" s="22">
        <v>80</v>
      </c>
      <c r="B82" s="25">
        <v>250117005</v>
      </c>
      <c r="C82" s="43">
        <v>45674</v>
      </c>
      <c r="D82" s="44" t="s">
        <v>32</v>
      </c>
      <c r="E82" s="28">
        <v>3</v>
      </c>
      <c r="F82" s="44" t="s">
        <v>33</v>
      </c>
      <c r="G82" s="45" t="s">
        <v>149</v>
      </c>
      <c r="H82" s="46" t="s">
        <v>132</v>
      </c>
      <c r="I82" s="45" t="s">
        <v>132</v>
      </c>
      <c r="J82" s="47" t="s">
        <v>40</v>
      </c>
      <c r="K82" s="10">
        <v>78</v>
      </c>
      <c r="L82" s="10">
        <v>8</v>
      </c>
      <c r="M82" s="49">
        <v>1</v>
      </c>
      <c r="N82" s="10" t="s">
        <v>47</v>
      </c>
      <c r="O82" s="10"/>
      <c r="P82" s="10"/>
      <c r="Q82" s="10">
        <v>1</v>
      </c>
      <c r="R82" s="10"/>
      <c r="S82" s="50"/>
      <c r="T82" s="35">
        <v>1</v>
      </c>
      <c r="U82" s="51" t="s">
        <v>150</v>
      </c>
      <c r="V82" s="42" t="s">
        <v>49</v>
      </c>
      <c r="W82" s="10" t="s">
        <v>50</v>
      </c>
      <c r="X82" s="10" t="s">
        <v>151</v>
      </c>
      <c r="Y82" s="10" t="s">
        <v>52</v>
      </c>
      <c r="Z82" s="10" t="s">
        <v>53</v>
      </c>
      <c r="AA82" s="10"/>
      <c r="AB82" s="10"/>
      <c r="AC82" s="10"/>
    </row>
    <row r="83" customHeight="1" spans="1:29">
      <c r="A83" s="22">
        <v>81</v>
      </c>
      <c r="B83" s="25">
        <v>250117006</v>
      </c>
      <c r="C83" s="43">
        <v>45674</v>
      </c>
      <c r="D83" s="44" t="s">
        <v>32</v>
      </c>
      <c r="E83" s="28">
        <v>3</v>
      </c>
      <c r="F83" s="44" t="s">
        <v>33</v>
      </c>
      <c r="G83" s="45" t="s">
        <v>152</v>
      </c>
      <c r="H83" s="46" t="s">
        <v>143</v>
      </c>
      <c r="I83" s="45" t="s">
        <v>119</v>
      </c>
      <c r="J83" s="47" t="s">
        <v>36</v>
      </c>
      <c r="K83" s="48">
        <v>2</v>
      </c>
      <c r="L83" s="48">
        <v>2</v>
      </c>
      <c r="M83" s="49"/>
      <c r="N83" s="48" t="s">
        <v>37</v>
      </c>
      <c r="O83" s="10"/>
      <c r="P83" s="10"/>
      <c r="Q83" s="10"/>
      <c r="R83" s="10"/>
      <c r="S83" s="50"/>
      <c r="T83" s="35">
        <v>0</v>
      </c>
      <c r="U83" s="51"/>
      <c r="V83" s="42"/>
      <c r="W83" s="10"/>
      <c r="X83" s="10"/>
      <c r="Y83" s="10"/>
      <c r="Z83" s="10"/>
      <c r="AA83" s="10"/>
      <c r="AB83" s="10"/>
      <c r="AC83" s="10"/>
    </row>
    <row r="84" customHeight="1" spans="1:29">
      <c r="A84" s="22">
        <v>82</v>
      </c>
      <c r="B84" s="25">
        <v>250117007</v>
      </c>
      <c r="C84" s="43">
        <v>45674</v>
      </c>
      <c r="D84" s="44" t="s">
        <v>32</v>
      </c>
      <c r="E84" s="28">
        <v>3</v>
      </c>
      <c r="F84" s="44" t="s">
        <v>33</v>
      </c>
      <c r="G84" s="45" t="s">
        <v>137</v>
      </c>
      <c r="H84" s="46" t="s">
        <v>138</v>
      </c>
      <c r="I84" s="45" t="s">
        <v>132</v>
      </c>
      <c r="J84" s="47" t="s">
        <v>40</v>
      </c>
      <c r="K84" s="10">
        <v>12</v>
      </c>
      <c r="L84" s="10">
        <v>8</v>
      </c>
      <c r="M84" s="49"/>
      <c r="N84" s="10" t="s">
        <v>37</v>
      </c>
      <c r="O84" s="10"/>
      <c r="P84" s="10"/>
      <c r="Q84" s="10"/>
      <c r="R84" s="10"/>
      <c r="S84" s="50"/>
      <c r="T84" s="35">
        <v>0</v>
      </c>
      <c r="U84" s="51"/>
      <c r="V84" s="42"/>
      <c r="W84" s="10"/>
      <c r="X84" s="10"/>
      <c r="Y84" s="10"/>
      <c r="Z84" s="10"/>
      <c r="AA84" s="10"/>
      <c r="AB84" s="10"/>
      <c r="AC84" s="10"/>
    </row>
    <row r="85" customHeight="1" spans="1:29">
      <c r="A85" s="22">
        <v>83</v>
      </c>
      <c r="B85" s="25">
        <v>250118001</v>
      </c>
      <c r="C85" s="43">
        <v>45675</v>
      </c>
      <c r="D85" s="44" t="s">
        <v>32</v>
      </c>
      <c r="E85" s="28">
        <v>3</v>
      </c>
      <c r="F85" s="44" t="s">
        <v>33</v>
      </c>
      <c r="G85" s="45" t="s">
        <v>153</v>
      </c>
      <c r="H85" s="46" t="s">
        <v>39</v>
      </c>
      <c r="I85" s="45" t="s">
        <v>66</v>
      </c>
      <c r="J85" s="47" t="s">
        <v>40</v>
      </c>
      <c r="K85" s="10">
        <v>1</v>
      </c>
      <c r="L85" s="10">
        <v>1</v>
      </c>
      <c r="M85" s="49"/>
      <c r="N85" s="10" t="s">
        <v>37</v>
      </c>
      <c r="O85" s="10"/>
      <c r="P85" s="10"/>
      <c r="Q85" s="10"/>
      <c r="R85" s="10"/>
      <c r="S85" s="50"/>
      <c r="T85" s="35">
        <v>0</v>
      </c>
      <c r="U85" s="51"/>
      <c r="V85" s="42"/>
      <c r="W85" s="10"/>
      <c r="X85" s="10"/>
      <c r="Y85" s="10"/>
      <c r="Z85" s="10"/>
      <c r="AA85" s="10"/>
      <c r="AB85" s="10"/>
      <c r="AC85" s="10"/>
    </row>
    <row r="86" customHeight="1" spans="1:29">
      <c r="A86" s="22">
        <v>84</v>
      </c>
      <c r="B86" s="25">
        <v>250118002</v>
      </c>
      <c r="C86" s="43">
        <v>45675</v>
      </c>
      <c r="D86" s="44" t="s">
        <v>32</v>
      </c>
      <c r="E86" s="28">
        <v>3</v>
      </c>
      <c r="F86" s="44" t="s">
        <v>33</v>
      </c>
      <c r="G86" s="45" t="s">
        <v>153</v>
      </c>
      <c r="H86" s="46" t="s">
        <v>66</v>
      </c>
      <c r="I86" s="45" t="s">
        <v>66</v>
      </c>
      <c r="J86" s="47" t="s">
        <v>40</v>
      </c>
      <c r="K86" s="10">
        <v>2</v>
      </c>
      <c r="L86" s="10">
        <v>2</v>
      </c>
      <c r="M86" s="49"/>
      <c r="N86" s="10" t="s">
        <v>37</v>
      </c>
      <c r="O86" s="10"/>
      <c r="P86" s="10"/>
      <c r="Q86" s="10"/>
      <c r="R86" s="10"/>
      <c r="S86" s="50"/>
      <c r="T86" s="35">
        <v>0</v>
      </c>
      <c r="U86" s="51"/>
      <c r="V86" s="42"/>
      <c r="W86" s="10"/>
      <c r="X86" s="10"/>
      <c r="Y86" s="10"/>
      <c r="Z86" s="10"/>
      <c r="AA86" s="10"/>
      <c r="AB86" s="10"/>
      <c r="AC86" s="10"/>
    </row>
    <row r="87" customHeight="1" spans="1:29">
      <c r="A87" s="22">
        <v>85</v>
      </c>
      <c r="B87" s="25">
        <v>250118003</v>
      </c>
      <c r="C87" s="43">
        <v>45675</v>
      </c>
      <c r="D87" s="44" t="s">
        <v>32</v>
      </c>
      <c r="E87" s="28">
        <v>3</v>
      </c>
      <c r="F87" s="44" t="s">
        <v>33</v>
      </c>
      <c r="G87" s="45" t="s">
        <v>154</v>
      </c>
      <c r="H87" s="46" t="s">
        <v>106</v>
      </c>
      <c r="I87" s="45" t="s">
        <v>106</v>
      </c>
      <c r="J87" s="47" t="s">
        <v>40</v>
      </c>
      <c r="K87" s="10">
        <v>3</v>
      </c>
      <c r="L87" s="10">
        <v>3</v>
      </c>
      <c r="M87" s="49"/>
      <c r="N87" s="10" t="s">
        <v>37</v>
      </c>
      <c r="O87" s="10"/>
      <c r="P87" s="10"/>
      <c r="Q87" s="10"/>
      <c r="R87" s="10"/>
      <c r="S87" s="50"/>
      <c r="T87" s="35">
        <v>0</v>
      </c>
      <c r="U87" s="51"/>
      <c r="V87" s="42"/>
      <c r="W87" s="10"/>
      <c r="X87" s="10"/>
      <c r="Y87" s="10"/>
      <c r="Z87" s="10"/>
      <c r="AA87" s="10"/>
      <c r="AB87" s="10"/>
      <c r="AC87" s="10"/>
    </row>
    <row r="88" customHeight="1" spans="1:29">
      <c r="A88" s="22">
        <v>86</v>
      </c>
      <c r="B88" s="25">
        <v>250118004</v>
      </c>
      <c r="C88" s="43">
        <v>45675</v>
      </c>
      <c r="D88" s="44" t="s">
        <v>32</v>
      </c>
      <c r="E88" s="28">
        <v>3</v>
      </c>
      <c r="F88" s="44" t="s">
        <v>33</v>
      </c>
      <c r="G88" s="45" t="s">
        <v>153</v>
      </c>
      <c r="H88" s="46" t="s">
        <v>66</v>
      </c>
      <c r="I88" s="45" t="s">
        <v>66</v>
      </c>
      <c r="J88" s="47" t="s">
        <v>40</v>
      </c>
      <c r="K88" s="10">
        <v>4</v>
      </c>
      <c r="L88" s="10">
        <v>4</v>
      </c>
      <c r="M88" s="49"/>
      <c r="N88" s="10" t="s">
        <v>37</v>
      </c>
      <c r="O88" s="10"/>
      <c r="P88" s="10"/>
      <c r="Q88" s="10"/>
      <c r="R88" s="10"/>
      <c r="S88" s="50"/>
      <c r="T88" s="35">
        <v>0</v>
      </c>
      <c r="U88" s="51"/>
      <c r="V88" s="42"/>
      <c r="W88" s="10"/>
      <c r="X88" s="10"/>
      <c r="Y88" s="10"/>
      <c r="Z88" s="10"/>
      <c r="AA88" s="10"/>
      <c r="AB88" s="10"/>
      <c r="AC88" s="10"/>
    </row>
    <row r="89" customHeight="1" spans="1:29">
      <c r="A89" s="22">
        <v>87</v>
      </c>
      <c r="B89" s="25">
        <v>250118005</v>
      </c>
      <c r="C89" s="43">
        <v>45675</v>
      </c>
      <c r="D89" s="44" t="s">
        <v>32</v>
      </c>
      <c r="E89" s="28">
        <v>3</v>
      </c>
      <c r="F89" s="44" t="s">
        <v>33</v>
      </c>
      <c r="G89" s="45" t="s">
        <v>105</v>
      </c>
      <c r="H89" s="46" t="s">
        <v>42</v>
      </c>
      <c r="I89" s="45" t="s">
        <v>155</v>
      </c>
      <c r="J89" s="47" t="s">
        <v>40</v>
      </c>
      <c r="K89" s="10">
        <v>7</v>
      </c>
      <c r="L89" s="10">
        <v>7</v>
      </c>
      <c r="M89" s="49">
        <v>1</v>
      </c>
      <c r="N89" s="10" t="s">
        <v>37</v>
      </c>
      <c r="O89" s="10">
        <v>1</v>
      </c>
      <c r="P89" s="10"/>
      <c r="Q89" s="10"/>
      <c r="R89" s="10"/>
      <c r="S89" s="50"/>
      <c r="T89" s="35">
        <v>1</v>
      </c>
      <c r="U89" s="51" t="s">
        <v>156</v>
      </c>
      <c r="V89" s="42" t="s">
        <v>77</v>
      </c>
      <c r="W89" s="10" t="s">
        <v>15</v>
      </c>
      <c r="X89" s="10" t="s">
        <v>78</v>
      </c>
      <c r="Y89" s="10" t="s">
        <v>79</v>
      </c>
      <c r="Z89" s="10" t="s">
        <v>80</v>
      </c>
      <c r="AA89" s="10"/>
      <c r="AB89" s="10"/>
      <c r="AC89" s="10" t="s">
        <v>157</v>
      </c>
    </row>
    <row r="90" customHeight="1" spans="1:29">
      <c r="A90" s="22">
        <v>88</v>
      </c>
      <c r="B90" s="25">
        <v>250118006</v>
      </c>
      <c r="C90" s="43">
        <v>45675</v>
      </c>
      <c r="D90" s="44" t="s">
        <v>32</v>
      </c>
      <c r="E90" s="28">
        <v>3</v>
      </c>
      <c r="F90" s="44" t="s">
        <v>33</v>
      </c>
      <c r="G90" s="45" t="s">
        <v>34</v>
      </c>
      <c r="H90" s="46" t="s">
        <v>35</v>
      </c>
      <c r="I90" s="45" t="s">
        <v>139</v>
      </c>
      <c r="J90" s="47" t="s">
        <v>36</v>
      </c>
      <c r="K90" s="10">
        <v>400</v>
      </c>
      <c r="L90" s="10">
        <v>32</v>
      </c>
      <c r="M90" s="49"/>
      <c r="N90" s="10" t="s">
        <v>37</v>
      </c>
      <c r="O90" s="10"/>
      <c r="P90" s="10"/>
      <c r="Q90" s="10"/>
      <c r="R90" s="10"/>
      <c r="S90" s="50"/>
      <c r="T90" s="35">
        <v>0</v>
      </c>
      <c r="U90" s="51"/>
      <c r="V90" s="42"/>
      <c r="W90" s="10"/>
      <c r="X90" s="10"/>
      <c r="Y90" s="10"/>
      <c r="Z90" s="10"/>
      <c r="AA90" s="10"/>
      <c r="AB90" s="10"/>
      <c r="AC90" s="10"/>
    </row>
    <row r="91" customHeight="1" spans="1:29">
      <c r="A91" s="22">
        <v>89</v>
      </c>
      <c r="B91" s="25">
        <v>250118007</v>
      </c>
      <c r="C91" s="43">
        <v>45675</v>
      </c>
      <c r="D91" s="44" t="s">
        <v>32</v>
      </c>
      <c r="E91" s="28">
        <v>3</v>
      </c>
      <c r="F91" s="44" t="s">
        <v>33</v>
      </c>
      <c r="G91" s="45" t="s">
        <v>158</v>
      </c>
      <c r="H91" s="46" t="s">
        <v>159</v>
      </c>
      <c r="I91" s="45" t="s">
        <v>66</v>
      </c>
      <c r="J91" s="47" t="s">
        <v>40</v>
      </c>
      <c r="K91" s="10">
        <v>1</v>
      </c>
      <c r="L91" s="10">
        <v>1</v>
      </c>
      <c r="M91" s="49">
        <v>1</v>
      </c>
      <c r="N91" s="10" t="s">
        <v>47</v>
      </c>
      <c r="O91" s="10"/>
      <c r="P91" s="10"/>
      <c r="Q91" s="10"/>
      <c r="R91" s="10">
        <v>1</v>
      </c>
      <c r="S91" s="50"/>
      <c r="T91" s="35">
        <v>1</v>
      </c>
      <c r="U91" s="51" t="s">
        <v>160</v>
      </c>
      <c r="V91" s="42" t="s">
        <v>49</v>
      </c>
      <c r="W91" s="10" t="s">
        <v>18</v>
      </c>
      <c r="X91" s="10" t="s">
        <v>161</v>
      </c>
      <c r="Y91" s="10" t="s">
        <v>52</v>
      </c>
      <c r="Z91" s="10" t="s">
        <v>53</v>
      </c>
      <c r="AA91" s="10"/>
      <c r="AB91" s="10"/>
      <c r="AC91" s="10"/>
    </row>
    <row r="92" customHeight="1" spans="1:29">
      <c r="A92" s="22">
        <v>90</v>
      </c>
      <c r="B92" s="25">
        <v>250118008</v>
      </c>
      <c r="C92" s="43">
        <v>45675</v>
      </c>
      <c r="D92" s="44" t="s">
        <v>32</v>
      </c>
      <c r="E92" s="28">
        <v>3</v>
      </c>
      <c r="F92" s="44" t="s">
        <v>33</v>
      </c>
      <c r="G92" s="45" t="s">
        <v>162</v>
      </c>
      <c r="H92" s="46" t="s">
        <v>163</v>
      </c>
      <c r="I92" s="45" t="s">
        <v>66</v>
      </c>
      <c r="J92" s="47" t="s">
        <v>43</v>
      </c>
      <c r="K92" s="10">
        <v>16</v>
      </c>
      <c r="L92" s="10">
        <v>8</v>
      </c>
      <c r="M92" s="49"/>
      <c r="N92" s="10" t="s">
        <v>37</v>
      </c>
      <c r="O92" s="10"/>
      <c r="P92" s="10"/>
      <c r="Q92" s="10"/>
      <c r="R92" s="10"/>
      <c r="S92" s="50"/>
      <c r="T92" s="35">
        <v>0</v>
      </c>
      <c r="U92" s="51"/>
      <c r="V92" s="42"/>
      <c r="W92" s="52"/>
      <c r="X92" s="10"/>
      <c r="Y92" s="10"/>
      <c r="Z92" s="10"/>
      <c r="AA92" s="10"/>
      <c r="AB92" s="10"/>
      <c r="AC92" s="10" t="s">
        <v>164</v>
      </c>
    </row>
    <row r="93" customHeight="1" spans="1:29">
      <c r="A93" s="22">
        <v>91</v>
      </c>
      <c r="B93" s="23">
        <v>250118009</v>
      </c>
      <c r="C93" s="43">
        <v>45675</v>
      </c>
      <c r="D93" s="44" t="s">
        <v>32</v>
      </c>
      <c r="E93" s="28">
        <v>3</v>
      </c>
      <c r="F93" s="44" t="s">
        <v>73</v>
      </c>
      <c r="G93" s="45">
        <v>20240616</v>
      </c>
      <c r="H93" s="46" t="s">
        <v>165</v>
      </c>
      <c r="I93" s="45" t="s">
        <v>165</v>
      </c>
      <c r="J93" s="47" t="s">
        <v>40</v>
      </c>
      <c r="K93" s="10">
        <v>128</v>
      </c>
      <c r="L93" s="10">
        <v>8</v>
      </c>
      <c r="M93" s="49"/>
      <c r="N93" s="10" t="s">
        <v>37</v>
      </c>
      <c r="O93" s="10"/>
      <c r="P93" s="10"/>
      <c r="Q93" s="10"/>
      <c r="R93" s="10"/>
      <c r="S93" s="50"/>
      <c r="T93" s="35">
        <v>0</v>
      </c>
      <c r="U93" s="51"/>
      <c r="V93" s="42"/>
      <c r="W93" s="52"/>
      <c r="X93" s="10"/>
      <c r="Y93" s="10"/>
      <c r="Z93" s="10"/>
      <c r="AA93" s="10"/>
      <c r="AB93" s="10"/>
      <c r="AC93" s="10"/>
    </row>
    <row r="94" s="1" customFormat="1" customHeight="1" spans="1:31">
      <c r="A94" s="22">
        <v>92</v>
      </c>
      <c r="B94" s="25">
        <v>250119001</v>
      </c>
      <c r="C94" s="43">
        <v>45676</v>
      </c>
      <c r="D94" s="44" t="s">
        <v>32</v>
      </c>
      <c r="E94" s="28">
        <v>4</v>
      </c>
      <c r="F94" s="44" t="s">
        <v>166</v>
      </c>
      <c r="G94" s="45" t="s">
        <v>167</v>
      </c>
      <c r="H94" s="46" t="s">
        <v>168</v>
      </c>
      <c r="I94" s="45" t="s">
        <v>168</v>
      </c>
      <c r="J94" s="47" t="s">
        <v>67</v>
      </c>
      <c r="K94" s="10">
        <v>140</v>
      </c>
      <c r="L94" s="10">
        <v>20</v>
      </c>
      <c r="M94" s="49"/>
      <c r="N94" s="10" t="s">
        <v>37</v>
      </c>
      <c r="O94" s="10"/>
      <c r="P94" s="10"/>
      <c r="Q94" s="10"/>
      <c r="R94" s="10"/>
      <c r="S94" s="50"/>
      <c r="T94" s="35">
        <v>0</v>
      </c>
      <c r="U94" s="51"/>
      <c r="V94" s="42"/>
      <c r="W94" s="52"/>
      <c r="X94" s="10"/>
      <c r="Y94" s="10"/>
      <c r="Z94" s="10"/>
      <c r="AA94" s="10"/>
      <c r="AB94" s="10"/>
      <c r="AC94" s="10"/>
      <c r="AD94" s="14"/>
      <c r="AE94" s="14"/>
    </row>
    <row r="95" customHeight="1" spans="1:29">
      <c r="A95" s="22">
        <v>93</v>
      </c>
      <c r="B95" s="25">
        <v>250119002</v>
      </c>
      <c r="C95" s="43">
        <v>45676</v>
      </c>
      <c r="D95" s="44" t="s">
        <v>32</v>
      </c>
      <c r="E95" s="28">
        <v>4</v>
      </c>
      <c r="F95" s="44" t="s">
        <v>86</v>
      </c>
      <c r="G95" s="45" t="s">
        <v>169</v>
      </c>
      <c r="H95" s="46" t="s">
        <v>88</v>
      </c>
      <c r="I95" s="45" t="s">
        <v>170</v>
      </c>
      <c r="J95" s="47" t="s">
        <v>89</v>
      </c>
      <c r="K95" s="10">
        <v>74</v>
      </c>
      <c r="L95" s="10">
        <v>13</v>
      </c>
      <c r="M95" s="49"/>
      <c r="N95" s="10" t="s">
        <v>37</v>
      </c>
      <c r="O95" s="10"/>
      <c r="P95" s="10"/>
      <c r="Q95" s="10"/>
      <c r="R95" s="10"/>
      <c r="S95" s="50"/>
      <c r="T95" s="35">
        <v>0</v>
      </c>
      <c r="U95" s="51"/>
      <c r="V95" s="42"/>
      <c r="W95" s="10"/>
      <c r="X95" s="10"/>
      <c r="Y95" s="10"/>
      <c r="Z95" s="10"/>
      <c r="AA95" s="10"/>
      <c r="AB95" s="10"/>
      <c r="AC95" s="10"/>
    </row>
    <row r="96" customHeight="1" spans="1:29">
      <c r="A96" s="22">
        <v>94</v>
      </c>
      <c r="B96" s="25">
        <v>250119003</v>
      </c>
      <c r="C96" s="43">
        <v>45676</v>
      </c>
      <c r="D96" s="44" t="s">
        <v>32</v>
      </c>
      <c r="E96" s="28">
        <v>4</v>
      </c>
      <c r="F96" s="44" t="s">
        <v>166</v>
      </c>
      <c r="G96" s="45" t="s">
        <v>171</v>
      </c>
      <c r="H96" s="46" t="s">
        <v>168</v>
      </c>
      <c r="I96" s="45" t="s">
        <v>168</v>
      </c>
      <c r="J96" s="47" t="s">
        <v>67</v>
      </c>
      <c r="K96" s="10">
        <v>68</v>
      </c>
      <c r="L96" s="10">
        <v>16</v>
      </c>
      <c r="M96" s="49">
        <v>1</v>
      </c>
      <c r="N96" s="10" t="s">
        <v>37</v>
      </c>
      <c r="O96" s="10">
        <v>1</v>
      </c>
      <c r="P96" s="10"/>
      <c r="Q96" s="10"/>
      <c r="R96" s="10"/>
      <c r="S96" s="50"/>
      <c r="T96" s="35">
        <v>1</v>
      </c>
      <c r="U96" s="51" t="s">
        <v>120</v>
      </c>
      <c r="V96" s="42" t="s">
        <v>77</v>
      </c>
      <c r="W96" s="10" t="s">
        <v>15</v>
      </c>
      <c r="X96" s="10" t="s">
        <v>78</v>
      </c>
      <c r="Y96" s="10" t="s">
        <v>79</v>
      </c>
      <c r="Z96" s="10" t="s">
        <v>80</v>
      </c>
      <c r="AA96" s="10"/>
      <c r="AB96" s="10"/>
      <c r="AC96" s="10" t="s">
        <v>172</v>
      </c>
    </row>
    <row r="97" customHeight="1" spans="1:29">
      <c r="A97" s="22">
        <v>95</v>
      </c>
      <c r="B97" s="25"/>
      <c r="C97" s="43"/>
      <c r="D97" s="44"/>
      <c r="E97" s="28" t="str">
        <f>IF(C97="","",WEEKNUM(C97,1))</f>
        <v/>
      </c>
      <c r="F97" s="44"/>
      <c r="G97" s="45"/>
      <c r="H97" s="46"/>
      <c r="I97" s="45"/>
      <c r="J97" s="47"/>
      <c r="K97" s="10"/>
      <c r="L97" s="10"/>
      <c r="M97" s="49"/>
      <c r="O97" s="10"/>
      <c r="P97" s="10"/>
      <c r="Q97" s="10"/>
      <c r="R97" s="10"/>
      <c r="S97" s="50"/>
      <c r="T97" s="35">
        <f>SUM(O97:S97)</f>
        <v>0</v>
      </c>
      <c r="U97" s="51"/>
      <c r="V97" s="42"/>
      <c r="W97" s="10"/>
      <c r="X97" s="10"/>
      <c r="Y97" s="10"/>
      <c r="Z97" s="10"/>
      <c r="AA97" s="10"/>
      <c r="AB97" s="10"/>
      <c r="AC97" s="10"/>
    </row>
  </sheetData>
  <sheetProtection formatCells="0" formatColumns="0" formatRows="0" insertRows="0" insertColumns="0" deleteRows="0" autoFilter="0" pivotTables="0"/>
  <mergeCells count="1">
    <mergeCell ref="A1:AC1"/>
  </mergeCells>
  <conditionalFormatting sqref="N8">
    <cfRule type="cellIs" dxfId="2" priority="12" operator="equal">
      <formula>"OK"</formula>
    </cfRule>
    <cfRule type="cellIs" dxfId="3" priority="11" operator="equal">
      <formula>"OK"</formula>
    </cfRule>
    <cfRule type="cellIs" dxfId="4" priority="10" operator="equal">
      <formula>"NG"</formula>
    </cfRule>
  </conditionalFormatting>
  <conditionalFormatting sqref="N11">
    <cfRule type="cellIs" dxfId="2" priority="9" operator="equal">
      <formula>"OK"</formula>
    </cfRule>
    <cfRule type="cellIs" dxfId="3" priority="8" operator="equal">
      <formula>"OK"</formula>
    </cfRule>
    <cfRule type="cellIs" dxfId="4" priority="7" operator="equal">
      <formula>"NG"</formula>
    </cfRule>
  </conditionalFormatting>
  <conditionalFormatting sqref="N24">
    <cfRule type="cellIs" dxfId="2" priority="6" operator="equal">
      <formula>"OK"</formula>
    </cfRule>
    <cfRule type="cellIs" dxfId="3" priority="5" operator="equal">
      <formula>"OK"</formula>
    </cfRule>
    <cfRule type="cellIs" dxfId="4" priority="4" operator="equal">
      <formula>"NG"</formula>
    </cfRule>
  </conditionalFormatting>
  <conditionalFormatting sqref="N41">
    <cfRule type="cellIs" dxfId="2" priority="3" operator="equal">
      <formula>"OK"</formula>
    </cfRule>
    <cfRule type="cellIs" dxfId="3" priority="2" operator="equal">
      <formula>"OK"</formula>
    </cfRule>
    <cfRule type="cellIs" dxfId="4" priority="1" operator="equal">
      <formula>"NG"</formula>
    </cfRule>
  </conditionalFormatting>
  <conditionalFormatting sqref="N63">
    <cfRule type="cellIs" dxfId="4" priority="217" operator="equal">
      <formula>"NG"</formula>
    </cfRule>
    <cfRule type="cellIs" dxfId="3" priority="218" operator="equal">
      <formula>"OK"</formula>
    </cfRule>
    <cfRule type="cellIs" dxfId="2" priority="219" operator="equal">
      <formula>"OK"</formula>
    </cfRule>
  </conditionalFormatting>
  <conditionalFormatting sqref="N66">
    <cfRule type="cellIs" dxfId="4" priority="214" operator="equal">
      <formula>"NG"</formula>
    </cfRule>
    <cfRule type="cellIs" dxfId="3" priority="215" operator="equal">
      <formula>"OK"</formula>
    </cfRule>
    <cfRule type="cellIs" dxfId="2" priority="216" operator="equal">
      <formula>"OK"</formula>
    </cfRule>
  </conditionalFormatting>
  <conditionalFormatting sqref="N67">
    <cfRule type="cellIs" dxfId="4" priority="211" operator="equal">
      <formula>"NG"</formula>
    </cfRule>
    <cfRule type="cellIs" dxfId="3" priority="212" operator="equal">
      <formula>"OK"</formula>
    </cfRule>
    <cfRule type="cellIs" dxfId="2" priority="213" operator="equal">
      <formula>"OK"</formula>
    </cfRule>
  </conditionalFormatting>
  <conditionalFormatting sqref="N68">
    <cfRule type="cellIs" dxfId="4" priority="208" operator="equal">
      <formula>"NG"</formula>
    </cfRule>
    <cfRule type="cellIs" dxfId="3" priority="209" operator="equal">
      <formula>"OK"</formula>
    </cfRule>
    <cfRule type="cellIs" dxfId="2" priority="210" operator="equal">
      <formula>"OK"</formula>
    </cfRule>
  </conditionalFormatting>
  <conditionalFormatting sqref="N75">
    <cfRule type="cellIs" dxfId="5" priority="2558" stopIfTrue="1" operator="equal">
      <formula>"NG"</formula>
    </cfRule>
    <cfRule type="cellIs" dxfId="6" priority="2559" stopIfTrue="1" operator="equal">
      <formula>"OK"</formula>
    </cfRule>
  </conditionalFormatting>
  <conditionalFormatting sqref="N80">
    <cfRule type="cellIs" dxfId="5" priority="2556" stopIfTrue="1" operator="equal">
      <formula>"NG"</formula>
    </cfRule>
    <cfRule type="cellIs" dxfId="6" priority="2557" stopIfTrue="1" operator="equal">
      <formula>"OK"</formula>
    </cfRule>
  </conditionalFormatting>
  <conditionalFormatting sqref="N81">
    <cfRule type="cellIs" dxfId="5" priority="2554" stopIfTrue="1" operator="equal">
      <formula>"NG"</formula>
    </cfRule>
    <cfRule type="cellIs" dxfId="6" priority="2555" stopIfTrue="1" operator="equal">
      <formula>"OK"</formula>
    </cfRule>
  </conditionalFormatting>
  <conditionalFormatting sqref="N82">
    <cfRule type="cellIs" dxfId="5" priority="2552" stopIfTrue="1" operator="equal">
      <formula>"NG"</formula>
    </cfRule>
    <cfRule type="cellIs" dxfId="6" priority="2553" stopIfTrue="1" operator="equal">
      <formula>"OK"</formula>
    </cfRule>
  </conditionalFormatting>
  <conditionalFormatting sqref="N85">
    <cfRule type="cellIs" dxfId="5" priority="2550" stopIfTrue="1" operator="equal">
      <formula>"NG"</formula>
    </cfRule>
    <cfRule type="cellIs" dxfId="6" priority="2551" stopIfTrue="1" operator="equal">
      <formula>"OK"</formula>
    </cfRule>
  </conditionalFormatting>
  <conditionalFormatting sqref="N89">
    <cfRule type="cellIs" dxfId="5" priority="2546" stopIfTrue="1" operator="equal">
      <formula>"NG"</formula>
    </cfRule>
    <cfRule type="cellIs" dxfId="6" priority="2547" stopIfTrue="1" operator="equal">
      <formula>"OK"</formula>
    </cfRule>
  </conditionalFormatting>
  <conditionalFormatting sqref="N92">
    <cfRule type="cellIs" dxfId="5" priority="2548" stopIfTrue="1" operator="equal">
      <formula>"NG"</formula>
    </cfRule>
    <cfRule type="cellIs" dxfId="6" priority="2549" stopIfTrue="1" operator="equal">
      <formula>"OK"</formula>
    </cfRule>
  </conditionalFormatting>
  <conditionalFormatting sqref="N93">
    <cfRule type="cellIs" dxfId="5" priority="2544" stopIfTrue="1" operator="equal">
      <formula>"NG"</formula>
    </cfRule>
    <cfRule type="cellIs" dxfId="6" priority="2545" stopIfTrue="1" operator="equal">
      <formula>"OK"</formula>
    </cfRule>
  </conditionalFormatting>
  <conditionalFormatting sqref="N94">
    <cfRule type="cellIs" dxfId="5" priority="2542" stopIfTrue="1" operator="equal">
      <formula>"NG"</formula>
    </cfRule>
    <cfRule type="cellIs" dxfId="6" priority="2543" stopIfTrue="1" operator="equal">
      <formula>"OK"</formula>
    </cfRule>
  </conditionalFormatting>
  <conditionalFormatting sqref="N95">
    <cfRule type="cellIs" dxfId="5" priority="2540" stopIfTrue="1" operator="equal">
      <formula>"NG"</formula>
    </cfRule>
    <cfRule type="cellIs" dxfId="6" priority="2541" stopIfTrue="1" operator="equal">
      <formula>"OK"</formula>
    </cfRule>
  </conditionalFormatting>
  <conditionalFormatting sqref="N2 N76:N79 N84 N86:N88 N90:N91 N96:N97">
    <cfRule type="cellIs" dxfId="5" priority="2568" stopIfTrue="1" operator="equal">
      <formula>"NG"</formula>
    </cfRule>
    <cfRule type="cellIs" dxfId="6" priority="2569" stopIfTrue="1" operator="equal">
      <formula>"OK"</formula>
    </cfRule>
  </conditionalFormatting>
  <dataValidations count="8">
    <dataValidation type="list" allowBlank="1" showInputMessage="1" showErrorMessage="1" sqref="Y2 Y3:Y55 Y56:Y74">
      <formula1>"A,B,C,D"</formula1>
    </dataValidation>
    <dataValidation type="list" allowBlank="1" showInputMessage="1" showErrorMessage="1" sqref="Z2 Z3:Z55 Z56:Z74">
      <formula1>"是,否"</formula1>
    </dataValidation>
    <dataValidation type="list" allowBlank="1" showInputMessage="1" showErrorMessage="1" sqref="N4 N8:N55 N56:N63 N65:N82 N84:N97">
      <formula1>"OK,NG"</formula1>
    </dataValidation>
    <dataValidation type="list" allowBlank="1" showInputMessage="1" showErrorMessage="1" sqref="V3:V55 V56:V74 W75:W97">
      <formula1>"OK批,NG批"</formula1>
    </dataValidation>
    <dataValidation type="list" allowBlank="1" showInputMessage="1" showErrorMessage="1" sqref="W56:W74">
      <formula1>[2]下拉列表源数据!#REF!</formula1>
    </dataValidation>
    <dataValidation type="list" allowBlank="1" showInputMessage="1" showErrorMessage="1" sqref="X3:X55 X56:X74">
      <formula1>INDIRECT($W3)</formula1>
    </dataValidation>
    <dataValidation type="list" allowBlank="1" showInputMessage="1" showErrorMessage="1" sqref="X75:X97">
      <formula1>[1]下拉列表源数据!#REF!</formula1>
    </dataValidation>
    <dataValidation type="list" allowBlank="1" showInputMessage="1" showErrorMessage="1" sqref="Y75:Y97">
      <formula1>INDIRECT($X75)</formula1>
    </dataValidation>
  </dataValidation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J13" sqref="J13"/>
    </sheetView>
  </sheetViews>
  <sheetFormatPr defaultColWidth="9" defaultRowHeight="16.8" outlineLevelCol="1"/>
  <cols>
    <col min="1" max="1" width="15.5" customWidth="1"/>
  </cols>
  <sheetData>
    <row r="1" spans="1:1">
      <c r="A1" t="s">
        <v>9</v>
      </c>
    </row>
    <row r="2" spans="1:2">
      <c r="A2" t="s">
        <v>173</v>
      </c>
      <c r="B2" t="s">
        <v>173</v>
      </c>
    </row>
    <row r="3" spans="1:2">
      <c r="A3" t="s">
        <v>174</v>
      </c>
      <c r="B3" t="s">
        <v>174</v>
      </c>
    </row>
    <row r="4" spans="1:2">
      <c r="A4" t="s">
        <v>175</v>
      </c>
      <c r="B4" t="s">
        <v>174</v>
      </c>
    </row>
    <row r="5" spans="1:2">
      <c r="A5" t="s">
        <v>176</v>
      </c>
      <c r="B5" t="s">
        <v>174</v>
      </c>
    </row>
    <row r="6" spans="1:2">
      <c r="A6" t="s">
        <v>106</v>
      </c>
      <c r="B6" t="s">
        <v>106</v>
      </c>
    </row>
    <row r="7" spans="1:2">
      <c r="A7" t="s">
        <v>177</v>
      </c>
      <c r="B7" t="s">
        <v>106</v>
      </c>
    </row>
    <row r="8" spans="1:2">
      <c r="A8" t="s">
        <v>178</v>
      </c>
      <c r="B8" t="s">
        <v>178</v>
      </c>
    </row>
    <row r="9" spans="1:2">
      <c r="A9" t="s">
        <v>45</v>
      </c>
      <c r="B9" t="s">
        <v>178</v>
      </c>
    </row>
    <row r="10" spans="1:2">
      <c r="A10" t="s">
        <v>179</v>
      </c>
      <c r="B10" t="s">
        <v>178</v>
      </c>
    </row>
    <row r="11" spans="1:2">
      <c r="A11" t="s">
        <v>180</v>
      </c>
      <c r="B11" t="s">
        <v>180</v>
      </c>
    </row>
    <row r="12" spans="1:2">
      <c r="A12" t="s">
        <v>181</v>
      </c>
      <c r="B12" t="s">
        <v>66</v>
      </c>
    </row>
    <row r="13" spans="1:2">
      <c r="A13" t="s">
        <v>66</v>
      </c>
      <c r="B13" t="s">
        <v>66</v>
      </c>
    </row>
    <row r="14" spans="1:2">
      <c r="A14" t="s">
        <v>182</v>
      </c>
      <c r="B14" t="s">
        <v>66</v>
      </c>
    </row>
    <row r="15" spans="1:2">
      <c r="A15" t="s">
        <v>183</v>
      </c>
      <c r="B15" t="s">
        <v>66</v>
      </c>
    </row>
    <row r="16" spans="1:2">
      <c r="A16" t="s">
        <v>184</v>
      </c>
      <c r="B16" t="s">
        <v>66</v>
      </c>
    </row>
    <row r="17" spans="1:2">
      <c r="A17" t="s">
        <v>185</v>
      </c>
      <c r="B17" t="s">
        <v>185</v>
      </c>
    </row>
    <row r="18" spans="1:2">
      <c r="A18" t="s">
        <v>42</v>
      </c>
      <c r="B18" t="s">
        <v>155</v>
      </c>
    </row>
    <row r="19" spans="1:2">
      <c r="A19" t="s">
        <v>84</v>
      </c>
      <c r="B19" t="s">
        <v>84</v>
      </c>
    </row>
    <row r="20" spans="1:2">
      <c r="A20" t="s">
        <v>186</v>
      </c>
      <c r="B20" t="s">
        <v>84</v>
      </c>
    </row>
    <row r="21" spans="1:2">
      <c r="A21" t="s">
        <v>187</v>
      </c>
      <c r="B21" t="s">
        <v>84</v>
      </c>
    </row>
    <row r="22" spans="1:2">
      <c r="A22" t="s">
        <v>188</v>
      </c>
      <c r="B22" t="s">
        <v>84</v>
      </c>
    </row>
    <row r="23" spans="1:2">
      <c r="A23" t="s">
        <v>189</v>
      </c>
      <c r="B23" t="s">
        <v>84</v>
      </c>
    </row>
    <row r="24" spans="1:2">
      <c r="A24" t="s">
        <v>190</v>
      </c>
      <c r="B24" t="s">
        <v>191</v>
      </c>
    </row>
    <row r="25" spans="1:2">
      <c r="A25" t="s">
        <v>192</v>
      </c>
      <c r="B25" t="s">
        <v>69</v>
      </c>
    </row>
    <row r="26" spans="1:2">
      <c r="A26" t="s">
        <v>69</v>
      </c>
      <c r="B26" t="s">
        <v>69</v>
      </c>
    </row>
    <row r="27" spans="1:2">
      <c r="A27" t="s">
        <v>62</v>
      </c>
      <c r="B27" t="s">
        <v>69</v>
      </c>
    </row>
    <row r="28" spans="1:2">
      <c r="A28" t="s">
        <v>193</v>
      </c>
      <c r="B28" t="s">
        <v>69</v>
      </c>
    </row>
    <row r="29" spans="1:2">
      <c r="A29" t="s">
        <v>194</v>
      </c>
      <c r="B29" t="s">
        <v>194</v>
      </c>
    </row>
    <row r="30" spans="1:2">
      <c r="A30" t="s">
        <v>195</v>
      </c>
      <c r="B30" t="s">
        <v>194</v>
      </c>
    </row>
    <row r="31" spans="1:2">
      <c r="A31" t="s">
        <v>196</v>
      </c>
      <c r="B31" t="s">
        <v>194</v>
      </c>
    </row>
    <row r="32" spans="1:2">
      <c r="A32" t="s">
        <v>145</v>
      </c>
      <c r="B32" t="s">
        <v>145</v>
      </c>
    </row>
    <row r="33" spans="1:2">
      <c r="A33" t="s">
        <v>197</v>
      </c>
      <c r="B33" t="s">
        <v>197</v>
      </c>
    </row>
    <row r="34" spans="1:2">
      <c r="A34" t="s">
        <v>132</v>
      </c>
      <c r="B34" t="s">
        <v>132</v>
      </c>
    </row>
    <row r="35" spans="1:2">
      <c r="A35" t="s">
        <v>138</v>
      </c>
      <c r="B35" t="s">
        <v>132</v>
      </c>
    </row>
    <row r="36" spans="1:2">
      <c r="A36" t="s">
        <v>131</v>
      </c>
      <c r="B36" t="s">
        <v>132</v>
      </c>
    </row>
    <row r="37" spans="1:2">
      <c r="A37" t="s">
        <v>125</v>
      </c>
      <c r="B37" t="s">
        <v>125</v>
      </c>
    </row>
    <row r="38" spans="1:2">
      <c r="A38" t="s">
        <v>198</v>
      </c>
      <c r="B38" t="s">
        <v>125</v>
      </c>
    </row>
    <row r="39" spans="1:2">
      <c r="A39" t="s">
        <v>124</v>
      </c>
      <c r="B39" t="s">
        <v>125</v>
      </c>
    </row>
    <row r="40" spans="1:2">
      <c r="A40" t="s">
        <v>108</v>
      </c>
      <c r="B40" t="s">
        <v>125</v>
      </c>
    </row>
    <row r="41" spans="1:2">
      <c r="A41" t="s">
        <v>58</v>
      </c>
      <c r="B41" t="s">
        <v>125</v>
      </c>
    </row>
    <row r="42" spans="1:2">
      <c r="A42" t="s">
        <v>199</v>
      </c>
      <c r="B42" t="s">
        <v>125</v>
      </c>
    </row>
    <row r="43" spans="1:2">
      <c r="A43" t="s">
        <v>200</v>
      </c>
      <c r="B43" t="s">
        <v>125</v>
      </c>
    </row>
    <row r="44" spans="1:2">
      <c r="A44" t="s">
        <v>201</v>
      </c>
      <c r="B44" t="s">
        <v>125</v>
      </c>
    </row>
    <row r="45" spans="1:2">
      <c r="A45" t="s">
        <v>202</v>
      </c>
      <c r="B45" t="s">
        <v>125</v>
      </c>
    </row>
    <row r="46" spans="1:2">
      <c r="A46" t="s">
        <v>203</v>
      </c>
      <c r="B46" t="s">
        <v>125</v>
      </c>
    </row>
    <row r="47" spans="1:2">
      <c r="A47" t="s">
        <v>128</v>
      </c>
      <c r="B47" t="s">
        <v>128</v>
      </c>
    </row>
    <row r="48" spans="1:2">
      <c r="A48" t="s">
        <v>204</v>
      </c>
      <c r="B48" t="s">
        <v>128</v>
      </c>
    </row>
    <row r="49" spans="1:2">
      <c r="A49" t="s">
        <v>165</v>
      </c>
      <c r="B49" t="s">
        <v>165</v>
      </c>
    </row>
    <row r="50" spans="1:2">
      <c r="A50" t="s">
        <v>205</v>
      </c>
      <c r="B50" t="s">
        <v>205</v>
      </c>
    </row>
    <row r="51" spans="1:2">
      <c r="A51" t="s">
        <v>206</v>
      </c>
      <c r="B51" t="s">
        <v>206</v>
      </c>
    </row>
    <row r="52" spans="1:2">
      <c r="A52" t="s">
        <v>207</v>
      </c>
      <c r="B52" t="s">
        <v>206</v>
      </c>
    </row>
    <row r="53" spans="1:2">
      <c r="A53" t="s">
        <v>168</v>
      </c>
      <c r="B53" t="s">
        <v>168</v>
      </c>
    </row>
    <row r="54" spans="1:2">
      <c r="A54" t="s">
        <v>208</v>
      </c>
      <c r="B54" t="s">
        <v>209</v>
      </c>
    </row>
    <row r="55" spans="1:2">
      <c r="A55" t="s">
        <v>210</v>
      </c>
      <c r="B55" t="s">
        <v>210</v>
      </c>
    </row>
    <row r="56" spans="1:2">
      <c r="A56" t="s">
        <v>64</v>
      </c>
      <c r="B56" t="s">
        <v>64</v>
      </c>
    </row>
    <row r="57" spans="1:2">
      <c r="A57" t="s">
        <v>55</v>
      </c>
      <c r="B57" t="s">
        <v>64</v>
      </c>
    </row>
    <row r="58" spans="1:2">
      <c r="A58" t="s">
        <v>211</v>
      </c>
      <c r="B58" t="s">
        <v>64</v>
      </c>
    </row>
    <row r="59" spans="1:2">
      <c r="A59" t="s">
        <v>212</v>
      </c>
      <c r="B59" t="s">
        <v>64</v>
      </c>
    </row>
    <row r="60" spans="1:2">
      <c r="A60" t="s">
        <v>213</v>
      </c>
      <c r="B60" t="s">
        <v>64</v>
      </c>
    </row>
    <row r="61" spans="1:2">
      <c r="A61" t="s">
        <v>214</v>
      </c>
      <c r="B61" t="s">
        <v>64</v>
      </c>
    </row>
    <row r="62" spans="1:2">
      <c r="A62" t="s">
        <v>215</v>
      </c>
      <c r="B62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导出计数_细分型号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ResetLife</cp:lastModifiedBy>
  <dcterms:created xsi:type="dcterms:W3CDTF">2023-10-04T17:43:00Z</dcterms:created>
  <dcterms:modified xsi:type="dcterms:W3CDTF">2025-02-07T10:44:07Z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2052-6.8.2.8850</vt:lpwstr>
  </property>
</Properties>
</file>