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<sst xmlns="http://schemas.openxmlformats.org/spreadsheetml/2006/main" count="30980" uniqueCount="4348">
  <si>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</si>
  <si>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</si>
  <si>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</si>
  <si>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</si>
  <si>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</si>
  <si>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</si>
  <si>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</si>
  <si>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</si>
  <si>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</si>
  <si>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</si>
  <si>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</si>
  <si>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</si>
  <si>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</si>
  <si>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</si>
  <si>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</si>
  <si>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</si>
  <si>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</si>
  <si>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</si>
  <si>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</si>
  <si>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</si>
  <si>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</si>
  <si>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</si>
  <si>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</si>
  <si>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</si>
  <si>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</si>
  <si>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</si>
  <si>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</si>
  <si>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</si>
  <si>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</si>
  <si>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</si>
  <si>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</si>
  <si>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</si>
  <si>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</si>
  <si>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</si>
  <si>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</si>
  <si>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</si>
  <si>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</si>
  <si>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</si>
  <si>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</si>
  <si>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</si>
  <si>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</si>
  <si>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</si>
  <si>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</si>
  <si>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</si>
  <si>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</si>
  <si>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</si>
  <si>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</si>
  <si>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</si>
  <si>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</si>
  <si>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</si>
  <si>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</si>
  <si>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</si>
  <si>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</si>
  <si>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</si>
  <si>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</si>
  <si>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</si>
  <si>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</si>
  <si>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</si>
  <si>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</si>
  <si>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</si>
  <si>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</si>
  <si>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</si>
  <si>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</si>
  <si>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</si>
  <si>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</si>
  <si>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</si>
  <si>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</si>
  <si>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</si>
  <si>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</si>
  <si>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</si>
  <si>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</si>
  <si>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</si>
  <si>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</si>
  <si>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</si>
  <si>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</si>
  <si>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</si>
  <si>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</si>
  <si>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</si>
  <si>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</si>
  <si>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</si>
  <si>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</si>
  <si>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</si>
  <si>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</si>
  <si>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</si>
  <si>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</si>
  <si>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</si>
  <si>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</si>
  <si>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</si>
  <si>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</si>
  <si>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</si>
  <si>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</si>
  <si>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</si>
  <si>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</si>
  <si>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</si>
  <si>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</si>
  <si>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</si>
  <si>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</si>
  <si>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</si>
  <si>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</si>
  <si>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</si>
  <si>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</si>
  <si>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</si>
  <si>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</si>
  <si>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</si>
  <si>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</si>
  <si>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</si>
  <si>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</si>
  <si>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</si>
  <si>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</si>
  <si>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</si>
  <si>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</si>
  <si>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</si>
  <si>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</si>
  <si>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</si>
  <si>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</si>
  <si>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</si>
  <si>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</si>
  <si>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</si>
  <si>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</si>
  <si>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</si>
  <si>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</si>
  <si>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</si>
  <si>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</si>
  <si>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</si>
  <si>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</si>
  <si>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</si>
  <si>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</si>
  <si>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</si>
  <si>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</si>
  <si>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</si>
  <si>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</si>
  <si>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</si>
  <si>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</si>
  <si>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</si>
  <si>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</si>
  <si>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</si>
  <si>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</si>
  <si>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</si>
  <si>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</si>
  <si>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</si>
  <si>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</si>
  <si>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</si>
  <si>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</si>
  <si>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</si>
  <si>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</si>
  <si>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</si>
  <si>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</si>
  <si>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</si>
  <si>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</si>
  <si>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</si>
  <si>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</si>
  <si>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</si>
  <si>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</si>
  <si>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</si>
  <si>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</si>
  <si>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</si>
  <si>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</si>
  <si>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</si>
  <si>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</si>
  <si>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</si>
  <si>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</si>
  <si>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</si>
  <si>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</si>
  <si>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</si>
  <si>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</si>
  <si>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</si>
  <si>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</si>
  <si>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</si>
  <si>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</si>
  <si>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</si>
  <si>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</si>
  <si>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</si>
  <si>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</si>
  <si>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</si>
  <si>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</si>
  <si>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</si>
  <si>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</si>
  <si>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</si>
  <si>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</si>
  <si>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</si>
  <si>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</si>
  <si>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</si>
  <si>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</si>
  <si>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</si>
  <si>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</si>
  <si>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</si>
  <si>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</si>
  <si>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</si>
  <si>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</si>
  <si>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</si>
  <si>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</si>
  <si>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</si>
  <si>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</si>
  <si>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</si>
  <si>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</si>
  <si>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</si>
  <si>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</si>
  <si>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</si>
  <si>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</si>
  <si>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</si>
  <si>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</si>
  <si>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</si>
  <si>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</si>
  <si>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</si>
  <si>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</si>
  <si>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</si>
  <si>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</si>
  <si>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</si>
  <si>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</si>
  <si>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</si>
  <si>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</si>
  <si>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</si>
  <si>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</si>
  <si>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</si>
  <si>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</si>
  <si>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</si>
  <si>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</si>
  <si>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</si>
  <si>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</si>
  <si>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</si>
  <si>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</si>
  <si>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</si>
  <si>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</si>
  <si>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</si>
  <si>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</si>
  <si>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</si>
  <si>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</si>
  <si>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</si>
  <si>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</si>
  <si>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</si>
  <si>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</si>
  <si>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</si>
  <si>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</si>
  <si>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</si>
  <si>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</si>
  <si>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</si>
  <si>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</si>
  <si>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</si>
  <si>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</si>
  <si>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</si>
  <si>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</si>
  <si>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</si>
  <si>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</si>
  <si>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</si>
  <si>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</si>
  <si>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</si>
  <si>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</si>
  <si>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</si>
  <si>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</si>
  <si>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</si>
  <si>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</si>
  <si>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</si>
  <si>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</si>
  <si>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</si>
  <si>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</si>
  <si>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</si>
  <si>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</si>
  <si>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</si>
  <si>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</si>
  <si>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</si>
  <si>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</si>
  <si>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</si>
  <si>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</si>
  <si>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</si>
  <si>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</si>
  <si>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</si>
  <si>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</si>
  <si>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</si>
  <si>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</si>
  <si>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</si>
  <si>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</si>
  <si>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</si>
  <si>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</si>
  <si>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</si>
  <si>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</si>
  <si>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</si>
  <si>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</si>
  <si>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</si>
  <si>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</si>
  <si>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</si>
  <si>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</si>
  <si>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</si>
  <si>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</si>
  <si>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</si>
  <si>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</si>
  <si>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</si>
  <si>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</si>
  <si>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</si>
  <si>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</si>
  <si>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</si>
  <si>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</si>
  <si>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</si>
  <si>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</si>
  <si>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</si>
  <si>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</si>
  <si>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</si>
  <si>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</si>
  <si>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</si>
  <si>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</si>
  <si>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</si>
  <si>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</si>
  <si>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</si>
  <si>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</si>
  <si>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</si>
  <si>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</si>
  <si>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</si>
  <si>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</si>
  <si>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</si>
  <si>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</si>
  <si>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</si>
  <si>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</si>
  <si>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</si>
  <si>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</si>
  <si>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</si>
  <si>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</si>
  <si>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</si>
  <si>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</si>
  <si>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</si>
  <si>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</si>
  <si>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</si>
  <si>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</si>
  <si>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</si>
  <si>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</si>
  <si>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</si>
  <si>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</si>
  <si>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</si>
  <si>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</si>
  <si>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</si>
  <si>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</si>
  <si>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</si>
  <si>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</si>
  <si>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</si>
  <si>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</si>
  <si>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</si>
  <si>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</si>
  <si>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</si>
  <si>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</si>
  <si>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</si>
  <si>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</si>
  <si>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</si>
  <si>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</si>
  <si>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</si>
  <si>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</si>
  <si>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</si>
  <si>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</si>
  <si>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</si>
  <si>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</si>
  <si>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</si>
  <si>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</si>
  <si>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</si>
  <si>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</si>
  <si>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</si>
  <si>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</si>
  <si>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</si>
  <si>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</si>
  <si>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</si>
  <si>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</si>
  <si>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</si>
  <si>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</si>
  <si>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</si>
  <si>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</si>
  <si>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</si>
  <si>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</si>
  <si>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</si>
  <si>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</si>
  <si>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</si>
  <si>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</si>
  <si>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</si>
  <si>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</si>
  <si>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</si>
  <si>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</si>
  <si>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</si>
  <si>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</si>
  <si>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</si>
  <si>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</si>
  <si>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</si>
  <si>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</si>
  <si>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</si>
  <si>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</si>
  <si>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</si>
  <si>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</si>
  <si>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</si>
  <si>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</si>
  <si>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</si>
  <si>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</si>
  <si>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</si>
  <si>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</si>
  <si>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</si>
  <si>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</si>
  <si>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</si>
  <si>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</si>
  <si>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</si>
  <si>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</si>
  <si>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</si>
  <si>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</si>
  <si>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</si>
  <si>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</si>
  <si>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</si>
  <si>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</si>
  <si>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</si>
  <si>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</si>
  <si>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</si>
  <si>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</si>
  <si>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</si>
  <si>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</si>
  <si>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</si>
  <si>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</si>
  <si>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</si>
  <si>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</si>
  <si>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</si>
  <si>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</si>
  <si>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</si>
  <si>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</si>
  <si>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</si>
  <si>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</si>
  <si>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</si>
  <si>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</si>
  <si>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</si>
  <si>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</si>
  <si>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</si>
  <si>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</si>
  <si>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</si>
  <si>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</si>
  <si>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</si>
  <si>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</si>
  <si>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</si>
  <si>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</si>
  <si>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</si>
  <si>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</si>
  <si>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</si>
  <si>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</si>
  <si>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</si>
  <si>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</si>
  <si>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</si>
  <si>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</si>
  <si>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</si>
  <si>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</si>
  <si>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</si>
  <si>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</si>
  <si>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</si>
  <si>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</si>
  <si>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</si>
  <si>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</si>
  <si>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</si>
  <si>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</si>
  <si>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</si>
  <si>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</si>
  <si>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</si>
  <si>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</si>
  <si>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</si>
  <si>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</si>
  <si>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</si>
  <si>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</si>
  <si>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</si>
  <si>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</si>
  <si>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</si>
  <si>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</si>
  <si>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</si>
  <si>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</si>
  <si>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</si>
  <si>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</si>
  <si>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</si>
  <si>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</si>
  <si>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</si>
  <si>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</si>
  <si>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</si>
  <si>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</si>
  <si>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</si>
  <si>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</si>
  <si>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</si>
  <si>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</si>
  <si>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</si>
  <si>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</si>
  <si>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</si>
  <si>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</si>
  <si>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</si>
  <si>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</si>
  <si>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</si>
  <si>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</si>
  <si>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</si>
  <si>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</si>
  <si>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</si>
  <si>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</si>
  <si>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</si>
  <si>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</si>
  <si>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</si>
  <si>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</si>
  <si>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</si>
  <si>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</si>
  <si>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</si>
  <si>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</si>
  <si>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</si>
  <si>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</si>
  <si>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</si>
  <si>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</si>
  <si>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</si>
  <si>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</si>
  <si>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</si>
  <si>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</si>
  <si>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</si>
  <si>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</si>
  <si>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</si>
  <si>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</si>
  <si>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</si>
  <si>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</si>
  <si>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</si>
  <si>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</si>
  <si>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</si>
  <si>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</si>
  <si>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</si>
  <si>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</si>
  <si>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</si>
  <si>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</si>
  <si>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</si>
  <si>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</si>
  <si>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</si>
  <si>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</si>
  <si>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</si>
  <si>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</si>
  <si>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</si>
  <si>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</si>
  <si>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</si>
  <si>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</si>
  <si>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</si>
  <si>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</si>
  <si>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</si>
  <si>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</si>
  <si>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</si>
  <si>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</si>
  <si>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</si>
  <si>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</si>
  <si>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</si>
  <si>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</si>
  <si>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</si>
  <si>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</si>
  <si>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</si>
  <si>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</si>
  <si>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</si>
  <si>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</si>
  <si>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</si>
  <si>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</si>
  <si>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</si>
  <si>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</si>
  <si>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</si>
  <si>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</si>
  <si>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</si>
  <si>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</si>
  <si>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</si>
  <si>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</si>
  <si>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</si>
  <si>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</si>
  <si>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</si>
  <si>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</si>
  <si>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</si>
  <si>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</si>
  <si>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</si>
  <si>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</si>
  <si>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</si>
  <si>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</si>
  <si>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</si>
  <si>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</si>
  <si>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</si>
  <si>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</si>
  <si>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</si>
  <si>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</si>
  <si>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</si>
  <si>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</si>
  <si>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</si>
  <si>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</si>
  <si>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</si>
  <si>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</si>
  <si>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</si>
  <si>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</si>
  <si>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</si>
  <si>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</si>
  <si>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</si>
  <si>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</si>
  <si>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</si>
  <si>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</si>
  <si>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</si>
  <si>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</si>
  <si>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</si>
  <si>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</si>
  <si>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</si>
  <si>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</si>
  <si>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</si>
  <si>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</si>
  <si>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</si>
  <si>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</si>
  <si>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</si>
  <si>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</si>
  <si>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</si>
  <si>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</si>
  <si>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</si>
  <si>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</si>
  <si>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</si>
  <si>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</si>
  <si>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</si>
  <si>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</si>
  <si>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</si>
  <si>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</si>
  <si>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</si>
  <si>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</si>
  <si>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</si>
  <si>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</si>
  <si>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</si>
  <si>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</si>
  <si>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</si>
  <si>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</si>
  <si>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</si>
  <si>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</si>
  <si>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</si>
  <si>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</si>
  <si>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</si>
  <si>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</si>
  <si>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</si>
  <si>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</si>
  <si>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</si>
  <si>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</si>
  <si>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</si>
  <si>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</si>
  <si>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</si>
  <si>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</si>
  <si>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</si>
  <si>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</si>
  <si>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</si>
  <si>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</si>
  <si>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</si>
  <si>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</si>
  <si>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</si>
  <si>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</si>
  <si>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</si>
  <si>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</si>
  <si>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</si>
  <si>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</si>
  <si>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</si>
  <si>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</si>
  <si>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</si>
  <si>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</si>
  <si>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</si>
  <si>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</si>
  <si>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</si>
  <si>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</si>
  <si>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</si>
  <si>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</si>
  <si>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</si>
  <si>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</si>
  <si>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</si>
  <si>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</si>
  <si>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</si>
  <si>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</si>
  <si>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</si>
  <si>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</si>
  <si>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</si>
  <si>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</si>
  <si>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</si>
  <si>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</si>
  <si>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</si>
  <si>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</si>
  <si>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</si>
  <si>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</si>
  <si>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</si>
  <si>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</si>
  <si>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</si>
  <si>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</si>
  <si>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</si>
  <si>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</si>
  <si>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</si>
  <si>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</si>
  <si>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</si>
  <si>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</si>
  <si>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</si>
  <si>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</si>
  <si>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</si>
  <si>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</si>
  <si>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</si>
  <si>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</si>
  <si>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</si>
  <si>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</si>
  <si>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</si>
  <si>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</si>
  <si>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</si>
  <si>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</si>
  <si>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</si>
  <si>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</si>
  <si>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</si>
  <si>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</si>
  <si>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</si>
  <si>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</si>
  <si>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</si>
  <si>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</si>
  <si>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</si>
  <si>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</si>
  <si>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</si>
  <si>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</si>
  <si>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</si>
  <si>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</si>
  <si>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</si>
  <si>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</si>
  <si>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</si>
  <si>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</si>
  <si>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</si>
  <si>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</si>
  <si>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</si>
  <si>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</si>
  <si>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</si>
  <si>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</si>
  <si>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</si>
  <si>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</si>
  <si>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</si>
  <si>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</si>
  <si>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</si>
  <si>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</si>
  <si>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</si>
  <si>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</si>
  <si>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</si>
  <si>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</si>
  <si>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</si>
  <si>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</si>
  <si>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</si>
  <si>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</si>
  <si>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</si>
  <si>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</si>
  <si>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</si>
  <si>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</si>
  <si>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</si>
  <si>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</si>
  <si>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</si>
  <si>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</si>
  <si>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</si>
  <si>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</si>
  <si>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</si>
  <si>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</si>
  <si>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</si>
  <si>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</si>
  <si>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</si>
  <si>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</si>
  <si>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</si>
  <si>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</si>
  <si>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</si>
  <si>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</si>
  <si>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</si>
  <si>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</si>
  <si>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</si>
  <si>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</si>
  <si>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</si>
  <si>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</si>
  <si>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</si>
  <si>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</si>
  <si>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</si>
  <si>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</si>
  <si>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</si>
  <si>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</si>
  <si>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</si>
  <si>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</si>
  <si>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</si>
  <si>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</si>
  <si>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</si>
  <si>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</si>
  <si>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</si>
  <si>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</si>
  <si>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</si>
  <si>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</si>
  <si>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</si>
  <si>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</si>
  <si>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</si>
  <si>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</si>
  <si>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</si>
  <si>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</si>
  <si>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</si>
  <si>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</si>
  <si>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</si>
  <si>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</si>
  <si>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</si>
  <si>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</si>
  <si>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</si>
  <si>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</si>
  <si>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</si>
  <si>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</si>
  <si>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</si>
  <si>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</si>
  <si>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</si>
  <si>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</si>
  <si>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</si>
  <si>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</si>
  <si>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</si>
  <si>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</si>
  <si>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</si>
  <si>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</si>
  <si>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</si>
  <si>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</si>
  <si>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</si>
  <si>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</si>
  <si>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</si>
  <si>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</si>
  <si>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</si>
  <si>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</si>
  <si>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</si>
  <si>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</si>
  <si>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</si>
  <si>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</si>
  <si>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</si>
  <si>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</si>
  <si>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</si>
  <si>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</si>
  <si>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</si>
  <si>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</si>
  <si>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</si>
  <si>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</si>
  <si>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</si>
  <si>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</si>
  <si>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</si>
  <si>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</si>
  <si>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</si>
  <si>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</si>
  <si>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</si>
  <si>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</si>
  <si>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</si>
  <si>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</si>
  <si>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</si>
  <si>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</si>
  <si>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</si>
  <si>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</si>
  <si>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</si>
  <si>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</si>
  <si>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</si>
  <si>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</si>
  <si>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</si>
  <si>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</si>
  <si>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</si>
  <si>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</si>
  <si>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</si>
  <si>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</si>
  <si>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</si>
  <si>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</si>
  <si>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</si>
  <si>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</si>
  <si>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</si>
  <si>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</si>
  <si>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</si>
  <si>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</si>
  <si>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</si>
  <si>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</si>
  <si>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</si>
  <si>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</si>
  <si>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</si>
  <si>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</si>
  <si>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</si>
  <si>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</si>
  <si>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</si>
  <si>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</si>
  <si>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</si>
  <si>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</si>
  <si>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</si>
  <si>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</si>
  <si>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</si>
  <si>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</si>
  <si>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</si>
  <si>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</si>
  <si>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</si>
  <si>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</si>
  <si>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</si>
  <si>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</si>
  <si>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</si>
  <si>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</si>
  <si>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</si>
  <si>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</si>
  <si>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</si>
  <si>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</si>
  <si>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</si>
  <si>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</si>
  <si>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</si>
  <si>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</si>
  <si>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</si>
  <si>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</si>
  <si>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</si>
  <si>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</si>
  <si>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</si>
  <si>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</si>
  <si>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</si>
  <si>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</si>
  <si>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</si>
  <si>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</si>
  <si>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</si>
  <si>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</si>
  <si>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</si>
  <si>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</si>
  <si>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</si>
  <si>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</si>
  <si>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</si>
  <si>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</si>
  <si>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</si>
  <si>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</si>
  <si>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</si>
  <si>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</si>
  <si>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</si>
  <si>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</si>
  <si>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</si>
  <si>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</si>
  <si>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</si>
  <si>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</si>
  <si>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</si>
  <si>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</si>
  <si>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</si>
  <si>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</si>
  <si>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</si>
  <si>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</si>
  <si>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</si>
  <si>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</si>
  <si>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</si>
  <si>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</si>
  <si>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</si>
  <si>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</si>
  <si>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</si>
  <si>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</si>
  <si>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</si>
  <si>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</si>
  <si>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</si>
  <si>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</si>
  <si>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</si>
  <si>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</si>
  <si>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</si>
  <si>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</si>
  <si>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</si>
  <si>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</si>
  <si>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</si>
  <si>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</si>
  <si>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</si>
  <si>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</si>
  <si>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</si>
  <si>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</si>
  <si>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</si>
  <si>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</si>
  <si>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</si>
  <si>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</si>
  <si>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</si>
  <si>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</si>
  <si>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</si>
  <si>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</si>
  <si>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</si>
  <si>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</si>
  <si>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</si>
  <si>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</si>
  <si>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</si>
  <si>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</si>
  <si>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</si>
  <si>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</si>
  <si>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</si>
  <si>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</si>
  <si>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</si>
  <si>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</si>
  <si>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</si>
  <si>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</si>
  <si>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</si>
  <si>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</si>
  <si>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</si>
  <si>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</si>
  <si>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</si>
  <si>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</si>
  <si>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</si>
  <si>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</si>
  <si>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</si>
  <si>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</si>
  <si>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</si>
  <si>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</si>
  <si>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</si>
  <si>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</si>
  <si>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</si>
  <si>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</si>
  <si>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</si>
  <si>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</si>
  <si>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</si>
  <si>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</si>
  <si>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</si>
  <si>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</si>
  <si>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</si>
  <si>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</si>
  <si>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</si>
  <si>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</si>
  <si>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</si>
  <si>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</si>
  <si>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</si>
  <si>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</si>
  <si>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</si>
  <si>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</si>
  <si>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</si>
  <si>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</si>
  <si>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</si>
  <si>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</si>
  <si>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</si>
  <si>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</si>
  <si>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</si>
  <si>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</si>
  <si>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</si>
  <si>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</si>
  <si>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</si>
  <si>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</si>
  <si>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</si>
  <si>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</si>
  <si>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</si>
  <si>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</si>
  <si>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</si>
  <si>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</si>
  <si>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</si>
  <si>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</si>
  <si>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</si>
  <si>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</si>
  <si>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</si>
  <si>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</si>
  <si>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</si>
  <si>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</si>
  <si>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</si>
  <si>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</si>
  <si>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</si>
  <si>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</si>
  <si>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</si>
  <si>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</si>
  <si>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</si>
  <si>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</si>
  <si>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</si>
  <si>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</si>
  <si>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</si>
  <si>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</si>
  <si>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</si>
  <si>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</si>
  <si>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</si>
  <si>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</si>
  <si>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</si>
  <si>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</si>
  <si>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</si>
  <si>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</si>
  <si>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</si>
  <si>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</si>
  <si>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</si>
  <si>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</si>
  <si>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</si>
  <si>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</si>
  <si>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</si>
  <si>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</si>
  <si>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</si>
  <si>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</si>
  <si>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</si>
  <si>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</si>
  <si>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</si>
  <si>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</si>
  <si>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</si>
  <si>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</si>
  <si>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</si>
  <si>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</si>
  <si>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</si>
  <si>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</si>
  <si>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</si>
  <si>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</si>
  <si>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</si>
  <si>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</si>
  <si>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</si>
  <si>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</si>
  <si>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</si>
  <si>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</si>
  <si>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</si>
  <si>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</si>
  <si>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</si>
  <si>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</si>
  <si>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</si>
  <si>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</si>
  <si>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</si>
  <si>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</si>
  <si>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</si>
  <si>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</si>
  <si>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</si>
  <si>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</si>
  <si>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</si>
  <si>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</si>
  <si>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</si>
  <si>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</si>
  <si>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</si>
  <si>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</si>
  <si>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</si>
  <si>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</si>
  <si>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</si>
  <si>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</si>
  <si>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</si>
  <si>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</si>
  <si>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</si>
  <si>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</si>
  <si>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</si>
  <si>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</si>
  <si>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</si>
  <si>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</si>
  <si>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</si>
  <si>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</si>
  <si>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</si>
  <si>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</si>
  <si>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</si>
  <si>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</si>
  <si>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</si>
  <si>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</si>
  <si>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</si>
  <si>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</si>
  <si>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</si>
  <si>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</si>
  <si>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</si>
  <si>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</si>
  <si>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</si>
  <si>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</si>
  <si>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</si>
  <si>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</si>
  <si>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</si>
  <si>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</si>
  <si>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</si>
  <si>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</si>
  <si>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</si>
  <si>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</si>
  <si>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</si>
  <si>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</si>
  <si>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</si>
  <si>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</si>
  <si>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</si>
  <si>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</si>
  <si>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</si>
  <si>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</si>
  <si>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</si>
  <si>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</si>
  <si>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</si>
  <si>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</si>
  <si>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</si>
  <si>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</si>
  <si>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</si>
  <si>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</si>
  <si>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</si>
  <si>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</si>
  <si>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</si>
  <si>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</si>
  <si>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</si>
  <si>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</si>
  <si>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</si>
  <si>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</si>
  <si>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</si>
  <si>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</si>
  <si>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</si>
  <si>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</si>
  <si>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</si>
  <si>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</si>
  <si>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</si>
  <si>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</si>
  <si>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</si>
  <si>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</si>
  <si>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</si>
  <si>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</si>
  <si>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</si>
  <si>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</si>
  <si>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</si>
  <si>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</si>
  <si>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</si>
  <si>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</si>
  <si>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</si>
  <si>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</si>
  <si>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</si>
  <si>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</si>
  <si>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</si>
  <si>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</si>
  <si>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</si>
  <si>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</si>
  <si>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</si>
  <si>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</si>
  <si>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</si>
  <si>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</si>
  <si>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</si>
  <si>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</si>
  <si>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</si>
  <si>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</si>
  <si>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</si>
  <si>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</si>
  <si>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</si>
  <si>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</si>
  <si>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</si>
  <si>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</si>
  <si>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</si>
  <si>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</si>
  <si>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</si>
  <si>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</si>
  <si>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</si>
  <si>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</si>
  <si>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</si>
  <si>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</si>
  <si>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</si>
  <si>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</si>
  <si>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</si>
  <si>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</si>
  <si>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</si>
  <si>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</si>
  <si>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</si>
  <si>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</si>
  <si>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</si>
  <si>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</si>
  <si>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</si>
  <si>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</si>
  <si>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</si>
  <si>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</si>
  <si>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</si>
  <si>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</si>
  <si>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</si>
  <si>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</si>
  <si>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</si>
  <si>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</si>
  <si>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</si>
  <si>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</si>
  <si>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</si>
  <si>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</si>
  <si>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</si>
  <si>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</si>
  <si>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</si>
  <si>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</si>
  <si>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</si>
  <si>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</si>
  <si>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</si>
  <si>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</si>
  <si>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</si>
  <si>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</si>
  <si>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</si>
  <si>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</si>
  <si>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</si>
  <si>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</si>
  <si>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</si>
  <si>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</si>
  <si>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</si>
  <si>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</si>
  <si>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</si>
  <si>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</si>
  <si>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</si>
  <si>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</si>
  <si>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</si>
  <si>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</si>
  <si>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</si>
  <si>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</si>
  <si>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</si>
  <si>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</si>
  <si>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</si>
  <si>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</si>
  <si>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</si>
  <si>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</si>
  <si>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</si>
  <si>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</si>
  <si>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</si>
  <si>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</si>
  <si>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</si>
  <si>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</si>
  <si>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</si>
  <si>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</si>
  <si>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</si>
  <si>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</si>
  <si>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</si>
  <si>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</si>
  <si>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</si>
  <si>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</si>
  <si>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</si>
  <si>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</si>
  <si>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</si>
  <si>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</si>
  <si>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</si>
  <si>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</si>
  <si>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</si>
  <si>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</si>
  <si>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</si>
  <si>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</si>
  <si>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</si>
  <si>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</si>
  <si>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</si>
  <si>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</si>
  <si>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</si>
  <si>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</si>
  <si>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</si>
  <si>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</si>
  <si>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</si>
  <si>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</si>
  <si>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</si>
  <si>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</si>
  <si>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</si>
  <si>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</si>
  <si>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</si>
  <si>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</si>
  <si>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</si>
  <si>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</si>
  <si>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</si>
  <si>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</si>
  <si>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</si>
  <si>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</si>
  <si>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</si>
  <si>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</si>
  <si>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</si>
  <si>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</si>
  <si>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</si>
  <si>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</si>
  <si>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</si>
  <si>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</si>
  <si>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</si>
  <si>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</si>
  <si>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</si>
  <si>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</si>
  <si>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</si>
  <si>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</si>
  <si>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</si>
  <si>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</si>
  <si>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</si>
  <si>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</si>
  <si>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</si>
  <si>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</si>
  <si>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</si>
  <si>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</si>
  <si>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</si>
  <si>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</si>
  <si>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</si>
  <si>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</si>
  <si>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</si>
  <si>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</si>
  <si>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</si>
  <si>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</si>
  <si>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</si>
  <si>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</si>
  <si>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</si>
  <si>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</si>
  <si>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</si>
  <si>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</si>
  <si>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</si>
  <si>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</si>
  <si>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</si>
  <si>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</si>
  <si>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</si>
  <si>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</si>
  <si>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</si>
  <si>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</si>
  <si>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</si>
  <si>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</si>
  <si>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</si>
  <si>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</si>
  <si>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</si>
  <si>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</si>
  <si>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</si>
  <si>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</si>
  <si>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</si>
  <si>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</si>
  <si>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</si>
  <si>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</si>
  <si>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</si>
  <si>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</si>
  <si>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</si>
  <si>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</si>
  <si>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</si>
  <si>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</si>
  <si>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</si>
  <si>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</si>
  <si>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</si>
  <si>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</si>
  <si>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</si>
  <si>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</si>
  <si>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</si>
  <si>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</si>
  <si>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</si>
  <si>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</si>
  <si>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</si>
  <si>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</si>
  <si>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</si>
  <si>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</si>
  <si>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</si>
  <si>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</si>
  <si>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</si>
  <si>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</si>
  <si>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</si>
  <si>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</si>
  <si>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</si>
  <si>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</si>
  <si>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</si>
  <si>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</si>
  <si>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</si>
  <si>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</si>
  <si>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</si>
  <si>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</si>
  <si>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</si>
  <si>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</si>
  <si>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</si>
  <si>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</si>
  <si>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</si>
  <si>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</si>
  <si>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</si>
  <si>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</si>
  <si>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</si>
  <si>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</si>
  <si>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</si>
  <si>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</si>
  <si>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</si>
  <si>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</si>
  <si>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</si>
  <si>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</si>
  <si>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</si>
  <si>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</si>
  <si>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</si>
  <si>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</si>
  <si>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</si>
  <si>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</si>
  <si>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</si>
  <si>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</si>
  <si>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</si>
  <si>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</si>
  <si>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</si>
  <si>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</si>
  <si>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</si>
  <si>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</si>
  <si>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</si>
  <si>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</si>
  <si>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</si>
  <si>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</si>
  <si>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</si>
  <si>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</si>
  <si>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</si>
  <si>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</si>
  <si>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</si>
  <si>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</si>
  <si>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</si>
  <si>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</si>
  <si>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</si>
  <si>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</si>
  <si>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</si>
  <si>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</si>
  <si>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</si>
  <si>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</si>
  <si>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</si>
  <si>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</si>
  <si>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</si>
  <si>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</si>
  <si>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</si>
  <si>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</si>
  <si>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</si>
  <si>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</si>
  <si>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</si>
  <si>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</si>
  <si>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</si>
  <si>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</si>
  <si>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</si>
  <si>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</si>
  <si>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</si>
  <si>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</si>
  <si>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</si>
  <si>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</si>
  <si>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</si>
  <si>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</si>
  <si>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</si>
  <si>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</si>
  <si>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</si>
  <si>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</si>
  <si>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</si>
  <si>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</si>
  <si>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</si>
  <si>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</si>
  <si>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</si>
  <si>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</si>
  <si>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</si>
  <si>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</si>
  <si>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</si>
  <si>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</si>
  <si>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</si>
  <si>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</si>
  <si>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</si>
  <si>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</si>
  <si>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</si>
  <si>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</si>
  <si>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</si>
  <si>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</si>
  <si>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</si>
  <si>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</si>
  <si>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</si>
  <si>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</si>
  <si>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</si>
  <si>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</si>
  <si>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</si>
  <si>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</si>
  <si>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</si>
  <si>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</si>
  <si>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</si>
  <si>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</si>
  <si>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</si>
  <si>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</si>
  <si>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</si>
  <si>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</si>
  <si>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</si>
  <si>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</si>
  <si>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</si>
  <si>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</si>
  <si>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</si>
  <si>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</si>
  <si>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</si>
  <si>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</si>
  <si>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</si>
  <si>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</si>
  <si>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</si>
  <si>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</si>
  <si>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</si>
  <si>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</si>
  <si>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</si>
  <si>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</si>
  <si>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</si>
  <si>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</si>
  <si>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</si>
  <si>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</si>
  <si>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</si>
  <si>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</si>
  <si>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</si>
  <si>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</si>
  <si>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</si>
  <si>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</si>
  <si>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</si>
  <si>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</si>
  <si>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</si>
  <si>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</si>
  <si>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</si>
  <si>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</si>
  <si>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</si>
  <si>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</si>
  <si>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</si>
  <si>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</si>
  <si>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</si>
  <si>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</si>
  <si>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</si>
  <si>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</si>
  <si>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</si>
  <si>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</si>
  <si>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</si>
  <si>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</si>
  <si>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</si>
  <si>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</si>
  <si>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</si>
  <si>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</si>
  <si>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</si>
  <si>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</si>
  <si>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</si>
  <si>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</si>
  <si>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</si>
  <si>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</si>
  <si>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</si>
  <si>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</si>
  <si>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</si>
  <si>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</si>
  <si>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</si>
  <si>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</si>
  <si>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</si>
  <si>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</si>
  <si>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</si>
  <si>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</si>
  <si>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</si>
  <si>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</si>
  <si>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</si>
  <si>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</si>
  <si>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</si>
  <si>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</si>
  <si>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</si>
  <si>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</si>
  <si>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</si>
  <si>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</si>
  <si>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</si>
  <si>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</si>
  <si>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</si>
  <si>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</si>
  <si>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</si>
  <si>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</si>
  <si>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</si>
  <si>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</si>
  <si>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</si>
  <si>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</si>
  <si>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</si>
  <si>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</si>
  <si>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</si>
  <si>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</si>
  <si>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</si>
  <si>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</si>
  <si>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</si>
  <si>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</si>
  <si>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</si>
  <si>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</si>
  <si>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</si>
  <si>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</si>
  <si>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</si>
  <si>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</si>
  <si>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</si>
  <si>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</si>
  <si>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</si>
  <si>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</si>
  <si>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</si>
  <si>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</si>
  <si>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</si>
  <si>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</si>
  <si>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</si>
  <si>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</si>
  <si>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</si>
  <si>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</si>
  <si>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</si>
  <si>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</si>
  <si>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</si>
  <si>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</si>
  <si>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</si>
  <si>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</si>
  <si>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</si>
  <si>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</si>
  <si>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</si>
  <si>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</si>
  <si>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</si>
  <si>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</si>
  <si>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</si>
  <si>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</si>
  <si>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</si>
  <si>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</si>
  <si>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</si>
  <si>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</si>
  <si>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</si>
  <si>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</si>
  <si>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</si>
  <si>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</si>
  <si>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</si>
  <si>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</si>
  <si>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</si>
  <si>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</si>
  <si>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</si>
  <si>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</si>
  <si>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</si>
  <si>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</si>
  <si>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</si>
  <si>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</si>
  <si>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</si>
  <si>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</si>
  <si>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</si>
  <si>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</si>
  <si>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</si>
  <si>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</si>
  <si>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</si>
  <si>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</si>
  <si>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</si>
  <si>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</si>
  <si>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</si>
  <si>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</si>
  <si>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</si>
  <si>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</si>
  <si>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</si>
  <si>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</si>
  <si>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</si>
  <si>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</si>
  <si>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</si>
  <si>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</si>
  <si>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</si>
  <si>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</si>
  <si>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</si>
  <si>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</si>
  <si>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</si>
  <si>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</si>
  <si>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</si>
  <si>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</si>
  <si>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</si>
  <si>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</si>
  <si>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</si>
  <si>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</si>
  <si>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</si>
  <si>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</si>
  <si>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</si>
  <si>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</si>
  <si>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</si>
  <si>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</si>
  <si>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</si>
  <si>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</si>
  <si>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</si>
  <si>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</si>
  <si>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</si>
  <si>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</si>
  <si>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</si>
  <si>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</si>
  <si>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</si>
  <si>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</si>
  <si>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</si>
  <si>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</si>
  <si>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</si>
  <si>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</si>
  <si>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</si>
  <si>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</si>
  <si>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</si>
  <si>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</si>
  <si>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</si>
  <si>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</si>
  <si>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</si>
  <si>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</si>
  <si>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</si>
  <si>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</si>
  <si>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</si>
  <si>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</si>
  <si>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</si>
  <si>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</si>
  <si>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</si>
  <si>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</si>
  <si>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</si>
  <si>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</si>
  <si>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</si>
  <si>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</si>
  <si>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</si>
  <si>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</si>
  <si>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</si>
  <si>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</si>
  <si>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</si>
  <si>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</si>
  <si>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</si>
  <si>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</si>
  <si>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</si>
  <si>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</si>
  <si>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</si>
  <si>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</si>
  <si>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</si>
  <si>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</si>
  <si>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</si>
  <si>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</si>
  <si>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</si>
  <si>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</si>
  <si>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</si>
  <si>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</si>
  <si>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</si>
  <si>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</si>
  <si>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</si>
  <si>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</si>
  <si>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</si>
  <si>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</si>
  <si>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</si>
  <si>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</si>
  <si>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</si>
  <si>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</si>
  <si>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</si>
  <si>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</si>
  <si>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</si>
  <si>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</si>
  <si>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</si>
  <si>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</si>
  <si>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</si>
  <si>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</si>
  <si>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</si>
  <si>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</si>
  <si>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</si>
  <si>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</si>
  <si>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</si>
  <si>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</si>
  <si>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</si>
  <si>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</si>
  <si>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</si>
  <si>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</si>
  <si>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</si>
  <si>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</si>
  <si>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</si>
  <si>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</si>
  <si>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</si>
  <si>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</si>
  <si>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</si>
  <si>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</si>
  <si>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</si>
  <si>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</si>
  <si>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</si>
  <si>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</si>
  <si>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</si>
  <si>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</si>
  <si>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</si>
  <si>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</si>
  <si>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</si>
  <si>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</si>
  <si>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</si>
  <si>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</si>
  <si>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</si>
  <si>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</si>
  <si>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</si>
  <si>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</si>
  <si>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</si>
  <si>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</si>
  <si>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</si>
  <si>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</si>
  <si>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</si>
  <si>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</si>
  <si>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</si>
  <si>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</si>
  <si>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</si>
  <si>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</si>
  <si>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</si>
  <si>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</si>
  <si>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</si>
  <si>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</si>
  <si>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</si>
  <si>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</si>
  <si>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</si>
  <si>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</si>
  <si>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</si>
  <si>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</si>
  <si>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</si>
  <si>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</si>
  <si>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</si>
  <si>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</si>
  <si>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</si>
  <si>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</si>
  <si>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</si>
  <si>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</si>
  <si>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</si>
  <si>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</si>
  <si>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</si>
  <si>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</si>
  <si>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</si>
  <si>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</si>
  <si>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</si>
  <si>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</si>
  <si>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</si>
  <si>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</si>
  <si>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</si>
  <si>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</si>
  <si>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</si>
  <si>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</si>
  <si>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</si>
  <si>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</si>
  <si>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</si>
  <si>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</si>
  <si>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</si>
  <si>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</si>
  <si>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</si>
  <si>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</si>
  <si>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</si>
  <si>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</si>
  <si>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</si>
  <si>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</si>
  <si>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</si>
  <si>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</si>
  <si>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</si>
  <si>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</si>
  <si>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</si>
  <si>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</si>
  <si>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</si>
  <si>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</si>
  <si>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</si>
  <si>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</si>
  <si>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</si>
  <si>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</si>
  <si>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</si>
  <si>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</si>
  <si>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</si>
  <si>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</si>
  <si>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</si>
  <si>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</si>
  <si>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</si>
  <si>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</si>
  <si>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</si>
  <si>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</si>
  <si>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</si>
  <si>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</si>
  <si>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</si>
  <si>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</si>
  <si>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</si>
  <si>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</si>
  <si>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</si>
  <si>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</si>
  <si>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</si>
  <si>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</si>
  <si>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</si>
  <si>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</si>
  <si>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</si>
  <si>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</si>
  <si>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</si>
  <si>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</si>
  <si>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</si>
  <si>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</si>
  <si>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</si>
  <si>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</si>
  <si>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</si>
  <si>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</si>
  <si>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</si>
  <si>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</si>
  <si>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</si>
  <si>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</si>
  <si>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</si>
  <si>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</si>
  <si>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</si>
  <si>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</si>
  <si>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</si>
  <si>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</si>
  <si>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</si>
  <si>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</si>
  <si>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</si>
  <si>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</si>
  <si>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</si>
  <si>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</si>
  <si>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</si>
  <si>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</si>
  <si>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</si>
  <si>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</si>
  <si>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</si>
  <si>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</si>
  <si>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</si>
  <si>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</si>
  <si>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</si>
  <si>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</si>
  <si>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</si>
  <si>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</si>
  <si>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</si>
  <si>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</si>
  <si>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</si>
  <si>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</si>
  <si>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</si>
  <si>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</si>
  <si>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</si>
  <si>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</si>
  <si>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</si>
  <si>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</si>
  <si>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</si>
  <si>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</si>
  <si>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</si>
  <si>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</si>
  <si>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</si>
  <si>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</si>
  <si>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</si>
  <si>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</si>
  <si>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</si>
  <si>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</si>
  <si>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</si>
  <si>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</si>
  <si>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</si>
  <si>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</si>
  <si>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</si>
  <si>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</si>
  <si>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</si>
  <si>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</si>
  <si>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</si>
  <si>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</si>
  <si>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</si>
  <si>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</si>
  <si>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</si>
  <si>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</si>
  <si>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</si>
  <si>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</si>
  <si>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</si>
  <si>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</si>
  <si>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</si>
  <si>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</si>
  <si>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</si>
  <si>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</si>
  <si>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</si>
  <si>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</si>
  <si>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</si>
  <si>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</si>
  <si>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</si>
  <si>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</si>
  <si>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</si>
  <si>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</si>
  <si>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</si>
  <si>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</si>
  <si>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</si>
  <si>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</si>
  <si>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</si>
  <si>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</si>
  <si>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</si>
  <si>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</si>
  <si>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</si>
  <si>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</si>
  <si>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</si>
  <si>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</si>
  <si>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</si>
  <si>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</si>
  <si>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</si>
  <si>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</si>
  <si>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</si>
  <si>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</si>
  <si>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</si>
  <si>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</si>
  <si>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</si>
  <si>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</si>
  <si>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</si>
  <si>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</si>
  <si>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</si>
  <si>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</si>
  <si>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</si>
  <si>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</si>
  <si>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</si>
  <si>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</si>
  <si>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</si>
  <si>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</si>
  <si>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</si>
  <si>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</si>
  <si>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</si>
  <si>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</si>
  <si>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</si>
  <si>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</si>
  <si>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</si>
  <si>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</si>
  <si>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</si>
  <si>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</si>
  <si>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</si>
  <si>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</si>
  <si>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</si>
  <si>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</si>
  <si>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</si>
  <si>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</si>
  <si>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</si>
  <si>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</si>
  <si>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</si>
  <si>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</si>
  <si>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</si>
  <si>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</si>
  <si>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</si>
  <si>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</si>
  <si>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</si>
  <si>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</si>
  <si>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</si>
  <si>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</si>
  <si>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</si>
  <si>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</si>
  <si>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</si>
  <si>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</si>
  <si>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</si>
  <si>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</si>
  <si>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</si>
  <si>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</si>
  <si>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</si>
  <si>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</si>
  <si>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</si>
  <si>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</si>
  <si>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</si>
  <si>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</si>
  <si>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</si>
  <si>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</si>
  <si>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</si>
  <si>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</si>
  <si>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</si>
  <si>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</si>
  <si>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</si>
  <si>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</si>
  <si>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</si>
  <si>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</si>
  <si>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</si>
  <si>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</si>
  <si>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</si>
  <si>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</si>
  <si>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</si>
  <si>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</si>
  <si>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</si>
  <si>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</si>
  <si>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</si>
  <si>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</si>
  <si>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</si>
  <si>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</si>
  <si>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</si>
  <si>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</si>
  <si>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</si>
  <si>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</si>
  <si>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</si>
  <si>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</si>
  <si>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</si>
  <si>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</si>
  <si>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</si>
  <si>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</si>
  <si>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</si>
  <si>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</si>
  <si>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</si>
  <si>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</si>
  <si>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</si>
  <si>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</si>
  <si>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</si>
  <si>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</si>
  <si>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</si>
  <si>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</si>
  <si>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</si>
  <si>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</si>
  <si>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</si>
  <si>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</si>
  <si>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</si>
  <si>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</si>
  <si>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</si>
  <si>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</si>
  <si>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</si>
  <si>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</si>
  <si>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</si>
  <si>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</si>
  <si>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</si>
  <si>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</si>
  <si>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</si>
  <si>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</si>
  <si>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</si>
  <si>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</si>
  <si>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</si>
  <si>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</si>
  <si>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</si>
  <si>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</si>
  <si>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</si>
  <si>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</si>
  <si>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</si>
  <si>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</si>
  <si>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</si>
  <si>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</si>
  <si>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</si>
  <si>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</si>
  <si>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</si>
  <si>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</si>
  <si>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</si>
  <si>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</si>
  <si>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</si>
  <si>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</si>
  <si>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</si>
  <si>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</si>
  <si>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</si>
  <si>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</si>
  <si>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</si>
  <si>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</si>
  <si>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</si>
  <si>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</si>
  <si>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</si>
  <si>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</si>
  <si>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</si>
  <si>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</si>
  <si>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</si>
  <si>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</si>
  <si>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</si>
  <si>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</si>
  <si>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</si>
  <si>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</si>
  <si>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</si>
  <si>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</si>
  <si>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</si>
  <si>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</si>
  <si>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</si>
  <si>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</si>
  <si>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</si>
  <si>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</si>
  <si>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</si>
  <si>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</si>
  <si>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</si>
  <si>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</si>
  <si>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</si>
  <si>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</si>
  <si>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</si>
  <si>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</si>
  <si>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</si>
  <si>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</si>
  <si>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</si>
  <si>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</si>
  <si>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</si>
  <si>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</si>
  <si>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</si>
  <si>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</si>
  <si>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</si>
  <si>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</si>
  <si>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</si>
  <si>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</si>
  <si>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</si>
  <si>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</si>
  <si>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</si>
  <si>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</si>
  <si>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</si>
  <si>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</si>
  <si>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</si>
  <si>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</si>
  <si>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</si>
  <si>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</si>
  <si>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</si>
  <si>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</si>
  <si>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</si>
  <si>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</si>
  <si>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</si>
  <si>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</si>
  <si>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</si>
  <si>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</si>
  <si>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</si>
  <si>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</si>
  <si>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</si>
  <si>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</si>
  <si>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</si>
  <si>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</si>
  <si>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</si>
  <si>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</si>
  <si>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</si>
  <si>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</si>
  <si>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</si>
  <si>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</si>
  <si>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</si>
  <si>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</si>
  <si>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</si>
  <si>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</si>
  <si>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</si>
  <si>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</si>
  <si>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</si>
  <si>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</si>
  <si>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</si>
  <si>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</si>
  <si>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</si>
  <si>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</si>
  <si>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</si>
  <si>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</si>
  <si>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</si>
  <si>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</si>
  <si>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</si>
  <si>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</si>
  <si>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</si>
  <si>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</si>
  <si>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</si>
  <si>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</si>
  <si>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</si>
  <si>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</si>
  <si>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</si>
  <si>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</si>
  <si>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</si>
  <si>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</si>
  <si>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</si>
  <si>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</si>
  <si>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</si>
  <si>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</si>
  <si>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</si>
  <si>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</si>
  <si>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</si>
  <si>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</si>
  <si>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</si>
  <si>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</si>
  <si>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</si>
  <si>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</si>
  <si>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</si>
  <si>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</si>
  <si>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</si>
  <si>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</si>
  <si>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</si>
  <si>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</si>
  <si>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</si>
  <si>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</si>
  <si>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</si>
  <si>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</si>
  <si>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</si>
  <si>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</si>
  <si>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</si>
  <si>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</si>
  <si>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</si>
  <si>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</si>
  <si>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</si>
  <si>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</si>
  <si>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</si>
  <si>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</si>
  <si>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</si>
  <si>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</si>
  <si>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</si>
  <si>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</si>
  <si>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</si>
  <si>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</si>
  <si>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</si>
  <si>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</si>
  <si>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</si>
  <si>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</si>
  <si>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</si>
  <si>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</si>
  <si>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</si>
  <si>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</si>
  <si>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</si>
  <si>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</si>
  <si>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</si>
  <si>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</si>
  <si>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</si>
  <si>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</si>
  <si>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</si>
  <si>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</si>
  <si>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</si>
  <si>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</si>
  <si>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</si>
  <si>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</si>
  <si>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</si>
  <si>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</si>
  <si>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</si>
  <si>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</si>
  <si>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</si>
  <si>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</si>
  <si>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</si>
  <si>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</si>
  <si>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</si>
  <si>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</si>
  <si>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</si>
  <si>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</si>
  <si>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</si>
  <si>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</si>
  <si>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</si>
  <si>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</si>
  <si>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</si>
  <si>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</si>
  <si>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</si>
  <si>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</si>
  <si>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</si>
  <si>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</si>
  <si>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</si>
  <si>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</si>
  <si>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</si>
  <si>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</si>
  <si>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</si>
  <si>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</si>
  <si>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</si>
  <si>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</si>
  <si>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</si>
  <si>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</si>
  <si>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</si>
  <si>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</si>
  <si>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</si>
  <si>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</si>
  <si>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</si>
  <si>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</si>
  <si>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</si>
  <si>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</si>
  <si>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</si>
  <si>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</si>
  <si>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</si>
  <si>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</si>
  <si>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</si>
  <si>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</si>
  <si>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</si>
  <si>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</si>
  <si>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</si>
  <si>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</si>
  <si>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</si>
  <si>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</si>
  <si>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</si>
  <si>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</si>
  <si>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</si>
  <si>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</si>
  <si>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</si>
  <si>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</si>
  <si>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</si>
  <si>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</si>
  <si>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</si>
  <si>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</si>
  <si>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</si>
  <si>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</si>
  <si>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</si>
  <si>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</si>
  <si>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</si>
  <si>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</si>
  <si>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</si>
  <si>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</si>
  <si>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</si>
  <si>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</si>
  <si>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</si>
  <si>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</si>
  <si>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</si>
  <si>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</si>
  <si>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</si>
  <si>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</si>
  <si>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</si>
  <si>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</si>
  <si>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</si>
  <si>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</si>
  <si>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</si>
  <si>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</si>
  <si>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</si>
  <si>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</si>
  <si>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</si>
  <si>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</si>
  <si>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</si>
  <si>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</si>
  <si>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</si>
  <si>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</si>
  <si>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</si>
  <si>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</si>
  <si>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</si>
  <si>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</si>
  <si>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</si>
  <si>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</si>
  <si>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</si>
  <si>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</si>
  <si>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</si>
  <si>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</si>
  <si>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</si>
  <si>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</si>
  <si>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</si>
  <si>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</si>
  <si>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</si>
  <si>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</si>
  <si>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</si>
  <si>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</si>
  <si>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</si>
  <si>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</si>
  <si>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</si>
  <si>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</si>
  <si>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</si>
  <si>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</si>
  <si>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</si>
  <si>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</si>
  <si>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</si>
  <si>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</si>
  <si>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</si>
  <si>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</si>
  <si>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</si>
  <si>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</si>
  <si>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</si>
  <si>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</si>
  <si>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</si>
  <si>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</si>
  <si>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</si>
  <si>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</si>
  <si>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</si>
  <si>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</si>
  <si>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</si>
  <si>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</si>
  <si>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</si>
  <si>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</si>
  <si>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</si>
  <si>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</si>
  <si>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</si>
  <si>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</si>
  <si>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</si>
  <si>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</si>
  <si>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</si>
  <si>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</si>
  <si>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</si>
  <si>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</si>
  <si>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</si>
  <si>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</si>
  <si>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</si>
  <si>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</si>
  <si>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</si>
  <si>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</si>
  <si>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</si>
  <si>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</si>
  <si>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</si>
  <si>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</si>
  <si>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</si>
  <si>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</si>
  <si>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</si>
  <si>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</si>
  <si>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</si>
  <si>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</si>
  <si>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</si>
  <si>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</si>
  <si>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</si>
  <si>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</si>
  <si>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</si>
  <si>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</si>
  <si>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</si>
  <si>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</si>
  <si>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</si>
  <si>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</si>
  <si>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</si>
  <si>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</si>
  <si>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</si>
  <si>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</si>
  <si>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</si>
  <si>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</si>
  <si>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</si>
  <si>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</si>
  <si>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</si>
  <si>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</si>
  <si>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</si>
  <si>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</si>
  <si>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</si>
  <si>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</si>
  <si>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</si>
  <si>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</si>
  <si>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</si>
  <si>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</si>
  <si>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</si>
  <si>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</si>
  <si>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</si>
  <si>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</si>
  <si>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</si>
  <si>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</si>
  <si>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</si>
  <si>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</si>
  <si>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</si>
  <si>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</si>
  <si>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</si>
  <si>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</si>
  <si>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</si>
  <si>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</si>
  <si>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</si>
  <si>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</si>
  <si>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</si>
  <si>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</si>
  <si>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</si>
  <si>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</si>
  <si>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</si>
  <si>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</si>
  <si>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</si>
  <si>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</si>
  <si>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</si>
  <si>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</si>
  <si>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</si>
  <si>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</si>
  <si>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</si>
  <si>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</si>
  <si>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</si>
  <si>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</si>
  <si>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</si>
  <si>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</si>
  <si>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</si>
  <si>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</si>
  <si>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</si>
  <si>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</si>
  <si>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</si>
  <si>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</si>
  <si>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</si>
  <si>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</si>
  <si>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</si>
  <si>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</si>
  <si>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</si>
  <si>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</si>
  <si>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</si>
  <si>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</si>
  <si>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</si>
  <si>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</si>
  <si>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</si>
  <si>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</si>
  <si>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</si>
  <si>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</si>
  <si>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</si>
  <si>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</si>
  <si>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</si>
  <si>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</si>
  <si>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</si>
  <si>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</si>
  <si>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</si>
  <si>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</si>
  <si>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</si>
  <si>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</si>
  <si>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</si>
  <si>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</si>
  <si>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</si>
  <si>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</si>
  <si>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</si>
  <si>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</si>
  <si>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</si>
  <si>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</si>
  <si>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</si>
  <si>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</si>
  <si>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</si>
  <si>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</si>
  <si>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</si>
  <si>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</si>
  <si>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</si>
  <si>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</si>
  <si>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</si>
  <si>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</si>
  <si>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</si>
  <si>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</si>
  <si>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</si>
  <si>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</si>
  <si>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</si>
  <si>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</si>
  <si>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</si>
  <si>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</si>
  <si>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</si>
  <si>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</si>
  <si>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</si>
  <si>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</si>
  <si>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</si>
  <si>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</si>
  <si>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</si>
  <si>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</si>
  <si>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</si>
  <si>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</si>
  <si>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</si>
  <si>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</si>
  <si>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</si>
  <si>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</si>
  <si>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</si>
  <si>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</si>
  <si>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</si>
  <si>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</si>
  <si>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</si>
  <si>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</si>
  <si>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</si>
  <si>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</si>
  <si>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</si>
  <si>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</si>
  <si>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</si>
  <si>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</si>
  <si>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</si>
  <si>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</si>
  <si>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</si>
  <si>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</si>
  <si>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</si>
  <si>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</si>
  <si>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</si>
  <si>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</si>
  <si>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</si>
  <si>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</si>
  <si>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</si>
  <si>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</si>
  <si>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</si>
  <si>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</si>
  <si>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</si>
  <si>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</si>
  <si>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</si>
  <si>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</si>
  <si>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</si>
  <si>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</si>
  <si>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</si>
  <si>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</si>
  <si>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</si>
  <si>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</si>
  <si>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</si>
  <si>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</si>
  <si>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</si>
  <si>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</si>
  <si>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</si>
  <si>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</si>
  <si>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</si>
  <si>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</si>
  <si>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</si>
  <si>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</si>
  <si>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</si>
  <si>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</si>
  <si>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</si>
  <si>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</si>
  <si>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</si>
  <si>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</si>
  <si>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</si>
  <si>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</si>
  <si>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</si>
  <si>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</si>
  <si>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</si>
  <si>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</si>
  <si>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</si>
  <si>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</si>
  <si>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</si>
  <si>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</si>
  <si>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</si>
  <si>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</si>
  <si>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</si>
  <si>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</si>
  <si>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</si>
  <si>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</si>
  <si>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</si>
  <si>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</si>
  <si>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</si>
  <si>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</si>
  <si>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</si>
  <si>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</si>
  <si>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</si>
  <si>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</si>
  <si>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</si>
  <si>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</si>
  <si>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</si>
  <si>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</si>
  <si>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</si>
  <si>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</si>
  <si>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</si>
  <si>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</si>
  <si>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</si>
  <si>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</si>
  <si>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</si>
  <si>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</si>
  <si>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</si>
  <si>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</si>
  <si>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</si>
  <si>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</si>
  <si>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</si>
  <si>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</si>
  <si>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</si>
  <si>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</si>
  <si>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</si>
  <si>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</si>
  <si>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</si>
  <si>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</si>
  <si>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</si>
  <si>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</si>
  <si>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</si>
  <si>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</si>
  <si>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</si>
  <si>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</si>
  <si>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</si>
  <si>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</si>
  <si>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</si>
  <si>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</si>
  <si>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</si>
  <si>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</si>
  <si>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</si>
  <si>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</si>
  <si>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</si>
  <si>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</si>
  <si>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</si>
  <si>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</si>
  <si>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</si>
  <si>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</si>
  <si>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</si>
  <si>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</si>
  <si>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</si>
  <si>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</si>
  <si>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</si>
  <si>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</si>
  <si>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</si>
  <si>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</si>
  <si>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</si>
  <si>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</si>
  <si>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</si>
  <si>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</si>
  <si>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</si>
  <si>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</si>
  <si>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</si>
  <si>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</si>
  <si>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</si>
  <si>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</si>
  <si>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</si>
  <si>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</si>
  <si>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</si>
  <si>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</si>
  <si>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</si>
  <si>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</si>
  <si>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</si>
  <si>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</si>
  <si>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</si>
  <si>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</si>
  <si>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</si>
  <si>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</si>
  <si>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</si>
  <si>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</si>
  <si>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</si>
  <si>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</si>
  <si>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</si>
  <si>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</si>
  <si>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</si>
  <si>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</si>
  <si>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</si>
  <si>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</si>
  <si>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</si>
  <si>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</si>
  <si>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</si>
  <si>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</si>
  <si>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</si>
  <si>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</si>
  <si>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</si>
  <si>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</si>
  <si>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</si>
  <si>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</si>
  <si>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</si>
  <si>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</si>
  <si>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</si>
  <si>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</si>
  <si>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</si>
  <si>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</si>
  <si>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</si>
  <si>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</si>
  <si>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</si>
  <si>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</si>
  <si>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</si>
  <si>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</si>
  <si>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</si>
  <si>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</si>
  <si>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</si>
  <si>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</si>
  <si>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</si>
  <si>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</si>
  <si>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</si>
  <si>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</si>
  <si>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</si>
  <si>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</si>
  <si>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</si>
  <si>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</si>
  <si>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</si>
  <si>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</si>
  <si>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</si>
  <si>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</si>
  <si>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</si>
  <si>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</si>
  <si>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</si>
  <si>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</si>
  <si>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</si>
  <si>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</si>
  <si>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</si>
  <si>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</si>
  <si>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</si>
  <si>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</si>
  <si>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</si>
  <si>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</si>
  <si>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</si>
  <si>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</si>
  <si>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</si>
  <si>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</si>
  <si>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</si>
  <si>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</si>
  <si>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</si>
  <si>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</si>
  <si>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</si>
  <si>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</si>
  <si>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</si>
  <si>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</si>
  <si>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</si>
  <si>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</si>
  <si>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</si>
  <si>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</si>
  <si>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</si>
  <si>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</si>
  <si>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</si>
  <si>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</si>
  <si>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</si>
  <si>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</si>
  <si>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</si>
  <si>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</si>
  <si>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</si>
  <si>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</si>
  <si>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</si>
  <si>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</si>
  <si>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</si>
  <si>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</si>
  <si>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</si>
  <si>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</si>
  <si>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</si>
  <si>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</si>
  <si>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</si>
  <si>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</si>
  <si>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</si>
  <si>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</si>
  <si>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</si>
  <si>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</si>
  <si>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</si>
  <si>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</si>
  <si>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</si>
  <si>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</si>
  <si>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</si>
  <si>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</si>
  <si>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</si>
  <si>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</si>
  <si>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</si>
  <si>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</si>
  <si>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</si>
  <si>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</si>
  <si>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</si>
  <si>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</si>
  <si>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</si>
  <si>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</si>
  <si>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</si>
  <si>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</si>
  <si>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</si>
  <si>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</si>
  <si>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</si>
  <si>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</si>
  <si>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</si>
  <si>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</si>
  <si>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</si>
  <si>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</si>
  <si>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</si>
  <si>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</si>
  <si>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</si>
  <si>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</si>
  <si>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</si>
  <si>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</si>
  <si>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</si>
  <si>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</si>
  <si>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</si>
  <si>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</si>
  <si>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</si>
  <si>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</si>
  <si>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</si>
  <si>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</si>
  <si>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</si>
  <si>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</si>
  <si>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</si>
  <si>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</si>
  <si>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</si>
  <si>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</si>
  <si>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</si>
  <si>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</si>
  <si>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</si>
  <si>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</si>
  <si>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</si>
  <si>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</si>
  <si>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</si>
  <si>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</si>
  <si>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</si>
  <si>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</si>
  <si>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</si>
  <si>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</si>
  <si>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</si>
  <si>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</si>
  <si>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</si>
  <si>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</si>
  <si>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</si>
  <si>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</si>
  <si>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</si>
  <si>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</si>
  <si>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</si>
  <si>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</si>
  <si>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</si>
  <si>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</si>
  <si>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</si>
  <si>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</si>
  <si>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</si>
  <si>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</si>
  <si>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</si>
  <si>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</si>
  <si>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</si>
  <si>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</si>
  <si>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</si>
  <si>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</si>
  <si>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</si>
  <si>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</si>
  <si>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</si>
  <si>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</si>
  <si>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</si>
  <si>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</si>
  <si>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</si>
  <si>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</si>
  <si>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</si>
  <si>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</si>
  <si>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</si>
  <si>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</si>
  <si>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</si>
  <si>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</si>
  <si>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</si>
  <si>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</si>
  <si>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</si>
  <si>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</si>
  <si>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</si>
  <si>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</si>
  <si>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</si>
  <si>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</si>
  <si>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</si>
  <si>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</si>
  <si>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</si>
  <si>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</si>
  <si>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</si>
  <si>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</si>
  <si>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</si>
  <si>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</si>
  <si>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</si>
  <si>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</si>
  <si>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</si>
  <si>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</si>
  <si>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</si>
  <si>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</si>
  <si>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</si>
  <si>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</si>
  <si>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</si>
  <si>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</si>
  <si>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</si>
  <si>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</si>
  <si>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</si>
  <si>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</si>
  <si>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</si>
  <si>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</si>
  <si>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</si>
  <si>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</si>
  <si>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</si>
  <si>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</si>
  <si>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</si>
  <si>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</si>
  <si>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</si>
  <si>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</si>
  <si>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</si>
  <si>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</si>
  <si>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</si>
  <si>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</si>
  <si>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</si>
  <si>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</si>
  <si>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</si>
  <si>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</si>
  <si>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</si>
  <si>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</si>
  <si>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</si>
  <si>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</si>
  <si>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</si>
  <si>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</si>
  <si>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</si>
  <si>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</si>
  <si>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</si>
  <si>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</si>
  <si>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</si>
  <si>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</si>
  <si>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</si>
  <si>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</si>
  <si>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</si>
  <si>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</si>
  <si>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</si>
  <si>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</si>
  <si>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</si>
  <si>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</si>
  <si>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</si>
  <si>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</si>
  <si>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</si>
  <si>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</si>
  <si>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</si>
  <si>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</si>
  <si>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</si>
  <si>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</si>
  <si>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</si>
  <si>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</si>
  <si>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</si>
  <si>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</si>
  <si>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</si>
  <si>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</si>
  <si>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</si>
  <si>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</si>
  <si>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</si>
  <si>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</si>
  <si>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</si>
  <si>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</si>
  <si>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</si>
  <si>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</si>
  <si>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</si>
  <si>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</si>
  <si>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</si>
  <si>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</si>
  <si>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</si>
  <si>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</si>
  <si>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</si>
  <si>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</si>
  <si>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</si>
  <si>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</si>
  <si>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</si>
  <si>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</si>
  <si>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</si>
  <si>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</si>
  <si>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</si>
  <si>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</si>
  <si>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</si>
  <si>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</si>
  <si>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</si>
  <si>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</si>
  <si>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</si>
  <si>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</si>
  <si>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</si>
  <si>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</si>
  <si>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</si>
  <si>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</si>
  <si>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</si>
  <si>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</si>
  <si>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</si>
  <si>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</si>
  <si>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</si>
  <si>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</si>
  <si>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</si>
  <si>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</si>
  <si>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</si>
  <si>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</si>
  <si>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</si>
  <si>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</si>
  <si>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</si>
  <si>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</si>
  <si>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</si>
  <si>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</si>
  <si>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</si>
  <si>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</si>
  <si>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</si>
  <si>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</si>
  <si>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</si>
  <si>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</si>
  <si>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</si>
  <si>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</si>
  <si>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</si>
  <si>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</si>
  <si>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</si>
  <si>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</si>
  <si>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</si>
  <si>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</si>
  <si>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</si>
  <si>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</si>
  <si>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</si>
  <si>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</si>
  <si>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</si>
  <si>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</si>
  <si>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</si>
  <si>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</si>
  <si>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</si>
  <si>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</si>
  <si>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</si>
  <si>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</si>
  <si>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</si>
  <si>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</si>
  <si>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</si>
  <si>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</si>
  <si>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</si>
  <si>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</si>
  <si>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</si>
  <si>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</si>
  <si>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</si>
  <si>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</si>
  <si>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</si>
  <si>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</si>
  <si>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</si>
  <si>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</si>
  <si>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</si>
  <si>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</si>
  <si>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</si>
  <si>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</si>
  <si>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</si>
  <si>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</si>
  <si>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</si>
  <si>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</si>
  <si>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</si>
  <si>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</si>
  <si>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</si>
  <si>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</si>
  <si>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</si>
  <si>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</si>
  <si>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</si>
  <si>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</si>
  <si>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</si>
  <si>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</si>
  <si>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</si>
  <si>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</si>
  <si>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</si>
  <si>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</si>
  <si>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</si>
  <si>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</si>
  <si>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</si>
  <si>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</si>
  <si>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</si>
  <si>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</si>
  <si>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</si>
  <si>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</si>
  <si>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</si>
  <si>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</si>
  <si>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</si>
  <si>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</si>
  <si>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</si>
  <si>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</si>
  <si>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</si>
  <si>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</si>
  <si>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</si>
  <si>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</si>
  <si>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</si>
  <si>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</si>
  <si>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</si>
  <si>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</si>
  <si>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</si>
  <si>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</si>
  <si>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</si>
  <si>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</si>
  <si>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</si>
  <si>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</si>
  <si>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</si>
  <si>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</si>
  <si>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</si>
  <si>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</si>
  <si>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</si>
  <si>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</si>
  <si>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</si>
  <si>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</si>
  <si>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</si>
  <si>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</si>
  <si>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</si>
  <si>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</si>
  <si>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</si>
  <si>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</si>
  <si>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</si>
  <si>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</si>
  <si>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</si>
  <si>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</si>
  <si>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</si>
  <si>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</si>
  <si>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</si>
  <si>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</si>
  <si>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</si>
  <si>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</si>
  <si>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</si>
  <si>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</si>
  <si>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</si>
  <si>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</si>
  <si>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</si>
  <si>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</si>
  <si>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</si>
  <si>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</si>
  <si>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</si>
  <si>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</si>
  <si>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</si>
  <si>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</si>
  <si>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</si>
  <si>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</si>
  <si>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</si>
  <si>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</si>
  <si>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</si>
  <si>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</si>
  <si>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</si>
  <si>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</si>
  <si>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</si>
  <si>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</si>
  <si>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</si>
  <si>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</si>
  <si>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</si>
  <si>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</si>
  <si>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</si>
  <si>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</si>
  <si>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</si>
  <si>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</si>
  <si>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</si>
  <si>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</si>
  <si>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</si>
  <si>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</si>
  <si>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</si>
  <si>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</si>
  <si>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</si>
  <si>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</si>
  <si>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</si>
  <si>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</si>
  <si>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</si>
  <si>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</si>
  <si>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</si>
  <si>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</si>
  <si>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</si>
  <si>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</si>
  <si>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</si>
  <si>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</si>
  <si>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</si>
  <si>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</si>
  <si>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</si>
  <si>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</si>
  <si>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</si>
  <si>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</si>
  <si>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</si>
  <si>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</si>
  <si>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</si>
  <si>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</si>
  <si>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</si>
  <si>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</si>
  <si>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</si>
  <si>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</si>
  <si>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</si>
  <si>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</si>
  <si>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</si>
  <si>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</si>
  <si>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</si>
  <si>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</si>
  <si>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</si>
  <si>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</si>
  <si>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</si>
  <si>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</si>
  <si>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</si>
  <si>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</si>
  <si>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</si>
  <si>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</si>
  <si>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</si>
  <si>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</si>
  <si>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</si>
  <si>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</si>
  <si>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</si>
  <si>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</si>
  <si>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</si>
  <si>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</si>
  <si>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</si>
  <si>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</si>
  <si>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</si>
  <si>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</si>
  <si>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</si>
  <si>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</si>
  <si>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</si>
  <si>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</si>
  <si>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</si>
  <si>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</si>
  <si>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</si>
  <si>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</si>
  <si>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</si>
  <si>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</si>
  <si>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</si>
  <si>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</si>
  <si>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</si>
  <si>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</si>
  <si>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</si>
  <si>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</si>
  <si>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</si>
  <si>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</si>
  <si>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</si>
  <si>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</si>
  <si>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</si>
  <si>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</si>
  <si>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</si>
  <si>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</si>
  <si>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</si>
  <si>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</si>
  <si>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</si>
  <si>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</si>
  <si>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</si>
  <si>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</si>
  <si>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</si>
  <si>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</si>
  <si>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</si>
  <si>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</si>
  <si>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</si>
  <si>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</si>
  <si>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</si>
  <si>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</si>
  <si>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</si>
  <si>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</si>
  <si>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</si>
  <si>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</si>
  <si>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</si>
  <si>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</si>
  <si>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</si>
  <si>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</si>
  <si>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</si>
  <si>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</si>
  <si>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</si>
  <si>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</si>
  <si>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</si>
  <si>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</si>
  <si>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</si>
  <si>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</si>
  <si>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</si>
  <si>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</si>
  <si>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</si>
  <si>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</si>
  <si>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</si>
  <si>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</si>
  <si>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</si>
  <si>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</si>
  <si>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</si>
  <si>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</si>
  <si>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</si>
  <si>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</si>
  <si>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</si>
  <si>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</si>
  <si>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</si>
  <si>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</si>
  <si>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</si>
  <si>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</si>
  <si>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</si>
  <si>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</si>
  <si>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</si>
  <si>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</si>
  <si>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</si>
  <si>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</si>
  <si>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</si>
  <si>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</si>
  <si>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</si>
  <si>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</si>
  <si>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</si>
  <si>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</si>
  <si>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</si>
  <si>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</si>
  <si>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</si>
  <si>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</si>
  <si>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</si>
  <si>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</si>
  <si>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</si>
  <si>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</si>
  <si>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</si>
  <si>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</si>
  <si>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</si>
  <si>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</si>
  <si>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</si>
  <si>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</si>
  <si>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</si>
  <si>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</si>
  <si>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</si>
  <si>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</si>
  <si>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</si>
  <si>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</si>
  <si>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</si>
  <si>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</si>
  <si>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</si>
  <si>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</si>
  <si>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</si>
  <si>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</si>
  <si>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</si>
  <si>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</si>
  <si>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</si>
  <si>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</si>
  <si>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</si>
  <si>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</si>
  <si>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</si>
  <si>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</si>
  <si>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</si>
  <si>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</si>
  <si>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</si>
  <si>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</si>
  <si>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</si>
  <si>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</si>
  <si>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</si>
  <si>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</si>
  <si>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</si>
  <si>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</si>
  <si>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</si>
  <si>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</si>
  <si>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</si>
  <si>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</si>
  <si>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</si>
  <si>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</si>
  <si>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</si>
  <si>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</si>
  <si>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</si>
  <si>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</si>
  <si>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</si>
  <si>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</si>
  <si>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</si>
  <si>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</si>
  <si>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</si>
  <si>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</si>
  <si>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</si>
  <si>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</si>
  <si>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</si>
  <si>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</si>
  <si>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</si>
  <si>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</si>
  <si>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</si>
  <si>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</si>
  <si>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</si>
  <si>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</si>
  <si>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</si>
  <si>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</si>
  <si>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</si>
  <si>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</si>
  <si>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</si>
  <si>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</si>
  <si>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</si>
  <si>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</si>
  <si>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</si>
  <si>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</si>
  <si>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</si>
  <si>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</si>
  <si>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</si>
  <si>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</si>
  <si>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</si>
  <si>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</si>
  <si>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</si>
  <si>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</si>
  <si>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</si>
  <si>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</si>
  <si>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</si>
  <si>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</si>
  <si>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</si>
  <si>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</si>
  <si>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</si>
  <si>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</si>
  <si>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</si>
  <si>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</si>
  <si>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</si>
  <si>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</si>
  <si>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</si>
  <si>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</si>
  <si>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</si>
  <si>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</si>
  <si>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</si>
  <si>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</si>
  <si>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</si>
  <si>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</si>
  <si>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</si>
  <si>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</si>
  <si>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</si>
  <si>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</si>
  <si>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</si>
  <si>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</si>
  <si>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</si>
  <si>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</si>
  <si>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</si>
  <si>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</si>
  <si>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</si>
  <si>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</si>
  <si>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</si>
  <si>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</si>
  <si>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</si>
  <si>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</si>
  <si>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</si>
  <si>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</si>
  <si>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</si>
  <si>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</si>
  <si>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</si>
  <si>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</si>
  <si>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</si>
  <si>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</si>
  <si>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</si>
  <si>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</si>
  <si>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</si>
  <si>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</si>
  <si>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</si>
  <si>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</si>
  <si>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</si>
  <si>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</si>
  <si>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</si>
  <si>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</si>
  <si>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</si>
  <si>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</si>
  <si>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</si>
  <si>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</si>
  <si>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</si>
  <si>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</si>
  <si>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</si>
  <si>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</si>
  <si>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</si>
  <si>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</si>
  <si>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</si>
  <si>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</si>
  <si>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</si>
  <si>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</si>
  <si>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</si>
  <si>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</si>
  <si>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</si>
  <si>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</si>
  <si>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</si>
  <si>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</si>
  <si>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</si>
  <si>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</si>
  <si>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</si>
  <si>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</si>
  <si>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</si>
  <si>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</si>
  <si>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</si>
  <si>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</si>
  <si>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</si>
  <si>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</si>
  <si>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</si>
  <si>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</si>
  <si>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</si>
  <si>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</si>
  <si>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</si>
  <si>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</si>
  <si>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</si>
  <si>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</si>
  <si>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</si>
  <si>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</si>
  <si>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</si>
  <si>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</si>
  <si>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</si>
  <si>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</si>
  <si>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</si>
  <si>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</si>
  <si>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</si>
  <si>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</si>
  <si>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</si>
  <si>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</si>
  <si>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</si>
  <si>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</si>
  <si>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</si>
  <si>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</si>
  <si>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</si>
  <si>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</si>
  <si>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</si>
  <si>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</si>
  <si>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</si>
  <si>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</si>
  <si>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</si>
  <si>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</si>
  <si>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</si>
  <si>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</si>
  <si>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</si>
  <si>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</si>
  <si>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</si>
  <si>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</si>
  <si>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</si>
  <si>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</si>
  <si>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</si>
  <si>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</si>
  <si>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</si>
  <si>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</si>
  <si>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</si>
  <si>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</si>
  <si>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</si>
  <si>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</si>
  <si>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</si>
  <si>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</si>
  <si>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</si>
  <si>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</si>
  <si>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</si>
  <si>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</si>
  <si>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</si>
  <si>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</si>
  <si>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</si>
  <si>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</si>
  <si>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</si>
  <si>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</si>
  <si>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</si>
  <si>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</si>
  <si>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</si>
  <si>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</si>
  <si>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</si>
  <si>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</si>
  <si>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</si>
  <si>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</si>
  <si>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</si>
  <si>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</si>
  <si>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</si>
  <si>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</si>
  <si>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</si>
  <si>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</si>
  <si>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</si>
  <si>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</si>
  <si>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</si>
  <si>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</si>
  <si>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</si>
  <si>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</si>
  <si>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</si>
  <si>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</si>
  <si>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</si>
  <si>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</si>
  <si>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</si>
  <si>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</si>
  <si>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</si>
  <si>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</si>
  <si>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</si>
  <si>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</si>
  <si>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</si>
  <si>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</si>
  <si>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</si>
  <si>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</si>
  <si>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</si>
  <si>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</si>
  <si>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</si>
  <si>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</si>
  <si>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</si>
  <si>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</si>
  <si>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</si>
  <si>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</si>
  <si>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</si>
  <si>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</si>
  <si>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</si>
  <si>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</si>
  <si>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</si>
  <si>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</si>
  <si>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</si>
  <si>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</si>
  <si>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</si>
  <si>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</si>
  <si>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</si>
  <si>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</si>
  <si>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</si>
  <si>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</si>
  <si>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</si>
  <si>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</si>
  <si>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</si>
  <si>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</si>
  <si>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</si>
  <si>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</si>
  <si>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</si>
  <si>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</si>
  <si>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</si>
  <si>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</si>
  <si>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</si>
  <si>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</si>
  <si>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</si>
  <si>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</si>
  <si>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</si>
  <si>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</si>
  <si>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</si>
  <si>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</si>
  <si>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</si>
  <si>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</si>
  <si>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</si>
  <si>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</si>
  <si>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</si>
  <si>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</si>
  <si>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</si>
  <si>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</si>
  <si>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</si>
  <si>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</si>
  <si>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</si>
  <si>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</si>
  <si>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</si>
  <si>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</si>
  <si>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</si>
  <si>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</si>
  <si>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</si>
  <si>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</si>
  <si>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</si>
  <si>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</si>
  <si>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</si>
  <si>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</si>
  <si>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</si>
  <si>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</si>
  <si>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</si>
  <si>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</si>
  <si>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</si>
  <si>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</si>
  <si>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</si>
  <si>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</si>
  <si>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</si>
  <si>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</si>
  <si>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</si>
  <si>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</si>
  <si>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</si>
  <si>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</si>
  <si>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</si>
  <si>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</si>
  <si>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</si>
  <si>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</si>
  <si>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</si>
  <si>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</si>
  <si>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</si>
  <si>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</si>
  <si>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</si>
  <si>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</si>
  <si>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</si>
  <si>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</si>
  <si>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</si>
  <si>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</si>
  <si>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</si>
  <si>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</si>
  <si>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</si>
  <si>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</si>
  <si>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</si>
  <si>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</si>
  <si>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</si>
  <si>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</si>
  <si>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</si>
  <si>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</si>
  <si>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</si>
  <si>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</si>
  <si>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</si>
  <si>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</si>
  <si>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</si>
  <si>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</si>
  <si>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</si>
  <si>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</si>
  <si>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</si>
  <si>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</si>
  <si>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</si>
  <si>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</si>
  <si>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</si>
  <si>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</si>
  <si>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</si>
  <si>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</si>
  <si>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</si>
  <si>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</si>
  <si>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</si>
  <si>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</si>
  <si>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</si>
  <si>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</si>
  <si>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</si>
  <si>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</si>
  <si>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</si>
  <si>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</si>
  <si>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</si>
  <si>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</si>
  <si>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</si>
  <si>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</si>
  <si>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</si>
  <si>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</si>
  <si>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</si>
  <si>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</si>
  <si>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</si>
  <si>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</si>
  <si>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</si>
  <si>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</si>
  <si>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</si>
  <si>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</si>
  <si>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</si>
  <si>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</si>
  <si>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</si>
  <si>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</si>
  <si>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</si>
  <si>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</si>
  <si>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</si>
  <si>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</si>
  <si>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</si>
  <si>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</si>
  <si>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</si>
  <si>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</si>
  <si>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</si>
  <si>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</si>
  <si>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</si>
  <si>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</si>
  <si>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</si>
  <si>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</si>
  <si>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</si>
  <si>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</si>
  <si>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</si>
  <si>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</si>
  <si>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</si>
  <si>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</si>
  <si>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</si>
  <si>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</si>
  <si>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</si>
  <si>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</si>
  <si>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</si>
  <si>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</si>
  <si>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</si>
  <si>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</si>
  <si>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</si>
  <si>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</si>
  <si>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</si>
  <si>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</si>
  <si>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</si>
  <si>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</si>
  <si>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</si>
  <si>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</si>
  <si>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</si>
  <si>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</si>
  <si>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</si>
  <si>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</si>
  <si>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</si>
  <si>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</si>
  <si>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</si>
  <si>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</si>
  <si>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</si>
  <si>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</si>
  <si>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</si>
  <si>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</si>
  <si>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</si>
  <si>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</si>
  <si>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</si>
  <si>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</si>
  <si>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</si>
  <si>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</si>
  <si>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</si>
  <si>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</si>
  <si>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</si>
  <si>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</si>
  <si>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</si>
  <si>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</si>
  <si>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</si>
  <si>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</si>
  <si>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</si>
  <si>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</si>
  <si>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</si>
  <si>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</si>
  <si>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</si>
  <si>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</si>
  <si>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</si>
  <si>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</si>
  <si>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</si>
  <si>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</si>
  <si>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</si>
  <si>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</si>
  <si>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</si>
  <si>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</si>
  <si>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</si>
  <si>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</si>
  <si>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</si>
  <si>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</si>
  <si>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</si>
  <si>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</si>
  <si>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</si>
  <si>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</si>
  <si>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</si>
  <si>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</si>
  <si>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</si>
  <si>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</si>
  <si>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</si>
  <si>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</si>
  <si>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</si>
  <si>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</si>
  <si>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</si>
  <si>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</si>
  <si>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</si>
  <si>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</si>
  <si>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</si>
  <si>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</si>
  <si>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</si>
  <si>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</si>
  <si>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</si>
  <si>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</si>
  <si>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</si>
  <si>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</si>
  <si>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</si>
  <si>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</si>
  <si>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</si>
  <si>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</si>
  <si>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</si>
  <si>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</si>
  <si>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</si>
  <si>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</si>
  <si>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</si>
  <si>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</si>
  <si>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</si>
  <si>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</si>
  <si>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</si>
  <si>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</si>
  <si>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</si>
  <si>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</si>
  <si>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</si>
  <si>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</si>
  <si>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</si>
  <si>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</si>
  <si>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</si>
  <si>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</si>
  <si>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</si>
  <si>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</si>
  <si>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</si>
  <si>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</si>
  <si>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</si>
  <si>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</si>
  <si>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</si>
  <si>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</si>
  <si>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</si>
  <si>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</si>
  <si>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</si>
  <si>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</si>
  <si>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</si>
  <si>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</si>
  <si>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</si>
  <si>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</si>
  <si>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</si>
  <si>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</si>
  <si>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</si>
  <si>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</si>
  <si>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</si>
  <si>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</si>
  <si>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</si>
  <si>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</si>
  <si>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</si>
  <si>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</si>
  <si>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</si>
  <si>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</si>
  <si>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</si>
  <si>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</si>
  <si>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</si>
  <si>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</si>
  <si>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</si>
  <si>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</si>
  <si>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</si>
  <si>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</si>
  <si>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</si>
  <si>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</si>
  <si>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</si>
  <si>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</si>
  <si>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</si>
  <si>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</si>
  <si>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</si>
  <si>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</si>
  <si>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</si>
  <si>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</si>
  <si>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</si>
  <si>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</si>
  <si>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</si>
  <si>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</si>
  <si>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</si>
  <si>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</si>
  <si>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</si>
  <si>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</si>
  <si>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</si>
  <si>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</si>
  <si>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</si>
  <si>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</si>
  <si>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</si>
  <si>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</si>
  <si>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</si>
  <si>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</si>
  <si>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</si>
  <si>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</si>
  <si>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</si>
  <si>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</si>
  <si>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</si>
  <si>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</si>
  <si>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</si>
  <si>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</si>
  <si>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</si>
  <si>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</si>
  <si>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</si>
  <si>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</si>
  <si>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</si>
  <si>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</si>
  <si>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</si>
  <si>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</si>
  <si>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</si>
  <si>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</si>
  <si>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</si>
  <si>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</si>
  <si>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</si>
  <si>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</si>
  <si>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</si>
  <si>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</si>
  <si>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</si>
  <si>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</si>
  <si>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</si>
  <si>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</si>
  <si>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</si>
  <si>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</si>
  <si>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</si>
  <si>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</si>
  <si>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</si>
  <si>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</si>
  <si>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</si>
  <si>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</si>
  <si>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</si>
  <si>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</si>
  <si>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</si>
  <si>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</si>
  <si>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</si>
  <si>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</si>
  <si>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</si>
  <si>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</si>
  <si>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</si>
  <si>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</si>
  <si>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</si>
  <si>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</si>
  <si>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</si>
  <si>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</si>
  <si>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</si>
  <si>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</si>
  <si>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</si>
  <si>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</si>
  <si>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</si>
  <si>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</si>
  <si>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</si>
  <si>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</si>
  <si>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</si>
  <si>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</si>
  <si>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</si>
  <si>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</si>
  <si>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</si>
  <si>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</si>
  <si>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</si>
  <si>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</si>
  <si>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</si>
  <si>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</si>
  <si>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</si>
  <si>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</si>
  <si>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</si>
  <si>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</si>
  <si>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</si>
  <si>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</si>
  <si>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</si>
  <si>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</si>
  <si>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</si>
  <si>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</si>
  <si>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</si>
  <si>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</si>
  <si>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</si>
  <si>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</si>
  <si>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</si>
  <si>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</si>
  <si>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</si>
  <si>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</si>
  <si>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</si>
  <si>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</si>
  <si>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</si>
  <si>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</si>
  <si>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</si>
  <si>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</si>
  <si>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</si>
  <si>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</si>
  <si>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</si>
  <si>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</si>
  <si>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</si>
  <si>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</si>
  <si>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</si>
  <si>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</si>
  <si>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</si>
  <si>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</si>
  <si>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</si>
  <si>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</si>
  <si>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</si>
  <si>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</si>
  <si>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</si>
  <si>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</si>
  <si>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</si>
  <si>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</si>
  <si>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</si>
  <si>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</si>
  <si>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</si>
  <si>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</si>
  <si>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</si>
  <si>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</si>
  <si>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</si>
  <si>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</si>
  <si>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</si>
  <si>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</si>
  <si>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</si>
  <si>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</si>
  <si>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</si>
  <si>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</si>
  <si>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</si>
  <si>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</si>
  <si>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</si>
  <si>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</si>
  <si>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</si>
  <si>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</si>
  <si>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</si>
  <si>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</si>
  <si>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</si>
  <si>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</si>
  <si>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</si>
  <si>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</si>
  <si>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</si>
  <si>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</si>
  <si>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</si>
  <si>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</si>
  <si>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</si>
  <si>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</si>
  <si>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</si>
  <si>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</si>
  <si>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</si>
  <si>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</si>
  <si>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</si>
  <si>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</si>
  <si>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</si>
  <si>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</si>
  <si>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</si>
  <si>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</si>
  <si>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</si>
  <si>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</si>
  <si>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</si>
  <si>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</si>
  <si>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</si>
  <si>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</si>
  <si>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</si>
  <si>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</si>
  <si>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</si>
  <si>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</si>
  <si>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</si>
  <si>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</si>
  <si>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</si>
  <si>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</si>
  <si>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</si>
  <si>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</si>
  <si>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</si>
  <si>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</si>
  <si>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</si>
  <si>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</si>
  <si>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</si>
  <si>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</si>
  <si>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</si>
  <si>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</si>
  <si>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</si>
  <si>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</si>
  <si>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</si>
  <si>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</si>
  <si>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</si>
  <si>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</si>
  <si>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</si>
  <si>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</si>
  <si>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</si>
  <si>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</si>
  <si>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</si>
  <si>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</si>
  <si>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</si>
  <si>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</si>
  <si>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</si>
  <si>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</si>
  <si>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</si>
  <si>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</si>
  <si>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</si>
  <si>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</si>
  <si>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</si>
  <si>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</si>
  <si>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</si>
  <si>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</si>
  <si>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</si>
  <si>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</si>
  <si>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</si>
  <si>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</si>
  <si>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</si>
  <si>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</si>
  <si>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</si>
  <si>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</si>
  <si>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</si>
  <si>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</si>
  <si>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</si>
  <si>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</si>
  <si>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</si>
  <si>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</si>
  <si>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</si>
  <si>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</si>
  <si>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</si>
  <si>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</si>
  <si>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</si>
  <si>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</si>
  <si>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</si>
  <si>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</si>
  <si>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</si>
  <si>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</si>
  <si>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</si>
  <si>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</si>
  <si>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</si>
  <si>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</si>
  <si>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</si>
  <si>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</si>
  <si>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</si>
  <si>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</si>
  <si>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</si>
  <si>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</si>
  <si>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</si>
  <si>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</si>
  <si>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</si>
  <si>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</si>
  <si>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</si>
  <si>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</si>
  <si>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</si>
  <si>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</si>
  <si>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</si>
  <si>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</si>
  <si>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</si>
  <si>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</si>
  <si>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</si>
  <si>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</si>
  <si>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</si>
  <si>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</si>
  <si>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</si>
  <si>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</si>
  <si>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</si>
  <si>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</si>
  <si>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</si>
  <si>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</si>
  <si>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</si>
  <si>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</si>
  <si>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</si>
  <si>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</si>
  <si>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</si>
  <si>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</si>
  <si>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</si>
  <si>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</si>
  <si>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</si>
  <si>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</si>
  <si>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</si>
  <si>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</si>
  <si>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</si>
  <si>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</si>
  <si>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</si>
  <si>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</si>
  <si>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</si>
  <si>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</si>
  <si>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</si>
  <si>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</si>
  <si>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</si>
  <si>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</si>
  <si>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</si>
  <si>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</si>
  <si>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</si>
  <si>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</si>
  <si>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</si>
  <si>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</si>
  <si>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</si>
  <si>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</si>
  <si>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</si>
  <si>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</si>
  <si>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</si>
  <si>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</si>
  <si>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</si>
  <si>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</si>
  <si>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</si>
  <si>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</si>
  <si>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</si>
  <si>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</si>
  <si>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</si>
  <si>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</si>
  <si>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</si>
  <si>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</si>
  <si>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</si>
  <si>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</si>
  <si>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</si>
  <si>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</si>
  <si>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</si>
  <si>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</si>
  <si>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</si>
  <si>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</si>
  <si>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</si>
  <si>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</si>
  <si>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</si>
  <si>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</si>
  <si>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</si>
  <si>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</si>
  <si>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</si>
  <si>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</si>
  <si>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</si>
  <si>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</si>
  <si>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</si>
  <si>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</si>
  <si>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</si>
  <si>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</si>
  <si>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</si>
  <si>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</si>
  <si>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</si>
  <si>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</si>
  <si>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</si>
  <si>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</si>
  <si>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</si>
  <si>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</si>
  <si>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</si>
  <si>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</si>
  <si>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</si>
  <si>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</si>
  <si>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</si>
  <si>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</si>
  <si>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</si>
  <si>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</si>
  <si>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</si>
  <si>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</si>
  <si>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</si>
  <si>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</si>
  <si>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</si>
  <si>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</si>
  <si>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</si>
  <si>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</si>
  <si>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</si>
  <si>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</si>
  <si>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</si>
  <si>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</si>
  <si>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</si>
  <si>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</si>
  <si>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</si>
  <si>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</si>
  <si>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</si>
  <si>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</si>
  <si>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</si>
  <si>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</si>
  <si>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</si>
  <si>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</si>
  <si>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</si>
  <si>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</si>
  <si>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</si>
  <si>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</si>
  <si>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</si>
  <si>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</si>
  <si>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rPr>
        <sz val="11"/>
        <color theme="1"/>
        <rFont val="DejaVu Sans"/>
        <charset val="134"/>
      </rP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</si>
  <si>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</si>
  <si>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</si>
  <si>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</si>
  <si>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</si>
  <si>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</si>
  <si>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</si>
  <si>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</si>
  <si>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</si>
  <si>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</si>
  <si>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</si>
  <si>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</si>
  <si>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</si>
  <si>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</si>
  <si>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</si>
  <si>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</si>
  <si>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</si>
  <si>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</si>
  <si>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</si>
  <si>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</si>
  <si>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</si>
  <si>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</si>
  <si>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</si>
  <si>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</si>
  <si>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</si>
  <si>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</si>
  <si>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</si>
  <si>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</si>
  <si>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</si>
  <si>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</si>
  <si>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</si>
  <si>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</si>
  <si>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</si>
  <si>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</si>
  <si>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</si>
  <si>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</si>
  <si>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</si>
  <si>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</si>
  <si>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</si>
  <si>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</si>
  <si>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DD251794</t>
  </si>
  <si>
    <t>满足</t>
  </si>
  <si>
    <t>DD252225</t>
  </si>
  <si>
    <t>DD248791</t>
  </si>
  <si>
    <t>DD251310</t>
  </si>
  <si>
    <t>后手柄换向后左右虚位大，实测6.95mm</t>
  </si>
  <si>
    <t>DD252011</t>
  </si>
  <si>
    <t>DD251990</t>
  </si>
  <si>
    <t>后手柄压痕</t>
  </si>
  <si>
    <t>DD252231</t>
  </si>
  <si>
    <t>DD251698</t>
  </si>
  <si>
    <t>无防撬帽</t>
  </si>
  <si>
    <t>DD252763</t>
  </si>
  <si>
    <t>DD251306</t>
  </si>
  <si>
    <t>DD249924</t>
  </si>
  <si>
    <t>DD246898</t>
  </si>
  <si>
    <t>G111-W-ZC</t>
  </si>
  <si>
    <t>DD251855</t>
  </si>
  <si>
    <t>G5假锁</t>
  </si>
  <si>
    <t>手柄卡不住*8</t>
  </si>
  <si>
    <t>DD249713</t>
  </si>
  <si>
    <t>无法绑定APP</t>
  </si>
  <si>
    <t>DD253318</t>
  </si>
  <si>
    <t>DD251660</t>
  </si>
  <si>
    <t>DD249431</t>
  </si>
  <si>
    <t>DD252764</t>
  </si>
  <si>
    <t>前面板多处磕伤</t>
  </si>
  <si>
    <t>G112</t>
  </si>
  <si>
    <t>V7Plus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</si>
</sst>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10" borderId="14" applyNumberFormat="0" applyAlignment="0" applyProtection="0">
      <alignment vertical="center"/>
    </xf>
    <xf numFmtId="0" fontId="18" fillId="11" borderId="15" applyNumberFormat="0" applyAlignment="0" applyProtection="0">
      <alignment vertical="center"/>
    </xf>
    <xf numFmtId="0" fontId="19" fillId="11" borderId="14" applyNumberFormat="0" applyAlignment="0" applyProtection="0">
      <alignment vertical="center"/>
    </xf>
    <xf numFmtId="0" fontId="20" fillId="12"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4"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7"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75">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1" fillId="0" borderId="1" xfId="0" applyFont="1" applyFill="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G3234" totalsRowShown="0">
  <autoFilter ref="A2:AG3234"/>
  <tableColumns count="33">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34"/>
  <sheetViews>
    <sheetView tabSelected="1" zoomScale="78" zoomScaleNormal="78" workbookViewId="0">
      <pane ySplit="2" topLeftCell="A3166" activePane="bottomLeft" state="frozen"/>
      <selection/>
      <selection pane="bottomLeft" activeCell="V3170" sqref="V3170"/>
    </sheetView>
  </sheetViews>
  <sheetFormatPr defaultColWidth="9" defaultRowHeight="30" customHeight="1"/>
  <cols>
    <col min="1" max="1" width="7.07692307692308" style="1" customWidth="1"/>
    <col min="2" max="2" width="13.1442307692308" style="1" customWidth="1"/>
    <col min="3" max="3" width="11.0865384615385" style="4" customWidth="1"/>
    <col min="4" max="4" width="6.375" style="5" customWidth="1"/>
    <col min="5" max="5" width="5.90384615384615" style="6" customWidth="1"/>
    <col min="6" max="6" width="10.0673076923077" style="7" customWidth="1"/>
    <col min="7" max="7" width="15.6057692307692" style="8" customWidth="1"/>
    <col min="8" max="8" width="12.9423076923077" style="8" customWidth="1"/>
    <col min="9" max="9" width="17.6634615384615" style="9" customWidth="1"/>
    <col min="10" max="10" width="10.2788461538462" style="9" customWidth="1"/>
    <col min="11" max="12" width="6.625" style="10" customWidth="1"/>
    <col min="13" max="13" width="6.625" style="11" customWidth="1"/>
    <col min="14" max="14" width="6.75961538461539" style="12" customWidth="1"/>
    <col min="15" max="18" width="3.875" style="13" customWidth="1"/>
    <col min="19" max="20" width="3.875" style="14" customWidth="1"/>
    <col min="21" max="21" width="3.875" style="13" customWidth="1"/>
    <col min="22" max="22" width="27.875" style="15" customWidth="1"/>
    <col min="23" max="23" width="8.875" style="10" customWidth="1"/>
    <col min="24" max="24" width="10.125" style="13" customWidth="1"/>
    <col min="25" max="25" width="14.1346153846154" style="13" customWidth="1"/>
    <col min="26" max="26" width="6.39423076923077" style="13" customWidth="1"/>
    <col min="27" max="27" width="10.5" style="10" customWidth="1"/>
    <col min="28" max="28" width="6.46153846153846" style="10" customWidth="1"/>
    <col min="29" max="30" width="5.875" style="10" customWidth="1"/>
    <col min="31" max="31" width="16.8846153846154" style="10" customWidth="1"/>
    <col min="32" max="32" width="10.5" style="10" customWidth="1"/>
    <col min="33" max="33" width="15.4326923076923" style="10" customWidth="1"/>
    <col min="34" max="34" width="13.461538461538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row r="3201" customHeight="1" spans="1:30">
      <c r="A3201" s="23">
        <v>3227</v>
      </c>
      <c r="B3201" s="52">
        <v>231214001</v>
      </c>
      <c r="C3201" s="4">
        <v>45274</v>
      </c>
      <c r="D3201" s="5" t="s">
        <v>4265</v>
      </c>
      <c r="E3201" s="156">
        <v>49</v>
      </c>
      <c r="F3201" s="7" t="s">
        <v>37</v>
      </c>
      <c r="G3201" s="9" t="s">
        <v>4319</v>
      </c>
      <c r="H3201" s="29" t="str">
        <f>VLOOKUP(I3201,[3]外O细分型号!A:B,2,FALSE)</f>
        <v>E180</v>
      </c>
      <c r="I3201" s="9" t="s">
        <v>3111</v>
      </c>
      <c r="J3201" s="9" t="s">
        <v>41</v>
      </c>
      <c r="K3201" s="10">
        <v>194</v>
      </c>
      <c r="L3201" s="10">
        <v>8</v>
      </c>
      <c r="M3201" s="11">
        <v>1</v>
      </c>
      <c r="N3201" s="170" t="s">
        <v>79</v>
      </c>
      <c r="R3201" s="13">
        <v>1</v>
      </c>
      <c r="U3201" s="96">
        <f>SUM(O3201:S3201)</f>
        <v>1</v>
      </c>
      <c r="V3201" s="15" t="s">
        <v>1882</v>
      </c>
      <c r="W3201" s="172" t="s">
        <v>81</v>
      </c>
      <c r="X3201" s="13" t="s">
        <v>18</v>
      </c>
      <c r="Y3201" s="12" t="s">
        <v>661</v>
      </c>
      <c r="AD3201" s="13" t="s">
        <v>4320</v>
      </c>
    </row>
    <row r="3202" customHeight="1" spans="1:30">
      <c r="A3202" s="23">
        <v>3228</v>
      </c>
      <c r="B3202" s="7">
        <v>231214002</v>
      </c>
      <c r="C3202" s="4">
        <v>45274</v>
      </c>
      <c r="D3202" s="5" t="s">
        <v>4265</v>
      </c>
      <c r="E3202" s="156">
        <v>49</v>
      </c>
      <c r="F3202" s="7" t="s">
        <v>37</v>
      </c>
      <c r="G3202" s="9" t="s">
        <v>4321</v>
      </c>
      <c r="H3202" s="29" t="str">
        <f>VLOOKUP(I3202,[3]外O细分型号!A:B,2,FALSE)</f>
        <v>G111</v>
      </c>
      <c r="I3202" s="9" t="s">
        <v>190</v>
      </c>
      <c r="J3202" s="9" t="s">
        <v>41</v>
      </c>
      <c r="K3202" s="10">
        <v>297</v>
      </c>
      <c r="L3202" s="10">
        <v>32</v>
      </c>
      <c r="M3202" s="11">
        <v>1</v>
      </c>
      <c r="N3202" s="171" t="s">
        <v>42</v>
      </c>
      <c r="O3202" s="13">
        <v>1</v>
      </c>
      <c r="U3202" s="96">
        <f>SUM(O3202:S3202)</f>
        <v>1</v>
      </c>
      <c r="V3202" s="15" t="s">
        <v>373</v>
      </c>
      <c r="W3202" s="172" t="s">
        <v>44</v>
      </c>
      <c r="X3202" s="13" t="s">
        <v>15</v>
      </c>
      <c r="Y3202" s="12" t="s">
        <v>300</v>
      </c>
      <c r="AD3202" s="13" t="s">
        <v>4320</v>
      </c>
    </row>
    <row r="3203" customHeight="1" spans="1:30">
      <c r="A3203" s="23">
        <v>3229</v>
      </c>
      <c r="B3203" s="7">
        <v>231214003</v>
      </c>
      <c r="C3203" s="4">
        <v>45274</v>
      </c>
      <c r="D3203" s="5" t="s">
        <v>4265</v>
      </c>
      <c r="E3203" s="156">
        <v>49</v>
      </c>
      <c r="F3203" s="7" t="s">
        <v>1546</v>
      </c>
      <c r="G3203" s="9" t="s">
        <v>3185</v>
      </c>
      <c r="H3203" s="29" t="str">
        <f>VLOOKUP(I3203,[3]外O细分型号!A:B,2,FALSE)</f>
        <v>P1-CT</v>
      </c>
      <c r="I3203" s="9" t="s">
        <v>3421</v>
      </c>
      <c r="J3203" s="9" t="s">
        <v>41</v>
      </c>
      <c r="K3203" s="10">
        <v>576</v>
      </c>
      <c r="L3203" s="10">
        <v>42</v>
      </c>
      <c r="M3203" s="11">
        <v>1</v>
      </c>
      <c r="N3203" s="171" t="s">
        <v>42</v>
      </c>
      <c r="O3203" s="13">
        <v>1</v>
      </c>
      <c r="U3203" s="96">
        <f>SUM(O3203:S3203)</f>
        <v>1</v>
      </c>
      <c r="V3203" s="15" t="s">
        <v>324</v>
      </c>
      <c r="W3203" s="172" t="s">
        <v>44</v>
      </c>
      <c r="X3203" s="13" t="s">
        <v>15</v>
      </c>
      <c r="Y3203" s="12" t="s">
        <v>300</v>
      </c>
      <c r="AD3203" s="13" t="s">
        <v>4320</v>
      </c>
    </row>
    <row r="3204" customHeight="1" spans="1:30">
      <c r="A3204" s="23">
        <v>3230</v>
      </c>
      <c r="B3204" s="7">
        <v>231214004</v>
      </c>
      <c r="C3204" s="4">
        <v>45274</v>
      </c>
      <c r="D3204" s="5" t="s">
        <v>4265</v>
      </c>
      <c r="E3204" s="156">
        <v>49</v>
      </c>
      <c r="F3204" s="7" t="s">
        <v>1546</v>
      </c>
      <c r="G3204" s="9" t="s">
        <v>4322</v>
      </c>
      <c r="H3204" s="29" t="str">
        <f>VLOOKUP(I3204,[3]外O细分型号!A:B,2,FALSE)</f>
        <v>G100</v>
      </c>
      <c r="I3204" s="9" t="s">
        <v>1548</v>
      </c>
      <c r="J3204" s="9" t="s">
        <v>41</v>
      </c>
      <c r="K3204" s="10">
        <v>144</v>
      </c>
      <c r="L3204" s="10">
        <v>8</v>
      </c>
      <c r="N3204" s="171" t="s">
        <v>42</v>
      </c>
      <c r="U3204" s="96">
        <f>SUM(O3204:S3204)</f>
        <v>0</v>
      </c>
      <c r="W3204" s="172"/>
      <c r="Y3204" s="12"/>
      <c r="AD3204" s="13" t="s">
        <v>4320</v>
      </c>
    </row>
    <row r="3205" customHeight="1" spans="1:30">
      <c r="A3205" s="23">
        <v>3231</v>
      </c>
      <c r="B3205" s="7">
        <v>231214005</v>
      </c>
      <c r="C3205" s="4">
        <v>45274</v>
      </c>
      <c r="D3205" s="5" t="s">
        <v>4265</v>
      </c>
      <c r="E3205" s="156">
        <v>49</v>
      </c>
      <c r="F3205" s="7" t="s">
        <v>1546</v>
      </c>
      <c r="G3205" s="9" t="s">
        <v>4323</v>
      </c>
      <c r="H3205" s="29" t="str">
        <f>VLOOKUP(I3205,[3]外O细分型号!A:B,2,FALSE)</f>
        <v>V7</v>
      </c>
      <c r="I3205" s="9" t="s">
        <v>1756</v>
      </c>
      <c r="J3205" s="9" t="s">
        <v>41</v>
      </c>
      <c r="K3205" s="10">
        <v>2497</v>
      </c>
      <c r="L3205" s="10">
        <v>50</v>
      </c>
      <c r="M3205" s="11">
        <v>1</v>
      </c>
      <c r="N3205" s="171" t="s">
        <v>42</v>
      </c>
      <c r="P3205" s="13">
        <v>1</v>
      </c>
      <c r="U3205" s="96">
        <f>SUM(O3205:S3205)</f>
        <v>1</v>
      </c>
      <c r="V3205" s="15" t="s">
        <v>4324</v>
      </c>
      <c r="W3205" s="172" t="s">
        <v>44</v>
      </c>
      <c r="X3205" s="13" t="s">
        <v>16</v>
      </c>
      <c r="Y3205" s="12" t="s">
        <v>1703</v>
      </c>
      <c r="AD3205" s="13" t="s">
        <v>4320</v>
      </c>
    </row>
    <row r="3206" customHeight="1" spans="1:30">
      <c r="A3206" s="23">
        <v>3232</v>
      </c>
      <c r="B3206" s="7">
        <v>231214006</v>
      </c>
      <c r="C3206" s="4">
        <v>45274</v>
      </c>
      <c r="D3206" s="5" t="s">
        <v>4265</v>
      </c>
      <c r="E3206" s="156">
        <v>49</v>
      </c>
      <c r="F3206" s="7" t="s">
        <v>1471</v>
      </c>
      <c r="G3206" s="9" t="s">
        <v>4325</v>
      </c>
      <c r="H3206" s="29" t="str">
        <f>VLOOKUP(I3206,[3]外O细分型号!A:B,2,FALSE)</f>
        <v>Q3MPRO</v>
      </c>
      <c r="I3206" s="9" t="s">
        <v>2021</v>
      </c>
      <c r="J3206" s="9" t="s">
        <v>41</v>
      </c>
      <c r="K3206" s="10">
        <v>55</v>
      </c>
      <c r="L3206" s="10">
        <v>8</v>
      </c>
      <c r="N3206" s="171" t="s">
        <v>42</v>
      </c>
      <c r="U3206" s="96">
        <f>SUM(O3206:S3206)</f>
        <v>0</v>
      </c>
      <c r="W3206" s="172"/>
      <c r="Y3206" s="12"/>
      <c r="AD3206" s="13" t="s">
        <v>4320</v>
      </c>
    </row>
    <row r="3207" customHeight="1" spans="1:30">
      <c r="A3207" s="23">
        <v>3233</v>
      </c>
      <c r="B3207" s="7">
        <v>231214007</v>
      </c>
      <c r="C3207" s="4">
        <v>45274</v>
      </c>
      <c r="D3207" s="5" t="s">
        <v>4265</v>
      </c>
      <c r="E3207" s="156">
        <v>49</v>
      </c>
      <c r="F3207" s="7" t="s">
        <v>1546</v>
      </c>
      <c r="G3207" s="9" t="s">
        <v>4326</v>
      </c>
      <c r="H3207" s="29" t="str">
        <f>VLOOKUP(I3207,[3]外O细分型号!A:B,2,FALSE)</f>
        <v>G100</v>
      </c>
      <c r="I3207" s="9" t="s">
        <v>1548</v>
      </c>
      <c r="J3207" s="9" t="s">
        <v>78</v>
      </c>
      <c r="K3207" s="10">
        <v>775</v>
      </c>
      <c r="L3207" s="10">
        <v>32</v>
      </c>
      <c r="M3207" s="11">
        <v>3</v>
      </c>
      <c r="N3207" s="170" t="s">
        <v>79</v>
      </c>
      <c r="P3207" s="13">
        <v>1</v>
      </c>
      <c r="U3207" s="96">
        <f>SUM(O3207:S3207)</f>
        <v>1</v>
      </c>
      <c r="V3207" s="15" t="s">
        <v>679</v>
      </c>
      <c r="W3207" s="172" t="s">
        <v>81</v>
      </c>
      <c r="X3207" s="13" t="s">
        <v>160</v>
      </c>
      <c r="Y3207" s="12" t="s">
        <v>680</v>
      </c>
      <c r="AD3207" s="13" t="s">
        <v>4320</v>
      </c>
    </row>
    <row r="3208" customHeight="1" spans="1:30">
      <c r="A3208" s="23">
        <v>3234</v>
      </c>
      <c r="B3208" s="7">
        <v>231214007</v>
      </c>
      <c r="C3208" s="4">
        <v>45274</v>
      </c>
      <c r="D3208" s="5" t="s">
        <v>4265</v>
      </c>
      <c r="E3208" s="156">
        <v>49</v>
      </c>
      <c r="F3208" s="7" t="s">
        <v>1546</v>
      </c>
      <c r="G3208" s="9" t="s">
        <v>4326</v>
      </c>
      <c r="H3208" s="29" t="str">
        <f>VLOOKUP(I3208,[3]外O细分型号!A:B,2,FALSE)</f>
        <v>G100</v>
      </c>
      <c r="I3208" s="9" t="s">
        <v>1548</v>
      </c>
      <c r="J3208" s="9" t="s">
        <v>78</v>
      </c>
      <c r="O3208" s="13">
        <v>1</v>
      </c>
      <c r="U3208" s="96">
        <f>SUM(O3208:S3208)</f>
        <v>1</v>
      </c>
      <c r="V3208" s="15" t="s">
        <v>258</v>
      </c>
      <c r="W3208" s="172" t="s">
        <v>81</v>
      </c>
      <c r="X3208" s="13" t="s">
        <v>15</v>
      </c>
      <c r="Y3208" s="12" t="s">
        <v>53</v>
      </c>
      <c r="AD3208" s="13" t="s">
        <v>4320</v>
      </c>
    </row>
    <row r="3209" customHeight="1" spans="1:30">
      <c r="A3209" s="23">
        <v>3235</v>
      </c>
      <c r="B3209" s="7">
        <v>231214007</v>
      </c>
      <c r="C3209" s="4">
        <v>45274</v>
      </c>
      <c r="D3209" s="5" t="s">
        <v>4265</v>
      </c>
      <c r="E3209" s="156">
        <v>49</v>
      </c>
      <c r="F3209" s="7" t="s">
        <v>1546</v>
      </c>
      <c r="G3209" s="9" t="s">
        <v>4326</v>
      </c>
      <c r="H3209" s="29" t="str">
        <f>VLOOKUP(I3209,[3]外O细分型号!A:B,2,FALSE)</f>
        <v>G100</v>
      </c>
      <c r="I3209" s="9" t="s">
        <v>1548</v>
      </c>
      <c r="J3209" s="9" t="s">
        <v>78</v>
      </c>
      <c r="R3209" s="13">
        <v>1</v>
      </c>
      <c r="U3209" s="96">
        <f>SUM(O3209:S3209)</f>
        <v>1</v>
      </c>
      <c r="V3209" s="15" t="s">
        <v>94</v>
      </c>
      <c r="W3209" s="172" t="s">
        <v>81</v>
      </c>
      <c r="X3209" s="13" t="s">
        <v>18</v>
      </c>
      <c r="Y3209" s="12" t="s">
        <v>95</v>
      </c>
      <c r="AD3209" s="13" t="s">
        <v>4320</v>
      </c>
    </row>
    <row r="3210" customHeight="1" spans="1:30">
      <c r="A3210" s="23">
        <v>3236</v>
      </c>
      <c r="B3210" s="7">
        <v>231214008</v>
      </c>
      <c r="C3210" s="4">
        <v>45274</v>
      </c>
      <c r="D3210" s="5" t="s">
        <v>4265</v>
      </c>
      <c r="E3210" s="156">
        <v>49</v>
      </c>
      <c r="F3210" s="7" t="s">
        <v>1546</v>
      </c>
      <c r="G3210" s="9" t="s">
        <v>4310</v>
      </c>
      <c r="H3210" s="29" t="str">
        <f>VLOOKUP(I3210,[3]外O细分型号!A:B,2,FALSE)</f>
        <v>G100</v>
      </c>
      <c r="I3210" s="9" t="s">
        <v>1548</v>
      </c>
      <c r="J3210" s="9" t="s">
        <v>78</v>
      </c>
      <c r="K3210" s="10">
        <v>576</v>
      </c>
      <c r="L3210" s="10">
        <v>32</v>
      </c>
      <c r="M3210" s="11">
        <v>1</v>
      </c>
      <c r="N3210" s="171" t="s">
        <v>42</v>
      </c>
      <c r="O3210" s="13">
        <v>1</v>
      </c>
      <c r="U3210" s="96">
        <f>SUM(O3210:S3210)</f>
        <v>1</v>
      </c>
      <c r="V3210" s="15" t="s">
        <v>52</v>
      </c>
      <c r="W3210" s="172" t="s">
        <v>44</v>
      </c>
      <c r="X3210" s="13" t="s">
        <v>15</v>
      </c>
      <c r="Y3210" s="12" t="s">
        <v>53</v>
      </c>
      <c r="AD3210" s="13" t="s">
        <v>4320</v>
      </c>
    </row>
    <row r="3211" customHeight="1" spans="1:30">
      <c r="A3211" s="23">
        <v>3237</v>
      </c>
      <c r="B3211" s="52">
        <v>231215001</v>
      </c>
      <c r="C3211" s="4">
        <v>45275</v>
      </c>
      <c r="D3211" s="5" t="s">
        <v>4265</v>
      </c>
      <c r="E3211" s="156">
        <v>50</v>
      </c>
      <c r="F3211" s="7" t="s">
        <v>1546</v>
      </c>
      <c r="G3211" s="9" t="s">
        <v>4177</v>
      </c>
      <c r="H3211" s="29" t="s">
        <v>40</v>
      </c>
      <c r="I3211" s="9" t="s">
        <v>4178</v>
      </c>
      <c r="J3211" s="9" t="s">
        <v>41</v>
      </c>
      <c r="K3211" s="10">
        <v>16</v>
      </c>
      <c r="L3211" s="10">
        <v>8</v>
      </c>
      <c r="M3211" s="11"/>
      <c r="N3211" s="171" t="s">
        <v>42</v>
      </c>
      <c r="O3211" s="13"/>
      <c r="P3211" s="13"/>
      <c r="Q3211" s="13"/>
      <c r="R3211" s="13"/>
      <c r="S3211" s="14"/>
      <c r="T3211" s="14"/>
      <c r="U3211" s="96">
        <f>SUM(O3211:S3211)</f>
        <v>0</v>
      </c>
      <c r="W3211" s="172"/>
      <c r="X3211" s="13"/>
      <c r="Y3211" s="12"/>
      <c r="Z3211" s="13"/>
      <c r="AA3211" s="10"/>
      <c r="AB3211" s="10"/>
      <c r="AC3211" s="10"/>
      <c r="AD3211" s="13" t="s">
        <v>4320</v>
      </c>
    </row>
    <row r="3212" customHeight="1" spans="1:30">
      <c r="A3212" s="23">
        <v>3238</v>
      </c>
      <c r="B3212" s="7">
        <v>231215002</v>
      </c>
      <c r="C3212" s="4">
        <v>45275</v>
      </c>
      <c r="D3212" s="5" t="s">
        <v>4265</v>
      </c>
      <c r="E3212" s="156">
        <v>50</v>
      </c>
      <c r="F3212" s="7" t="s">
        <v>1471</v>
      </c>
      <c r="G3212" s="9" t="s">
        <v>4314</v>
      </c>
      <c r="H3212" s="9" t="s">
        <v>3507</v>
      </c>
      <c r="I3212" s="9" t="s">
        <v>3507</v>
      </c>
      <c r="J3212" s="9" t="s">
        <v>41</v>
      </c>
      <c r="K3212" s="10">
        <v>607</v>
      </c>
      <c r="L3212" s="10">
        <v>32</v>
      </c>
      <c r="M3212" s="11">
        <v>1</v>
      </c>
      <c r="N3212" s="171" t="s">
        <v>42</v>
      </c>
      <c r="O3212" s="13">
        <v>1</v>
      </c>
      <c r="P3212" s="13"/>
      <c r="Q3212" s="13"/>
      <c r="R3212" s="13"/>
      <c r="S3212" s="14"/>
      <c r="T3212" s="14"/>
      <c r="U3212" s="96">
        <f>SUM(O3212:S3212)</f>
        <v>1</v>
      </c>
      <c r="V3212" s="15" t="s">
        <v>4327</v>
      </c>
      <c r="W3212" s="172" t="s">
        <v>44</v>
      </c>
      <c r="X3212" s="13" t="s">
        <v>15</v>
      </c>
      <c r="Y3212" s="12" t="s">
        <v>224</v>
      </c>
      <c r="Z3212" s="13"/>
      <c r="AA3212" s="10"/>
      <c r="AB3212" s="10"/>
      <c r="AC3212" s="10"/>
      <c r="AD3212" s="13" t="s">
        <v>4320</v>
      </c>
    </row>
    <row r="3213" customHeight="1" spans="1:30">
      <c r="A3213" s="23">
        <v>3239</v>
      </c>
      <c r="B3213" s="7">
        <v>231215003</v>
      </c>
      <c r="C3213" s="4">
        <v>45275</v>
      </c>
      <c r="D3213" s="5" t="s">
        <v>4265</v>
      </c>
      <c r="E3213" s="156">
        <v>50</v>
      </c>
      <c r="F3213" s="7" t="s">
        <v>114</v>
      </c>
      <c r="G3213" s="9" t="s">
        <v>4328</v>
      </c>
      <c r="H3213" s="29" t="str">
        <f>VLOOKUP(I3213,[3]外O细分型号!A:B,2,FALSE)</f>
        <v>V1</v>
      </c>
      <c r="I3213" s="9" t="s">
        <v>115</v>
      </c>
      <c r="J3213" s="9" t="s">
        <v>41</v>
      </c>
      <c r="K3213" s="10">
        <v>58</v>
      </c>
      <c r="L3213" s="10">
        <v>8</v>
      </c>
      <c r="M3213" s="11"/>
      <c r="N3213" s="171" t="s">
        <v>42</v>
      </c>
      <c r="O3213" s="13"/>
      <c r="P3213" s="13"/>
      <c r="Q3213" s="13"/>
      <c r="R3213" s="13"/>
      <c r="S3213" s="14"/>
      <c r="T3213" s="14"/>
      <c r="U3213" s="96">
        <f>SUM(O3213:S3213)</f>
        <v>0</v>
      </c>
      <c r="W3213" s="172"/>
      <c r="X3213" s="13"/>
      <c r="Y3213" s="12"/>
      <c r="Z3213" s="13"/>
      <c r="AA3213" s="10"/>
      <c r="AB3213" s="10"/>
      <c r="AC3213" s="10"/>
      <c r="AD3213" s="13" t="s">
        <v>4320</v>
      </c>
    </row>
    <row r="3214" customHeight="1" spans="1:30">
      <c r="A3214" s="23">
        <v>3240</v>
      </c>
      <c r="B3214" s="7">
        <v>231215004</v>
      </c>
      <c r="C3214" s="4">
        <v>45275</v>
      </c>
      <c r="D3214" s="5" t="s">
        <v>4265</v>
      </c>
      <c r="E3214" s="156">
        <v>50</v>
      </c>
      <c r="F3214" s="7" t="s">
        <v>1546</v>
      </c>
      <c r="G3214" s="9" t="s">
        <v>4329</v>
      </c>
      <c r="H3214" s="29" t="str">
        <f>VLOOKUP(I3214,[3]外O细分型号!A:B,2,FALSE)</f>
        <v>E16</v>
      </c>
      <c r="I3214" s="9" t="s">
        <v>3248</v>
      </c>
      <c r="J3214" s="9" t="s">
        <v>41</v>
      </c>
      <c r="K3214" s="10">
        <v>640</v>
      </c>
      <c r="L3214" s="10">
        <v>32</v>
      </c>
      <c r="M3214" s="11">
        <v>1</v>
      </c>
      <c r="N3214" s="171" t="s">
        <v>42</v>
      </c>
      <c r="O3214" s="13">
        <v>1</v>
      </c>
      <c r="P3214" s="13"/>
      <c r="Q3214" s="13"/>
      <c r="R3214" s="13"/>
      <c r="S3214" s="14"/>
      <c r="T3214" s="14"/>
      <c r="U3214" s="96">
        <f>SUM(O3214:S3214)</f>
        <v>1</v>
      </c>
      <c r="V3214" s="15" t="s">
        <v>401</v>
      </c>
      <c r="W3214" s="172" t="s">
        <v>44</v>
      </c>
      <c r="X3214" s="13" t="s">
        <v>15</v>
      </c>
      <c r="Y3214" s="12" t="s">
        <v>53</v>
      </c>
      <c r="Z3214" s="13"/>
      <c r="AA3214" s="10"/>
      <c r="AB3214" s="10"/>
      <c r="AC3214" s="10"/>
      <c r="AD3214" s="13" t="s">
        <v>4320</v>
      </c>
    </row>
    <row r="3215" customHeight="1" spans="1:30">
      <c r="A3215" s="23">
        <v>3241</v>
      </c>
      <c r="B3215" s="7">
        <v>231215005</v>
      </c>
      <c r="C3215" s="4">
        <v>45275</v>
      </c>
      <c r="D3215" s="5" t="s">
        <v>4265</v>
      </c>
      <c r="E3215" s="156">
        <v>50</v>
      </c>
      <c r="F3215" s="7" t="s">
        <v>1471</v>
      </c>
      <c r="G3215" s="9" t="s">
        <v>3794</v>
      </c>
      <c r="H3215" s="29" t="str">
        <f>I3215</f>
        <v>Q3MVPRO</v>
      </c>
      <c r="I3215" s="9" t="s">
        <v>3507</v>
      </c>
      <c r="J3215" s="9" t="s">
        <v>41</v>
      </c>
      <c r="K3215" s="10">
        <v>576</v>
      </c>
      <c r="L3215" s="10">
        <v>32</v>
      </c>
      <c r="M3215" s="11">
        <v>1</v>
      </c>
      <c r="N3215" s="170" t="s">
        <v>79</v>
      </c>
      <c r="O3215" s="13"/>
      <c r="P3215" s="13">
        <v>1</v>
      </c>
      <c r="Q3215" s="13"/>
      <c r="R3215" s="13"/>
      <c r="S3215" s="14"/>
      <c r="T3215" s="14"/>
      <c r="U3215" s="96">
        <f>SUM(O3215:S3215)</f>
        <v>1</v>
      </c>
      <c r="V3215" s="15" t="s">
        <v>4330</v>
      </c>
      <c r="W3215" s="172" t="s">
        <v>81</v>
      </c>
      <c r="X3215" s="13" t="s">
        <v>16</v>
      </c>
      <c r="Y3215" s="12" t="s">
        <v>457</v>
      </c>
      <c r="Z3215" s="13"/>
      <c r="AA3215" s="10"/>
      <c r="AB3215" s="10"/>
      <c r="AC3215" s="10"/>
      <c r="AD3215" s="13" t="s">
        <v>4320</v>
      </c>
    </row>
    <row r="3216" customHeight="1" spans="1:30">
      <c r="A3216" s="23">
        <v>3242</v>
      </c>
      <c r="B3216" s="52">
        <v>231216001</v>
      </c>
      <c r="C3216" s="4">
        <v>45276</v>
      </c>
      <c r="D3216" s="5" t="s">
        <v>4265</v>
      </c>
      <c r="E3216" s="156">
        <v>50</v>
      </c>
      <c r="F3216" s="7" t="s">
        <v>1546</v>
      </c>
      <c r="G3216" s="9" t="s">
        <v>4331</v>
      </c>
      <c r="H3216" s="29" t="str">
        <f>VLOOKUP(I3216,[3]外O细分型号!A:B,2,FALSE)</f>
        <v>P1-CT</v>
      </c>
      <c r="I3216" s="9" t="s">
        <v>3421</v>
      </c>
      <c r="J3216" s="9" t="s">
        <v>41</v>
      </c>
      <c r="K3216" s="10">
        <v>1008</v>
      </c>
      <c r="L3216" s="10">
        <v>32</v>
      </c>
      <c r="M3216" s="11">
        <v>1</v>
      </c>
      <c r="N3216" s="171" t="s">
        <v>42</v>
      </c>
      <c r="O3216" s="13">
        <v>1</v>
      </c>
      <c r="P3216" s="13"/>
      <c r="Q3216" s="13"/>
      <c r="R3216" s="13"/>
      <c r="S3216" s="14"/>
      <c r="T3216" s="14"/>
      <c r="U3216" s="96">
        <f>SUM(O3216:S3216)</f>
        <v>1</v>
      </c>
      <c r="V3216" s="15" t="s">
        <v>290</v>
      </c>
      <c r="W3216" s="172" t="s">
        <v>44</v>
      </c>
      <c r="X3216" s="13" t="s">
        <v>15</v>
      </c>
      <c r="Y3216" s="12" t="s">
        <v>53</v>
      </c>
      <c r="Z3216" s="13"/>
      <c r="AA3216" s="173"/>
      <c r="AB3216" s="12"/>
      <c r="AC3216" s="174"/>
      <c r="AD3216" s="13" t="s">
        <v>4320</v>
      </c>
    </row>
    <row r="3217" customHeight="1" spans="1:30">
      <c r="A3217" s="23">
        <v>3243</v>
      </c>
      <c r="B3217" s="7">
        <v>231216002</v>
      </c>
      <c r="C3217" s="4">
        <v>45276</v>
      </c>
      <c r="D3217" s="5" t="s">
        <v>4265</v>
      </c>
      <c r="E3217" s="156">
        <v>50</v>
      </c>
      <c r="F3217" s="7" t="s">
        <v>98</v>
      </c>
      <c r="G3217" s="9" t="s">
        <v>4332</v>
      </c>
      <c r="H3217" s="29" t="str">
        <f>VLOOKUP(I3217,[3]外O细分型号!A:B,2,FALSE)</f>
        <v>V5P</v>
      </c>
      <c r="I3217" s="9" t="s">
        <v>197</v>
      </c>
      <c r="J3217" s="9" t="s">
        <v>41</v>
      </c>
      <c r="K3217" s="10">
        <v>101</v>
      </c>
      <c r="L3217" s="10">
        <v>8</v>
      </c>
      <c r="M3217" s="11"/>
      <c r="N3217" s="171" t="s">
        <v>42</v>
      </c>
      <c r="O3217" s="13"/>
      <c r="P3217" s="13"/>
      <c r="Q3217" s="13"/>
      <c r="R3217" s="13"/>
      <c r="S3217" s="14"/>
      <c r="T3217" s="14"/>
      <c r="U3217" s="96">
        <f>SUM(O3217:S3217)</f>
        <v>0</v>
      </c>
      <c r="W3217" s="172"/>
      <c r="X3217" s="13"/>
      <c r="Y3217" s="12"/>
      <c r="Z3217" s="13"/>
      <c r="AA3217" s="173"/>
      <c r="AB3217" s="12"/>
      <c r="AC3217" s="174"/>
      <c r="AD3217" s="13" t="s">
        <v>4320</v>
      </c>
    </row>
    <row r="3218" customHeight="1" spans="1:30">
      <c r="A3218" s="23">
        <v>3244</v>
      </c>
      <c r="B3218" s="7">
        <v>231216003</v>
      </c>
      <c r="C3218" s="4">
        <v>45276</v>
      </c>
      <c r="D3218" s="5" t="s">
        <v>4265</v>
      </c>
      <c r="E3218" s="156">
        <v>50</v>
      </c>
      <c r="F3218" s="7" t="s">
        <v>98</v>
      </c>
      <c r="G3218" s="9" t="s">
        <v>4333</v>
      </c>
      <c r="H3218" s="29" t="str">
        <f>VLOOKUP(I3218,[3]外O细分型号!A:B,2,FALSE)</f>
        <v>G5</v>
      </c>
      <c r="I3218" s="9" t="s">
        <v>2626</v>
      </c>
      <c r="J3218" s="9" t="s">
        <v>41</v>
      </c>
      <c r="K3218" s="10">
        <v>423</v>
      </c>
      <c r="L3218" s="10">
        <v>32</v>
      </c>
      <c r="M3218" s="11"/>
      <c r="N3218" s="171" t="s">
        <v>42</v>
      </c>
      <c r="O3218" s="13"/>
      <c r="P3218" s="13"/>
      <c r="Q3218" s="13"/>
      <c r="R3218" s="13"/>
      <c r="S3218" s="14"/>
      <c r="T3218" s="14"/>
      <c r="U3218" s="96">
        <f>SUM(O3218:S3218)</f>
        <v>0</v>
      </c>
      <c r="W3218" s="172"/>
      <c r="X3218" s="13"/>
      <c r="Y3218" s="12"/>
      <c r="Z3218" s="13"/>
      <c r="AA3218" s="173"/>
      <c r="AB3218" s="12"/>
      <c r="AC3218" s="174"/>
      <c r="AD3218" s="13" t="s">
        <v>4320</v>
      </c>
    </row>
    <row r="3219" customHeight="1" spans="1:30">
      <c r="A3219" s="23">
        <v>3245</v>
      </c>
      <c r="B3219" s="7">
        <v>231216004</v>
      </c>
      <c r="C3219" s="4">
        <v>45276</v>
      </c>
      <c r="D3219" s="5" t="s">
        <v>4265</v>
      </c>
      <c r="E3219" s="156">
        <v>50</v>
      </c>
      <c r="F3219" s="7" t="s">
        <v>1546</v>
      </c>
      <c r="G3219" s="9" t="s">
        <v>4334</v>
      </c>
      <c r="H3219" s="29" t="s">
        <v>190</v>
      </c>
      <c r="I3219" s="9" t="s">
        <v>4335</v>
      </c>
      <c r="J3219" s="9" t="s">
        <v>78</v>
      </c>
      <c r="K3219" s="10">
        <v>30</v>
      </c>
      <c r="L3219" s="10">
        <v>8</v>
      </c>
      <c r="M3219" s="11"/>
      <c r="N3219" s="171" t="s">
        <v>42</v>
      </c>
      <c r="O3219" s="13"/>
      <c r="P3219" s="13"/>
      <c r="Q3219" s="13"/>
      <c r="R3219" s="13"/>
      <c r="S3219" s="14"/>
      <c r="T3219" s="14"/>
      <c r="U3219" s="96">
        <f>SUM(O3219:S3219)</f>
        <v>0</v>
      </c>
      <c r="W3219" s="172"/>
      <c r="X3219" s="13"/>
      <c r="Y3219" s="12"/>
      <c r="Z3219" s="13"/>
      <c r="AA3219" s="173"/>
      <c r="AB3219" s="12"/>
      <c r="AC3219" s="174"/>
      <c r="AD3219" s="13" t="s">
        <v>4320</v>
      </c>
    </row>
    <row r="3220" customHeight="1" spans="1:30">
      <c r="A3220" s="23">
        <v>3246</v>
      </c>
      <c r="B3220" s="7">
        <v>231216005</v>
      </c>
      <c r="C3220" s="4">
        <v>45276</v>
      </c>
      <c r="D3220" s="5" t="s">
        <v>4265</v>
      </c>
      <c r="E3220" s="156">
        <v>50</v>
      </c>
      <c r="F3220" s="7" t="s">
        <v>98</v>
      </c>
      <c r="G3220" s="9" t="s">
        <v>4336</v>
      </c>
      <c r="H3220" s="29" t="s">
        <v>100</v>
      </c>
      <c r="I3220" s="9" t="s">
        <v>4337</v>
      </c>
      <c r="J3220" s="9" t="s">
        <v>41</v>
      </c>
      <c r="K3220" s="10">
        <v>77</v>
      </c>
      <c r="L3220" s="10">
        <v>8</v>
      </c>
      <c r="M3220" s="11">
        <v>8</v>
      </c>
      <c r="N3220" s="170" t="s">
        <v>79</v>
      </c>
      <c r="O3220" s="13"/>
      <c r="P3220" s="13">
        <v>8</v>
      </c>
      <c r="Q3220" s="13"/>
      <c r="R3220" s="13"/>
      <c r="S3220" s="14"/>
      <c r="T3220" s="14"/>
      <c r="U3220" s="96">
        <f>SUM(O3220:S3220)</f>
        <v>8</v>
      </c>
      <c r="V3220" s="15" t="s">
        <v>4338</v>
      </c>
      <c r="W3220" s="172" t="s">
        <v>81</v>
      </c>
      <c r="X3220" s="13" t="s">
        <v>16</v>
      </c>
      <c r="Y3220" s="12" t="s">
        <v>457</v>
      </c>
      <c r="Z3220" s="13"/>
      <c r="AA3220" s="173"/>
      <c r="AB3220" s="12"/>
      <c r="AC3220" s="174"/>
      <c r="AD3220" s="13" t="s">
        <v>4320</v>
      </c>
    </row>
    <row r="3221" customHeight="1" spans="1:30">
      <c r="A3221" s="23">
        <v>3247</v>
      </c>
      <c r="B3221" s="7">
        <v>231216006</v>
      </c>
      <c r="C3221" s="4">
        <v>45276</v>
      </c>
      <c r="D3221" s="5" t="s">
        <v>4265</v>
      </c>
      <c r="E3221" s="156">
        <v>50</v>
      </c>
      <c r="F3221" s="7" t="s">
        <v>1471</v>
      </c>
      <c r="G3221" s="9" t="s">
        <v>4339</v>
      </c>
      <c r="H3221" s="29" t="str">
        <f>VLOOKUP(I3221,[3]外O细分型号!A:B,2,FALSE)</f>
        <v>Q3MPRO</v>
      </c>
      <c r="I3221" s="9" t="s">
        <v>1473</v>
      </c>
      <c r="J3221" s="9" t="s">
        <v>41</v>
      </c>
      <c r="K3221" s="10">
        <v>720</v>
      </c>
      <c r="L3221" s="10">
        <v>32</v>
      </c>
      <c r="M3221" s="11">
        <v>1</v>
      </c>
      <c r="N3221" s="171" t="s">
        <v>42</v>
      </c>
      <c r="O3221" s="13"/>
      <c r="P3221" s="13"/>
      <c r="Q3221" s="13">
        <v>1</v>
      </c>
      <c r="R3221" s="13"/>
      <c r="S3221" s="14"/>
      <c r="T3221" s="14"/>
      <c r="U3221" s="96">
        <f>SUM(O3221:S3221)</f>
        <v>1</v>
      </c>
      <c r="V3221" s="15" t="s">
        <v>4340</v>
      </c>
      <c r="W3221" s="172" t="s">
        <v>44</v>
      </c>
      <c r="X3221" s="13" t="s">
        <v>160</v>
      </c>
      <c r="Y3221" s="12" t="s">
        <v>489</v>
      </c>
      <c r="Z3221" s="13"/>
      <c r="AA3221" s="173"/>
      <c r="AB3221" s="12"/>
      <c r="AC3221" s="174"/>
      <c r="AD3221" s="13" t="s">
        <v>4320</v>
      </c>
    </row>
    <row r="3222" customHeight="1" spans="1:30">
      <c r="A3222" s="23">
        <v>3248</v>
      </c>
      <c r="B3222" s="7">
        <v>231216007</v>
      </c>
      <c r="C3222" s="4">
        <v>45276</v>
      </c>
      <c r="D3222" s="5" t="s">
        <v>4265</v>
      </c>
      <c r="E3222" s="156">
        <v>50</v>
      </c>
      <c r="F3222" s="7" t="s">
        <v>37</v>
      </c>
      <c r="G3222" s="9" t="s">
        <v>4341</v>
      </c>
      <c r="H3222" s="29" t="str">
        <f>VLOOKUP(I3222,[3]外O细分型号!A:B,2,FALSE)</f>
        <v>G111</v>
      </c>
      <c r="I3222" s="9" t="s">
        <v>190</v>
      </c>
      <c r="J3222" s="9" t="s">
        <v>41</v>
      </c>
      <c r="K3222" s="10">
        <v>598</v>
      </c>
      <c r="L3222" s="10">
        <v>32</v>
      </c>
      <c r="M3222" s="11"/>
      <c r="N3222" s="171" t="s">
        <v>42</v>
      </c>
      <c r="O3222" s="13"/>
      <c r="P3222" s="13"/>
      <c r="Q3222" s="13"/>
      <c r="R3222" s="13"/>
      <c r="S3222" s="14"/>
      <c r="T3222" s="14"/>
      <c r="U3222" s="96">
        <f>SUM(O3222:S3222)</f>
        <v>0</v>
      </c>
      <c r="W3222" s="172"/>
      <c r="X3222" s="13"/>
      <c r="Y3222" s="12"/>
      <c r="Z3222" s="13"/>
      <c r="AA3222" s="173"/>
      <c r="AB3222" s="12"/>
      <c r="AC3222" s="174"/>
      <c r="AD3222" s="13" t="s">
        <v>4320</v>
      </c>
    </row>
    <row r="3223" customHeight="1" spans="1:30">
      <c r="A3223" s="23">
        <v>3249</v>
      </c>
      <c r="B3223" s="7">
        <v>231216008</v>
      </c>
      <c r="C3223" s="4">
        <v>45276</v>
      </c>
      <c r="D3223" s="5" t="s">
        <v>4265</v>
      </c>
      <c r="E3223" s="156">
        <v>50</v>
      </c>
      <c r="F3223" s="7" t="s">
        <v>1471</v>
      </c>
      <c r="G3223" s="9" t="s">
        <v>4288</v>
      </c>
      <c r="H3223" s="29" t="str">
        <f>VLOOKUP(I3223,[3]外O细分型号!A:B,2,FALSE)</f>
        <v>Q3MPRO</v>
      </c>
      <c r="I3223" s="9" t="s">
        <v>1473</v>
      </c>
      <c r="J3223" s="9" t="s">
        <v>41</v>
      </c>
      <c r="K3223" s="10">
        <v>432</v>
      </c>
      <c r="L3223" s="10">
        <v>32</v>
      </c>
      <c r="M3223" s="11"/>
      <c r="N3223" s="171" t="s">
        <v>42</v>
      </c>
      <c r="O3223" s="13"/>
      <c r="P3223" s="13"/>
      <c r="Q3223" s="13"/>
      <c r="R3223" s="13"/>
      <c r="S3223" s="14"/>
      <c r="T3223" s="14"/>
      <c r="U3223" s="96">
        <f>SUM(O3223:S3223)</f>
        <v>0</v>
      </c>
      <c r="W3223" s="172"/>
      <c r="X3223" s="13"/>
      <c r="Y3223" s="12"/>
      <c r="Z3223" s="13"/>
      <c r="AA3223" s="173"/>
      <c r="AB3223" s="12"/>
      <c r="AC3223" s="174"/>
      <c r="AD3223" s="13" t="s">
        <v>4320</v>
      </c>
    </row>
    <row r="3224" customHeight="1" spans="1:30">
      <c r="A3224" s="23">
        <v>3250</v>
      </c>
      <c r="B3224" s="7">
        <v>231216009</v>
      </c>
      <c r="C3224" s="4">
        <v>45276</v>
      </c>
      <c r="D3224" s="5" t="s">
        <v>4265</v>
      </c>
      <c r="E3224" s="156">
        <v>50</v>
      </c>
      <c r="F3224" s="7" t="s">
        <v>37</v>
      </c>
      <c r="G3224" s="9" t="s">
        <v>4342</v>
      </c>
      <c r="H3224" s="29" t="str">
        <f>VLOOKUP(I3224,[3]外O细分型号!A:B,2,FALSE)</f>
        <v>G111</v>
      </c>
      <c r="I3224" s="9" t="s">
        <v>190</v>
      </c>
      <c r="J3224" s="9" t="s">
        <v>78</v>
      </c>
      <c r="K3224" s="10">
        <v>350</v>
      </c>
      <c r="L3224" s="10">
        <v>32</v>
      </c>
      <c r="M3224" s="11"/>
      <c r="N3224" s="171" t="s">
        <v>42</v>
      </c>
      <c r="O3224" s="13"/>
      <c r="P3224" s="13"/>
      <c r="Q3224" s="13"/>
      <c r="R3224" s="13"/>
      <c r="S3224" s="14"/>
      <c r="T3224" s="14"/>
      <c r="U3224" s="96">
        <f>SUM(O3224:S3224)</f>
        <v>0</v>
      </c>
      <c r="W3224" s="172"/>
      <c r="X3224" s="13"/>
      <c r="Y3224" s="12"/>
      <c r="Z3224" s="13"/>
      <c r="AA3224" s="173"/>
      <c r="AB3224" s="12"/>
      <c r="AC3224" s="174"/>
      <c r="AD3224" s="13" t="s">
        <v>4320</v>
      </c>
    </row>
    <row r="3225" customHeight="1" spans="1:30">
      <c r="A3225" s="23">
        <v>3251</v>
      </c>
      <c r="B3225" s="7">
        <v>231216010</v>
      </c>
      <c r="C3225" s="4">
        <v>45276</v>
      </c>
      <c r="D3225" s="5" t="s">
        <v>4265</v>
      </c>
      <c r="E3225" s="156">
        <v>50</v>
      </c>
      <c r="F3225" s="7" t="s">
        <v>37</v>
      </c>
      <c r="G3225" s="9">
        <v>23113752</v>
      </c>
      <c r="H3225" s="29" t="str">
        <f>VLOOKUP(I3225,[3]外O细分型号!A:B,2,FALSE)</f>
        <v>P1-CM</v>
      </c>
      <c r="I3225" s="9" t="s">
        <v>40</v>
      </c>
      <c r="J3225" s="9" t="s">
        <v>41</v>
      </c>
      <c r="K3225" s="10">
        <v>2</v>
      </c>
      <c r="L3225" s="10">
        <v>2</v>
      </c>
      <c r="M3225" s="11"/>
      <c r="N3225" s="171" t="s">
        <v>42</v>
      </c>
      <c r="O3225" s="13"/>
      <c r="P3225" s="13"/>
      <c r="Q3225" s="13"/>
      <c r="R3225" s="13"/>
      <c r="S3225" s="14"/>
      <c r="T3225" s="14"/>
      <c r="U3225" s="96">
        <f>SUM(O3225:S3225)</f>
        <v>0</v>
      </c>
      <c r="W3225" s="172"/>
      <c r="X3225" s="13"/>
      <c r="Y3225" s="12"/>
      <c r="Z3225" s="13"/>
      <c r="AA3225" s="173"/>
      <c r="AB3225" s="12"/>
      <c r="AC3225" s="174"/>
      <c r="AD3225" s="13" t="s">
        <v>4320</v>
      </c>
    </row>
    <row r="3226" customHeight="1" spans="1:30">
      <c r="A3226" s="23">
        <v>3252</v>
      </c>
      <c r="B3226" s="7">
        <v>231216011</v>
      </c>
      <c r="C3226" s="4">
        <v>45276</v>
      </c>
      <c r="D3226" s="5" t="s">
        <v>4265</v>
      </c>
      <c r="E3226" s="156">
        <v>50</v>
      </c>
      <c r="F3226" s="7" t="s">
        <v>37</v>
      </c>
      <c r="G3226" s="9" t="s">
        <v>4285</v>
      </c>
      <c r="H3226" s="29" t="str">
        <f>VLOOKUP(I3226,[3]外O细分型号!A:B,2,FALSE)</f>
        <v>P1-CT</v>
      </c>
      <c r="I3226" s="9" t="s">
        <v>48</v>
      </c>
      <c r="J3226" s="9" t="s">
        <v>41</v>
      </c>
      <c r="K3226" s="10">
        <v>5</v>
      </c>
      <c r="L3226" s="10">
        <v>5</v>
      </c>
      <c r="M3226" s="11"/>
      <c r="N3226" s="171" t="s">
        <v>42</v>
      </c>
      <c r="O3226" s="13"/>
      <c r="P3226" s="13"/>
      <c r="Q3226" s="13"/>
      <c r="R3226" s="13"/>
      <c r="S3226" s="14"/>
      <c r="T3226" s="14"/>
      <c r="U3226" s="96">
        <f>SUM(O3226:S3226)</f>
        <v>0</v>
      </c>
      <c r="W3226" s="172"/>
      <c r="X3226" s="13"/>
      <c r="Y3226" s="12"/>
      <c r="Z3226" s="13"/>
      <c r="AA3226" s="173"/>
      <c r="AB3226" s="12"/>
      <c r="AC3226" s="174"/>
      <c r="AD3226" s="13" t="s">
        <v>4320</v>
      </c>
    </row>
    <row r="3227" customHeight="1" spans="1:30">
      <c r="A3227" s="23">
        <v>3253</v>
      </c>
      <c r="B3227" s="52">
        <v>231218001</v>
      </c>
      <c r="C3227" s="4">
        <v>45278</v>
      </c>
      <c r="D3227" s="5" t="s">
        <v>4265</v>
      </c>
      <c r="E3227" s="156">
        <v>50</v>
      </c>
      <c r="F3227" s="7" t="s">
        <v>1471</v>
      </c>
      <c r="G3227" s="9" t="s">
        <v>4343</v>
      </c>
      <c r="H3227" s="9" t="s">
        <v>3507</v>
      </c>
      <c r="I3227" s="9" t="s">
        <v>3507</v>
      </c>
      <c r="J3227" s="9" t="s">
        <v>41</v>
      </c>
      <c r="K3227" s="10">
        <v>432</v>
      </c>
      <c r="L3227" s="10">
        <v>32</v>
      </c>
      <c r="M3227" s="11"/>
      <c r="N3227" s="171" t="s">
        <v>42</v>
      </c>
      <c r="O3227" s="13"/>
      <c r="P3227" s="13"/>
      <c r="Q3227" s="13"/>
      <c r="R3227" s="13"/>
      <c r="S3227" s="14"/>
      <c r="T3227" s="14"/>
      <c r="U3227" s="96">
        <f>SUM(O3227:S3227)</f>
        <v>0</v>
      </c>
      <c r="W3227" s="172"/>
      <c r="X3227" s="13"/>
      <c r="Y3227" s="12"/>
      <c r="Z3227" s="13"/>
      <c r="AA3227" s="173"/>
      <c r="AB3227" s="12"/>
      <c r="AC3227" s="174"/>
      <c r="AD3227" s="13" t="s">
        <v>4320</v>
      </c>
    </row>
    <row r="3228" customHeight="1" spans="1:30">
      <c r="A3228" s="23">
        <v>3254</v>
      </c>
      <c r="B3228" s="142">
        <v>231218002</v>
      </c>
      <c r="C3228" s="4">
        <v>45278</v>
      </c>
      <c r="D3228" s="5" t="s">
        <v>4265</v>
      </c>
      <c r="E3228" s="156">
        <v>50</v>
      </c>
      <c r="F3228" s="7" t="s">
        <v>1471</v>
      </c>
      <c r="G3228" s="9" t="s">
        <v>4045</v>
      </c>
      <c r="H3228" s="29" t="str">
        <f>VLOOKUP(I3228,[3]外O细分型号!A:B,2,FALSE)</f>
        <v>Q3MPRO</v>
      </c>
      <c r="I3228" s="9" t="s">
        <v>1473</v>
      </c>
      <c r="J3228" s="9" t="s">
        <v>41</v>
      </c>
      <c r="K3228" s="10">
        <v>431</v>
      </c>
      <c r="L3228" s="10">
        <v>32</v>
      </c>
      <c r="M3228" s="11"/>
      <c r="N3228" s="171" t="s">
        <v>42</v>
      </c>
      <c r="O3228" s="13"/>
      <c r="P3228" s="13"/>
      <c r="Q3228" s="13"/>
      <c r="R3228" s="13"/>
      <c r="S3228" s="14"/>
      <c r="T3228" s="14"/>
      <c r="U3228" s="96">
        <f>SUM(O3228:S3228)</f>
        <v>0</v>
      </c>
      <c r="W3228" s="172"/>
      <c r="X3228" s="13"/>
      <c r="Y3228" s="12"/>
      <c r="Z3228" s="13"/>
      <c r="AA3228" s="173"/>
      <c r="AB3228" s="12"/>
      <c r="AC3228" s="174"/>
      <c r="AD3228" s="13" t="s">
        <v>4320</v>
      </c>
    </row>
    <row r="3229" customHeight="1" spans="1:30">
      <c r="A3229" s="23">
        <v>3255</v>
      </c>
      <c r="B3229" s="142">
        <v>231218003</v>
      </c>
      <c r="C3229" s="4">
        <v>45278</v>
      </c>
      <c r="D3229" s="5" t="s">
        <v>4265</v>
      </c>
      <c r="E3229" s="156">
        <v>50</v>
      </c>
      <c r="F3229" s="7" t="s">
        <v>1471</v>
      </c>
      <c r="G3229" s="9" t="s">
        <v>4343</v>
      </c>
      <c r="H3229" s="9" t="s">
        <v>3507</v>
      </c>
      <c r="I3229" s="9" t="s">
        <v>3507</v>
      </c>
      <c r="J3229" s="9" t="s">
        <v>41</v>
      </c>
      <c r="K3229" s="10">
        <v>720</v>
      </c>
      <c r="L3229" s="10">
        <v>32</v>
      </c>
      <c r="M3229" s="11"/>
      <c r="N3229" s="171" t="s">
        <v>42</v>
      </c>
      <c r="O3229" s="13"/>
      <c r="P3229" s="13"/>
      <c r="Q3229" s="13"/>
      <c r="R3229" s="13"/>
      <c r="S3229" s="14"/>
      <c r="T3229" s="14"/>
      <c r="U3229" s="96">
        <f>SUM(O3229:S3229)</f>
        <v>0</v>
      </c>
      <c r="W3229" s="172"/>
      <c r="X3229" s="13"/>
      <c r="Y3229" s="12"/>
      <c r="Z3229" s="13"/>
      <c r="AA3229" s="173"/>
      <c r="AB3229" s="12"/>
      <c r="AC3229" s="174"/>
      <c r="AD3229" s="13" t="s">
        <v>4320</v>
      </c>
    </row>
    <row r="3230" customHeight="1" spans="1:30">
      <c r="A3230" s="23">
        <v>3256</v>
      </c>
      <c r="B3230" s="142">
        <v>231218004</v>
      </c>
      <c r="C3230" s="4">
        <v>45278</v>
      </c>
      <c r="D3230" s="5" t="s">
        <v>4265</v>
      </c>
      <c r="E3230" s="156">
        <v>50</v>
      </c>
      <c r="F3230" s="7" t="s">
        <v>1471</v>
      </c>
      <c r="G3230" s="9" t="s">
        <v>3794</v>
      </c>
      <c r="H3230" s="9" t="s">
        <v>3507</v>
      </c>
      <c r="I3230" s="9" t="s">
        <v>3507</v>
      </c>
      <c r="J3230" s="9" t="s">
        <v>41</v>
      </c>
      <c r="K3230" s="10">
        <v>864</v>
      </c>
      <c r="L3230" s="10">
        <v>32</v>
      </c>
      <c r="M3230" s="11"/>
      <c r="N3230" s="171" t="s">
        <v>42</v>
      </c>
      <c r="O3230" s="13"/>
      <c r="P3230" s="13"/>
      <c r="Q3230" s="13"/>
      <c r="R3230" s="13"/>
      <c r="S3230" s="14"/>
      <c r="T3230" s="14"/>
      <c r="U3230" s="96">
        <f>SUM(O3230:S3230)</f>
        <v>0</v>
      </c>
      <c r="W3230" s="172"/>
      <c r="X3230" s="13"/>
      <c r="Y3230" s="12"/>
      <c r="Z3230" s="13"/>
      <c r="AA3230" s="173"/>
      <c r="AB3230" s="12"/>
      <c r="AC3230" s="174"/>
      <c r="AD3230" s="13" t="s">
        <v>4320</v>
      </c>
    </row>
    <row r="3231" customHeight="1" spans="1:30">
      <c r="A3231" s="23">
        <v>3257</v>
      </c>
      <c r="B3231" s="142">
        <v>231218005</v>
      </c>
      <c r="C3231" s="4">
        <v>45278</v>
      </c>
      <c r="D3231" s="5" t="s">
        <v>4265</v>
      </c>
      <c r="E3231" s="156">
        <v>50</v>
      </c>
      <c r="F3231" s="7" t="s">
        <v>114</v>
      </c>
      <c r="G3231" s="9" t="s">
        <v>4344</v>
      </c>
      <c r="H3231" s="29" t="str">
        <f>VLOOKUP(I3231,[3]外O细分型号!A:B,2,FALSE)</f>
        <v>V1</v>
      </c>
      <c r="I3231" s="9" t="s">
        <v>115</v>
      </c>
      <c r="J3231" s="9" t="s">
        <v>41</v>
      </c>
      <c r="K3231" s="10">
        <v>1</v>
      </c>
      <c r="L3231" s="10">
        <v>1</v>
      </c>
      <c r="M3231" s="11"/>
      <c r="N3231" s="171" t="s">
        <v>42</v>
      </c>
      <c r="O3231" s="13"/>
      <c r="P3231" s="13"/>
      <c r="Q3231" s="13"/>
      <c r="R3231" s="13"/>
      <c r="S3231" s="14"/>
      <c r="T3231" s="14"/>
      <c r="U3231" s="96">
        <f>SUM(O3231:S3231)</f>
        <v>0</v>
      </c>
      <c r="W3231" s="172"/>
      <c r="X3231" s="13"/>
      <c r="Y3231" s="12"/>
      <c r="Z3231" s="13"/>
      <c r="AA3231" s="173"/>
      <c r="AB3231" s="12"/>
      <c r="AC3231" s="174"/>
      <c r="AD3231" s="13" t="s">
        <v>4320</v>
      </c>
    </row>
    <row r="3232" customHeight="1" spans="1:30">
      <c r="A3232" s="23">
        <v>3258</v>
      </c>
      <c r="B3232" s="142">
        <v>231218006</v>
      </c>
      <c r="C3232" s="4">
        <v>45278</v>
      </c>
      <c r="D3232" s="5" t="s">
        <v>4265</v>
      </c>
      <c r="E3232" s="156">
        <v>50</v>
      </c>
      <c r="F3232" s="7" t="s">
        <v>1471</v>
      </c>
      <c r="G3232" s="9" t="s">
        <v>4204</v>
      </c>
      <c r="H3232" s="29" t="str">
        <f>VLOOKUP(I3232,[3]外O细分型号!A:B,2,FALSE)</f>
        <v>Q3MPRO</v>
      </c>
      <c r="I3232" s="9" t="s">
        <v>1473</v>
      </c>
      <c r="J3232" s="9" t="s">
        <v>41</v>
      </c>
      <c r="K3232" s="10">
        <v>432</v>
      </c>
      <c r="L3232" s="10">
        <v>32</v>
      </c>
      <c r="M3232" s="11">
        <v>1</v>
      </c>
      <c r="N3232" s="171" t="s">
        <v>42</v>
      </c>
      <c r="O3232" s="13">
        <v>1</v>
      </c>
      <c r="P3232" s="13"/>
      <c r="Q3232" s="13"/>
      <c r="R3232" s="13"/>
      <c r="S3232" s="14"/>
      <c r="T3232" s="14"/>
      <c r="U3232" s="96">
        <f>SUM(O3232:S3232)</f>
        <v>1</v>
      </c>
      <c r="V3232" s="15" t="s">
        <v>4345</v>
      </c>
      <c r="W3232" s="172" t="s">
        <v>44</v>
      </c>
      <c r="X3232" s="13" t="s">
        <v>15</v>
      </c>
      <c r="Y3232" s="12" t="s">
        <v>53</v>
      </c>
      <c r="Z3232" s="13"/>
      <c r="AA3232" s="173"/>
      <c r="AB3232" s="12"/>
      <c r="AC3232" s="174"/>
      <c r="AD3232" s="13" t="s">
        <v>4320</v>
      </c>
    </row>
    <row r="3233" customHeight="1" spans="1:30">
      <c r="A3233" s="23">
        <v>3259</v>
      </c>
      <c r="B3233" s="142">
        <v>231218007</v>
      </c>
      <c r="C3233" s="4">
        <v>45278</v>
      </c>
      <c r="D3233" s="5" t="s">
        <v>4265</v>
      </c>
      <c r="E3233" s="156">
        <v>50</v>
      </c>
      <c r="F3233" s="7" t="s">
        <v>1471</v>
      </c>
      <c r="G3233" s="9" t="s">
        <v>4339</v>
      </c>
      <c r="H3233" s="29" t="str">
        <f>VLOOKUP(I3233,[3]外O细分型号!A:B,2,FALSE)</f>
        <v>Q3MPRO</v>
      </c>
      <c r="I3233" s="9" t="s">
        <v>1473</v>
      </c>
      <c r="J3233" s="9" t="s">
        <v>41</v>
      </c>
      <c r="K3233" s="10">
        <v>720</v>
      </c>
      <c r="L3233" s="10">
        <v>32</v>
      </c>
      <c r="M3233" s="11">
        <v>2</v>
      </c>
      <c r="N3233" s="170" t="s">
        <v>79</v>
      </c>
      <c r="O3233" s="13">
        <v>1</v>
      </c>
      <c r="P3233" s="13"/>
      <c r="Q3233" s="13"/>
      <c r="R3233" s="13"/>
      <c r="S3233" s="14"/>
      <c r="T3233" s="14"/>
      <c r="U3233" s="96">
        <f>SUM(O3233:S3233)</f>
        <v>1</v>
      </c>
      <c r="V3233" s="15" t="s">
        <v>258</v>
      </c>
      <c r="W3233" s="172" t="s">
        <v>81</v>
      </c>
      <c r="X3233" s="13" t="s">
        <v>15</v>
      </c>
      <c r="Y3233" s="12" t="s">
        <v>53</v>
      </c>
      <c r="Z3233" s="13"/>
      <c r="AA3233" s="173"/>
      <c r="AB3233" s="12"/>
      <c r="AC3233" s="174"/>
      <c r="AD3233" s="13" t="s">
        <v>4320</v>
      </c>
    </row>
    <row r="3234" customHeight="1" spans="1:30">
      <c r="A3234" s="23">
        <v>3260</v>
      </c>
      <c r="B3234" s="142">
        <v>231218007</v>
      </c>
      <c r="C3234" s="4">
        <v>45278</v>
      </c>
      <c r="D3234" s="5" t="s">
        <v>4265</v>
      </c>
      <c r="E3234" s="156">
        <v>50</v>
      </c>
      <c r="F3234" s="7" t="s">
        <v>1471</v>
      </c>
      <c r="G3234" s="9" t="s">
        <v>4339</v>
      </c>
      <c r="H3234" s="29" t="str">
        <f>VLOOKUP(I3234,[3]外O细分型号!A:B,2,FALSE)</f>
        <v>Q3MPRO</v>
      </c>
      <c r="I3234" s="9" t="s">
        <v>1473</v>
      </c>
      <c r="J3234" s="9" t="s">
        <v>41</v>
      </c>
      <c r="K3234" s="10"/>
      <c r="L3234" s="10"/>
      <c r="M3234" s="11"/>
      <c r="N3234" s="12"/>
      <c r="O3234" s="13">
        <v>1</v>
      </c>
      <c r="P3234" s="13"/>
      <c r="Q3234" s="13"/>
      <c r="R3234" s="13"/>
      <c r="S3234" s="14"/>
      <c r="T3234" s="14"/>
      <c r="U3234" s="96">
        <f>SUM(O3234:S3234)</f>
        <v>1</v>
      </c>
      <c r="V3234" s="15" t="s">
        <v>80</v>
      </c>
      <c r="W3234" s="172" t="s">
        <v>81</v>
      </c>
      <c r="X3234" s="13" t="s">
        <v>15</v>
      </c>
      <c r="Y3234" s="12" t="s">
        <v>53</v>
      </c>
      <c r="Z3234" s="13"/>
      <c r="AA3234" s="173"/>
      <c r="AB3234" s="12"/>
      <c r="AC3234" s="174"/>
      <c r="AD3234" s="13" t="s">
        <v>4320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7">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211 N3212 N3213 N3214 N3215 N3216 N3217 N3218 N3219 N3220 N3221 N3222 N3223 N3224 N3225 N3226 N3227 N3228 N3229 N3230 N3231 N3232 N3233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211 Y3212 Y3213 Y3216 Y3217 Y3218 Y3219 Y3220 Y3221 Y3222 Y3223 Y3224 Y3225 Y3226 Y3227 Y3228 Y3229 Y3230 Y3231 Y3232 Y3233 Y3234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Y3214:Y3215">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211 W3212 W3213 W3216 W3217 W3218 W3219 W3220 W3221 W3222 W3223 W3224 W3225 W3226 W3227 W3228 W3229 W3230 W3231 W3232 W3233 W3234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W3214:W3215">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formula1>[3]下拉列表源数据!#REF!</formula1>
    </dataValidation>
    <dataValidation type="list" allowBlank="1" showInputMessage="1" showErrorMessage="1" sqref="X3211 X3212 X3213 X3216 X3217 X3218 X3219 X3220 X3221 X3222 X3223 X3224 X3225 X3226 X3227 X3228 X3229 X3230 X3231 X3232 X3233 X3234 X3214:X321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4346</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4347</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2023-09-07T01:43:00Z</dcterms:created>
  <dcterms:modified xsi:type="dcterms:W3CDTF">2023-12-19T14:22:07Z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