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C317" i="1" l="1"/>
  <c r="T317" i="1" s="1"/>
  <c r="H317" i="1" s="1"/>
  <c r="AI317" i="1"/>
  <c r="AQ317" i="1"/>
  <c r="AC4" i="7"/>
  <c r="AC5" i="7"/>
  <c r="AC6" i="7"/>
  <c r="AC7" i="7"/>
  <c r="AC8" i="7"/>
  <c r="AC9" i="7"/>
  <c r="AC10" i="7"/>
  <c r="AC11" i="7"/>
  <c r="AC12" i="7"/>
  <c r="AC13" i="7"/>
  <c r="AC14" i="7"/>
  <c r="AC15" i="7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T316" i="1" l="1"/>
  <c r="H316" i="1" s="1"/>
  <c r="AI316" i="1"/>
  <c r="AQ316" i="1"/>
  <c r="T315" i="1" l="1"/>
  <c r="H315" i="1" s="1"/>
  <c r="AI315" i="1"/>
  <c r="AQ315" i="1"/>
  <c r="T314" i="1" l="1"/>
  <c r="H314" i="1" s="1"/>
  <c r="AI314" i="1"/>
  <c r="AQ314" i="1"/>
  <c r="T313" i="1" l="1"/>
  <c r="H313" i="1" s="1"/>
  <c r="AI313" i="1"/>
  <c r="AQ313" i="1"/>
  <c r="T312" i="1" l="1"/>
  <c r="H312" i="1" s="1"/>
  <c r="AI312" i="1"/>
  <c r="AQ312" i="1"/>
  <c r="T311" i="1" l="1"/>
  <c r="H311" i="1" s="1"/>
  <c r="AI311" i="1"/>
  <c r="AQ311" i="1"/>
  <c r="T310" i="1" l="1"/>
  <c r="H310" i="1" s="1"/>
  <c r="AI310" i="1"/>
  <c r="AQ310" i="1"/>
  <c r="AQ9" i="7" l="1"/>
  <c r="AI9" i="7"/>
  <c r="T9" i="7"/>
  <c r="H9" i="7" s="1"/>
  <c r="T309" i="1"/>
  <c r="H309" i="1" s="1"/>
  <c r="AI309" i="1"/>
  <c r="AQ309" i="1"/>
  <c r="T308" i="1" l="1"/>
  <c r="H308" i="1" s="1"/>
  <c r="AI308" i="1"/>
  <c r="AQ308" i="1"/>
  <c r="T307" i="1" l="1"/>
  <c r="H307" i="1" s="1"/>
  <c r="AI307" i="1"/>
  <c r="AQ307" i="1"/>
  <c r="AQ306" i="1" l="1"/>
  <c r="AI306" i="1"/>
  <c r="T306" i="1"/>
  <c r="H306" i="1" s="1"/>
  <c r="T305" i="1" l="1"/>
  <c r="H305" i="1" s="1"/>
  <c r="AI305" i="1"/>
  <c r="AQ305" i="1"/>
  <c r="T304" i="1" l="1"/>
  <c r="H304" i="1" s="1"/>
  <c r="AI304" i="1"/>
  <c r="AQ304" i="1"/>
  <c r="AQ303" i="1" l="1"/>
  <c r="T303" i="1" l="1"/>
  <c r="H303" i="1" s="1"/>
  <c r="AI303" i="1"/>
  <c r="T302" i="1" l="1"/>
  <c r="H302" i="1" s="1"/>
  <c r="AI302" i="1"/>
  <c r="AQ302" i="1"/>
  <c r="AQ14" i="7" l="1"/>
  <c r="AI14" i="7"/>
  <c r="T14" i="7"/>
  <c r="H14" i="7" s="1"/>
  <c r="AQ5" i="7" l="1"/>
  <c r="AI5" i="7"/>
  <c r="T5" i="7"/>
  <c r="H5" i="7" s="1"/>
  <c r="T8" i="7" l="1"/>
  <c r="H8" i="7" s="1"/>
  <c r="AI8" i="7"/>
  <c r="AQ8" i="7"/>
  <c r="T7" i="7" l="1"/>
  <c r="H7" i="7" s="1"/>
  <c r="AI7" i="7"/>
  <c r="AQ7" i="7"/>
  <c r="T4" i="7" l="1"/>
  <c r="T6" i="7"/>
  <c r="H6" i="7" s="1"/>
  <c r="T10" i="7"/>
  <c r="T11" i="7"/>
  <c r="T12" i="7"/>
  <c r="T13" i="7"/>
  <c r="T15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Q6" i="7" l="1"/>
  <c r="AQ10" i="7"/>
  <c r="AQ11" i="7"/>
  <c r="AQ12" i="7"/>
  <c r="AQ13" i="7"/>
  <c r="AQ15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AI11" i="7" l="1"/>
  <c r="H11" i="7"/>
  <c r="AI63" i="1" l="1"/>
  <c r="H63" i="1"/>
  <c r="AI36" i="1"/>
  <c r="H36" i="1"/>
  <c r="AI86" i="1" l="1"/>
  <c r="H86" i="1"/>
  <c r="AI85" i="1" l="1"/>
  <c r="H85" i="1"/>
  <c r="H10" i="7" l="1"/>
  <c r="H12" i="7"/>
  <c r="H13" i="7"/>
  <c r="H15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I84" i="1" l="1"/>
  <c r="AI12" i="7" l="1"/>
  <c r="AI4" i="7" l="1"/>
  <c r="AI6" i="7"/>
  <c r="AI10" i="7"/>
  <c r="AI13" i="7"/>
  <c r="AI15" i="7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17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00" i="1"/>
  <c r="AI118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60" i="1"/>
  <c r="AI161" i="1"/>
  <c r="AI162" i="1"/>
  <c r="AI163" i="1"/>
  <c r="AI164" i="1"/>
  <c r="AI167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5" i="1"/>
  <c r="AI206" i="1"/>
  <c r="AI207" i="1"/>
  <c r="AI208" i="1"/>
  <c r="AI209" i="1"/>
  <c r="AI210" i="1"/>
  <c r="AI243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11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9" i="1"/>
  <c r="AI291" i="1"/>
  <c r="AI292" i="1"/>
  <c r="AI293" i="1"/>
  <c r="AI295" i="1"/>
  <c r="AI297" i="1"/>
  <c r="AI298" i="1"/>
  <c r="AI299" i="1"/>
  <c r="AI300" i="1"/>
  <c r="AI301" i="1"/>
  <c r="AI294" i="1"/>
  <c r="AI296" i="1"/>
  <c r="AI119" i="1"/>
  <c r="AI204" i="1"/>
  <c r="AI290" i="1"/>
  <c r="AI288" i="1"/>
  <c r="AI159" i="1"/>
  <c r="AI165" i="1"/>
  <c r="AI166" i="1"/>
  <c r="AI168" i="1"/>
  <c r="AI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<sst xmlns="http://schemas.openxmlformats.org/spreadsheetml/2006/main" count="2190" uniqueCount="992">
  <si>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</si>
  <si>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</si>
  <si>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</si>
  <si>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</si>
  <si>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</si>
  <si>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</si>
  <si>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</si>
  <si>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</si>
  <si>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</si>
  <si>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</si>
  <si>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</si>
  <si>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</si>
  <si>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</si>
  <si>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</si>
  <si>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</si>
  <si>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</si>
  <si>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</si>
  <si>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</si>
  <si>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</si>
  <si>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</si>
  <si>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</si>
  <si>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</si>
  <si>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</si>
  <si>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</si>
  <si>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</si>
  <si>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</si>
  <si>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</si>
  <si>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</si>
  <si>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</si>
  <si>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</si>
  <si>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</si>
  <si>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</si>
  <si>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</si>
  <si>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</si>
  <si>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</si>
  <si>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</si>
  <si>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</si>
  <si>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</si>
  <si>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</si>
  <si>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</si>
  <si>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</si>
  <si>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</si>
  <si>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</si>
  <si>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</si>
  <si>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</si>
  <si>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</si>
  <si>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</si>
  <si>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</si>
  <si>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</si>
  <si>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</si>
  <si>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</si>
  <si>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</si>
  <si>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</si>
  <si>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</si>
  <si>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</si>
  <si>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</si>
  <si>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</si>
  <si>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</si>
  <si>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</si>
  <si>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</si>
  <si>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</si>
  <si>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</si>
  <si>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</si>
  <si>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</si>
  <si>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</si>
  <si>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</si>
  <si>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</si>
  <si>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</si>
  <si>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</si>
  <si>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</si>
  <si>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</si>
  <si>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</si>
  <si>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</si>
  <si>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</si>
  <si>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</si>
  <si>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</si>
  <si>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</si>
  <si>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</si>
  <si>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</si>
  <si>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</si>
  <si>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</si>
  <si>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</si>
  <si>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</si>
  <si>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</si>
  <si>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</si>
  <si>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</si>
  <si>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</si>
  <si>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</si>
  <si>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</si>
  <si>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</si>
  <si>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</si>
  <si>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</si>
  <si>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</si>
  <si>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</si>
  <si>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</si>
  <si>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</si>
  <si>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</si>
  <si>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</si>
  <si>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</si>
  <si>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</si>
  <si>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</si>
  <si>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</si>
  <si>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</si>
  <si>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</si>
  <si>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</si>
  <si>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</si>
  <si>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</si>
  <si>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</si>
  <si>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</si>
  <si>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</si>
  <si>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</si>
  <si>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</si>
  <si>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</si>
  <si>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</si>
  <si>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</si>
  <si>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</si>
  <si>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</si>
  <si>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</si>
  <si>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</si>
  <si>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</si>
  <si>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</si>
  <si>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</si>
  <si>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</si>
  <si>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</si>
  <si>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</si>
  <si>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</si>
  <si>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</si>
  <si>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</si>
  <si>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</si>
  <si>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</si>
  <si>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</si>
  <si>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</si>
  <si>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</si>
  <si>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</si>
  <si>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</si>
  <si>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</si>
  <si>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</si>
  <si>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</si>
  <si>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</si>
  <si>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</si>
  <si>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</si>
  <si>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</si>
  <si>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</si>
  <si>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</si>
  <si>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</si>
  <si>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</si>
  <si>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</si>
  <si>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</si>
  <si>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</si>
  <si>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</si>
  <si>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</si>
  <si>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</si>
  <si>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</si>
  <si>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</si>
  <si>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</si>
  <si>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</si>
  <si>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</si>
  <si>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</si>
  <si>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</si>
  <si>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</si>
  <si>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</si>
  <si>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</si>
  <si>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</si>
  <si>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</si>
  <si>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</si>
  <si>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</si>
  <si>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</si>
  <si>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</si>
  <si>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</si>
  <si>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</si>
  <si>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</si>
  <si>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</si>
  <si>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</si>
  <si>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</si>
  <si>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</si>
  <si>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</si>
  <si>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</si>
  <si>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</si>
  <si>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</si>
  <si>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</si>
  <si>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</si>
  <si>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</si>
  <si>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</si>
  <si>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</si>
  <si>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</si>
  <si>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</si>
  <si>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</si>
  <si>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</si>
  <si>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</si>
  <si>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</si>
  <si>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</si>
  <si>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</si>
  <si>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</si>
  <si>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</si>
  <si>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</si>
  <si>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</si>
  <si>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</si>
  <si>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</si>
  <si>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</si>
  <si>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</si>
  <si>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</si>
  <si>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</si>
  <si>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</si>
  <si>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</si>
  <si>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</si>
  <si>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</si>
  <si>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</si>
  <si>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</si>
  <si>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</si>
  <si>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</si>
  <si>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</si>
  <si>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</si>
  <si>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</si>
  <si>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</si>
  <si>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</si>
  <si>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</si>
  <si>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</si>
  <si>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</si>
  <si>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</si>
  <si>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</si>
  <si>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</si>
  <si>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</si>
  <si>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</si>
  <si>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</si>
  <si>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</si>
  <si>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</si>
  <si>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</si>
  <si>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</si>
  <si>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</si>
  <si>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</si>
  <si>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</si>
  <si>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</si>
  <si>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</si>
  <si>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</si>
  <si>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</si>
  <si>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</si>
  <si>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</si>
  <si>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</si>
  <si>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</si>
  <si>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</si>
  <si>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</si>
  <si>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</si>
  <si>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</si>
  <si>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</si>
  <si>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</si>
  <si>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</si>
  <si>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</si>
  <si>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</si>
  <si>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</si>
  <si>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</si>
  <si>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</si>
  <si>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</si>
  <si>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</si>
  <si>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</si>
  <si>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</si>
  <si>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</si>
  <si>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</si>
  <si>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</si>
  <si>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</si>
  <si>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</si>
  <si>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</si>
  <si>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</si>
  <si>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</si>
  <si>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</si>
  <si>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</si>
  <si>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</si>
  <si>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</si>
  <si>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</si>
  <si>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</si>
  <si>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</si>
  <si>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</si>
  <si>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</si>
  <si>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</si>
  <si>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</si>
  <si>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</si>
  <si>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</si>
  <si>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</si>
  <si>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</si>
  <si>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</si>
  <si>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</si>
  <si>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</si>
  <si>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</si>
  <si>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</si>
  <si>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</si>
  <si>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</si>
  <si>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</si>
  <si>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</si>
  <si>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</si>
  <si>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</si>
  <si>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</si>
  <si>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</si>
  <si>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</si>
  <si>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</si>
  <si>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</si>
  <si>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</si>
  <si>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</si>
  <si>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</si>
  <si>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</si>
  <si>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</si>
  <si>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</si>
  <si>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</si>
  <si>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</si>
  <si>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</si>
  <si>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</si>
  <si>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</si>
  <si>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</si>
  <si>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</si>
  <si>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</si>
  <si>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</si>
  <si>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</si>
  <si>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</si>
  <si>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</si>
  <si>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</si>
  <si>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</si>
  <si>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</si>
  <si>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</si>
  <si>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</si>
  <si>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</si>
  <si>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</si>
  <si>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</si>
  <si>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</si>
  <si>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</si>
  <si>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</si>
  <si>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</si>
  <si>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</si>
  <si>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</si>
  <si>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</si>
  <si>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</si>
  <si>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</si>
  <si>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</si>
  <si>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</si>
  <si>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</si>
  <si>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</si>
  <si>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</si>
  <si>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</si>
  <si>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</si>
  <si>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</si>
  <si>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</si>
  <si>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</si>
  <si>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</si>
  <si>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</si>
  <si>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</si>
  <si>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</si>
  <si>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</si>
  <si>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</si>
  <si>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</si>
  <si>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</si>
  <si>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</si>
  <si>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</si>
  <si>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</si>
  <si>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</si>
  <si>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</si>
  <si>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</si>
  <si>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</si>
  <si>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</si>
  <si>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</si>
  <si>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</si>
  <si>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</si>
  <si>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</si>
  <si>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</si>
  <si>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</si>
  <si>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</si>
  <si>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</si>
  <si>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</si>
  <si>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</si>
  <si>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</si>
  <si>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</si>
  <si>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</si>
  <si>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</si>
  <si>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</si>
  <si>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</si>
  <si>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</si>
  <si>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</si>
  <si>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</si>
  <si>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</si>
  <si>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</si>
  <si>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</si>
  <si>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</si>
  <si>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</si>
  <si>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</si>
  <si>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</si>
  <si>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</si>
  <si>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</si>
  <si>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</si>
  <si>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</si>
  <si>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</si>
  <si>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</si>
  <si>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</si>
  <si>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</si>
  <si>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</si>
  <si>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</si>
  <si>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</si>
  <si>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</si>
  <si>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</si>
  <si>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</si>
  <si>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</si>
  <si>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</si>
  <si>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</si>
  <si>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</si>
  <si>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</si>
  <si>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</si>
  <si>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</si>
  <si>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</si>
  <si>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</si>
  <si>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</si>
  <si>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</si>
  <si>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</si>
  <si>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</si>
  <si>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</si>
  <si>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</si>
  <si>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</si>
  <si>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</si>
  <si>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</si>
  <si>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</si>
  <si>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</si>
  <si>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</si>
  <si>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</si>
  <si>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</si>
  <si>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</si>
  <si>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</si>
  <si>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</si>
  <si>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</si>
  <si>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</si>
  <si>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</si>
  <si>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</si>
  <si>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</si>
  <si>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</si>
  <si>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</si>
  <si>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</si>
  <si>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</si>
  <si>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</si>
  <si>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</si>
  <si>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</si>
  <si>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</si>
  <si>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</si>
  <si>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</si>
  <si>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</si>
  <si>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</si>
  <si>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</si>
  <si>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</si>
  <si>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</si>
  <si>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</si>
  <si>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</si>
  <si>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</si>
  <si>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</si>
  <si>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</si>
  <si>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</si>
  <si>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</si>
  <si>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</si>
  <si>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</si>
  <si>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</si>
  <si>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</si>
  <si>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</si>
  <si>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</si>
  <si>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</si>
  <si>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</si>
  <si>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</si>
  <si>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</si>
  <si>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</si>
  <si>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</si>
  <si>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</si>
  <si>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</si>
  <si>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</si>
  <si>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</si>
  <si>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</si>
  <si>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</si>
  <si>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</si>
  <si>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</si>
  <si>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</si>
  <si>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</si>
  <si>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</si>
  <si>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</si>
  <si>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</si>
  <si>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</si>
  <si>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</si>
  <si>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</si>
  <si>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</si>
  <si>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</si>
  <si>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</si>
  <si>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</si>
  <si>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</si>
  <si>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</si>
  <si>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</si>
  <si>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</si>
  <si>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</si>
  <si>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</si>
  <si>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</si>
  <si>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</si>
  <si>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</si>
  <si>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</si>
  <si>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</si>
  <si>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</si>
  <si>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</si>
  <si>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</si>
  <si>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</si>
  <si>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</si>
  <si>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</si>
  <si>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</si>
  <si>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</si>
  <si>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</si>
  <si>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</si>
  <si>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</si>
  <si>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</si>
  <si>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</si>
  <si>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</si>
  <si>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</si>
  <si>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</si>
  <si>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</si>
  <si>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</si>
  <si>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</si>
  <si>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</si>
  <si>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</si>
  <si>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</si>
  <si>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</si>
  <si>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</si>
  <si>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</si>
  <si>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</si>
  <si>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</si>
  <si>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</si>
  <si>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</si>
  <si>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</si>
  <si>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</si>
  <si>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</si>
  <si>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</si>
  <si>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</si>
  <si>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</si>
  <si>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</si>
  <si>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</si>
  <si>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</si>
  <si>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</si>
  <si>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</si>
  <si>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</si>
  <si>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</si>
  <si>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</si>
  <si>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</si>
  <si>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</si>
  <si>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</si>
  <si>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</si>
  <si>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</si>
  <si>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</si>
  <si>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</si>
  <si>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</si>
  <si>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</si>
  <si>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</si>
  <si>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</si>
  <si>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</si>
  <si>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</si>
  <si>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</si>
  <si>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</si>
  <si>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</si>
  <si>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</si>
  <si>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</si>
  <si>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</si>
  <si>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</si>
  <si>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</si>
  <si>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</si>
  <si>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</si>
  <si>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</si>
  <si>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</si>
  <si>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</si>
  <si>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</si>
  <si>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</si>
  <si>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</si>
  <si>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</si>
  <si>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</si>
  <si>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</si>
  <si>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</si>
  <si>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</si>
  <si>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</si>
  <si>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</si>
  <si>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</si>
  <si>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</si>
  <si>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</si>
  <si>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</si>
  <si>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</si>
  <si>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</si>
  <si>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</si>
  <si>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</si>
  <si>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</si>
  <si>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</si>
  <si>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</si>
  <si>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</si>
  <si>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</si>
  <si>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</si>
  <si>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</si>
  <si>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</si>
  <si>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</si>
  <si>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</si>
  <si>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</si>
  <si>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</si>
  <si>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</si>
  <si>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</si>
  <si>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</si>
  <si>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</si>
  <si>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</si>
  <si>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</si>
  <si>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</si>
  <si>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</si>
  <si>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</si>
  <si>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</si>
  <si>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</si>
  <si>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</si>
  <si>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</si>
  <si>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</si>
  <si>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</si>
  <si>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</si>
  <si>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</si>
  <si>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</si>
  <si>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</si>
  <si>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</si>
  <si>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</si>
  <si>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</si>
  <si>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</si>
  <si>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</si>
  <si>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</si>
  <si>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</si>
  <si>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</si>
  <si>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</si>
  <si>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</si>
  <si>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</si>
  <si>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</si>
  <si>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</si>
  <si>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</si>
  <si>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</si>
  <si>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</si>
  <si>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</si>
  <si>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</si>
  <si>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</si>
  <si>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</si>
  <si>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</si>
  <si>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</si>
  <si>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</si>
  <si>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</si>
  <si>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</si>
  <si>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</si>
  <si>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</si>
  <si>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</si>
  <si>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</si>
  <si>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</si>
  <si>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</si>
  <si>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</si>
  <si>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</si>
  <si>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</si>
  <si>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</si>
  <si>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</si>
  <si>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</si>
  <si>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</si>
  <si>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</si>
  <si>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</si>
  <si>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</si>
  <si>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</si>
  <si>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</si>
  <si>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</si>
  <si>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</si>
  <si>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</si>
  <si>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</si>
  <si>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</si>
  <si>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</si>
  <si>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</si>
  <si>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</si>
  <si>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</si>
  <si>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</si>
  <si>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</si>
  <si>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</si>
  <si>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</si>
  <si>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</si>
  <si>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</si>
  <si>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</si>
  <si>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</si>
  <si>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</si>
  <si>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</si>
  <si>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</si>
  <si>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</si>
  <si>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</si>
  <si>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</si>
  <si>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</si>
  <si>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</si>
  <si>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</si>
  <si>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</si>
  <si>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</si>
  <si>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</si>
  <si>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</si>
  <si>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</si>
  <si>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</si>
  <si>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</si>
  <si>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</si>
  <si>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</si>
  <si>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</si>
  <si>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</si>
  <si>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</si>
  <si>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</si>
  <si>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</si>
  <si>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</si>
  <si>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</si>
  <si>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</si>
  <si>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</si>
  <si>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</si>
  <si>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</si>
  <si>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</si>
  <si>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</si>
  <si>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</si>
  <si>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</si>
  <si>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</si>
  <si>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</si>
  <si>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</si>
  <si>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</si>
  <si>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</si>
  <si>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</si>
  <si>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</si>
  <si>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</si>
  <si>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</si>
  <si>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</si>
  <si>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</si>
  <si>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</si>
  <si>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</si>
  <si>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</si>
  <si>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</si>
  <si>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</si>
  <si>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</si>
  <si>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</si>
  <si>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</si>
  <si>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</si>
  <si>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</si>
  <si>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</si>
  <si>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</si>
  <si>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</si>
  <si>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</si>
  <si>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</si>
  <si>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</si>
  <si>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</si>
  <si>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</si>
  <si>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</si>
  <si>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</si>
  <si>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</si>
  <si>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</si>
  <si>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</si>
  <si>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</si>
  <si>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</si>
  <si>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</si>
  <si>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</si>
  <si>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</si>
  <si>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</si>
  <si>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</si>
  <si>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</si>
  <si>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</si>
  <si>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</si>
  <si>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</si>
  <si>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</si>
  <si>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</si>
  <si>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</si>
  <si>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</si>
  <si>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</si>
  <si>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</si>
  <si>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</si>
  <si>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</si>
  <si>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</si>
  <si>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</si>
  <si>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</si>
  <si>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</si>
  <si>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</si>
  <si>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</si>
  <si>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</si>
  <si>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</si>
  <si>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</si>
  <si>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</si>
  <si>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</si>
  <si>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</si>
  <si>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</si>
  <si>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</si>
  <si>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</si>
  <si>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</si>
  <si>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</si>
  <si>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</si>
  <si>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</si>
  <si>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</si>
  <si>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</si>
  <si>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</si>
  <si>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</si>
  <si>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</si>
  <si>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</si>
  <si>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</si>
  <si>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</si>
  <si>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</si>
  <si>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</si>
  <si>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</si>
  <si>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</si>
  <si>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</si>
  <si>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</si>
  <si>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</si>
  <si>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</si>
  <si>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</si>
  <si>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</si>
  <si>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</si>
  <si>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</si>
  <si>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</si>
  <si>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</si>
  <si>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</si>
  <si>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</si>
  <si>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</si>
  <si>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51018003|ArrowTowerId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</si>
  <si>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</si>
  <si>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</si>
  <si>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</si>
  <si>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</si>
  <si>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</si>
  <si>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</si>
  <si>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</si>
  <si>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</si>
  <si>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</si>
  <si>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</si>
  <si>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</si>
  <si>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</si>
  <si>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</si>
  <si>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</si>
  <si>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</si>
  <si>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</si>
  <si>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</si>
  <si>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</si>
  <si>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</si>
  <si>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</si>
  <si>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</si>
  <si>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</si>
  <si>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</si>
  <si>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</si>
  <si>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</si>
  <si>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</si>
  <si>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</si>
  <si>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</si>
  <si>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</si>
  <si>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</si>
  <si>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</si>
  <si>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</si>
  <si>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</si>
  <si>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</si>
  <si>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</si>
  <si>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</si>
  <si>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</si>
  <si>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</si>
  <si>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</si>
  <si>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</si>
  <si>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</si>
  <si>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</si>
  <si>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</si>
  <si>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</si>
  <si>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</si>
  <si>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</si>
  <si>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</si>
  <si>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</si>
  <si>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</si>
  <si>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</si>
  <si>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</si>
  <si>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</si>
  <si>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</si>
  <si>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</si>
  <si>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</si>
  <si>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</si>
  <si>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</si>
  <si>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</si>
  <si>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</si>
  <si>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</si>
  <si>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</si>
  <si>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</si>
  <si>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</si>
  <si>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</si>
  <si>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</si>
  <si>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</si>
  <si>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</si>
  <si>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</si>
  <si>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</si>
  <si>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</si>
  <si>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</si>
  <si>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</si>
  <si>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</si>
  <si>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</si>
  <si>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</si>
  <si>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</si>
  <si>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</si>
  <si>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</si>
  <si>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</si>
  <si>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</si>
  <si>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</si>
  <si>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</si>
  <si>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</si>
  <si>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</si>
  <si>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</si>
  <si>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</si>
  <si>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</si>
  <si>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</si>
  <si>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</si>
  <si>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</si>
  <si>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</si>
  <si>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</si>
  <si>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</si>
  <si>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</si>
  <si>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</si>
  <si>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</si>
  <si>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</si>
  <si>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</si>
  <si>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</si>
  <si>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</si>
  <si>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</si>
  <si>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</si>
  <si>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</si>
  <si>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</si>
  <si>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</si>
  <si>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</si>
  <si>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</si>
  <si>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</si>
  <si>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</si>
  <si>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</si>
  <si>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</si>
  <si>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</si>
  <si>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</si>
  <si>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</si>
  <si>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</si>
  <si>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</si>
  <si>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</si>
  <si>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</si>
  <si>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</si>
  <si>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</si>
  <si>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</si>
  <si>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int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</si>
  <si>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</si>
  <si>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</si>
  <si>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</si>
  <si>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</si>
  <si>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</si>
  <si>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</si>
  <si>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</si>
  <si>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</si>
  <si>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</si>
  <si>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</si>
  <si>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</si>
  <si>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</si>
  <si>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</si>
  <si>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</si>
  <si>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</si>
  <si>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</si>
  <si>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</si>
  <si>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</si>
  <si>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</si>
  <si>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</si>
  <si>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</si>
  <si>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</si>
  <si>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</si>
  <si>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</si>
  <si>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</si>
  <si>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</si>
  <si>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</si>
  <si>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光环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</si>
  <si>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</si>
  <si>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</si>
  <si>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</si>
  <si>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</si>
  <si>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</si>
  <si>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</si>
  <si>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</si>
  <si>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</si>
  <si>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</si>
  <si>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</si>
  <si>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</si>
  <si>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</si>
  <si>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</si>
  <si>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</si>
  <si>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</si>
  <si>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</si>
  <si>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</si>
  <si>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连击，直伤</t>
    <phoneticPr fontId="18" type="noConversion"/>
  </si>
  <si>
    <t>连击，召唤</t>
    <phoneticPr fontId="18" type="noConversion"/>
  </si>
  <si>
    <t>战场死装束</t>
    <phoneticPr fontId="18" type="noConversion"/>
  </si>
  <si>
    <t>Warrior of Tradition</t>
    <phoneticPr fontId="18" type="noConversion"/>
  </si>
  <si>
    <t>防御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</si>
  <si>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</si>
  <si>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</si>
  <si>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</si>
  <si>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</si>
  <si>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</si>
  <si>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</si>
  <si>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</si>
  <si>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</si>
  <si>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</si>
  <si>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</si>
  <si>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</si>
  <si>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</si>
  <si>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</si>
  <si>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成长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</si>
  <si>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</si>
  <si>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</si>
  <si>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</si>
  <si>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</si>
  <si>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成长</t>
    <phoneticPr fontId="18" type="noConversion"/>
  </si>
  <si>
    <t>redsharpstar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</si>
</sst>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Y1" t="str">
            <v>评分</v>
          </cell>
        </row>
        <row r="2">
          <cell r="A2" t="str">
            <v>int</v>
          </cell>
          <cell r="Y2" t="str">
            <v>int</v>
          </cell>
        </row>
        <row r="3">
          <cell r="A3" t="str">
            <v>Id</v>
          </cell>
          <cell r="Y3" t="str">
            <v>Mark</v>
          </cell>
        </row>
        <row r="4">
          <cell r="A4">
            <v>55100001</v>
          </cell>
          <cell r="Y4">
            <v>10</v>
          </cell>
        </row>
        <row r="5">
          <cell r="A5">
            <v>55100002</v>
          </cell>
          <cell r="Y5">
            <v>15</v>
          </cell>
        </row>
        <row r="6">
          <cell r="A6">
            <v>55100003</v>
          </cell>
          <cell r="Y6">
            <v>15</v>
          </cell>
        </row>
        <row r="7">
          <cell r="A7">
            <v>55100004</v>
          </cell>
          <cell r="Y7">
            <v>15</v>
          </cell>
        </row>
        <row r="8">
          <cell r="A8">
            <v>55100005</v>
          </cell>
          <cell r="Y8">
            <v>35</v>
          </cell>
        </row>
        <row r="9">
          <cell r="A9">
            <v>55100006</v>
          </cell>
          <cell r="Y9">
            <v>45</v>
          </cell>
        </row>
        <row r="10">
          <cell r="A10">
            <v>55100007</v>
          </cell>
          <cell r="Y10">
            <v>35</v>
          </cell>
        </row>
        <row r="11">
          <cell r="A11">
            <v>55100008</v>
          </cell>
          <cell r="Y11">
            <v>15</v>
          </cell>
        </row>
        <row r="12">
          <cell r="A12">
            <v>55100010</v>
          </cell>
          <cell r="Y12">
            <v>12</v>
          </cell>
        </row>
        <row r="13">
          <cell r="A13">
            <v>55100011</v>
          </cell>
          <cell r="Y13">
            <v>6</v>
          </cell>
        </row>
        <row r="14">
          <cell r="A14">
            <v>55100012</v>
          </cell>
          <cell r="Y14">
            <v>15</v>
          </cell>
        </row>
        <row r="15">
          <cell r="A15">
            <v>55100013</v>
          </cell>
          <cell r="Y15">
            <v>10</v>
          </cell>
        </row>
        <row r="16">
          <cell r="A16">
            <v>55100014</v>
          </cell>
          <cell r="Y16">
            <v>24</v>
          </cell>
        </row>
        <row r="17">
          <cell r="A17">
            <v>55100015</v>
          </cell>
          <cell r="Y17">
            <v>16</v>
          </cell>
        </row>
        <row r="18">
          <cell r="A18">
            <v>55110001</v>
          </cell>
          <cell r="Y18">
            <v>5</v>
          </cell>
        </row>
        <row r="19">
          <cell r="A19">
            <v>55110002</v>
          </cell>
          <cell r="Y19">
            <v>8</v>
          </cell>
        </row>
        <row r="20">
          <cell r="A20">
            <v>55110003</v>
          </cell>
          <cell r="Y20">
            <v>25</v>
          </cell>
        </row>
        <row r="21">
          <cell r="A21">
            <v>55110004</v>
          </cell>
          <cell r="Y21">
            <v>25</v>
          </cell>
        </row>
        <row r="22">
          <cell r="A22">
            <v>55110005</v>
          </cell>
          <cell r="Y22">
            <v>20</v>
          </cell>
        </row>
        <row r="23">
          <cell r="A23">
            <v>55110006</v>
          </cell>
          <cell r="Y23">
            <v>15</v>
          </cell>
        </row>
        <row r="24">
          <cell r="A24">
            <v>55110007</v>
          </cell>
          <cell r="Y24">
            <v>10</v>
          </cell>
        </row>
        <row r="25">
          <cell r="A25">
            <v>55110008</v>
          </cell>
          <cell r="Y25">
            <v>50</v>
          </cell>
        </row>
        <row r="26">
          <cell r="A26">
            <v>55110009</v>
          </cell>
          <cell r="Y26">
            <v>12</v>
          </cell>
        </row>
        <row r="27">
          <cell r="A27">
            <v>55110010</v>
          </cell>
          <cell r="Y27">
            <v>30</v>
          </cell>
        </row>
        <row r="28">
          <cell r="A28">
            <v>55110011</v>
          </cell>
          <cell r="Y28">
            <v>10</v>
          </cell>
        </row>
        <row r="29">
          <cell r="A29">
            <v>55110012</v>
          </cell>
          <cell r="Y29">
            <v>30</v>
          </cell>
        </row>
        <row r="30">
          <cell r="A30">
            <v>55110013</v>
          </cell>
          <cell r="Y30">
            <v>200</v>
          </cell>
        </row>
        <row r="31">
          <cell r="A31">
            <v>55110014</v>
          </cell>
          <cell r="Y31">
            <v>50</v>
          </cell>
        </row>
        <row r="32">
          <cell r="A32">
            <v>55110015</v>
          </cell>
          <cell r="Y32">
            <v>20</v>
          </cell>
        </row>
        <row r="33">
          <cell r="A33">
            <v>55110016</v>
          </cell>
          <cell r="Y33">
            <v>15</v>
          </cell>
        </row>
        <row r="34">
          <cell r="A34">
            <v>55110017</v>
          </cell>
          <cell r="Y34">
            <v>8</v>
          </cell>
        </row>
        <row r="35">
          <cell r="A35">
            <v>55110018</v>
          </cell>
          <cell r="Y35">
            <v>20</v>
          </cell>
        </row>
        <row r="36">
          <cell r="A36">
            <v>55110019</v>
          </cell>
          <cell r="Y36">
            <v>30</v>
          </cell>
        </row>
        <row r="37">
          <cell r="A37">
            <v>55110020</v>
          </cell>
          <cell r="Y37">
            <v>40</v>
          </cell>
        </row>
        <row r="38">
          <cell r="A38">
            <v>55200001</v>
          </cell>
          <cell r="Y38">
            <v>40</v>
          </cell>
        </row>
        <row r="39">
          <cell r="A39">
            <v>55200002</v>
          </cell>
          <cell r="Y39">
            <v>20</v>
          </cell>
        </row>
        <row r="40">
          <cell r="A40">
            <v>55200003</v>
          </cell>
          <cell r="Y40">
            <v>25</v>
          </cell>
        </row>
        <row r="41">
          <cell r="A41">
            <v>55200004</v>
          </cell>
          <cell r="Y41">
            <v>40</v>
          </cell>
        </row>
        <row r="42">
          <cell r="A42">
            <v>55200005</v>
          </cell>
          <cell r="Y42">
            <v>20</v>
          </cell>
        </row>
        <row r="43">
          <cell r="A43">
            <v>55200006</v>
          </cell>
          <cell r="Y43">
            <v>20</v>
          </cell>
        </row>
        <row r="44">
          <cell r="A44">
            <v>55200007</v>
          </cell>
          <cell r="Y44">
            <v>20</v>
          </cell>
        </row>
        <row r="45">
          <cell r="A45">
            <v>55200008</v>
          </cell>
          <cell r="Y45">
            <v>25</v>
          </cell>
        </row>
        <row r="46">
          <cell r="A46">
            <v>55200009</v>
          </cell>
          <cell r="Y46">
            <v>25</v>
          </cell>
        </row>
        <row r="47">
          <cell r="A47">
            <v>55200010</v>
          </cell>
          <cell r="Y47">
            <v>25</v>
          </cell>
        </row>
        <row r="48">
          <cell r="A48">
            <v>55200011</v>
          </cell>
          <cell r="Y48">
            <v>20</v>
          </cell>
        </row>
        <row r="49">
          <cell r="A49">
            <v>55200012</v>
          </cell>
          <cell r="Y49">
            <v>30</v>
          </cell>
        </row>
        <row r="50">
          <cell r="A50">
            <v>55200013</v>
          </cell>
          <cell r="Y50">
            <v>10</v>
          </cell>
        </row>
        <row r="51">
          <cell r="A51">
            <v>55200014</v>
          </cell>
          <cell r="Y51">
            <v>25</v>
          </cell>
        </row>
        <row r="52">
          <cell r="A52">
            <v>55200015</v>
          </cell>
          <cell r="Y52">
            <v>20</v>
          </cell>
        </row>
        <row r="53">
          <cell r="A53">
            <v>55300001</v>
          </cell>
          <cell r="Y53">
            <v>40</v>
          </cell>
        </row>
        <row r="54">
          <cell r="A54">
            <v>55300002</v>
          </cell>
          <cell r="Y54">
            <v>30</v>
          </cell>
        </row>
        <row r="55">
          <cell r="A55">
            <v>55300003</v>
          </cell>
          <cell r="Y55">
            <v>30</v>
          </cell>
        </row>
        <row r="56">
          <cell r="A56">
            <v>55300004</v>
          </cell>
          <cell r="Y56">
            <v>30</v>
          </cell>
        </row>
        <row r="57">
          <cell r="A57">
            <v>55300005</v>
          </cell>
          <cell r="Y57">
            <v>30</v>
          </cell>
        </row>
        <row r="58">
          <cell r="A58">
            <v>55300006</v>
          </cell>
          <cell r="Y58">
            <v>25</v>
          </cell>
        </row>
        <row r="59">
          <cell r="A59">
            <v>55300007</v>
          </cell>
          <cell r="Y59">
            <v>25</v>
          </cell>
        </row>
        <row r="60">
          <cell r="A60">
            <v>55300008</v>
          </cell>
          <cell r="Y60">
            <v>30</v>
          </cell>
        </row>
        <row r="61">
          <cell r="A61">
            <v>55300009</v>
          </cell>
          <cell r="Y61">
            <v>30</v>
          </cell>
        </row>
        <row r="62">
          <cell r="A62">
            <v>55300010</v>
          </cell>
          <cell r="Y62">
            <v>35</v>
          </cell>
        </row>
        <row r="63">
          <cell r="A63">
            <v>55300011</v>
          </cell>
          <cell r="Y63">
            <v>25</v>
          </cell>
        </row>
        <row r="64">
          <cell r="A64">
            <v>55300012</v>
          </cell>
          <cell r="Y64">
            <v>5</v>
          </cell>
        </row>
        <row r="65">
          <cell r="A65">
            <v>55300013</v>
          </cell>
          <cell r="Y65">
            <v>15</v>
          </cell>
        </row>
        <row r="66">
          <cell r="A66">
            <v>55310001</v>
          </cell>
          <cell r="Y66">
            <v>100</v>
          </cell>
        </row>
        <row r="67">
          <cell r="A67">
            <v>55310002</v>
          </cell>
          <cell r="Y67">
            <v>15</v>
          </cell>
        </row>
        <row r="68">
          <cell r="A68">
            <v>55310003</v>
          </cell>
          <cell r="Y68">
            <v>13</v>
          </cell>
        </row>
        <row r="69">
          <cell r="A69">
            <v>55400001</v>
          </cell>
          <cell r="Y69">
            <v>80</v>
          </cell>
        </row>
        <row r="70">
          <cell r="A70">
            <v>55400002</v>
          </cell>
          <cell r="Y70">
            <v>80</v>
          </cell>
        </row>
        <row r="71">
          <cell r="A71">
            <v>55400003</v>
          </cell>
          <cell r="Y71">
            <v>80</v>
          </cell>
        </row>
        <row r="72">
          <cell r="A72">
            <v>55400005</v>
          </cell>
          <cell r="Y72">
            <v>55</v>
          </cell>
        </row>
        <row r="73">
          <cell r="A73">
            <v>55400006</v>
          </cell>
          <cell r="Y73">
            <v>30</v>
          </cell>
        </row>
        <row r="74">
          <cell r="A74">
            <v>55400007</v>
          </cell>
          <cell r="Y74">
            <v>25</v>
          </cell>
        </row>
        <row r="75">
          <cell r="A75">
            <v>55410001</v>
          </cell>
          <cell r="Y75">
            <v>50</v>
          </cell>
        </row>
        <row r="76">
          <cell r="A76">
            <v>55500001</v>
          </cell>
          <cell r="Y76">
            <v>5</v>
          </cell>
        </row>
        <row r="77">
          <cell r="A77">
            <v>55500002</v>
          </cell>
          <cell r="Y77">
            <v>5</v>
          </cell>
        </row>
        <row r="78">
          <cell r="A78">
            <v>55500003</v>
          </cell>
          <cell r="Y78">
            <v>5</v>
          </cell>
        </row>
        <row r="79">
          <cell r="A79">
            <v>55500004</v>
          </cell>
          <cell r="Y79">
            <v>5</v>
          </cell>
        </row>
        <row r="80">
          <cell r="A80">
            <v>55500005</v>
          </cell>
          <cell r="Y80">
            <v>5</v>
          </cell>
        </row>
        <row r="81">
          <cell r="A81">
            <v>55500006</v>
          </cell>
          <cell r="Y81">
            <v>5</v>
          </cell>
        </row>
        <row r="82">
          <cell r="A82">
            <v>55500007</v>
          </cell>
          <cell r="Y82">
            <v>5</v>
          </cell>
        </row>
        <row r="83">
          <cell r="A83">
            <v>55500008</v>
          </cell>
          <cell r="Y83">
            <v>5</v>
          </cell>
        </row>
        <row r="84">
          <cell r="A84">
            <v>55500009</v>
          </cell>
          <cell r="Y84">
            <v>5</v>
          </cell>
        </row>
        <row r="85">
          <cell r="A85">
            <v>55500010</v>
          </cell>
          <cell r="Y85">
            <v>5</v>
          </cell>
        </row>
        <row r="86">
          <cell r="A86">
            <v>55500011</v>
          </cell>
          <cell r="Y86">
            <v>5</v>
          </cell>
        </row>
        <row r="87">
          <cell r="A87">
            <v>55500012</v>
          </cell>
          <cell r="Y87">
            <v>5</v>
          </cell>
        </row>
        <row r="88">
          <cell r="A88">
            <v>55500013</v>
          </cell>
          <cell r="Y88">
            <v>5</v>
          </cell>
        </row>
        <row r="89">
          <cell r="A89">
            <v>55500014</v>
          </cell>
          <cell r="Y89">
            <v>5</v>
          </cell>
        </row>
        <row r="90">
          <cell r="A90">
            <v>55500015</v>
          </cell>
          <cell r="Y90">
            <v>5</v>
          </cell>
        </row>
        <row r="91">
          <cell r="A91">
            <v>55500016</v>
          </cell>
          <cell r="Y91">
            <v>5</v>
          </cell>
        </row>
        <row r="92">
          <cell r="A92">
            <v>55510001</v>
          </cell>
          <cell r="Y92">
            <v>12</v>
          </cell>
        </row>
        <row r="93">
          <cell r="A93">
            <v>55510002</v>
          </cell>
          <cell r="Y93">
            <v>15</v>
          </cell>
        </row>
        <row r="94">
          <cell r="A94">
            <v>55510003</v>
          </cell>
          <cell r="Y94">
            <v>15</v>
          </cell>
        </row>
        <row r="95">
          <cell r="A95">
            <v>55510004</v>
          </cell>
          <cell r="Y95">
            <v>12</v>
          </cell>
        </row>
        <row r="96">
          <cell r="A96">
            <v>55510006</v>
          </cell>
          <cell r="Y96">
            <v>25</v>
          </cell>
        </row>
        <row r="97">
          <cell r="A97">
            <v>55510007</v>
          </cell>
          <cell r="Y97">
            <v>10</v>
          </cell>
        </row>
        <row r="98">
          <cell r="A98">
            <v>55510009</v>
          </cell>
          <cell r="Y98">
            <v>50</v>
          </cell>
        </row>
        <row r="99">
          <cell r="A99">
            <v>55510010</v>
          </cell>
          <cell r="Y99">
            <v>5</v>
          </cell>
        </row>
        <row r="100">
          <cell r="A100">
            <v>55510011</v>
          </cell>
          <cell r="Y100">
            <v>15</v>
          </cell>
        </row>
        <row r="101">
          <cell r="A101">
            <v>55510012</v>
          </cell>
          <cell r="Y101">
            <v>62</v>
          </cell>
        </row>
        <row r="102">
          <cell r="A102">
            <v>55510013</v>
          </cell>
          <cell r="Y102">
            <v>12</v>
          </cell>
        </row>
        <row r="103">
          <cell r="A103">
            <v>55510014</v>
          </cell>
          <cell r="Y103">
            <v>25</v>
          </cell>
        </row>
        <row r="104">
          <cell r="A104">
            <v>55510018</v>
          </cell>
          <cell r="Y104">
            <v>37</v>
          </cell>
        </row>
        <row r="105">
          <cell r="A105">
            <v>55510019</v>
          </cell>
          <cell r="Y105">
            <v>37</v>
          </cell>
        </row>
        <row r="106">
          <cell r="A106">
            <v>55520001</v>
          </cell>
          <cell r="Y106">
            <v>-25</v>
          </cell>
        </row>
        <row r="107">
          <cell r="A107">
            <v>55520002</v>
          </cell>
          <cell r="Y107">
            <v>62</v>
          </cell>
        </row>
        <row r="108">
          <cell r="A108">
            <v>55520003</v>
          </cell>
          <cell r="Y108">
            <v>27</v>
          </cell>
        </row>
        <row r="109">
          <cell r="A109">
            <v>55600001</v>
          </cell>
          <cell r="Y109">
            <v>8</v>
          </cell>
        </row>
        <row r="110">
          <cell r="A110">
            <v>55600002</v>
          </cell>
          <cell r="Y110">
            <v>10</v>
          </cell>
        </row>
        <row r="111">
          <cell r="A111">
            <v>55600004</v>
          </cell>
          <cell r="Y111">
            <v>8</v>
          </cell>
        </row>
        <row r="112">
          <cell r="A112">
            <v>55600005</v>
          </cell>
          <cell r="Y112">
            <v>15</v>
          </cell>
        </row>
        <row r="113">
          <cell r="A113">
            <v>55600006</v>
          </cell>
          <cell r="Y113">
            <v>15</v>
          </cell>
        </row>
        <row r="114">
          <cell r="A114">
            <v>55600007</v>
          </cell>
          <cell r="Y114">
            <v>20</v>
          </cell>
        </row>
        <row r="115">
          <cell r="A115">
            <v>55600008</v>
          </cell>
          <cell r="Y115">
            <v>30</v>
          </cell>
        </row>
        <row r="116">
          <cell r="A116">
            <v>55600009</v>
          </cell>
          <cell r="Y116">
            <v>13</v>
          </cell>
        </row>
        <row r="117">
          <cell r="A117">
            <v>55600010</v>
          </cell>
          <cell r="Y117">
            <v>30</v>
          </cell>
        </row>
        <row r="118">
          <cell r="A118">
            <v>55600011</v>
          </cell>
          <cell r="Y118">
            <v>20</v>
          </cell>
        </row>
        <row r="119">
          <cell r="A119">
            <v>55600012</v>
          </cell>
          <cell r="Y119">
            <v>30</v>
          </cell>
        </row>
        <row r="120">
          <cell r="A120">
            <v>55600013</v>
          </cell>
          <cell r="Y120">
            <v>15</v>
          </cell>
        </row>
        <row r="121">
          <cell r="A121">
            <v>55600014</v>
          </cell>
          <cell r="Y121">
            <v>30</v>
          </cell>
        </row>
        <row r="122">
          <cell r="A122">
            <v>55600015</v>
          </cell>
          <cell r="Y122">
            <v>10</v>
          </cell>
        </row>
        <row r="123">
          <cell r="A123">
            <v>55600016</v>
          </cell>
          <cell r="Y123">
            <v>15</v>
          </cell>
        </row>
        <row r="124">
          <cell r="A124">
            <v>55610001</v>
          </cell>
          <cell r="Y124">
            <v>30</v>
          </cell>
        </row>
        <row r="125">
          <cell r="A125">
            <v>55610002</v>
          </cell>
          <cell r="Y125">
            <v>5</v>
          </cell>
        </row>
        <row r="126">
          <cell r="A126">
            <v>55610003</v>
          </cell>
          <cell r="Y126">
            <v>5</v>
          </cell>
        </row>
        <row r="127">
          <cell r="A127">
            <v>55610004</v>
          </cell>
          <cell r="Y127">
            <v>10</v>
          </cell>
        </row>
        <row r="128">
          <cell r="A128">
            <v>55700001</v>
          </cell>
          <cell r="Y128">
            <v>20</v>
          </cell>
        </row>
        <row r="129">
          <cell r="A129">
            <v>55700002</v>
          </cell>
          <cell r="Y129">
            <v>20</v>
          </cell>
        </row>
        <row r="130">
          <cell r="A130">
            <v>55700003</v>
          </cell>
          <cell r="Y130">
            <v>20</v>
          </cell>
        </row>
        <row r="131">
          <cell r="A131">
            <v>55700004</v>
          </cell>
          <cell r="Y131">
            <v>20</v>
          </cell>
        </row>
        <row r="132">
          <cell r="A132">
            <v>55700005</v>
          </cell>
          <cell r="Y132">
            <v>40</v>
          </cell>
        </row>
        <row r="133">
          <cell r="A133">
            <v>55700006</v>
          </cell>
          <cell r="Y133">
            <v>50</v>
          </cell>
        </row>
        <row r="134">
          <cell r="A134">
            <v>55700007</v>
          </cell>
          <cell r="Y134">
            <v>35</v>
          </cell>
        </row>
        <row r="135">
          <cell r="A135">
            <v>55900001</v>
          </cell>
          <cell r="Y135">
            <v>35</v>
          </cell>
        </row>
        <row r="136">
          <cell r="A136">
            <v>55900002</v>
          </cell>
          <cell r="Y136">
            <v>30</v>
          </cell>
        </row>
        <row r="137">
          <cell r="A137">
            <v>55900003</v>
          </cell>
          <cell r="Y137">
            <v>80</v>
          </cell>
        </row>
        <row r="138">
          <cell r="A138">
            <v>55900004</v>
          </cell>
          <cell r="Y138">
            <v>-30</v>
          </cell>
        </row>
        <row r="139">
          <cell r="A139">
            <v>55900005</v>
          </cell>
          <cell r="Y139">
            <v>20</v>
          </cell>
        </row>
        <row r="140">
          <cell r="A140">
            <v>55900006</v>
          </cell>
          <cell r="Y140">
            <v>35</v>
          </cell>
        </row>
        <row r="141">
          <cell r="A141">
            <v>55900007</v>
          </cell>
          <cell r="Y141">
            <v>25</v>
          </cell>
        </row>
        <row r="142">
          <cell r="A142">
            <v>55900008</v>
          </cell>
          <cell r="Y142">
            <v>40</v>
          </cell>
        </row>
        <row r="143">
          <cell r="A143">
            <v>55900009</v>
          </cell>
          <cell r="Y143">
            <v>30</v>
          </cell>
        </row>
        <row r="144">
          <cell r="A144">
            <v>55900010</v>
          </cell>
          <cell r="Y144">
            <v>20</v>
          </cell>
        </row>
        <row r="145">
          <cell r="A145">
            <v>55900011</v>
          </cell>
          <cell r="Y145">
            <v>15</v>
          </cell>
        </row>
        <row r="146">
          <cell r="A146">
            <v>55900012</v>
          </cell>
          <cell r="Y146">
            <v>25</v>
          </cell>
        </row>
        <row r="147">
          <cell r="A147">
            <v>55900013</v>
          </cell>
          <cell r="Y147">
            <v>10</v>
          </cell>
        </row>
        <row r="148">
          <cell r="A148">
            <v>55900014</v>
          </cell>
          <cell r="Y148">
            <v>20</v>
          </cell>
        </row>
        <row r="149">
          <cell r="A149">
            <v>55900015</v>
          </cell>
          <cell r="Y149">
            <v>30</v>
          </cell>
        </row>
        <row r="150">
          <cell r="A150">
            <v>55900016</v>
          </cell>
          <cell r="Y150">
            <v>45</v>
          </cell>
        </row>
        <row r="151">
          <cell r="A151">
            <v>55900017</v>
          </cell>
          <cell r="Y151">
            <v>10</v>
          </cell>
        </row>
        <row r="152">
          <cell r="A152">
            <v>55900018</v>
          </cell>
          <cell r="Y152">
            <v>30</v>
          </cell>
        </row>
        <row r="153">
          <cell r="A153">
            <v>55900019</v>
          </cell>
          <cell r="Y153">
            <v>80</v>
          </cell>
        </row>
        <row r="154">
          <cell r="A154">
            <v>55900020</v>
          </cell>
          <cell r="Y154">
            <v>20</v>
          </cell>
        </row>
        <row r="155">
          <cell r="A155">
            <v>55900021</v>
          </cell>
          <cell r="Y155">
            <v>10</v>
          </cell>
        </row>
        <row r="156">
          <cell r="A156">
            <v>55900022</v>
          </cell>
          <cell r="Y156">
            <v>20</v>
          </cell>
        </row>
        <row r="157">
          <cell r="A157">
            <v>55900023</v>
          </cell>
          <cell r="Y157">
            <v>25</v>
          </cell>
        </row>
        <row r="158">
          <cell r="A158">
            <v>55900024</v>
          </cell>
          <cell r="Y158">
            <v>10</v>
          </cell>
        </row>
        <row r="159">
          <cell r="A159">
            <v>55900025</v>
          </cell>
          <cell r="Y159">
            <v>10</v>
          </cell>
        </row>
        <row r="160">
          <cell r="A160">
            <v>55900026</v>
          </cell>
          <cell r="Y160">
            <v>20</v>
          </cell>
        </row>
        <row r="161">
          <cell r="A161">
            <v>55900027</v>
          </cell>
          <cell r="Y161">
            <v>35</v>
          </cell>
        </row>
        <row r="162">
          <cell r="A162">
            <v>55900028</v>
          </cell>
          <cell r="Y162"/>
        </row>
        <row r="163">
          <cell r="A163">
            <v>55900029</v>
          </cell>
          <cell r="Y163">
            <v>15</v>
          </cell>
        </row>
        <row r="164">
          <cell r="A164">
            <v>55900030</v>
          </cell>
          <cell r="Y164">
            <v>25</v>
          </cell>
        </row>
        <row r="165">
          <cell r="A165">
            <v>55900031</v>
          </cell>
          <cell r="Y165">
            <v>5</v>
          </cell>
        </row>
        <row r="166">
          <cell r="A166">
            <v>55900032</v>
          </cell>
          <cell r="Y166">
            <v>20</v>
          </cell>
        </row>
        <row r="167">
          <cell r="A167">
            <v>55900033</v>
          </cell>
          <cell r="Y167">
            <v>20</v>
          </cell>
        </row>
        <row r="168">
          <cell r="A168">
            <v>55900034</v>
          </cell>
          <cell r="Y168">
            <v>14</v>
          </cell>
        </row>
        <row r="169">
          <cell r="A169">
            <v>55900035</v>
          </cell>
          <cell r="Y169">
            <v>14</v>
          </cell>
        </row>
        <row r="170">
          <cell r="A170">
            <v>55900036</v>
          </cell>
          <cell r="Y170">
            <v>50</v>
          </cell>
        </row>
        <row r="171">
          <cell r="A171">
            <v>55900037</v>
          </cell>
          <cell r="Y171">
            <v>35</v>
          </cell>
        </row>
        <row r="172">
          <cell r="A172">
            <v>55900038</v>
          </cell>
          <cell r="Y172">
            <v>40</v>
          </cell>
        </row>
        <row r="173">
          <cell r="A173">
            <v>55900039</v>
          </cell>
          <cell r="Y173">
            <v>40</v>
          </cell>
        </row>
        <row r="174">
          <cell r="A174">
            <v>55900040</v>
          </cell>
          <cell r="Y174">
            <v>30</v>
          </cell>
        </row>
        <row r="175">
          <cell r="A175">
            <v>55900041</v>
          </cell>
          <cell r="Y175">
            <v>0</v>
          </cell>
        </row>
        <row r="176">
          <cell r="A176">
            <v>55900042</v>
          </cell>
          <cell r="Y176">
            <v>25</v>
          </cell>
        </row>
        <row r="177">
          <cell r="A177">
            <v>55900043</v>
          </cell>
          <cell r="Y177">
            <v>30</v>
          </cell>
        </row>
        <row r="178">
          <cell r="A178">
            <v>55900044</v>
          </cell>
          <cell r="Y178">
            <v>40</v>
          </cell>
        </row>
        <row r="179">
          <cell r="A179">
            <v>55900045</v>
          </cell>
          <cell r="Y179">
            <v>25</v>
          </cell>
        </row>
        <row r="180">
          <cell r="A180">
            <v>55900046</v>
          </cell>
          <cell r="Y180">
            <v>25</v>
          </cell>
        </row>
        <row r="181">
          <cell r="A181">
            <v>55900047</v>
          </cell>
          <cell r="Y181">
            <v>30</v>
          </cell>
        </row>
        <row r="182">
          <cell r="A182">
            <v>55900048</v>
          </cell>
          <cell r="Y182">
            <v>80</v>
          </cell>
        </row>
        <row r="183">
          <cell r="A183">
            <v>55900049</v>
          </cell>
          <cell r="Y183">
            <v>25</v>
          </cell>
        </row>
        <row r="184">
          <cell r="A184">
            <v>55900050</v>
          </cell>
          <cell r="Y184">
            <v>20</v>
          </cell>
        </row>
        <row r="185">
          <cell r="A185">
            <v>55900051</v>
          </cell>
          <cell r="Y185">
            <v>25</v>
          </cell>
        </row>
        <row r="186">
          <cell r="A186">
            <v>55900052</v>
          </cell>
          <cell r="Y186">
            <v>5</v>
          </cell>
        </row>
        <row r="187">
          <cell r="A187">
            <v>55900053</v>
          </cell>
          <cell r="Y187">
            <v>30</v>
          </cell>
        </row>
        <row r="188">
          <cell r="A188">
            <v>55900054</v>
          </cell>
          <cell r="Y188">
            <v>15</v>
          </cell>
        </row>
        <row r="189">
          <cell r="A189">
            <v>55900055</v>
          </cell>
          <cell r="Y189">
            <v>15</v>
          </cell>
        </row>
        <row r="190">
          <cell r="A190">
            <v>55990001</v>
          </cell>
          <cell r="Y190">
            <v>15</v>
          </cell>
        </row>
        <row r="191">
          <cell r="A191">
            <v>55990002</v>
          </cell>
          <cell r="Y191">
            <v>15</v>
          </cell>
        </row>
        <row r="192">
          <cell r="A192">
            <v>55990003</v>
          </cell>
          <cell r="Y192">
            <v>15</v>
          </cell>
        </row>
        <row r="193">
          <cell r="A193">
            <v>55990004</v>
          </cell>
          <cell r="Y193">
            <v>15</v>
          </cell>
        </row>
        <row r="194">
          <cell r="A194">
            <v>55990005</v>
          </cell>
          <cell r="Y194">
            <v>15</v>
          </cell>
        </row>
        <row r="195">
          <cell r="A195">
            <v>55990006</v>
          </cell>
          <cell r="Y195">
            <v>15</v>
          </cell>
        </row>
        <row r="196">
          <cell r="A196">
            <v>55990011</v>
          </cell>
          <cell r="Y196">
            <v>15</v>
          </cell>
        </row>
        <row r="197">
          <cell r="A197">
            <v>55990012</v>
          </cell>
          <cell r="Y197">
            <v>15</v>
          </cell>
        </row>
        <row r="198">
          <cell r="A198">
            <v>55990013</v>
          </cell>
          <cell r="Y198">
            <v>15</v>
          </cell>
        </row>
        <row r="199">
          <cell r="A199">
            <v>55990014</v>
          </cell>
          <cell r="Y199">
            <v>15</v>
          </cell>
        </row>
        <row r="200">
          <cell r="A200">
            <v>55990015</v>
          </cell>
          <cell r="Y200">
            <v>15</v>
          </cell>
        </row>
        <row r="201">
          <cell r="A201">
            <v>55990016</v>
          </cell>
          <cell r="Y201">
            <v>15</v>
          </cell>
        </row>
        <row r="202">
          <cell r="A202">
            <v>55990101</v>
          </cell>
          <cell r="Y202">
            <v>8</v>
          </cell>
        </row>
        <row r="203">
          <cell r="A203">
            <v>55990102</v>
          </cell>
          <cell r="Y203">
            <v>25</v>
          </cell>
        </row>
        <row r="204">
          <cell r="A204">
            <v>55990103</v>
          </cell>
          <cell r="Y204">
            <v>35</v>
          </cell>
        </row>
        <row r="205">
          <cell r="A205">
            <v>55990104</v>
          </cell>
          <cell r="Y205">
            <v>50</v>
          </cell>
        </row>
        <row r="206">
          <cell r="A206">
            <v>55990105</v>
          </cell>
          <cell r="Y206">
            <v>150</v>
          </cell>
        </row>
        <row r="207">
          <cell r="A207">
            <v>55990106</v>
          </cell>
          <cell r="Y207">
            <v>80</v>
          </cell>
        </row>
        <row r="208">
          <cell r="A208">
            <v>55990107</v>
          </cell>
          <cell r="Y208">
            <v>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A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A317" totalsRowShown="0" headerRowDxfId="135" dataDxfId="134" tableBorderDxfId="133">
  <autoFilter ref="A3:BA317"/>
  <sortState ref="A4:BA304">
    <sortCondition ref="A3:A304"/>
  </sortState>
  <tableColumns count="53">
    <tableColumn id="1" name="Id" dataDxfId="132"/>
    <tableColumn id="2" name="Name" dataDxfId="131"/>
    <tableColumn id="22" name="Ename" dataDxfId="130"/>
    <tableColumn id="23" name="Remark" dataDxfId="129"/>
    <tableColumn id="3" name="Star" dataDxfId="128"/>
    <tableColumn id="4" name="Type" dataDxfId="127"/>
    <tableColumn id="5" name="Attr" dataDxfId="126"/>
    <tableColumn id="58" name="Quality" dataDxfId="125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4"/>
    <tableColumn id="6" name="AtkP" dataDxfId="123"/>
    <tableColumn id="24" name="VitP" dataDxfId="122"/>
    <tableColumn id="25" name="Modify" dataDxfId="121"/>
    <tableColumn id="9" name="Def" dataDxfId="120"/>
    <tableColumn id="10" name="Mag" dataDxfId="119"/>
    <tableColumn id="32" name="Spd" dataDxfId="118"/>
    <tableColumn id="35" name="Hit" dataDxfId="117"/>
    <tableColumn id="36" name="Dhit" dataDxfId="116"/>
    <tableColumn id="34" name="Crt" dataDxfId="115"/>
    <tableColumn id="33" name="Luk" dataDxfId="114"/>
    <tableColumn id="7" name="Sum" dataDxfId="113">
      <calculatedColumnFormula>SUM(J4:K4)+SUM(M4:S4)*5+4.4*SUM(AJ4:AP4)+2.5*SUM(AD4:AH4)+IF(ISNUMBER(AC4),AC4,0)+L4</calculatedColumnFormula>
    </tableColumn>
    <tableColumn id="13" name="Range" dataDxfId="112"/>
    <tableColumn id="14" name="Mov" dataDxfId="111"/>
    <tableColumn id="51" name="LifeRound" dataDxfId="110"/>
    <tableColumn id="16" name="Arrow" dataDxfId="109"/>
    <tableColumn id="42" name="Skill1" dataDxfId="108"/>
    <tableColumn id="43" name="SkillRate1" dataDxfId="107"/>
    <tableColumn id="44" name="Skill2" dataDxfId="106"/>
    <tableColumn id="45" name="SkillRate2" dataDxfId="105"/>
    <tableColumn id="54" name="~SkillMark" dataDxfId="104">
      <calculatedColumnFormula>IF(ISBLANK($Y4),0, LOOKUP($Y4,[1]Skill!$A:$A,[1]Skill!$Y:$Y)*$Z4/100)+
IF(ISBLANK($AA4),0, LOOKUP($AA4,[1]Skill!$A:$A,[1]Skill!$Y:$Y)*$AB4/100)</calculatedColumnFormula>
    </tableColumn>
    <tableColumn id="52" name="~AntiLife" dataDxfId="103"/>
    <tableColumn id="57" name="~AntiMental" dataDxfId="102"/>
    <tableColumn id="56" name="~AntiPhysical" dataDxfId="101"/>
    <tableColumn id="55" name="~AntiElement" dataDxfId="100"/>
    <tableColumn id="53" name="~AntiHelp" dataDxfId="99"/>
    <tableColumn id="30" name="BuffImmune" dataDxfId="98">
      <calculatedColumnFormula>CONCATENATE(AD4,";",AE4,";",AF4,";",AG4,";",AH4)</calculatedColumnFormula>
    </tableColumn>
    <tableColumn id="8" name="~AntiNull" dataDxfId="97"/>
    <tableColumn id="11" name="~AntiWater" dataDxfId="96"/>
    <tableColumn id="26" name="~AntiWind" dataDxfId="95"/>
    <tableColumn id="27" name="~AntiFire" dataDxfId="94"/>
    <tableColumn id="37" name="~AntiEarth" dataDxfId="93"/>
    <tableColumn id="40" name="~AntiLight" dataDxfId="92"/>
    <tableColumn id="41" name="~AntiDark" dataDxfId="91"/>
    <tableColumn id="31" name="AttrDef" dataDxfId="90">
      <calculatedColumnFormula>CONCATENATE(AJ4,";",AK4,";",AL4,";",AM4,";",AN4,";",AO4,";",AP4)</calculatedColumnFormula>
    </tableColumn>
    <tableColumn id="50" name="IsBuilding" dataDxfId="89"/>
    <tableColumn id="29" name="JobId" dataDxfId="88"/>
    <tableColumn id="20" name="DropId1" dataDxfId="87"/>
    <tableColumn id="39" name="DropId2" dataDxfId="86"/>
    <tableColumn id="21" name="Icon" dataDxfId="85"/>
    <tableColumn id="17" name="Cover" dataDxfId="84"/>
    <tableColumn id="18" name="Sound" dataDxfId="83"/>
    <tableColumn id="15" name="IsSpecial" dataDxfId="82"/>
    <tableColumn id="28" name="IsNew" dataDxfId="81"/>
    <tableColumn id="19" name="VsMark" dataDxfId="8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5" totalsRowShown="0" headerRowDxfId="56" dataDxfId="55" tableBorderDxfId="54">
  <autoFilter ref="A3:BA15"/>
  <sortState ref="A4:AF311">
    <sortCondition ref="A3:A311"/>
  </sortState>
  <tableColumns count="53">
    <tableColumn id="1" name="Id" dataDxfId="53"/>
    <tableColumn id="2" name="Name" dataDxfId="52"/>
    <tableColumn id="22" name="Ename" dataDxfId="51"/>
    <tableColumn id="23" name="Remark" dataDxfId="50"/>
    <tableColumn id="3" name="Star" dataDxfId="49"/>
    <tableColumn id="4" name="Type" dataDxfId="48"/>
    <tableColumn id="5" name="Attr" dataDxfId="47"/>
    <tableColumn id="58" name="Quality" dataDxfId="46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5"/>
    <tableColumn id="6" name="AtkP" dataDxfId="44"/>
    <tableColumn id="24" name="VitP" dataDxfId="43"/>
    <tableColumn id="25" name="Modify" dataDxfId="42"/>
    <tableColumn id="9" name="Def" dataDxfId="41"/>
    <tableColumn id="10" name="Mag" dataDxfId="40"/>
    <tableColumn id="32" name="Spd" dataDxfId="39"/>
    <tableColumn id="35" name="Hit" dataDxfId="38"/>
    <tableColumn id="36" name="Dhit" dataDxfId="37"/>
    <tableColumn id="34" name="Crt" dataDxfId="36"/>
    <tableColumn id="33" name="Luk" dataDxfId="35"/>
    <tableColumn id="7" name="Sum" dataDxfId="34">
      <calculatedColumnFormula>SUM(J4:K4)+SUM(M4:S4)*5+4.4*SUM(AJ4:AP4)+2.5*SUM(AD4:AH4)+IF(ISNUMBER(AC4),AC4,0)+L4</calculatedColumnFormula>
    </tableColumn>
    <tableColumn id="13" name="Range" dataDxfId="33"/>
    <tableColumn id="14" name="Mov" dataDxfId="32"/>
    <tableColumn id="60" name="LifeRound" dataDxfId="31"/>
    <tableColumn id="16" name="Arrow" dataDxfId="30"/>
    <tableColumn id="42" name="Skill1" dataDxfId="29"/>
    <tableColumn id="43" name="SkillRate1" dataDxfId="28"/>
    <tableColumn id="44" name="Skill2" dataDxfId="27"/>
    <tableColumn id="45" name="SkillRate2" dataDxfId="26"/>
    <tableColumn id="54" name="~SkillMark" dataDxfId="25">
      <calculatedColumnFormula>IF(ISBLANK($Y4),0, LOOKUP($Y4,[1]Skill!$A:$A,[1]Skill!$Y:$Y)*$Z4/100)+
IF(ISBLANK($AA4),0, LOOKUP($AA4,[1]Skill!$A:$A,[1]Skill!$Y:$Y)*$AB4/100)</calculatedColumnFormula>
    </tableColumn>
    <tableColumn id="52" name="~AntiLife" dataDxfId="24"/>
    <tableColumn id="57" name="~AntiMental" dataDxfId="23"/>
    <tableColumn id="56" name="~AntiPhysical" dataDxfId="22"/>
    <tableColumn id="55" name="~AntiElement" dataDxfId="21"/>
    <tableColumn id="53" name="~AntiHelp" dataDxfId="20"/>
    <tableColumn id="30" name="BuffImmune" dataDxfId="19">
      <calculatedColumnFormula>CONCATENATE(AD4,";",AE4,";",AF4,";",AG4,";",AH4)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40" name="~AntiLight" dataDxfId="13"/>
    <tableColumn id="41" name="~AntiDark" dataDxfId="12"/>
    <tableColumn id="31" name="AttrDef" dataDxfId="11">
      <calculatedColumnFormula>CONCATENATE(AJ4,";",AK4,";",AL4,";",AM4,";",AN4,";",AO4,";",AP4)</calculatedColumnFormula>
    </tableColumn>
    <tableColumn id="59" name="IsBuilding" dataDxfId="10"/>
    <tableColumn id="29" name="JobId" dataDxfId="9"/>
    <tableColumn id="46" name="DropId1" dataDxfId="8"/>
    <tableColumn id="38" name="DropId2" dataDxfId="7"/>
    <tableColumn id="21" name="Icon" dataDxfId="6"/>
    <tableColumn id="17" name="Cover" dataDxfId="5"/>
    <tableColumn id="18" name="Sound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17"/>
  <sheetViews>
    <sheetView tabSelected="1" workbookViewId="0">
      <pane xSplit="2" ySplit="3" topLeftCell="C110" activePane="bottomRight" state="frozen"/>
      <selection pane="topRight" activeCell="C1" sqref="C1"/>
      <selection pane="bottomLeft" activeCell="A4" sqref="A4"/>
      <selection pane="bottomRight" activeCell="M130" activeCellId="1" sqref="T267 M130"/>
    </sheetView>
  </sheetViews>
  <sheetFormatPr defaultRowHeight="13.5" x14ac:dyDescent="0.15"/>
  <cols>
    <col min="1" max="1" width="10.25" customWidth="1"/>
    <col min="2" max="2" width="7.25" customWidth="1"/>
    <col min="3" max="3" width="12.875" customWidth="1"/>
    <col min="5" max="9" width="3.375" customWidth="1"/>
    <col min="10" max="10" width="4.62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8.875" customWidth="1"/>
    <col min="26" max="26" width="5.5" customWidth="1"/>
    <col min="27" max="27" width="9.5" bestFit="1" customWidth="1"/>
    <col min="28" max="28" width="5.875" customWidth="1"/>
    <col min="30" max="34" width="4.625" customWidth="1"/>
    <col min="35" max="35" width="10.125" customWidth="1"/>
    <col min="36" max="41" width="3.75" customWidth="1"/>
    <col min="42" max="42" width="4.375" customWidth="1"/>
    <col min="43" max="43" width="15.75" customWidth="1"/>
    <col min="44" max="44" width="6.375" customWidth="1"/>
    <col min="45" max="45" width="10.5" customWidth="1"/>
    <col min="46" max="47" width="9.5" customWidth="1"/>
    <col min="48" max="48" width="4.625" customWidth="1"/>
    <col min="49" max="49" width="5.75" customWidth="1"/>
    <col min="50" max="50" width="11.5" customWidth="1"/>
    <col min="51" max="51" width="4.625" customWidth="1"/>
    <col min="52" max="53" width="4.125" customWidth="1"/>
  </cols>
  <sheetData>
    <row r="1" spans="1:53" ht="69" x14ac:dyDescent="0.15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798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 x14ac:dyDescent="0.15">
      <c r="A2" s="1" t="s">
        <v>285</v>
      </c>
      <c r="B2" s="2" t="s">
        <v>286</v>
      </c>
      <c r="C2" s="2" t="s">
        <v>316</v>
      </c>
      <c r="D2" s="28" t="s">
        <v>676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649</v>
      </c>
      <c r="J2" s="10" t="s">
        <v>285</v>
      </c>
      <c r="K2" s="10" t="s">
        <v>285</v>
      </c>
      <c r="L2" s="2" t="s">
        <v>636</v>
      </c>
      <c r="M2" s="2" t="s">
        <v>703</v>
      </c>
      <c r="N2" s="2" t="s">
        <v>706</v>
      </c>
      <c r="O2" s="2" t="s">
        <v>709</v>
      </c>
      <c r="P2" s="2" t="s">
        <v>703</v>
      </c>
      <c r="Q2" s="2" t="s">
        <v>703</v>
      </c>
      <c r="R2" s="2" t="s">
        <v>714</v>
      </c>
      <c r="S2" s="2" t="s">
        <v>709</v>
      </c>
      <c r="T2" s="35" t="s">
        <v>674</v>
      </c>
      <c r="U2" s="2" t="s">
        <v>699</v>
      </c>
      <c r="V2" s="2" t="s">
        <v>699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734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 x14ac:dyDescent="0.15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808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689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 x14ac:dyDescent="0.15">
      <c r="A4">
        <v>51000001</v>
      </c>
      <c r="B4" s="4" t="s">
        <v>1</v>
      </c>
      <c r="C4" s="4" t="s">
        <v>318</v>
      </c>
      <c r="D4" s="19" t="s">
        <v>730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SUM(J4:K4)+SUM(M4:S4)*5+4.4*SUM(AJ4:AP4)+2.5*SUM(AD4:AH4)+IF(ISNUMBER(AC4),AC4,0)+L4</f>
        <v>-4</v>
      </c>
      <c r="U4" s="4">
        <v>10</v>
      </c>
      <c r="V4" s="4">
        <v>30</v>
      </c>
      <c r="W4" s="4">
        <v>0</v>
      </c>
      <c r="X4" s="4" t="s">
        <v>2</v>
      </c>
      <c r="Y4" s="37">
        <v>55100005</v>
      </c>
      <c r="Z4" s="18">
        <v>100</v>
      </c>
      <c r="AA4" s="18"/>
      <c r="AB4" s="18"/>
      <c r="AC4" s="18">
        <f>IF(ISBLANK($Y4),0, LOOKUP($Y4,[1]Skill!$A:$A,[1]Skill!$Y:$Y)*$Z4/100)+
IF(ISBLANK($AA4),0, LOOKUP($AA4,[1]Skill!$A:$A,[1]Skill!$Y:$Y)*$AB4/100)</f>
        <v>35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50" t="s">
        <v>781</v>
      </c>
      <c r="AS4" s="54"/>
      <c r="AT4" s="4">
        <v>22011001</v>
      </c>
      <c r="AU4" s="4"/>
      <c r="AV4" s="4">
        <v>1</v>
      </c>
      <c r="AW4" s="4"/>
      <c r="AX4" s="59" t="s">
        <v>930</v>
      </c>
      <c r="AY4" s="18">
        <v>0</v>
      </c>
      <c r="AZ4" s="19">
        <v>0</v>
      </c>
      <c r="BA4" s="25">
        <v>0.104918</v>
      </c>
    </row>
    <row r="5" spans="1:53" x14ac:dyDescent="0.15">
      <c r="A5">
        <v>51000002</v>
      </c>
      <c r="B5" s="4" t="s">
        <v>3</v>
      </c>
      <c r="C5" s="4" t="s">
        <v>466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18">
        <v>55100001</v>
      </c>
      <c r="Z5" s="18">
        <v>100</v>
      </c>
      <c r="AA5" s="18"/>
      <c r="AB5" s="18"/>
      <c r="AC5" s="18">
        <f>IF(ISBLANK($Y5),0, LOOKUP($Y5,[1]Skill!$A:$A,[1]Skill!$Y:$Y)*$Z5/100)+
IF(ISBLANK($AA5),0, LOOKUP($AA5,[1]Skill!$A:$A,[1]Skill!$Y:$Y)*$AB5/100)</f>
        <v>10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50" t="s">
        <v>781</v>
      </c>
      <c r="AS5" s="54"/>
      <c r="AT5" s="4">
        <v>22011002</v>
      </c>
      <c r="AU5" s="4">
        <v>22011137</v>
      </c>
      <c r="AV5" s="4">
        <v>2</v>
      </c>
      <c r="AW5" s="4"/>
      <c r="AX5" s="59" t="s">
        <v>930</v>
      </c>
      <c r="AY5" s="18">
        <v>0</v>
      </c>
      <c r="AZ5" s="19">
        <v>0</v>
      </c>
      <c r="BA5" s="25">
        <v>0.30327870000000001</v>
      </c>
    </row>
    <row r="6" spans="1:53" x14ac:dyDescent="0.15">
      <c r="A6">
        <v>51000003</v>
      </c>
      <c r="B6" s="4" t="s">
        <v>5</v>
      </c>
      <c r="C6" s="4" t="s">
        <v>467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37"/>
      <c r="Z6" s="18"/>
      <c r="AA6" s="18"/>
      <c r="AB6" s="18"/>
      <c r="AC6" s="18">
        <f>IF(ISBLANK($Y6),0, LOOKUP($Y6,[1]Skill!$A:$A,[1]Skill!$Y:$Y)*$Z6/100)+
IF(ISBLANK($AA6),0, LOOKUP($AA6,[1]Skill!$A:$A,[1]Skill!$Y:$Y)*$AB6/100)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50" t="s">
        <v>781</v>
      </c>
      <c r="AS6" s="54"/>
      <c r="AT6" s="4">
        <v>22011008</v>
      </c>
      <c r="AU6" s="4"/>
      <c r="AV6" s="4">
        <v>3</v>
      </c>
      <c r="AW6" s="4"/>
      <c r="AX6" s="59" t="s">
        <v>931</v>
      </c>
      <c r="AY6" s="18">
        <v>0</v>
      </c>
      <c r="AZ6" s="19">
        <v>0</v>
      </c>
      <c r="BA6" s="25">
        <v>0.52786889999999997</v>
      </c>
    </row>
    <row r="7" spans="1:53" x14ac:dyDescent="0.15">
      <c r="A7">
        <v>51000004</v>
      </c>
      <c r="B7" s="4" t="s">
        <v>7</v>
      </c>
      <c r="C7" s="4" t="s">
        <v>468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-13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2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37"/>
      <c r="Z7" s="18"/>
      <c r="AA7" s="18"/>
      <c r="AB7" s="18"/>
      <c r="AC7" s="18">
        <f>IF(ISBLANK($Y7),0, LOOKUP($Y7,[1]Skill!$A:$A,[1]Skill!$Y:$Y)*$Z7/100)+
IF(ISBLANK($AA7),0, LOOKUP($AA7,[1]Skill!$A:$A,[1]Skill!$Y:$Y)*$AB7/100)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50" t="s">
        <v>781</v>
      </c>
      <c r="AS7" s="54"/>
      <c r="AT7" s="4">
        <v>22011012</v>
      </c>
      <c r="AU7" s="4">
        <v>22011013</v>
      </c>
      <c r="AV7" s="4">
        <v>4</v>
      </c>
      <c r="AW7" s="4"/>
      <c r="AX7" s="59" t="s">
        <v>945</v>
      </c>
      <c r="AY7" s="18">
        <v>0</v>
      </c>
      <c r="AZ7" s="19">
        <v>0</v>
      </c>
      <c r="BA7" s="25">
        <v>0.33934429999999999</v>
      </c>
    </row>
    <row r="8" spans="1:53" x14ac:dyDescent="0.15">
      <c r="A8">
        <v>51000005</v>
      </c>
      <c r="B8" s="4" t="s">
        <v>8</v>
      </c>
      <c r="C8" s="4" t="s">
        <v>319</v>
      </c>
      <c r="D8" s="19" t="s">
        <v>914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37"/>
      <c r="Z8" s="18"/>
      <c r="AA8" s="18"/>
      <c r="AB8" s="18"/>
      <c r="AC8" s="18">
        <f>IF(ISBLANK($Y8),0, LOOKUP($Y8,[1]Skill!$A:$A,[1]Skill!$Y:$Y)*$Z8/100)+
IF(ISBLANK($AA8),0, LOOKUP($AA8,[1]Skill!$A:$A,[1]Skill!$Y:$Y)*$AB8/100)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4" t="str">
        <f t="shared" si="2"/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4" t="str">
        <f t="shared" si="3"/>
        <v>0;0;0;0;0;0;0</v>
      </c>
      <c r="AR8" s="50" t="s">
        <v>781</v>
      </c>
      <c r="AS8" s="54"/>
      <c r="AT8" s="4">
        <v>22011198</v>
      </c>
      <c r="AU8" s="4"/>
      <c r="AV8" s="4">
        <v>5</v>
      </c>
      <c r="AW8" s="4"/>
      <c r="AX8" s="59" t="s">
        <v>937</v>
      </c>
      <c r="AY8" s="18">
        <v>0</v>
      </c>
      <c r="AZ8" s="19">
        <v>0</v>
      </c>
      <c r="BA8" s="25">
        <v>0.40819670000000002</v>
      </c>
    </row>
    <row r="9" spans="1:53" x14ac:dyDescent="0.15">
      <c r="A9">
        <v>51000006</v>
      </c>
      <c r="B9" s="4" t="s">
        <v>10</v>
      </c>
      <c r="C9" s="4" t="s">
        <v>320</v>
      </c>
      <c r="D9" s="19" t="s">
        <v>816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37">
        <v>55100011</v>
      </c>
      <c r="Z9" s="18">
        <v>100</v>
      </c>
      <c r="AA9" s="18">
        <v>55110009</v>
      </c>
      <c r="AB9" s="18">
        <v>20</v>
      </c>
      <c r="AC9" s="18">
        <f>IF(ISBLANK($Y9),0, LOOKUP($Y9,[1]Skill!$A:$A,[1]Skill!$Y:$Y)*$Z9/100)+
IF(ISBLANK($AA9),0, LOOKUP($AA9,[1]Skill!$A:$A,[1]Skill!$Y:$Y)*$AB9/100)</f>
        <v>8.4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50" t="s">
        <v>781</v>
      </c>
      <c r="AS9" s="54"/>
      <c r="AT9" s="4">
        <v>22011015</v>
      </c>
      <c r="AU9" s="4">
        <v>22011016</v>
      </c>
      <c r="AV9" s="4">
        <v>6</v>
      </c>
      <c r="AW9" s="4"/>
      <c r="AX9" s="59" t="s">
        <v>929</v>
      </c>
      <c r="AY9" s="18">
        <v>0</v>
      </c>
      <c r="AZ9" s="19">
        <v>0</v>
      </c>
      <c r="BA9" s="25">
        <v>0.3180328</v>
      </c>
    </row>
    <row r="10" spans="1:53" x14ac:dyDescent="0.15">
      <c r="A10">
        <v>51000007</v>
      </c>
      <c r="B10" s="4" t="s">
        <v>399</v>
      </c>
      <c r="C10" s="4" t="s">
        <v>469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37">
        <v>55900008</v>
      </c>
      <c r="Z10" s="18">
        <v>20</v>
      </c>
      <c r="AA10" s="18"/>
      <c r="AB10" s="18"/>
      <c r="AC10" s="18">
        <f>IF(ISBLANK($Y10),0, LOOKUP($Y10,[1]Skill!$A:$A,[1]Skill!$Y:$Y)*$Z10/100)+
IF(ISBLANK($AA10),0, LOOKUP($AA10,[1]Skill!$A:$A,[1]Skill!$Y:$Y)*$AB10/100)</f>
        <v>8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0;0;0;0;0;0;0</v>
      </c>
      <c r="AR10" s="50" t="s">
        <v>781</v>
      </c>
      <c r="AS10" s="54"/>
      <c r="AT10" s="4">
        <v>22011186</v>
      </c>
      <c r="AU10" s="4"/>
      <c r="AV10" s="4">
        <v>7</v>
      </c>
      <c r="AW10" s="4"/>
      <c r="AX10" s="59" t="s">
        <v>936</v>
      </c>
      <c r="AY10" s="18">
        <v>0</v>
      </c>
      <c r="AZ10" s="19">
        <v>0</v>
      </c>
      <c r="BA10" s="25">
        <v>0.20163929999999999</v>
      </c>
    </row>
    <row r="11" spans="1:53" x14ac:dyDescent="0.15">
      <c r="A11">
        <v>51000008</v>
      </c>
      <c r="B11" s="4" t="s">
        <v>13</v>
      </c>
      <c r="C11" s="4" t="s">
        <v>470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-13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2</v>
      </c>
      <c r="T11" s="12">
        <f t="shared" si="1"/>
        <v>-1.6799999999999997</v>
      </c>
      <c r="U11" s="4">
        <v>35</v>
      </c>
      <c r="V11" s="4">
        <v>20</v>
      </c>
      <c r="W11" s="4">
        <v>0</v>
      </c>
      <c r="X11" s="4" t="s">
        <v>14</v>
      </c>
      <c r="Y11" s="37"/>
      <c r="Z11" s="18"/>
      <c r="AA11" s="18"/>
      <c r="AB11" s="18"/>
      <c r="AC11" s="18">
        <f>IF(ISBLANK($Y11),0, LOOKUP($Y11,[1]Skill!$A:$A,[1]Skill!$Y:$Y)*$Z11/100)+
IF(ISBLANK($AA11),0, LOOKUP($AA11,[1]Skill!$A:$A,[1]Skill!$Y:$Y)*$AB11/100)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50" t="s">
        <v>781</v>
      </c>
      <c r="AS11" s="54"/>
      <c r="AT11" s="4">
        <v>22011012</v>
      </c>
      <c r="AU11" s="4">
        <v>22011014</v>
      </c>
      <c r="AV11" s="4">
        <v>8</v>
      </c>
      <c r="AW11" s="4"/>
      <c r="AX11" s="59" t="s">
        <v>945</v>
      </c>
      <c r="AY11" s="18">
        <v>0</v>
      </c>
      <c r="AZ11" s="19">
        <v>0</v>
      </c>
      <c r="BA11" s="25">
        <v>0.2377049</v>
      </c>
    </row>
    <row r="12" spans="1:53" x14ac:dyDescent="0.15">
      <c r="A12">
        <v>51000009</v>
      </c>
      <c r="B12" s="4" t="s">
        <v>15</v>
      </c>
      <c r="C12" s="4" t="s">
        <v>321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37">
        <v>55100004</v>
      </c>
      <c r="Z12" s="18">
        <v>100</v>
      </c>
      <c r="AA12" s="18">
        <v>55500005</v>
      </c>
      <c r="AB12" s="18">
        <v>100</v>
      </c>
      <c r="AC12" s="18">
        <f>IF(ISBLANK($Y12),0, LOOKUP($Y12,[1]Skill!$A:$A,[1]Skill!$Y:$Y)*$Z12/100)+
IF(ISBLANK($AA12),0, LOOKUP($AA12,[1]Skill!$A:$A,[1]Skill!$Y:$Y)*$AB12/100)</f>
        <v>20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50" t="s">
        <v>781</v>
      </c>
      <c r="AS12" s="54"/>
      <c r="AT12" s="4">
        <v>22011017</v>
      </c>
      <c r="AU12" s="4"/>
      <c r="AV12" s="4">
        <v>9</v>
      </c>
      <c r="AW12" s="4"/>
      <c r="AX12" s="59" t="s">
        <v>929</v>
      </c>
      <c r="AY12" s="18">
        <v>0</v>
      </c>
      <c r="AZ12" s="19">
        <v>0</v>
      </c>
      <c r="BA12" s="25">
        <v>0.81147539999999996</v>
      </c>
    </row>
    <row r="13" spans="1:53" x14ac:dyDescent="0.15">
      <c r="A13">
        <v>51000010</v>
      </c>
      <c r="B13" s="7" t="s">
        <v>400</v>
      </c>
      <c r="C13" s="4" t="s">
        <v>471</v>
      </c>
      <c r="D13" s="19" t="s">
        <v>767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37"/>
      <c r="Z13" s="18"/>
      <c r="AA13" s="18"/>
      <c r="AB13" s="18"/>
      <c r="AC13" s="18">
        <f>IF(ISBLANK($Y13),0, LOOKUP($Y13,[1]Skill!$A:$A,[1]Skill!$Y:$Y)*$Z13/100)+
IF(ISBLANK($AA13),0, LOOKUP($AA13,[1]Skill!$A:$A,[1]Skill!$Y:$Y)*$AB13/100)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50" t="s">
        <v>781</v>
      </c>
      <c r="AS13" s="54"/>
      <c r="AT13" s="4">
        <v>22011018</v>
      </c>
      <c r="AU13" s="4"/>
      <c r="AV13" s="4">
        <v>10</v>
      </c>
      <c r="AW13" s="4"/>
      <c r="AX13" s="59" t="s">
        <v>929</v>
      </c>
      <c r="AY13" s="18">
        <v>0</v>
      </c>
      <c r="AZ13" s="19">
        <v>0</v>
      </c>
      <c r="BA13" s="25">
        <v>0.48688520000000002</v>
      </c>
    </row>
    <row r="14" spans="1:53" x14ac:dyDescent="0.15">
      <c r="A14">
        <v>51000011</v>
      </c>
      <c r="B14" s="4" t="s">
        <v>17</v>
      </c>
      <c r="C14" s="4" t="s">
        <v>322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37">
        <v>55110014</v>
      </c>
      <c r="Z14" s="18">
        <v>10</v>
      </c>
      <c r="AA14" s="18">
        <v>55100005</v>
      </c>
      <c r="AB14" s="18">
        <v>100</v>
      </c>
      <c r="AC14" s="18">
        <f>IF(ISBLANK($Y14),0, LOOKUP($Y14,[1]Skill!$A:$A,[1]Skill!$Y:$Y)*$Z14/100)+
IF(ISBLANK($AA14),0, LOOKUP($AA14,[1]Skill!$A:$A,[1]Skill!$Y:$Y)*$AB14/100)</f>
        <v>40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50" t="s">
        <v>781</v>
      </c>
      <c r="AS14" s="54">
        <v>11000005</v>
      </c>
      <c r="AT14" s="4">
        <v>22011019</v>
      </c>
      <c r="AU14" s="4"/>
      <c r="AV14" s="4">
        <v>11</v>
      </c>
      <c r="AW14" s="4"/>
      <c r="AX14" s="59" t="s">
        <v>929</v>
      </c>
      <c r="AY14" s="18">
        <v>0</v>
      </c>
      <c r="AZ14" s="19">
        <v>0</v>
      </c>
      <c r="BA14" s="25">
        <v>0.67213109999999998</v>
      </c>
    </row>
    <row r="15" spans="1:53" x14ac:dyDescent="0.15">
      <c r="A15">
        <v>51000012</v>
      </c>
      <c r="B15" s="4" t="s">
        <v>18</v>
      </c>
      <c r="C15" s="4" t="s">
        <v>472</v>
      </c>
      <c r="D15" s="19" t="s">
        <v>768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6</v>
      </c>
      <c r="K15" s="4">
        <v>-6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1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37"/>
      <c r="Z15" s="18"/>
      <c r="AA15" s="18"/>
      <c r="AB15" s="18"/>
      <c r="AC15" s="18">
        <f>IF(ISBLANK($Y15),0, LOOKUP($Y15,[1]Skill!$A:$A,[1]Skill!$Y:$Y)*$Z15/100)+
IF(ISBLANK($AA15),0, LOOKUP($AA15,[1]Skill!$A:$A,[1]Skill!$Y:$Y)*$AB15/100)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50" t="s">
        <v>781</v>
      </c>
      <c r="AS15" s="54"/>
      <c r="AT15" s="4">
        <v>22011020</v>
      </c>
      <c r="AU15" s="4">
        <v>22011187</v>
      </c>
      <c r="AV15" s="4">
        <v>12</v>
      </c>
      <c r="AW15" s="4"/>
      <c r="AX15" s="59" t="s">
        <v>932</v>
      </c>
      <c r="AY15" s="18">
        <v>0</v>
      </c>
      <c r="AZ15" s="19">
        <v>0</v>
      </c>
      <c r="BA15" s="25">
        <v>0.94918029999999998</v>
      </c>
    </row>
    <row r="16" spans="1:53" x14ac:dyDescent="0.15">
      <c r="A16">
        <v>51000013</v>
      </c>
      <c r="B16" s="4" t="s">
        <v>20</v>
      </c>
      <c r="C16" s="4" t="s">
        <v>473</v>
      </c>
      <c r="D16" s="19" t="s">
        <v>730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37"/>
      <c r="Z16" s="18"/>
      <c r="AA16" s="18"/>
      <c r="AB16" s="18"/>
      <c r="AC16" s="18">
        <f>IF(ISBLANK($Y16),0, LOOKUP($Y16,[1]Skill!$A:$A,[1]Skill!$Y:$Y)*$Z16/100)+
IF(ISBLANK($AA16),0, LOOKUP($AA16,[1]Skill!$A:$A,[1]Skill!$Y:$Y)*$AB16/100)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4" t="str">
        <f t="shared" si="2"/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4" t="str">
        <f t="shared" si="3"/>
        <v>0;0;0;0;0;0;0</v>
      </c>
      <c r="AR16" s="50" t="s">
        <v>781</v>
      </c>
      <c r="AS16" s="54"/>
      <c r="AT16" s="4"/>
      <c r="AU16" s="4"/>
      <c r="AV16" s="4">
        <v>13</v>
      </c>
      <c r="AW16" s="4"/>
      <c r="AX16" s="59" t="s">
        <v>933</v>
      </c>
      <c r="AY16" s="18">
        <v>0</v>
      </c>
      <c r="AZ16" s="19">
        <v>0</v>
      </c>
      <c r="BA16" s="25">
        <v>0.26557380000000003</v>
      </c>
    </row>
    <row r="17" spans="1:53" x14ac:dyDescent="0.15">
      <c r="A17">
        <v>51000014</v>
      </c>
      <c r="B17" s="4" t="s">
        <v>21</v>
      </c>
      <c r="C17" s="4" t="s">
        <v>474</v>
      </c>
      <c r="D17" s="19" t="s">
        <v>730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37"/>
      <c r="Z17" s="18"/>
      <c r="AA17" s="18"/>
      <c r="AB17" s="18"/>
      <c r="AC17" s="18">
        <f>IF(ISBLANK($Y17),0, LOOKUP($Y17,[1]Skill!$A:$A,[1]Skill!$Y:$Y)*$Z17/100)+
IF(ISBLANK($AA17),0, LOOKUP($AA17,[1]Skill!$A:$A,[1]Skill!$Y:$Y)*$AB17/100)</f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4" t="str">
        <f t="shared" si="2"/>
        <v>0;0;0;0;0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4" t="str">
        <f t="shared" si="3"/>
        <v>0;0;0;0;0;0;0</v>
      </c>
      <c r="AR17" s="50" t="s">
        <v>781</v>
      </c>
      <c r="AS17" s="54"/>
      <c r="AT17" s="4">
        <v>22011021</v>
      </c>
      <c r="AU17" s="4"/>
      <c r="AV17" s="4">
        <v>14</v>
      </c>
      <c r="AW17" s="4"/>
      <c r="AX17" s="59" t="s">
        <v>944</v>
      </c>
      <c r="AY17" s="18">
        <v>0</v>
      </c>
      <c r="AZ17" s="19">
        <v>0</v>
      </c>
      <c r="BA17" s="25">
        <v>0.65901639999999995</v>
      </c>
    </row>
    <row r="18" spans="1:53" x14ac:dyDescent="0.15">
      <c r="A18">
        <v>51000015</v>
      </c>
      <c r="B18" s="7" t="s">
        <v>401</v>
      </c>
      <c r="C18" s="4" t="s">
        <v>475</v>
      </c>
      <c r="D18" s="19" t="s">
        <v>730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37"/>
      <c r="Z18" s="18"/>
      <c r="AA18" s="18"/>
      <c r="AB18" s="18"/>
      <c r="AC18" s="18">
        <f>IF(ISBLANK($Y18),0, LOOKUP($Y18,[1]Skill!$A:$A,[1]Skill!$Y:$Y)*$Z18/100)+
IF(ISBLANK($AA18),0, LOOKUP($AA18,[1]Skill!$A:$A,[1]Skill!$Y:$Y)*$AB18/100)</f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50" t="s">
        <v>781</v>
      </c>
      <c r="AS18" s="54"/>
      <c r="AT18" s="4">
        <v>22011016</v>
      </c>
      <c r="AU18" s="4"/>
      <c r="AV18" s="4">
        <v>15</v>
      </c>
      <c r="AW18" s="4"/>
      <c r="AX18" s="59" t="s">
        <v>945</v>
      </c>
      <c r="AY18" s="18">
        <v>0</v>
      </c>
      <c r="AZ18" s="19">
        <v>0</v>
      </c>
      <c r="BA18" s="25">
        <v>0.13278690000000001</v>
      </c>
    </row>
    <row r="19" spans="1:53" x14ac:dyDescent="0.15">
      <c r="A19">
        <v>51000016</v>
      </c>
      <c r="B19" s="4" t="s">
        <v>23</v>
      </c>
      <c r="C19" s="4" t="s">
        <v>476</v>
      </c>
      <c r="D19" s="19" t="s">
        <v>730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37"/>
      <c r="Z19" s="18"/>
      <c r="AA19" s="18"/>
      <c r="AB19" s="18"/>
      <c r="AC19" s="18">
        <f>IF(ISBLANK($Y19),0, LOOKUP($Y19,[1]Skill!$A:$A,[1]Skill!$Y:$Y)*$Z19/100)+
IF(ISBLANK($AA19),0, LOOKUP($AA19,[1]Skill!$A:$A,[1]Skill!$Y:$Y)*$AB19/100)</f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 t="shared" si="3"/>
        <v>0;0;0;0;0;0;0</v>
      </c>
      <c r="AR19" s="50" t="s">
        <v>781</v>
      </c>
      <c r="AS19" s="54"/>
      <c r="AT19" s="4">
        <v>22011108</v>
      </c>
      <c r="AU19" s="4"/>
      <c r="AV19" s="4">
        <v>16</v>
      </c>
      <c r="AW19" s="4"/>
      <c r="AX19" s="59" t="s">
        <v>943</v>
      </c>
      <c r="AY19" s="18">
        <v>0</v>
      </c>
      <c r="AZ19" s="19">
        <v>0</v>
      </c>
      <c r="BA19" s="25">
        <v>0.1213115</v>
      </c>
    </row>
    <row r="20" spans="1:53" x14ac:dyDescent="0.15">
      <c r="A20">
        <v>51000017</v>
      </c>
      <c r="B20" s="4" t="s">
        <v>25</v>
      </c>
      <c r="C20" s="4" t="s">
        <v>477</v>
      </c>
      <c r="D20" s="19" t="s">
        <v>730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37"/>
      <c r="Z20" s="18"/>
      <c r="AA20" s="18"/>
      <c r="AB20" s="18"/>
      <c r="AC20" s="18">
        <f>IF(ISBLANK($Y20),0, LOOKUP($Y20,[1]Skill!$A:$A,[1]Skill!$Y:$Y)*$Z20/100)+
IF(ISBLANK($AA20),0, LOOKUP($AA20,[1]Skill!$A:$A,[1]Skill!$Y:$Y)*$AB20/100)</f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50" t="s">
        <v>781</v>
      </c>
      <c r="AS20" s="54"/>
      <c r="AT20" s="4">
        <v>22011188</v>
      </c>
      <c r="AU20" s="4"/>
      <c r="AV20" s="4">
        <v>17</v>
      </c>
      <c r="AW20" s="4"/>
      <c r="AX20" s="59" t="s">
        <v>930</v>
      </c>
      <c r="AY20" s="18">
        <v>0</v>
      </c>
      <c r="AZ20" s="19">
        <v>0</v>
      </c>
      <c r="BA20" s="25">
        <v>0.2770492</v>
      </c>
    </row>
    <row r="21" spans="1:53" x14ac:dyDescent="0.15">
      <c r="A21">
        <v>51000018</v>
      </c>
      <c r="B21" s="4" t="s">
        <v>26</v>
      </c>
      <c r="C21" s="4" t="s">
        <v>478</v>
      </c>
      <c r="D21" s="19" t="s">
        <v>730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37"/>
      <c r="Z21" s="18"/>
      <c r="AA21" s="18"/>
      <c r="AB21" s="18"/>
      <c r="AC21" s="18">
        <f>IF(ISBLANK($Y21),0, LOOKUP($Y21,[1]Skill!$A:$A,[1]Skill!$Y:$Y)*$Z21/100)+
IF(ISBLANK($AA21),0, LOOKUP($AA21,[1]Skill!$A:$A,[1]Skill!$Y:$Y)*$AB21/100)</f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0;0;0;0;0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0;0;0;0;0;0;0</v>
      </c>
      <c r="AR21" s="50" t="s">
        <v>781</v>
      </c>
      <c r="AS21" s="54"/>
      <c r="AT21" s="4">
        <v>22011186</v>
      </c>
      <c r="AU21" s="4"/>
      <c r="AV21" s="4">
        <v>18</v>
      </c>
      <c r="AW21" s="4"/>
      <c r="AX21" s="59" t="s">
        <v>936</v>
      </c>
      <c r="AY21" s="18">
        <v>0</v>
      </c>
      <c r="AZ21" s="19">
        <v>0</v>
      </c>
      <c r="BA21" s="25">
        <v>0.14098359999999999</v>
      </c>
    </row>
    <row r="22" spans="1:53" x14ac:dyDescent="0.15">
      <c r="A22">
        <v>51000019</v>
      </c>
      <c r="B22" s="4" t="s">
        <v>27</v>
      </c>
      <c r="C22" s="4" t="s">
        <v>479</v>
      </c>
      <c r="D22" s="19" t="s">
        <v>730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37"/>
      <c r="Z22" s="18"/>
      <c r="AA22" s="18"/>
      <c r="AB22" s="18"/>
      <c r="AC22" s="18">
        <f>IF(ISBLANK($Y22),0, LOOKUP($Y22,[1]Skill!$A:$A,[1]Skill!$Y:$Y)*$Z22/100)+
IF(ISBLANK($AA22),0, LOOKUP($AA22,[1]Skill!$A:$A,[1]Skill!$Y:$Y)*$AB22/100)</f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50" t="s">
        <v>781</v>
      </c>
      <c r="AS22" s="54"/>
      <c r="AT22" s="4">
        <v>22011007</v>
      </c>
      <c r="AU22" s="4"/>
      <c r="AV22" s="4">
        <v>19</v>
      </c>
      <c r="AW22" s="4"/>
      <c r="AX22" s="59" t="s">
        <v>931</v>
      </c>
      <c r="AY22" s="18">
        <v>0</v>
      </c>
      <c r="AZ22" s="19">
        <v>0</v>
      </c>
      <c r="BA22" s="25">
        <v>0.1131148</v>
      </c>
    </row>
    <row r="23" spans="1:53" x14ac:dyDescent="0.15">
      <c r="A23">
        <v>51000020</v>
      </c>
      <c r="B23" s="4" t="s">
        <v>28</v>
      </c>
      <c r="C23" s="4" t="s">
        <v>323</v>
      </c>
      <c r="D23" s="19" t="s">
        <v>730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37"/>
      <c r="Z23" s="18"/>
      <c r="AA23" s="18"/>
      <c r="AB23" s="18"/>
      <c r="AC23" s="18">
        <f>IF(ISBLANK($Y23),0, LOOKUP($Y23,[1]Skill!$A:$A,[1]Skill!$Y:$Y)*$Z23/100)+
IF(ISBLANK($AA23),0, LOOKUP($AA23,[1]Skill!$A:$A,[1]Skill!$Y:$Y)*$AB23/100)</f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 t="shared" si="3"/>
        <v>0;0;0;0;0;0;0</v>
      </c>
      <c r="AR23" s="50" t="s">
        <v>781</v>
      </c>
      <c r="AS23" s="54"/>
      <c r="AT23" s="4">
        <v>22011022</v>
      </c>
      <c r="AU23" s="4">
        <v>22011090</v>
      </c>
      <c r="AV23" s="4">
        <v>20</v>
      </c>
      <c r="AW23" s="4"/>
      <c r="AX23" s="59" t="s">
        <v>943</v>
      </c>
      <c r="AY23" s="18">
        <v>0</v>
      </c>
      <c r="AZ23" s="19">
        <v>0</v>
      </c>
      <c r="BA23" s="25">
        <v>0.26885249999999999</v>
      </c>
    </row>
    <row r="24" spans="1:53" x14ac:dyDescent="0.15">
      <c r="A24">
        <v>51000021</v>
      </c>
      <c r="B24" s="4" t="s">
        <v>29</v>
      </c>
      <c r="C24" s="4" t="s">
        <v>480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37">
        <v>55500008</v>
      </c>
      <c r="Z24" s="18">
        <v>100</v>
      </c>
      <c r="AA24" s="18"/>
      <c r="AB24" s="18"/>
      <c r="AC24" s="18">
        <f>IF(ISBLANK($Y24),0, LOOKUP($Y24,[1]Skill!$A:$A,[1]Skill!$Y:$Y)*$Z24/100)+
IF(ISBLANK($AA24),0, LOOKUP($AA24,[1]Skill!$A:$A,[1]Skill!$Y:$Y)*$AB24/100)</f>
        <v>5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50" t="s">
        <v>781</v>
      </c>
      <c r="AS24" s="54"/>
      <c r="AT24" s="4">
        <v>22011023</v>
      </c>
      <c r="AU24" s="4"/>
      <c r="AV24" s="4">
        <v>21</v>
      </c>
      <c r="AW24" s="4"/>
      <c r="AX24" s="59" t="s">
        <v>932</v>
      </c>
      <c r="AY24" s="18">
        <v>0</v>
      </c>
      <c r="AZ24" s="19">
        <v>0</v>
      </c>
      <c r="BA24" s="25">
        <v>0.34754099999999999</v>
      </c>
    </row>
    <row r="25" spans="1:53" x14ac:dyDescent="0.15">
      <c r="A25">
        <v>51000022</v>
      </c>
      <c r="B25" s="4" t="s">
        <v>30</v>
      </c>
      <c r="C25" s="4" t="s">
        <v>324</v>
      </c>
      <c r="D25" s="19" t="s">
        <v>819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18">
        <v>55600010</v>
      </c>
      <c r="Z25" s="18">
        <v>100</v>
      </c>
      <c r="AA25" s="18"/>
      <c r="AB25" s="18"/>
      <c r="AC25" s="18">
        <f>IF(ISBLANK($Y25),0, LOOKUP($Y25,[1]Skill!$A:$A,[1]Skill!$Y:$Y)*$Z25/100)+
IF(ISBLANK($AA25),0, LOOKUP($AA25,[1]Skill!$A:$A,[1]Skill!$Y:$Y)*$AB25/100)</f>
        <v>30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4" t="str">
        <f t="shared" si="2"/>
        <v>0;0;0;0;0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4" t="str">
        <f t="shared" si="3"/>
        <v>0;0;0;0;0;0;0</v>
      </c>
      <c r="AR25" s="50" t="s">
        <v>781</v>
      </c>
      <c r="AS25" s="54"/>
      <c r="AT25" s="4">
        <v>22011189</v>
      </c>
      <c r="AU25" s="4"/>
      <c r="AV25" s="4">
        <v>22</v>
      </c>
      <c r="AW25" s="4"/>
      <c r="AX25" s="59" t="s">
        <v>937</v>
      </c>
      <c r="AY25" s="18">
        <v>0</v>
      </c>
      <c r="AZ25" s="19">
        <v>0</v>
      </c>
      <c r="BA25" s="25">
        <v>0.46885250000000001</v>
      </c>
    </row>
    <row r="26" spans="1:53" x14ac:dyDescent="0.15">
      <c r="A26">
        <v>51000023</v>
      </c>
      <c r="B26" s="4" t="s">
        <v>32</v>
      </c>
      <c r="C26" s="4" t="s">
        <v>402</v>
      </c>
      <c r="D26" s="19" t="s">
        <v>730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37"/>
      <c r="Z26" s="18"/>
      <c r="AA26" s="18"/>
      <c r="AB26" s="18"/>
      <c r="AC26" s="18">
        <f>IF(ISBLANK($Y26),0, LOOKUP($Y26,[1]Skill!$A:$A,[1]Skill!$Y:$Y)*$Z26/100)+
IF(ISBLANK($AA26),0, LOOKUP($AA26,[1]Skill!$A:$A,[1]Skill!$Y:$Y)*$AB26/100)</f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50" t="s">
        <v>781</v>
      </c>
      <c r="AS26" s="54"/>
      <c r="AT26" s="4">
        <v>22011024</v>
      </c>
      <c r="AU26" s="4"/>
      <c r="AV26" s="4">
        <v>23</v>
      </c>
      <c r="AW26" s="4"/>
      <c r="AX26" s="59" t="s">
        <v>935</v>
      </c>
      <c r="AY26" s="18">
        <v>0</v>
      </c>
      <c r="AZ26" s="19">
        <v>0</v>
      </c>
      <c r="BA26" s="25">
        <v>0.6426229</v>
      </c>
    </row>
    <row r="27" spans="1:53" x14ac:dyDescent="0.15">
      <c r="A27">
        <v>51000024</v>
      </c>
      <c r="B27" s="4" t="s">
        <v>33</v>
      </c>
      <c r="C27" s="4" t="s">
        <v>481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-15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37">
        <v>55100003</v>
      </c>
      <c r="Z27" s="18">
        <v>100</v>
      </c>
      <c r="AA27" s="18"/>
      <c r="AB27" s="18"/>
      <c r="AC27" s="18">
        <f>IF(ISBLANK($Y27),0, LOOKUP($Y27,[1]Skill!$A:$A,[1]Skill!$Y:$Y)*$Z27/100)+
IF(ISBLANK($AA27),0, LOOKUP($AA27,[1]Skill!$A:$A,[1]Skill!$Y:$Y)*$AB27/100)</f>
        <v>15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50" t="s">
        <v>781</v>
      </c>
      <c r="AS27" s="54"/>
      <c r="AT27" s="4">
        <v>22011025</v>
      </c>
      <c r="AU27" s="4">
        <v>22011026</v>
      </c>
      <c r="AV27" s="4">
        <v>24</v>
      </c>
      <c r="AW27" s="4"/>
      <c r="AX27" s="59" t="s">
        <v>932</v>
      </c>
      <c r="AY27" s="18">
        <v>0</v>
      </c>
      <c r="AZ27" s="19">
        <v>0</v>
      </c>
      <c r="BA27" s="25">
        <v>0.58032790000000001</v>
      </c>
    </row>
    <row r="28" spans="1:53" x14ac:dyDescent="0.15">
      <c r="A28">
        <v>51000025</v>
      </c>
      <c r="B28" s="4" t="s">
        <v>34</v>
      </c>
      <c r="C28" s="4" t="s">
        <v>482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37">
        <v>55900007</v>
      </c>
      <c r="Z28" s="18">
        <v>50</v>
      </c>
      <c r="AA28" s="18"/>
      <c r="AB28" s="18"/>
      <c r="AC28" s="18">
        <f>IF(ISBLANK($Y28),0, LOOKUP($Y28,[1]Skill!$A:$A,[1]Skill!$Y:$Y)*$Z28/100)+
IF(ISBLANK($AA28),0, LOOKUP($AA28,[1]Skill!$A:$A,[1]Skill!$Y:$Y)*$AB28/100)</f>
        <v>12.5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4" t="str">
        <f t="shared" si="2"/>
        <v>0;0;0;0;0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50" t="s">
        <v>781</v>
      </c>
      <c r="AS28" s="54"/>
      <c r="AT28" s="4">
        <v>22011190</v>
      </c>
      <c r="AU28" s="4"/>
      <c r="AV28" s="4">
        <v>25</v>
      </c>
      <c r="AW28" s="4"/>
      <c r="AX28" s="59" t="s">
        <v>934</v>
      </c>
      <c r="AY28" s="18">
        <v>0</v>
      </c>
      <c r="AZ28" s="19">
        <v>0</v>
      </c>
      <c r="BA28" s="25">
        <v>0.23278689999999999</v>
      </c>
    </row>
    <row r="29" spans="1:53" x14ac:dyDescent="0.15">
      <c r="A29">
        <v>51000026</v>
      </c>
      <c r="B29" s="4" t="s">
        <v>35</v>
      </c>
      <c r="C29" s="4" t="s">
        <v>325</v>
      </c>
      <c r="D29" s="19" t="s">
        <v>305</v>
      </c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37">
        <v>55100001</v>
      </c>
      <c r="Z29" s="18">
        <v>100</v>
      </c>
      <c r="AA29" s="18"/>
      <c r="AB29" s="18"/>
      <c r="AC29" s="18">
        <f>IF(ISBLANK($Y29),0, LOOKUP($Y29,[1]Skill!$A:$A,[1]Skill!$Y:$Y)*$Z29/100)+
IF(ISBLANK($AA29),0, LOOKUP($AA29,[1]Skill!$A:$A,[1]Skill!$Y:$Y)*$AB29/100)</f>
        <v>10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4" t="str">
        <f t="shared" si="2"/>
        <v>0;0;0;0;0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4" t="str">
        <f t="shared" si="3"/>
        <v>0;0;0;0;0;0;0</v>
      </c>
      <c r="AR29" s="50" t="s">
        <v>781</v>
      </c>
      <c r="AS29" s="54">
        <v>11000006</v>
      </c>
      <c r="AT29" s="4">
        <v>22011027</v>
      </c>
      <c r="AU29" s="4"/>
      <c r="AV29" s="4">
        <v>26</v>
      </c>
      <c r="AW29" s="4"/>
      <c r="AX29" s="59" t="s">
        <v>937</v>
      </c>
      <c r="AY29" s="18">
        <v>0</v>
      </c>
      <c r="AZ29" s="19">
        <v>0</v>
      </c>
      <c r="BA29" s="25">
        <v>0.38524589999999997</v>
      </c>
    </row>
    <row r="30" spans="1:53" x14ac:dyDescent="0.15">
      <c r="A30">
        <v>51000027</v>
      </c>
      <c r="B30" s="4" t="s">
        <v>36</v>
      </c>
      <c r="C30" s="4" t="s">
        <v>483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18">
        <v>55500012</v>
      </c>
      <c r="Z30" s="18">
        <v>100</v>
      </c>
      <c r="AA30" s="18"/>
      <c r="AB30" s="18"/>
      <c r="AC30" s="18">
        <f>IF(ISBLANK($Y30),0, LOOKUP($Y30,[1]Skill!$A:$A,[1]Skill!$Y:$Y)*$Z30/100)+
IF(ISBLANK($AA30),0, LOOKUP($AA30,[1]Skill!$A:$A,[1]Skill!$Y:$Y)*$AB30/100)</f>
        <v>5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0;0;0;0;0</v>
      </c>
      <c r="AJ30" s="18">
        <v>0</v>
      </c>
      <c r="AK30" s="18">
        <v>0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0;0;0;0;0.3;0;0</v>
      </c>
      <c r="AR30" s="50" t="s">
        <v>781</v>
      </c>
      <c r="AS30" s="54"/>
      <c r="AT30" s="4">
        <v>22011028</v>
      </c>
      <c r="AU30" s="4"/>
      <c r="AV30" s="4">
        <v>27</v>
      </c>
      <c r="AW30" s="4"/>
      <c r="AX30" s="59" t="s">
        <v>936</v>
      </c>
      <c r="AY30" s="18">
        <v>0</v>
      </c>
      <c r="AZ30" s="19">
        <v>0</v>
      </c>
      <c r="BA30" s="25">
        <v>0.58196720000000002</v>
      </c>
    </row>
    <row r="31" spans="1:53" x14ac:dyDescent="0.15">
      <c r="A31">
        <v>51000028</v>
      </c>
      <c r="B31" s="4" t="s">
        <v>37</v>
      </c>
      <c r="C31" s="4" t="s">
        <v>484</v>
      </c>
      <c r="D31" s="19" t="s">
        <v>902</v>
      </c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-7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37">
        <v>55200002</v>
      </c>
      <c r="Z31" s="18">
        <v>100</v>
      </c>
      <c r="AA31" s="18"/>
      <c r="AB31" s="18"/>
      <c r="AC31" s="18">
        <f>IF(ISBLANK($Y31),0, LOOKUP($Y31,[1]Skill!$A:$A,[1]Skill!$Y:$Y)*$Z31/100)+
IF(ISBLANK($AA31),0, LOOKUP($AA31,[1]Skill!$A:$A,[1]Skill!$Y:$Y)*$AB31/100)</f>
        <v>20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4" t="str">
        <f t="shared" si="2"/>
        <v>0;0;0;0;0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4" t="str">
        <f t="shared" si="3"/>
        <v>0;0;0;0;0;0;0</v>
      </c>
      <c r="AR31" s="50" t="s">
        <v>781</v>
      </c>
      <c r="AS31" s="54"/>
      <c r="AT31" s="4">
        <v>22011029</v>
      </c>
      <c r="AU31" s="4"/>
      <c r="AV31" s="4">
        <v>28</v>
      </c>
      <c r="AW31" s="4"/>
      <c r="AX31" s="59" t="s">
        <v>933</v>
      </c>
      <c r="AY31" s="18">
        <v>0</v>
      </c>
      <c r="AZ31" s="19">
        <v>0</v>
      </c>
      <c r="BA31" s="25">
        <v>0.50819669999999995</v>
      </c>
    </row>
    <row r="32" spans="1:53" x14ac:dyDescent="0.15">
      <c r="A32">
        <v>51000029</v>
      </c>
      <c r="B32" s="4" t="s">
        <v>39</v>
      </c>
      <c r="C32" s="4" t="s">
        <v>485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37"/>
      <c r="Z32" s="18"/>
      <c r="AA32" s="18"/>
      <c r="AB32" s="18"/>
      <c r="AC32" s="18">
        <f>IF(ISBLANK($Y32),0, LOOKUP($Y32,[1]Skill!$A:$A,[1]Skill!$Y:$Y)*$Z32/100)+
IF(ISBLANK($AA32),0, LOOKUP($AA32,[1]Skill!$A:$A,[1]Skill!$Y:$Y)*$AB32/100)</f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50" t="s">
        <v>781</v>
      </c>
      <c r="AS32" s="54"/>
      <c r="AT32" s="4">
        <v>22011030</v>
      </c>
      <c r="AU32" s="4"/>
      <c r="AV32" s="4">
        <v>29</v>
      </c>
      <c r="AW32" s="4"/>
      <c r="AX32" s="59" t="s">
        <v>940</v>
      </c>
      <c r="AY32" s="18">
        <v>0</v>
      </c>
      <c r="AZ32" s="19">
        <v>0</v>
      </c>
      <c r="BA32" s="25">
        <v>0.51475409999999999</v>
      </c>
    </row>
    <row r="33" spans="1:53" x14ac:dyDescent="0.15">
      <c r="A33">
        <v>51000030</v>
      </c>
      <c r="B33" s="4" t="s">
        <v>41</v>
      </c>
      <c r="C33" s="4" t="s">
        <v>486</v>
      </c>
      <c r="D33" s="19" t="s">
        <v>305</v>
      </c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37"/>
      <c r="Z33" s="18"/>
      <c r="AA33" s="18"/>
      <c r="AB33" s="18"/>
      <c r="AC33" s="18">
        <f>IF(ISBLANK($Y33),0, LOOKUP($Y33,[1]Skill!$A:$A,[1]Skill!$Y:$Y)*$Z33/100)+
IF(ISBLANK($AA33),0, LOOKUP($AA33,[1]Skill!$A:$A,[1]Skill!$Y:$Y)*$AB33/100)</f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4" t="str">
        <f t="shared" si="2"/>
        <v>0;0;0;0;0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50" t="s">
        <v>781</v>
      </c>
      <c r="AS33" s="54"/>
      <c r="AT33" s="4">
        <v>22011031</v>
      </c>
      <c r="AU33" s="4"/>
      <c r="AV33" s="4">
        <v>30</v>
      </c>
      <c r="AW33" s="4"/>
      <c r="AX33" s="59" t="s">
        <v>934</v>
      </c>
      <c r="AY33" s="18">
        <v>0</v>
      </c>
      <c r="AZ33" s="19">
        <v>0</v>
      </c>
      <c r="BA33" s="25">
        <v>0.43278689999999997</v>
      </c>
    </row>
    <row r="34" spans="1:53" x14ac:dyDescent="0.15">
      <c r="A34">
        <v>51000031</v>
      </c>
      <c r="B34" s="4" t="s">
        <v>42</v>
      </c>
      <c r="C34" s="4" t="s">
        <v>487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37">
        <v>55900006</v>
      </c>
      <c r="Z34" s="18">
        <v>40</v>
      </c>
      <c r="AA34" s="18"/>
      <c r="AB34" s="18"/>
      <c r="AC34" s="18">
        <f>IF(ISBLANK($Y34),0, LOOKUP($Y34,[1]Skill!$A:$A,[1]Skill!$Y:$Y)*$Z34/100)+
IF(ISBLANK($AA34),0, LOOKUP($AA34,[1]Skill!$A:$A,[1]Skill!$Y:$Y)*$AB34/100)</f>
        <v>14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50" t="s">
        <v>781</v>
      </c>
      <c r="AS34" s="54"/>
      <c r="AT34" s="4">
        <v>22011013</v>
      </c>
      <c r="AU34" s="4"/>
      <c r="AV34" s="4">
        <v>31</v>
      </c>
      <c r="AW34" s="4"/>
      <c r="AX34" s="59" t="s">
        <v>929</v>
      </c>
      <c r="AY34" s="18">
        <v>0</v>
      </c>
      <c r="AZ34" s="19">
        <v>0</v>
      </c>
      <c r="BA34" s="25">
        <v>0.20163929999999999</v>
      </c>
    </row>
    <row r="35" spans="1:53" x14ac:dyDescent="0.15">
      <c r="A35">
        <v>51000032</v>
      </c>
      <c r="B35" s="4" t="s">
        <v>43</v>
      </c>
      <c r="C35" s="4" t="s">
        <v>488</v>
      </c>
      <c r="D35" s="19" t="s">
        <v>915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37">
        <v>55300001</v>
      </c>
      <c r="Z35" s="18">
        <v>100</v>
      </c>
      <c r="AA35" s="18"/>
      <c r="AB35" s="18"/>
      <c r="AC35" s="18">
        <f>IF(ISBLANK($Y35),0, LOOKUP($Y35,[1]Skill!$A:$A,[1]Skill!$Y:$Y)*$Z35/100)+
IF(ISBLANK($AA35),0, LOOKUP($AA35,[1]Skill!$A:$A,[1]Skill!$Y:$Y)*$AB35/100)</f>
        <v>40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4" t="str">
        <f t="shared" si="2"/>
        <v>0;0;0;0;0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50" t="s">
        <v>781</v>
      </c>
      <c r="AS35" s="54"/>
      <c r="AT35" s="4">
        <v>22011191</v>
      </c>
      <c r="AU35" s="4"/>
      <c r="AV35" s="4">
        <v>32</v>
      </c>
      <c r="AW35" s="4"/>
      <c r="AX35" s="59" t="s">
        <v>939</v>
      </c>
      <c r="AY35" s="18">
        <v>0</v>
      </c>
      <c r="AZ35" s="19">
        <v>0</v>
      </c>
      <c r="BA35" s="25">
        <v>5.0819669999999997E-2</v>
      </c>
    </row>
    <row r="36" spans="1:53" x14ac:dyDescent="0.15">
      <c r="A36">
        <v>51000033</v>
      </c>
      <c r="B36" s="4" t="s">
        <v>835</v>
      </c>
      <c r="C36" s="4" t="s">
        <v>836</v>
      </c>
      <c r="D36" s="19" t="s">
        <v>837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831</v>
      </c>
      <c r="Y36" s="37">
        <v>55300008</v>
      </c>
      <c r="Z36" s="18">
        <v>100</v>
      </c>
      <c r="AA36" s="18"/>
      <c r="AB36" s="18"/>
      <c r="AC36" s="18">
        <f>IF(ISBLANK($Y36),0, LOOKUP($Y36,[1]Skill!$A:$A,[1]Skill!$Y:$Y)*$Z36/100)+
IF(ISBLANK($AA36),0, LOOKUP($AA36,[1]Skill!$A:$A,[1]Skill!$Y:$Y)*$AB36/100)</f>
        <v>30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50" t="s">
        <v>781</v>
      </c>
      <c r="AS36" s="54">
        <v>11000006</v>
      </c>
      <c r="AT36" s="4">
        <v>22011032</v>
      </c>
      <c r="AU36" s="4"/>
      <c r="AV36" s="4">
        <v>33</v>
      </c>
      <c r="AW36" s="4"/>
      <c r="AX36" s="59" t="s">
        <v>929</v>
      </c>
      <c r="AY36" s="18">
        <v>0</v>
      </c>
      <c r="AZ36" s="19">
        <v>0</v>
      </c>
      <c r="BA36" s="25">
        <v>0.36721310000000001</v>
      </c>
    </row>
    <row r="37" spans="1:53" x14ac:dyDescent="0.15">
      <c r="A37">
        <v>51000034</v>
      </c>
      <c r="B37" s="4" t="s">
        <v>45</v>
      </c>
      <c r="C37" s="4" t="s">
        <v>489</v>
      </c>
      <c r="D37" s="19" t="s">
        <v>900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37">
        <v>55610003</v>
      </c>
      <c r="Z37" s="18">
        <v>100</v>
      </c>
      <c r="AA37" s="18">
        <v>55200011</v>
      </c>
      <c r="AB37" s="18">
        <v>100</v>
      </c>
      <c r="AC37" s="18">
        <f>IF(ISBLANK($Y37),0, LOOKUP($Y37,[1]Skill!$A:$A,[1]Skill!$Y:$Y)*$Z37/100)+
IF(ISBLANK($AA37),0, LOOKUP($AA37,[1]Skill!$A:$A,[1]Skill!$Y:$Y)*$AB37/100)</f>
        <v>25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50" t="s">
        <v>781</v>
      </c>
      <c r="AS37" s="54"/>
      <c r="AT37" s="4">
        <v>22011033</v>
      </c>
      <c r="AU37" s="4"/>
      <c r="AV37" s="4">
        <v>34</v>
      </c>
      <c r="AW37" s="4"/>
      <c r="AX37" s="59" t="s">
        <v>945</v>
      </c>
      <c r="AY37" s="18">
        <v>0</v>
      </c>
      <c r="AZ37" s="19">
        <v>0</v>
      </c>
      <c r="BA37" s="25">
        <v>0.35245900000000002</v>
      </c>
    </row>
    <row r="38" spans="1:53" x14ac:dyDescent="0.15">
      <c r="A38">
        <v>51000035</v>
      </c>
      <c r="B38" s="4" t="s">
        <v>46</v>
      </c>
      <c r="C38" s="4" t="s">
        <v>326</v>
      </c>
      <c r="D38" s="19" t="s">
        <v>730</v>
      </c>
      <c r="E38" s="4">
        <v>3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37"/>
      <c r="Z38" s="18"/>
      <c r="AA38" s="18"/>
      <c r="AB38" s="18"/>
      <c r="AC38" s="18">
        <f>IF(ISBLANK($Y38),0, LOOKUP($Y38,[1]Skill!$A:$A,[1]Skill!$Y:$Y)*$Z38/100)+
IF(ISBLANK($AA38),0, LOOKUP($AA38,[1]Skill!$A:$A,[1]Skill!$Y:$Y)*$AB38/100)</f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50" t="s">
        <v>781</v>
      </c>
      <c r="AS38" s="54"/>
      <c r="AT38" s="4">
        <v>22011034</v>
      </c>
      <c r="AU38" s="4"/>
      <c r="AV38" s="4">
        <v>35</v>
      </c>
      <c r="AW38" s="4"/>
      <c r="AX38" s="59" t="s">
        <v>935</v>
      </c>
      <c r="AY38" s="18">
        <v>0</v>
      </c>
      <c r="AZ38" s="19">
        <v>0</v>
      </c>
      <c r="BA38" s="25">
        <v>0.25901639999999998</v>
      </c>
    </row>
    <row r="39" spans="1:53" x14ac:dyDescent="0.15">
      <c r="A39">
        <v>51000036</v>
      </c>
      <c r="B39" s="4" t="s">
        <v>47</v>
      </c>
      <c r="C39" s="4" t="s">
        <v>490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37"/>
      <c r="Z39" s="18"/>
      <c r="AA39" s="18"/>
      <c r="AB39" s="18"/>
      <c r="AC39" s="18">
        <f>IF(ISBLANK($Y39),0, LOOKUP($Y39,[1]Skill!$A:$A,[1]Skill!$Y:$Y)*$Z39/100)+
IF(ISBLANK($AA39),0, LOOKUP($AA39,[1]Skill!$A:$A,[1]Skill!$Y:$Y)*$AB39/100)</f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50" t="s">
        <v>781</v>
      </c>
      <c r="AS39" s="54"/>
      <c r="AT39" s="4">
        <v>22011035</v>
      </c>
      <c r="AU39" s="4"/>
      <c r="AV39" s="4">
        <v>36</v>
      </c>
      <c r="AW39" s="4"/>
      <c r="AX39" s="59" t="s">
        <v>936</v>
      </c>
      <c r="AY39" s="18">
        <v>0</v>
      </c>
      <c r="AZ39" s="19">
        <v>0</v>
      </c>
      <c r="BA39" s="25">
        <v>0.76393440000000001</v>
      </c>
    </row>
    <row r="40" spans="1:53" x14ac:dyDescent="0.15">
      <c r="A40">
        <v>51000037</v>
      </c>
      <c r="B40" s="4" t="s">
        <v>48</v>
      </c>
      <c r="C40" s="4" t="s">
        <v>491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37"/>
      <c r="Z40" s="18"/>
      <c r="AA40" s="18"/>
      <c r="AB40" s="18"/>
      <c r="AC40" s="18">
        <f>IF(ISBLANK($Y40),0, LOOKUP($Y40,[1]Skill!$A:$A,[1]Skill!$Y:$Y)*$Z40/100)+
IF(ISBLANK($AA40),0, LOOKUP($AA40,[1]Skill!$A:$A,[1]Skill!$Y:$Y)*$AB40/100)</f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4" t="str">
        <f t="shared" si="2"/>
        <v>0;0;0;0;0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50" t="s">
        <v>781</v>
      </c>
      <c r="AS40" s="54"/>
      <c r="AT40" s="4">
        <v>22011144</v>
      </c>
      <c r="AU40" s="4"/>
      <c r="AV40" s="4">
        <v>37</v>
      </c>
      <c r="AW40" s="4"/>
      <c r="AX40" s="59" t="s">
        <v>934</v>
      </c>
      <c r="AY40" s="18">
        <v>0</v>
      </c>
      <c r="AZ40" s="19">
        <v>0</v>
      </c>
      <c r="BA40" s="25">
        <v>0.79836059999999998</v>
      </c>
    </row>
    <row r="41" spans="1:53" x14ac:dyDescent="0.15">
      <c r="A41">
        <v>51000038</v>
      </c>
      <c r="B41" s="4" t="s">
        <v>840</v>
      </c>
      <c r="C41" s="4" t="s">
        <v>841</v>
      </c>
      <c r="D41" s="19" t="s">
        <v>839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-12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842</v>
      </c>
      <c r="Y41" s="37">
        <v>55100011</v>
      </c>
      <c r="Z41" s="18">
        <v>100</v>
      </c>
      <c r="AA41" s="18">
        <v>55100002</v>
      </c>
      <c r="AB41" s="18">
        <v>100</v>
      </c>
      <c r="AC41" s="18">
        <f>IF(ISBLANK($Y41),0, LOOKUP($Y41,[1]Skill!$A:$A,[1]Skill!$Y:$Y)*$Z41/100)+
IF(ISBLANK($AA41),0, LOOKUP($AA41,[1]Skill!$A:$A,[1]Skill!$Y:$Y)*$AB41/100)</f>
        <v>21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50" t="s">
        <v>781</v>
      </c>
      <c r="AS41" s="54"/>
      <c r="AT41" s="4">
        <v>22011016</v>
      </c>
      <c r="AU41" s="4"/>
      <c r="AV41" s="4">
        <v>38</v>
      </c>
      <c r="AW41" s="4"/>
      <c r="AX41" s="59" t="s">
        <v>929</v>
      </c>
      <c r="AY41" s="18">
        <v>0</v>
      </c>
      <c r="AZ41" s="19">
        <v>0</v>
      </c>
      <c r="BA41" s="25">
        <v>0.2377049</v>
      </c>
    </row>
    <row r="42" spans="1:53" x14ac:dyDescent="0.15">
      <c r="A42">
        <v>51000039</v>
      </c>
      <c r="B42" s="4" t="s">
        <v>838</v>
      </c>
      <c r="C42" s="4" t="s">
        <v>404</v>
      </c>
      <c r="D42" s="19" t="s">
        <v>839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18">
        <v>55100011</v>
      </c>
      <c r="Z42" s="18">
        <v>100</v>
      </c>
      <c r="AA42" s="18"/>
      <c r="AB42" s="18"/>
      <c r="AC42" s="18">
        <f>IF(ISBLANK($Y42),0, LOOKUP($Y42,[1]Skill!$A:$A,[1]Skill!$Y:$Y)*$Z42/100)+
IF(ISBLANK($AA42),0, LOOKUP($AA42,[1]Skill!$A:$A,[1]Skill!$Y:$Y)*$AB42/100)</f>
        <v>6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50" t="s">
        <v>781</v>
      </c>
      <c r="AS42" s="54">
        <v>11000006</v>
      </c>
      <c r="AT42" s="4">
        <v>22011029</v>
      </c>
      <c r="AU42" s="4"/>
      <c r="AV42" s="4">
        <v>39</v>
      </c>
      <c r="AW42" s="4"/>
      <c r="AX42" s="59" t="s">
        <v>929</v>
      </c>
      <c r="AY42" s="18">
        <v>0</v>
      </c>
      <c r="AZ42" s="19">
        <v>0</v>
      </c>
      <c r="BA42" s="25">
        <v>0.57868850000000005</v>
      </c>
    </row>
    <row r="43" spans="1:53" x14ac:dyDescent="0.15">
      <c r="A43">
        <v>51000040</v>
      </c>
      <c r="B43" s="4" t="s">
        <v>51</v>
      </c>
      <c r="C43" s="4" t="s">
        <v>327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37">
        <v>55900004</v>
      </c>
      <c r="Z43" s="18">
        <v>100</v>
      </c>
      <c r="AA43" s="18"/>
      <c r="AB43" s="18"/>
      <c r="AC43" s="18">
        <f>IF(ISBLANK($Y43),0, LOOKUP($Y43,[1]Skill!$A:$A,[1]Skill!$Y:$Y)*$Z43/100)+
IF(ISBLANK($AA43),0, LOOKUP($AA43,[1]Skill!$A:$A,[1]Skill!$Y:$Y)*$AB43/100)</f>
        <v>-30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4" t="str">
        <f t="shared" si="2"/>
        <v>0;0;0;0;0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4" t="str">
        <f t="shared" si="3"/>
        <v>0;0;0;0;0;0;0</v>
      </c>
      <c r="AR43" s="50" t="s">
        <v>781</v>
      </c>
      <c r="AS43" s="54"/>
      <c r="AT43" s="4">
        <v>22011005</v>
      </c>
      <c r="AU43" s="4"/>
      <c r="AV43" s="4">
        <v>40</v>
      </c>
      <c r="AW43" s="4"/>
      <c r="AX43" s="59" t="s">
        <v>933</v>
      </c>
      <c r="AY43" s="18">
        <v>0</v>
      </c>
      <c r="AZ43" s="19">
        <v>0</v>
      </c>
      <c r="BA43" s="25">
        <v>0.13606560000000001</v>
      </c>
    </row>
    <row r="44" spans="1:53" x14ac:dyDescent="0.15">
      <c r="A44">
        <v>51000041</v>
      </c>
      <c r="B44" s="7" t="s">
        <v>403</v>
      </c>
      <c r="C44" s="4" t="s">
        <v>492</v>
      </c>
      <c r="D44" s="19" t="s">
        <v>885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18">
        <v>55900026</v>
      </c>
      <c r="Z44" s="18">
        <v>100</v>
      </c>
      <c r="AA44" s="18"/>
      <c r="AB44" s="18"/>
      <c r="AC44" s="18">
        <f>IF(ISBLANK($Y44),0, LOOKUP($Y44,[1]Skill!$A:$A,[1]Skill!$Y:$Y)*$Z44/100)+
IF(ISBLANK($AA44),0, LOOKUP($AA44,[1]Skill!$A:$A,[1]Skill!$Y:$Y)*$AB44/100)</f>
        <v>20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4" t="str">
        <f t="shared" si="2"/>
        <v>0;0;0;0;0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4" t="str">
        <f t="shared" si="3"/>
        <v>0;0;0;0;0;0;0</v>
      </c>
      <c r="AR44" s="50" t="s">
        <v>781</v>
      </c>
      <c r="AS44" s="54"/>
      <c r="AT44" s="4">
        <v>22011036</v>
      </c>
      <c r="AU44" s="4"/>
      <c r="AV44" s="4">
        <v>41</v>
      </c>
      <c r="AW44" s="4"/>
      <c r="AX44" s="59" t="s">
        <v>933</v>
      </c>
      <c r="AY44" s="18">
        <v>0</v>
      </c>
      <c r="AZ44" s="19">
        <v>0</v>
      </c>
      <c r="BA44" s="25">
        <v>0.7</v>
      </c>
    </row>
    <row r="45" spans="1:53" x14ac:dyDescent="0.15">
      <c r="A45">
        <v>51000042</v>
      </c>
      <c r="B45" s="4" t="s">
        <v>669</v>
      </c>
      <c r="C45" s="4" t="s">
        <v>493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37">
        <v>55110013</v>
      </c>
      <c r="Z45" s="18">
        <v>80</v>
      </c>
      <c r="AA45" s="18"/>
      <c r="AB45" s="18"/>
      <c r="AC45" s="18">
        <f>IF(ISBLANK($Y45),0, LOOKUP($Y45,[1]Skill!$A:$A,[1]Skill!$Y:$Y)*$Z45/100)+
IF(ISBLANK($AA45),0, LOOKUP($AA45,[1]Skill!$A:$A,[1]Skill!$Y:$Y)*$AB45/100)</f>
        <v>160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4" t="str">
        <f t="shared" si="2"/>
        <v>0;0;0;0;0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4" t="str">
        <f t="shared" si="3"/>
        <v>0;0;0;0;0;0;0</v>
      </c>
      <c r="AR45" s="50" t="s">
        <v>781</v>
      </c>
      <c r="AS45" s="54"/>
      <c r="AT45" s="4">
        <v>22011036</v>
      </c>
      <c r="AU45" s="4"/>
      <c r="AV45" s="4">
        <v>42</v>
      </c>
      <c r="AW45" s="4"/>
      <c r="AX45" s="59" t="s">
        <v>933</v>
      </c>
      <c r="AY45" s="18">
        <v>0</v>
      </c>
      <c r="AZ45" s="19">
        <v>0</v>
      </c>
      <c r="BA45" s="25">
        <v>0.2</v>
      </c>
    </row>
    <row r="46" spans="1:53" x14ac:dyDescent="0.15">
      <c r="A46">
        <v>51000043</v>
      </c>
      <c r="B46" s="4" t="s">
        <v>52</v>
      </c>
      <c r="C46" s="7" t="s">
        <v>634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37">
        <v>55510003</v>
      </c>
      <c r="Z46" s="18">
        <v>60</v>
      </c>
      <c r="AA46" s="18">
        <v>55900004</v>
      </c>
      <c r="AB46" s="18">
        <v>100</v>
      </c>
      <c r="AC46" s="18">
        <f>IF(ISBLANK($Y46),0, LOOKUP($Y46,[1]Skill!$A:$A,[1]Skill!$Y:$Y)*$Z46/100)+
IF(ISBLANK($AA46),0, LOOKUP($AA46,[1]Skill!$A:$A,[1]Skill!$Y:$Y)*$AB46/100)</f>
        <v>-21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4" t="str">
        <f t="shared" si="2"/>
        <v>0;0;0;0;0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4" t="str">
        <f t="shared" si="3"/>
        <v>0;0;0;0;0;0;0</v>
      </c>
      <c r="AR46" s="50" t="s">
        <v>781</v>
      </c>
      <c r="AS46" s="54">
        <v>11000009</v>
      </c>
      <c r="AT46" s="4">
        <v>22011177</v>
      </c>
      <c r="AU46" s="4"/>
      <c r="AV46" s="4">
        <v>43</v>
      </c>
      <c r="AW46" s="4"/>
      <c r="AX46" s="59" t="s">
        <v>933</v>
      </c>
      <c r="AY46" s="18">
        <v>0</v>
      </c>
      <c r="AZ46" s="19">
        <v>0</v>
      </c>
      <c r="BA46" s="25">
        <v>0.38688529999999999</v>
      </c>
    </row>
    <row r="47" spans="1:53" x14ac:dyDescent="0.15">
      <c r="A47">
        <v>51000044</v>
      </c>
      <c r="B47" s="4" t="s">
        <v>53</v>
      </c>
      <c r="C47" s="4" t="s">
        <v>494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-15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37">
        <v>55100002</v>
      </c>
      <c r="Z47" s="18">
        <v>100</v>
      </c>
      <c r="AA47" s="18"/>
      <c r="AB47" s="18"/>
      <c r="AC47" s="18">
        <f>IF(ISBLANK($Y47),0, LOOKUP($Y47,[1]Skill!$A:$A,[1]Skill!$Y:$Y)*$Z47/100)+
IF(ISBLANK($AA47),0, LOOKUP($AA47,[1]Skill!$A:$A,[1]Skill!$Y:$Y)*$AB47/100)</f>
        <v>15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2"/>
        <v>0;0;0;0;0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50" t="s">
        <v>781</v>
      </c>
      <c r="AS47" s="54"/>
      <c r="AT47" s="4">
        <v>22011192</v>
      </c>
      <c r="AU47" s="4"/>
      <c r="AV47" s="4">
        <v>44</v>
      </c>
      <c r="AW47" s="4"/>
      <c r="AX47" s="59" t="s">
        <v>932</v>
      </c>
      <c r="AY47" s="18">
        <v>0</v>
      </c>
      <c r="AZ47" s="19">
        <v>0</v>
      </c>
      <c r="BA47" s="25">
        <v>0.5557377</v>
      </c>
    </row>
    <row r="48" spans="1:53" x14ac:dyDescent="0.15">
      <c r="A48">
        <v>51000045</v>
      </c>
      <c r="B48" s="4" t="s">
        <v>54</v>
      </c>
      <c r="C48" s="4" t="s">
        <v>495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37">
        <v>55500009</v>
      </c>
      <c r="Z48" s="18">
        <v>100</v>
      </c>
      <c r="AA48" s="18"/>
      <c r="AB48" s="18"/>
      <c r="AC48" s="18">
        <f>IF(ISBLANK($Y48),0, LOOKUP($Y48,[1]Skill!$A:$A,[1]Skill!$Y:$Y)*$Z48/100)+
IF(ISBLANK($AA48),0, LOOKUP($AA48,[1]Skill!$A:$A,[1]Skill!$Y:$Y)*$AB48/100)</f>
        <v>5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50" t="s">
        <v>781</v>
      </c>
      <c r="AS48" s="54"/>
      <c r="AT48" s="4">
        <v>22011009</v>
      </c>
      <c r="AU48" s="4">
        <v>22011010</v>
      </c>
      <c r="AV48" s="4">
        <v>45</v>
      </c>
      <c r="AW48" s="4"/>
      <c r="AX48" s="59" t="s">
        <v>931</v>
      </c>
      <c r="AY48" s="18">
        <v>0</v>
      </c>
      <c r="AZ48" s="19">
        <v>0</v>
      </c>
      <c r="BA48" s="25">
        <v>0.46721309999999999</v>
      </c>
    </row>
    <row r="49" spans="1:53" x14ac:dyDescent="0.15">
      <c r="A49">
        <v>51000046</v>
      </c>
      <c r="B49" s="4" t="s">
        <v>55</v>
      </c>
      <c r="C49" s="4" t="s">
        <v>496</v>
      </c>
      <c r="D49" s="19" t="s">
        <v>885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37">
        <v>55100015</v>
      </c>
      <c r="Z49" s="18">
        <v>100</v>
      </c>
      <c r="AA49" s="18"/>
      <c r="AB49" s="18"/>
      <c r="AC49" s="18">
        <f>IF(ISBLANK($Y49),0, LOOKUP($Y49,[1]Skill!$A:$A,[1]Skill!$Y:$Y)*$Z49/100)+
IF(ISBLANK($AA49),0, LOOKUP($AA49,[1]Skill!$A:$A,[1]Skill!$Y:$Y)*$AB49/100)</f>
        <v>16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50" t="s">
        <v>781</v>
      </c>
      <c r="AS49" s="54"/>
      <c r="AT49" s="4">
        <v>22011011</v>
      </c>
      <c r="AU49" s="8"/>
      <c r="AV49" s="4">
        <v>46</v>
      </c>
      <c r="AW49" s="4"/>
      <c r="AX49" s="59" t="s">
        <v>931</v>
      </c>
      <c r="AY49" s="18">
        <v>0</v>
      </c>
      <c r="AZ49" s="19">
        <v>0</v>
      </c>
      <c r="BA49" s="25">
        <v>0.3245902</v>
      </c>
    </row>
    <row r="50" spans="1:53" x14ac:dyDescent="0.15">
      <c r="A50">
        <v>51000047</v>
      </c>
      <c r="B50" s="4" t="s">
        <v>56</v>
      </c>
      <c r="C50" s="4" t="s">
        <v>329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37"/>
      <c r="Z50" s="18"/>
      <c r="AA50" s="18"/>
      <c r="AB50" s="18"/>
      <c r="AC50" s="18">
        <f>IF(ISBLANK($Y50),0, LOOKUP($Y50,[1]Skill!$A:$A,[1]Skill!$Y:$Y)*$Z50/100)+
IF(ISBLANK($AA50),0, LOOKUP($AA50,[1]Skill!$A:$A,[1]Skill!$Y:$Y)*$AB50/100)</f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50" t="s">
        <v>781</v>
      </c>
      <c r="AS50" s="54"/>
      <c r="AT50" s="4">
        <v>22011193</v>
      </c>
      <c r="AU50" s="4"/>
      <c r="AV50" s="4">
        <v>47</v>
      </c>
      <c r="AW50" s="4"/>
      <c r="AX50" s="59" t="s">
        <v>935</v>
      </c>
      <c r="AY50" s="18">
        <v>0</v>
      </c>
      <c r="AZ50" s="19">
        <v>0</v>
      </c>
      <c r="BA50" s="25">
        <v>0.8573771</v>
      </c>
    </row>
    <row r="51" spans="1:53" x14ac:dyDescent="0.15">
      <c r="A51">
        <v>51000048</v>
      </c>
      <c r="B51" s="4" t="s">
        <v>57</v>
      </c>
      <c r="C51" s="4" t="s">
        <v>330</v>
      </c>
      <c r="D51" s="19" t="s">
        <v>817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37">
        <v>55900017</v>
      </c>
      <c r="Z51" s="18">
        <v>40</v>
      </c>
      <c r="AA51" s="18"/>
      <c r="AB51" s="18"/>
      <c r="AC51" s="18">
        <f>IF(ISBLANK($Y51),0, LOOKUP($Y51,[1]Skill!$A:$A,[1]Skill!$Y:$Y)*$Z51/100)+
IF(ISBLANK($AA51),0, LOOKUP($AA51,[1]Skill!$A:$A,[1]Skill!$Y:$Y)*$AB51/100)</f>
        <v>4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 t="shared" si="3"/>
        <v>0;0;0;0;0;0;0</v>
      </c>
      <c r="AR51" s="50" t="s">
        <v>781</v>
      </c>
      <c r="AS51" s="54"/>
      <c r="AT51" s="4">
        <v>22011037</v>
      </c>
      <c r="AU51" s="4"/>
      <c r="AV51" s="4">
        <v>48</v>
      </c>
      <c r="AW51" s="4"/>
      <c r="AX51" s="59" t="s">
        <v>943</v>
      </c>
      <c r="AY51" s="18">
        <v>0</v>
      </c>
      <c r="AZ51" s="19">
        <v>0</v>
      </c>
      <c r="BA51" s="25">
        <v>0.33606560000000002</v>
      </c>
    </row>
    <row r="52" spans="1:53" x14ac:dyDescent="0.15">
      <c r="A52">
        <v>51000049</v>
      </c>
      <c r="B52" s="4" t="s">
        <v>58</v>
      </c>
      <c r="C52" s="4" t="s">
        <v>497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37">
        <v>55900001</v>
      </c>
      <c r="Z52" s="18">
        <v>100</v>
      </c>
      <c r="AA52" s="18"/>
      <c r="AB52" s="18"/>
      <c r="AC52" s="18">
        <f>IF(ISBLANK($Y52),0, LOOKUP($Y52,[1]Skill!$A:$A,[1]Skill!$Y:$Y)*$Z52/100)+
IF(ISBLANK($AA52),0, LOOKUP($AA52,[1]Skill!$A:$A,[1]Skill!$Y:$Y)*$AB52/100)</f>
        <v>35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50" t="s">
        <v>781</v>
      </c>
      <c r="AS52" s="54"/>
      <c r="AT52" s="4">
        <v>22011038</v>
      </c>
      <c r="AU52" s="4"/>
      <c r="AV52" s="4">
        <v>49</v>
      </c>
      <c r="AW52" s="4"/>
      <c r="AX52" s="59" t="s">
        <v>931</v>
      </c>
      <c r="AY52" s="18">
        <v>0</v>
      </c>
      <c r="AZ52" s="19">
        <v>0</v>
      </c>
      <c r="BA52" s="25">
        <v>0.2377049</v>
      </c>
    </row>
    <row r="53" spans="1:53" x14ac:dyDescent="0.15">
      <c r="A53">
        <v>51000050</v>
      </c>
      <c r="B53" s="4" t="s">
        <v>59</v>
      </c>
      <c r="C53" s="4" t="s">
        <v>498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37">
        <v>55110006</v>
      </c>
      <c r="Z53" s="18">
        <v>100</v>
      </c>
      <c r="AA53" s="18"/>
      <c r="AB53" s="18"/>
      <c r="AC53" s="18">
        <f>IF(ISBLANK($Y53),0, LOOKUP($Y53,[1]Skill!$A:$A,[1]Skill!$Y:$Y)*$Z53/100)+
IF(ISBLANK($AA53),0, LOOKUP($AA53,[1]Skill!$A:$A,[1]Skill!$Y:$Y)*$AB53/100)</f>
        <v>15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50" t="s">
        <v>781</v>
      </c>
      <c r="AS53" s="54"/>
      <c r="AT53" s="4">
        <v>22011100</v>
      </c>
      <c r="AU53" s="4"/>
      <c r="AV53" s="4">
        <v>50</v>
      </c>
      <c r="AW53" s="4"/>
      <c r="AX53" s="59" t="s">
        <v>929</v>
      </c>
      <c r="AY53" s="18">
        <v>0</v>
      </c>
      <c r="AZ53" s="19">
        <v>0</v>
      </c>
      <c r="BA53" s="25">
        <v>0.39836070000000001</v>
      </c>
    </row>
    <row r="54" spans="1:53" x14ac:dyDescent="0.15">
      <c r="A54">
        <v>51000051</v>
      </c>
      <c r="B54" s="4" t="s">
        <v>60</v>
      </c>
      <c r="C54" s="4" t="s">
        <v>499</v>
      </c>
      <c r="D54" s="19" t="s">
        <v>809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37">
        <v>55100011</v>
      </c>
      <c r="Z54" s="18">
        <v>100</v>
      </c>
      <c r="AA54" s="18">
        <v>55100012</v>
      </c>
      <c r="AB54" s="18">
        <v>100</v>
      </c>
      <c r="AC54" s="18">
        <f>IF(ISBLANK($Y54),0, LOOKUP($Y54,[1]Skill!$A:$A,[1]Skill!$Y:$Y)*$Z54/100)+
IF(ISBLANK($AA54),0, LOOKUP($AA54,[1]Skill!$A:$A,[1]Skill!$Y:$Y)*$AB54/100)</f>
        <v>21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50" t="s">
        <v>781</v>
      </c>
      <c r="AS54" s="54"/>
      <c r="AT54" s="4">
        <v>22011210</v>
      </c>
      <c r="AU54" s="4"/>
      <c r="AV54" s="4">
        <v>51</v>
      </c>
      <c r="AW54" s="4"/>
      <c r="AX54" s="59" t="s">
        <v>940</v>
      </c>
      <c r="AY54" s="18">
        <v>0</v>
      </c>
      <c r="AZ54" s="19">
        <v>0</v>
      </c>
      <c r="BA54" s="25">
        <v>0.53442619999999996</v>
      </c>
    </row>
    <row r="55" spans="1:53" x14ac:dyDescent="0.15">
      <c r="A55">
        <v>51000052</v>
      </c>
      <c r="B55" s="7" t="s">
        <v>405</v>
      </c>
      <c r="C55" s="4" t="s">
        <v>500</v>
      </c>
      <c r="D55" s="19" t="s">
        <v>805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37">
        <v>55100006</v>
      </c>
      <c r="Z55" s="18">
        <v>100</v>
      </c>
      <c r="AA55" s="18"/>
      <c r="AB55" s="18"/>
      <c r="AC55" s="18">
        <f>IF(ISBLANK($Y55),0, LOOKUP($Y55,[1]Skill!$A:$A,[1]Skill!$Y:$Y)*$Z55/100)+
IF(ISBLANK($AA55),0, LOOKUP($AA55,[1]Skill!$A:$A,[1]Skill!$Y:$Y)*$AB55/100)</f>
        <v>45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 t="shared" si="3"/>
        <v>0;0;0;0;0;0;0</v>
      </c>
      <c r="AR55" s="50" t="s">
        <v>781</v>
      </c>
      <c r="AS55" s="54"/>
      <c r="AT55" s="4">
        <v>22011039</v>
      </c>
      <c r="AU55" s="4"/>
      <c r="AV55" s="4">
        <v>52</v>
      </c>
      <c r="AW55" s="4"/>
      <c r="AX55" s="59" t="s">
        <v>943</v>
      </c>
      <c r="AY55" s="18">
        <v>0</v>
      </c>
      <c r="AZ55" s="19">
        <v>0</v>
      </c>
      <c r="BA55" s="25">
        <v>0.33770489999999997</v>
      </c>
    </row>
    <row r="56" spans="1:53" x14ac:dyDescent="0.15">
      <c r="A56">
        <v>51000053</v>
      </c>
      <c r="B56" s="4" t="s">
        <v>63</v>
      </c>
      <c r="C56" s="4" t="s">
        <v>501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37">
        <v>55510003</v>
      </c>
      <c r="Z56" s="18">
        <v>30</v>
      </c>
      <c r="AA56" s="18"/>
      <c r="AB56" s="18"/>
      <c r="AC56" s="18">
        <f>IF(ISBLANK($Y56),0, LOOKUP($Y56,[1]Skill!$A:$A,[1]Skill!$Y:$Y)*$Z56/100)+
IF(ISBLANK($AA56),0, LOOKUP($AA56,[1]Skill!$A:$A,[1]Skill!$Y:$Y)*$AB56/100)</f>
        <v>4.5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4" t="str">
        <f t="shared" si="2"/>
        <v>0;0;0;0;0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50" t="s">
        <v>781</v>
      </c>
      <c r="AS56" s="54"/>
      <c r="AT56" s="4">
        <v>22011036</v>
      </c>
      <c r="AU56" s="4"/>
      <c r="AV56" s="4">
        <v>53</v>
      </c>
      <c r="AW56" s="4"/>
      <c r="AX56" s="59" t="s">
        <v>934</v>
      </c>
      <c r="AY56" s="18">
        <v>0</v>
      </c>
      <c r="AZ56" s="19">
        <v>0</v>
      </c>
      <c r="BA56" s="25">
        <v>0.5557377</v>
      </c>
    </row>
    <row r="57" spans="1:53" x14ac:dyDescent="0.15">
      <c r="A57">
        <v>51000054</v>
      </c>
      <c r="B57" s="7" t="s">
        <v>406</v>
      </c>
      <c r="C57" s="4" t="s">
        <v>407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18">
        <v>55110003</v>
      </c>
      <c r="Z57" s="18">
        <v>70</v>
      </c>
      <c r="AA57" s="18">
        <v>55500011</v>
      </c>
      <c r="AB57" s="18">
        <v>100</v>
      </c>
      <c r="AC57" s="18">
        <f>IF(ISBLANK($Y57),0, LOOKUP($Y57,[1]Skill!$A:$A,[1]Skill!$Y:$Y)*$Z57/100)+
IF(ISBLANK($AA57),0, LOOKUP($AA57,[1]Skill!$A:$A,[1]Skill!$Y:$Y)*$AB57/100)</f>
        <v>22.5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4" t="str">
        <f t="shared" si="2"/>
        <v>0;0;0;0;0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4" t="str">
        <f t="shared" si="3"/>
        <v>0;0;0;0;0;0;0</v>
      </c>
      <c r="AR57" s="50" t="s">
        <v>781</v>
      </c>
      <c r="AS57" s="54"/>
      <c r="AT57" s="4">
        <v>22011195</v>
      </c>
      <c r="AU57" s="4"/>
      <c r="AV57" s="4">
        <v>54</v>
      </c>
      <c r="AW57" s="4"/>
      <c r="AX57" s="59" t="s">
        <v>933</v>
      </c>
      <c r="AY57" s="18">
        <v>0</v>
      </c>
      <c r="AZ57" s="19">
        <v>0</v>
      </c>
      <c r="BA57" s="25">
        <v>0.24918029999999999</v>
      </c>
    </row>
    <row r="58" spans="1:53" x14ac:dyDescent="0.15">
      <c r="A58">
        <v>51000055</v>
      </c>
      <c r="B58" s="4" t="s">
        <v>64</v>
      </c>
      <c r="C58" s="4" t="s">
        <v>331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37">
        <v>55610001</v>
      </c>
      <c r="Z58" s="18">
        <v>100</v>
      </c>
      <c r="AA58" s="18"/>
      <c r="AB58" s="18"/>
      <c r="AC58" s="18">
        <f>IF(ISBLANK($Y58),0, LOOKUP($Y58,[1]Skill!$A:$A,[1]Skill!$Y:$Y)*$Z58/100)+
IF(ISBLANK($AA58),0, LOOKUP($AA58,[1]Skill!$A:$A,[1]Skill!$Y:$Y)*$AB58/100)</f>
        <v>30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50" t="s">
        <v>781</v>
      </c>
      <c r="AS58" s="54"/>
      <c r="AT58" s="4">
        <v>22011040</v>
      </c>
      <c r="AU58" s="4"/>
      <c r="AV58" s="4">
        <v>55</v>
      </c>
      <c r="AW58" s="4"/>
      <c r="AX58" s="59" t="s">
        <v>930</v>
      </c>
      <c r="AY58" s="18">
        <v>0</v>
      </c>
      <c r="AZ58" s="19">
        <v>0</v>
      </c>
      <c r="BA58" s="25">
        <v>0.3967213</v>
      </c>
    </row>
    <row r="59" spans="1:53" x14ac:dyDescent="0.15">
      <c r="A59">
        <v>51000056</v>
      </c>
      <c r="B59" s="4" t="s">
        <v>65</v>
      </c>
      <c r="C59" s="4" t="s">
        <v>332</v>
      </c>
      <c r="D59" s="19" t="s">
        <v>903</v>
      </c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37">
        <v>55520001</v>
      </c>
      <c r="Z59" s="18">
        <v>40</v>
      </c>
      <c r="AA59" s="18"/>
      <c r="AB59" s="18"/>
      <c r="AC59" s="18">
        <f>IF(ISBLANK($Y59),0, LOOKUP($Y59,[1]Skill!$A:$A,[1]Skill!$Y:$Y)*$Z59/100)+
IF(ISBLANK($AA59),0, LOOKUP($AA59,[1]Skill!$A:$A,[1]Skill!$Y:$Y)*$AB59/100)</f>
        <v>-10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2"/>
        <v>0;0;0;0;0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50" t="s">
        <v>781</v>
      </c>
      <c r="AS59" s="54"/>
      <c r="AT59" s="4">
        <v>22011181</v>
      </c>
      <c r="AU59" s="4"/>
      <c r="AV59" s="4">
        <v>56</v>
      </c>
      <c r="AW59" s="4"/>
      <c r="AX59" s="59" t="s">
        <v>932</v>
      </c>
      <c r="AY59" s="18">
        <v>0</v>
      </c>
      <c r="AZ59" s="19">
        <v>0</v>
      </c>
      <c r="BA59" s="25">
        <v>0.70163940000000002</v>
      </c>
    </row>
    <row r="60" spans="1:53" x14ac:dyDescent="0.15">
      <c r="A60">
        <v>51000057</v>
      </c>
      <c r="B60" s="4" t="s">
        <v>67</v>
      </c>
      <c r="C60" s="4" t="s">
        <v>502</v>
      </c>
      <c r="D60" s="19" t="s">
        <v>817</v>
      </c>
      <c r="E60" s="4">
        <v>3</v>
      </c>
      <c r="F60" s="4">
        <v>1</v>
      </c>
      <c r="G60" s="4">
        <v>0</v>
      </c>
      <c r="H60" s="4">
        <f t="shared" si="0"/>
        <v>4</v>
      </c>
      <c r="I60" s="4">
        <v>3</v>
      </c>
      <c r="J60" s="4">
        <v>0</v>
      </c>
      <c r="K60" s="4">
        <v>0</v>
      </c>
      <c r="L60" s="4">
        <v>-12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9</v>
      </c>
      <c r="U60" s="4">
        <v>10</v>
      </c>
      <c r="V60" s="4">
        <v>10</v>
      </c>
      <c r="W60" s="4">
        <v>0</v>
      </c>
      <c r="X60" s="4" t="s">
        <v>9</v>
      </c>
      <c r="Y60" s="37">
        <v>55900018</v>
      </c>
      <c r="Z60" s="18">
        <v>70</v>
      </c>
      <c r="AA60" s="18"/>
      <c r="AB60" s="18"/>
      <c r="AC60" s="18">
        <f>IF(ISBLANK($Y60),0, LOOKUP($Y60,[1]Skill!$A:$A,[1]Skill!$Y:$Y)*$Z60/100)+
IF(ISBLANK($AA60),0, LOOKUP($AA60,[1]Skill!$A:$A,[1]Skill!$Y:$Y)*$AB60/100)</f>
        <v>21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4" t="str">
        <f t="shared" si="2"/>
        <v>0;0;0;0;0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50" t="s">
        <v>781</v>
      </c>
      <c r="AS60" s="54"/>
      <c r="AT60" s="4">
        <v>22011005</v>
      </c>
      <c r="AU60" s="4">
        <v>22011006</v>
      </c>
      <c r="AV60" s="4">
        <v>57</v>
      </c>
      <c r="AW60" s="4"/>
      <c r="AX60" s="59" t="s">
        <v>934</v>
      </c>
      <c r="AY60" s="18">
        <v>0</v>
      </c>
      <c r="AZ60" s="19">
        <v>0</v>
      </c>
      <c r="BA60" s="25">
        <v>0.26065569999999999</v>
      </c>
    </row>
    <row r="61" spans="1:53" x14ac:dyDescent="0.15">
      <c r="A61">
        <v>51000058</v>
      </c>
      <c r="B61" s="4" t="s">
        <v>68</v>
      </c>
      <c r="C61" s="4" t="s">
        <v>503</v>
      </c>
      <c r="D61" s="19" t="s">
        <v>903</v>
      </c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37">
        <v>55510007</v>
      </c>
      <c r="Z61" s="18">
        <v>40</v>
      </c>
      <c r="AA61" s="18"/>
      <c r="AB61" s="18"/>
      <c r="AC61" s="18">
        <f>IF(ISBLANK($Y61),0, LOOKUP($Y61,[1]Skill!$A:$A,[1]Skill!$Y:$Y)*$Z61/100)+
IF(ISBLANK($AA61),0, LOOKUP($AA61,[1]Skill!$A:$A,[1]Skill!$Y:$Y)*$AB61/100)</f>
        <v>4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50" t="s">
        <v>781</v>
      </c>
      <c r="AS61" s="54"/>
      <c r="AT61" s="4">
        <v>22011150</v>
      </c>
      <c r="AU61" s="4"/>
      <c r="AV61" s="4">
        <v>58</v>
      </c>
      <c r="AW61" s="4"/>
      <c r="AX61" s="59" t="s">
        <v>935</v>
      </c>
      <c r="AY61" s="18">
        <v>0</v>
      </c>
      <c r="AZ61" s="19">
        <v>0</v>
      </c>
      <c r="BA61" s="25">
        <v>0.17213120000000001</v>
      </c>
    </row>
    <row r="62" spans="1:53" x14ac:dyDescent="0.15">
      <c r="A62">
        <v>51000059</v>
      </c>
      <c r="B62" s="4" t="s">
        <v>69</v>
      </c>
      <c r="C62" s="4" t="s">
        <v>504</v>
      </c>
      <c r="D62" s="19" t="s">
        <v>903</v>
      </c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37">
        <v>55510002</v>
      </c>
      <c r="Z62" s="18">
        <v>40</v>
      </c>
      <c r="AA62" s="18"/>
      <c r="AB62" s="18"/>
      <c r="AC62" s="18">
        <f>IF(ISBLANK($Y62),0, LOOKUP($Y62,[1]Skill!$A:$A,[1]Skill!$Y:$Y)*$Z62/100)+
IF(ISBLANK($AA62),0, LOOKUP($AA62,[1]Skill!$A:$A,[1]Skill!$Y:$Y)*$AB62/100)</f>
        <v>6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 t="shared" si="3"/>
        <v>0;0;0;0;0;0;0</v>
      </c>
      <c r="AR62" s="50" t="s">
        <v>781</v>
      </c>
      <c r="AS62" s="54"/>
      <c r="AT62" s="4">
        <v>22011041</v>
      </c>
      <c r="AU62" s="4"/>
      <c r="AV62" s="4">
        <v>59</v>
      </c>
      <c r="AW62" s="4"/>
      <c r="AX62" s="59" t="s">
        <v>943</v>
      </c>
      <c r="AY62" s="18">
        <v>0</v>
      </c>
      <c r="AZ62" s="19">
        <v>0</v>
      </c>
      <c r="BA62" s="25">
        <v>0.13278690000000001</v>
      </c>
    </row>
    <row r="63" spans="1:53" x14ac:dyDescent="0.15">
      <c r="A63">
        <v>51000060</v>
      </c>
      <c r="B63" s="4" t="s">
        <v>70</v>
      </c>
      <c r="C63" s="4" t="s">
        <v>505</v>
      </c>
      <c r="D63" s="19" t="s">
        <v>903</v>
      </c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37">
        <v>55510009</v>
      </c>
      <c r="Z63" s="18">
        <v>12</v>
      </c>
      <c r="AA63" s="18"/>
      <c r="AB63" s="18"/>
      <c r="AC63" s="18">
        <f>IF(ISBLANK($Y63),0, LOOKUP($Y63,[1]Skill!$A:$A,[1]Skill!$Y:$Y)*$Z63/100)+
IF(ISBLANK($AA63),0, LOOKUP($AA63,[1]Skill!$A:$A,[1]Skill!$Y:$Y)*$AB63/100)</f>
        <v>6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50" t="s">
        <v>781</v>
      </c>
      <c r="AS63" s="54"/>
      <c r="AT63" s="4">
        <v>22011042</v>
      </c>
      <c r="AU63" s="4"/>
      <c r="AV63" s="4">
        <v>60</v>
      </c>
      <c r="AW63" s="4"/>
      <c r="AX63" s="59" t="s">
        <v>935</v>
      </c>
      <c r="AY63" s="18">
        <v>0</v>
      </c>
      <c r="AZ63" s="19">
        <v>0</v>
      </c>
      <c r="BA63" s="25">
        <v>0.75737699999999997</v>
      </c>
    </row>
    <row r="64" spans="1:53" x14ac:dyDescent="0.15">
      <c r="A64">
        <v>51000061</v>
      </c>
      <c r="B64" s="4" t="s">
        <v>71</v>
      </c>
      <c r="C64" s="4" t="s">
        <v>333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37">
        <v>55110010</v>
      </c>
      <c r="Z64" s="18">
        <v>100</v>
      </c>
      <c r="AA64" s="18"/>
      <c r="AB64" s="18"/>
      <c r="AC64" s="18">
        <f>IF(ISBLANK($Y64),0, LOOKUP($Y64,[1]Skill!$A:$A,[1]Skill!$Y:$Y)*$Z64/100)+
IF(ISBLANK($AA64),0, LOOKUP($AA64,[1]Skill!$A:$A,[1]Skill!$Y:$Y)*$AB64/100)</f>
        <v>30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50" t="s">
        <v>781</v>
      </c>
      <c r="AS64" s="54"/>
      <c r="AT64" s="4">
        <v>22011044</v>
      </c>
      <c r="AU64" s="4"/>
      <c r="AV64" s="4">
        <v>61</v>
      </c>
      <c r="AW64" s="4"/>
      <c r="AX64" s="59" t="s">
        <v>935</v>
      </c>
      <c r="AY64" s="18">
        <v>0</v>
      </c>
      <c r="AZ64" s="19">
        <v>0</v>
      </c>
      <c r="BA64" s="25">
        <v>0.43442619999999998</v>
      </c>
    </row>
    <row r="65" spans="1:53" x14ac:dyDescent="0.15">
      <c r="A65">
        <v>51000062</v>
      </c>
      <c r="B65" s="4" t="s">
        <v>72</v>
      </c>
      <c r="C65" s="4" t="s">
        <v>506</v>
      </c>
      <c r="D65" s="19" t="s">
        <v>730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37"/>
      <c r="Z65" s="18"/>
      <c r="AA65" s="18"/>
      <c r="AB65" s="18"/>
      <c r="AC65" s="18">
        <f>IF(ISBLANK($Y65),0, LOOKUP($Y65,[1]Skill!$A:$A,[1]Skill!$Y:$Y)*$Z65/100)+
IF(ISBLANK($AA65),0, LOOKUP($AA65,[1]Skill!$A:$A,[1]Skill!$Y:$Y)*$AB65/100)</f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50" t="s">
        <v>781</v>
      </c>
      <c r="AS65" s="54"/>
      <c r="AT65" s="4">
        <v>22011107</v>
      </c>
      <c r="AU65" s="4"/>
      <c r="AV65" s="4">
        <v>62</v>
      </c>
      <c r="AW65" s="4"/>
      <c r="AX65" s="59" t="s">
        <v>929</v>
      </c>
      <c r="AY65" s="18">
        <v>0</v>
      </c>
      <c r="AZ65" s="19">
        <v>0</v>
      </c>
      <c r="BA65" s="25">
        <v>0.14590159999999999</v>
      </c>
    </row>
    <row r="66" spans="1:53" x14ac:dyDescent="0.15">
      <c r="A66">
        <v>51000063</v>
      </c>
      <c r="B66" s="4" t="s">
        <v>73</v>
      </c>
      <c r="C66" s="4" t="s">
        <v>334</v>
      </c>
      <c r="D66" s="19" t="s">
        <v>805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37">
        <v>55100006</v>
      </c>
      <c r="Z66" s="18">
        <v>100</v>
      </c>
      <c r="AA66" s="18"/>
      <c r="AB66" s="18"/>
      <c r="AC66" s="18">
        <f>IF(ISBLANK($Y66),0, LOOKUP($Y66,[1]Skill!$A:$A,[1]Skill!$Y:$Y)*$Z66/100)+
IF(ISBLANK($AA66),0, LOOKUP($AA66,[1]Skill!$A:$A,[1]Skill!$Y:$Y)*$AB66/100)</f>
        <v>45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 t="shared" si="3"/>
        <v>0;0;0;0;0;0;0</v>
      </c>
      <c r="AR66" s="50" t="s">
        <v>781</v>
      </c>
      <c r="AS66" s="54"/>
      <c r="AT66" s="4">
        <v>22011045</v>
      </c>
      <c r="AU66" s="4"/>
      <c r="AV66" s="4">
        <v>63</v>
      </c>
      <c r="AW66" s="4"/>
      <c r="AX66" s="59" t="s">
        <v>943</v>
      </c>
      <c r="AY66" s="18">
        <v>0</v>
      </c>
      <c r="AZ66" s="19">
        <v>0</v>
      </c>
      <c r="BA66" s="25">
        <v>0.15245900000000001</v>
      </c>
    </row>
    <row r="67" spans="1:53" x14ac:dyDescent="0.15">
      <c r="A67">
        <v>51000064</v>
      </c>
      <c r="B67" s="4" t="s">
        <v>74</v>
      </c>
      <c r="C67" s="4" t="s">
        <v>335</v>
      </c>
      <c r="D67" s="19" t="s">
        <v>834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37">
        <v>55510010</v>
      </c>
      <c r="Z67" s="18">
        <v>35</v>
      </c>
      <c r="AA67" s="18"/>
      <c r="AB67" s="18"/>
      <c r="AC67" s="18">
        <f>IF(ISBLANK($Y67),0, LOOKUP($Y67,[1]Skill!$A:$A,[1]Skill!$Y:$Y)*$Z67/100)+
IF(ISBLANK($AA67),0, LOOKUP($AA67,[1]Skill!$A:$A,[1]Skill!$Y:$Y)*$AB67/100)</f>
        <v>1.75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50" t="s">
        <v>781</v>
      </c>
      <c r="AS67" s="54"/>
      <c r="AT67" s="4">
        <v>22011046</v>
      </c>
      <c r="AU67" s="4"/>
      <c r="AV67" s="4">
        <v>64</v>
      </c>
      <c r="AW67" s="4"/>
      <c r="AX67" s="59" t="s">
        <v>940</v>
      </c>
      <c r="AY67" s="18">
        <v>0</v>
      </c>
      <c r="AZ67" s="19">
        <v>0</v>
      </c>
      <c r="BA67" s="25">
        <v>0.8180328</v>
      </c>
    </row>
    <row r="68" spans="1:53" x14ac:dyDescent="0.15">
      <c r="A68">
        <v>51000065</v>
      </c>
      <c r="B68" s="4" t="s">
        <v>76</v>
      </c>
      <c r="C68" s="4" t="s">
        <v>507</v>
      </c>
      <c r="D68" s="19" t="s">
        <v>303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SUM(J68:K68)+SUM(M68:S68)*5+4.4*SUM(AJ68:AP68)+2.5*SUM(AD68:AH68)+IF(ISNUMBER(AC68),AC68,0)+L68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37">
        <v>55300010</v>
      </c>
      <c r="Z68" s="18">
        <v>100</v>
      </c>
      <c r="AA68" s="18"/>
      <c r="AB68" s="18"/>
      <c r="AC68" s="18">
        <f>IF(ISBLANK($Y68),0, LOOKUP($Y68,[1]Skill!$A:$A,[1]Skill!$Y:$Y)*$Z68/100)+
IF(ISBLANK($AA68),0, LOOKUP($AA68,[1]Skill!$A:$A,[1]Skill!$Y:$Y)*$AB68/100)</f>
        <v>35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CONCATENATE(AD68,";",AE68,";",AF68,";",AG68,";",AH68)</f>
        <v>0;0;0;0;0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50" t="s">
        <v>781</v>
      </c>
      <c r="AS68" s="54"/>
      <c r="AT68" s="4">
        <v>22011046</v>
      </c>
      <c r="AU68" s="4"/>
      <c r="AV68" s="4">
        <v>65</v>
      </c>
      <c r="AW68" s="4" t="s">
        <v>77</v>
      </c>
      <c r="AX68" s="59" t="s">
        <v>940</v>
      </c>
      <c r="AY68" s="18">
        <v>0</v>
      </c>
      <c r="AZ68" s="19">
        <v>0</v>
      </c>
      <c r="BA68" s="25">
        <v>0.95081970000000005</v>
      </c>
    </row>
    <row r="69" spans="1:53" x14ac:dyDescent="0.15">
      <c r="A69">
        <v>51000066</v>
      </c>
      <c r="B69" s="4" t="s">
        <v>78</v>
      </c>
      <c r="C69" s="4" t="s">
        <v>336</v>
      </c>
      <c r="D69" s="19" t="s">
        <v>896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18">
        <v>55200008</v>
      </c>
      <c r="Z69" s="18">
        <v>35</v>
      </c>
      <c r="AA69" s="18"/>
      <c r="AB69" s="18"/>
      <c r="AC69" s="18">
        <f>IF(ISBLANK($Y69),0, LOOKUP($Y69,[1]Skill!$A:$A,[1]Skill!$Y:$Y)*$Z69/100)+
IF(ISBLANK($AA69),0, LOOKUP($AA69,[1]Skill!$A:$A,[1]Skill!$Y:$Y)*$AB69/100)</f>
        <v>8.75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50" t="s">
        <v>781</v>
      </c>
      <c r="AS69" s="54"/>
      <c r="AT69" s="4">
        <v>22011047</v>
      </c>
      <c r="AU69" s="4"/>
      <c r="AV69" s="4">
        <v>66</v>
      </c>
      <c r="AW69" s="4"/>
      <c r="AX69" s="59" t="s">
        <v>940</v>
      </c>
      <c r="AY69" s="18">
        <v>0</v>
      </c>
      <c r="AZ69" s="19">
        <v>0</v>
      </c>
      <c r="BA69" s="25">
        <v>0.84098360000000005</v>
      </c>
    </row>
    <row r="70" spans="1:53" x14ac:dyDescent="0.15">
      <c r="A70">
        <v>51000067</v>
      </c>
      <c r="B70" s="4" t="s">
        <v>79</v>
      </c>
      <c r="C70" s="4" t="s">
        <v>508</v>
      </c>
      <c r="D70" s="19" t="s">
        <v>889</v>
      </c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37">
        <v>55100001</v>
      </c>
      <c r="Z70" s="18">
        <v>100</v>
      </c>
      <c r="AA70" s="18">
        <v>55500010</v>
      </c>
      <c r="AB70" s="18">
        <v>100</v>
      </c>
      <c r="AC70" s="18">
        <f>IF(ISBLANK($Y70),0, LOOKUP($Y70,[1]Skill!$A:$A,[1]Skill!$Y:$Y)*$Z70/100)+
IF(ISBLANK($AA70),0, LOOKUP($AA70,[1]Skill!$A:$A,[1]Skill!$Y:$Y)*$AB70/100)</f>
        <v>15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50" t="s">
        <v>781</v>
      </c>
      <c r="AS70" s="54"/>
      <c r="AT70" s="4">
        <v>22011017</v>
      </c>
      <c r="AU70" s="4"/>
      <c r="AV70" s="4">
        <v>67</v>
      </c>
      <c r="AW70" s="4"/>
      <c r="AX70" s="59" t="s">
        <v>929</v>
      </c>
      <c r="AY70" s="18">
        <v>0</v>
      </c>
      <c r="AZ70" s="19">
        <v>0</v>
      </c>
      <c r="BA70" s="25">
        <v>0.89508200000000004</v>
      </c>
    </row>
    <row r="71" spans="1:53" x14ac:dyDescent="0.15">
      <c r="A71">
        <v>51000068</v>
      </c>
      <c r="B71" s="4" t="s">
        <v>80</v>
      </c>
      <c r="C71" s="4" t="s">
        <v>509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37"/>
      <c r="Z71" s="18"/>
      <c r="AA71" s="18"/>
      <c r="AB71" s="18"/>
      <c r="AC71" s="18">
        <f>IF(ISBLANK($Y71),0, LOOKUP($Y71,[1]Skill!$A:$A,[1]Skill!$Y:$Y)*$Z71/100)+
IF(ISBLANK($AA71),0, LOOKUP($AA71,[1]Skill!$A:$A,[1]Skill!$Y:$Y)*$AB71/100)</f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50" t="s">
        <v>781</v>
      </c>
      <c r="AS71" s="54"/>
      <c r="AT71" s="4">
        <v>22011048</v>
      </c>
      <c r="AU71" s="4"/>
      <c r="AV71" s="4">
        <v>68</v>
      </c>
      <c r="AW71" s="4"/>
      <c r="AX71" s="59" t="s">
        <v>930</v>
      </c>
      <c r="AY71" s="18">
        <v>0</v>
      </c>
      <c r="AZ71" s="19">
        <v>0</v>
      </c>
      <c r="BA71" s="25">
        <v>0.36065570000000002</v>
      </c>
    </row>
    <row r="72" spans="1:53" x14ac:dyDescent="0.15">
      <c r="A72">
        <v>51000069</v>
      </c>
      <c r="B72" s="4" t="s">
        <v>81</v>
      </c>
      <c r="C72" s="4" t="s">
        <v>510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37"/>
      <c r="Z72" s="18"/>
      <c r="AA72" s="18"/>
      <c r="AB72" s="18"/>
      <c r="AC72" s="18">
        <f>IF(ISBLANK($Y72),0, LOOKUP($Y72,[1]Skill!$A:$A,[1]Skill!$Y:$Y)*$Z72/100)+
IF(ISBLANK($AA72),0, LOOKUP($AA72,[1]Skill!$A:$A,[1]Skill!$Y:$Y)*$AB72/100)</f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50" t="s">
        <v>781</v>
      </c>
      <c r="AS72" s="54">
        <v>11000004</v>
      </c>
      <c r="AT72" s="4">
        <v>22011194</v>
      </c>
      <c r="AU72" s="4"/>
      <c r="AV72" s="4">
        <v>69</v>
      </c>
      <c r="AW72" s="4"/>
      <c r="AX72" s="59" t="s">
        <v>935</v>
      </c>
      <c r="AY72" s="18">
        <v>0</v>
      </c>
      <c r="AZ72" s="19">
        <v>0</v>
      </c>
      <c r="BA72" s="25">
        <v>0.72786890000000004</v>
      </c>
    </row>
    <row r="73" spans="1:53" x14ac:dyDescent="0.15">
      <c r="A73">
        <v>51000070</v>
      </c>
      <c r="B73" s="4" t="s">
        <v>82</v>
      </c>
      <c r="C73" s="4" t="s">
        <v>511</v>
      </c>
      <c r="D73" s="19" t="s">
        <v>305</v>
      </c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721</v>
      </c>
      <c r="Y73" s="37">
        <v>55510007</v>
      </c>
      <c r="Z73" s="18">
        <v>50</v>
      </c>
      <c r="AA73" s="18"/>
      <c r="AB73" s="18"/>
      <c r="AC73" s="18">
        <f>IF(ISBLANK($Y73),0, LOOKUP($Y73,[1]Skill!$A:$A,[1]Skill!$Y:$Y)*$Z73/100)+
IF(ISBLANK($AA73),0, LOOKUP($AA73,[1]Skill!$A:$A,[1]Skill!$Y:$Y)*$AB73/100)</f>
        <v>5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4" t="str">
        <f t="shared" si="6"/>
        <v>0;0;0;0;0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4" t="str">
        <f t="shared" si="7"/>
        <v>0;0;0;0;0;0;0</v>
      </c>
      <c r="AR73" s="50" t="s">
        <v>781</v>
      </c>
      <c r="AS73" s="54"/>
      <c r="AT73" s="4">
        <v>22011049</v>
      </c>
      <c r="AU73" s="4"/>
      <c r="AV73" s="4">
        <v>70</v>
      </c>
      <c r="AW73" s="4"/>
      <c r="AX73" s="59" t="s">
        <v>938</v>
      </c>
      <c r="AY73" s="18">
        <v>0</v>
      </c>
      <c r="AZ73" s="19">
        <v>0</v>
      </c>
      <c r="BA73" s="25">
        <v>0.63278690000000004</v>
      </c>
    </row>
    <row r="74" spans="1:53" x14ac:dyDescent="0.15">
      <c r="A74">
        <v>51000071</v>
      </c>
      <c r="B74" s="4" t="s">
        <v>84</v>
      </c>
      <c r="C74" s="4" t="s">
        <v>512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37">
        <v>55500012</v>
      </c>
      <c r="Z74" s="18">
        <v>100</v>
      </c>
      <c r="AA74" s="18"/>
      <c r="AB74" s="18"/>
      <c r="AC74" s="18">
        <f>IF(ISBLANK($Y74),0, LOOKUP($Y74,[1]Skill!$A:$A,[1]Skill!$Y:$Y)*$Z74/100)+
IF(ISBLANK($AA74),0, LOOKUP($AA74,[1]Skill!$A:$A,[1]Skill!$Y:$Y)*$AB74/100)</f>
        <v>5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50" t="s">
        <v>781</v>
      </c>
      <c r="AS74" s="54"/>
      <c r="AT74" s="4">
        <v>22011050</v>
      </c>
      <c r="AU74" s="4"/>
      <c r="AV74" s="4">
        <v>71</v>
      </c>
      <c r="AW74" s="4"/>
      <c r="AX74" s="59" t="s">
        <v>935</v>
      </c>
      <c r="AY74" s="18">
        <v>0</v>
      </c>
      <c r="AZ74" s="19">
        <v>0</v>
      </c>
      <c r="BA74" s="25">
        <v>0.70491800000000004</v>
      </c>
    </row>
    <row r="75" spans="1:53" x14ac:dyDescent="0.15">
      <c r="A75">
        <v>51000072</v>
      </c>
      <c r="B75" s="4" t="s">
        <v>85</v>
      </c>
      <c r="C75" s="4" t="s">
        <v>337</v>
      </c>
      <c r="D75" s="19" t="s">
        <v>809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37">
        <v>55500008</v>
      </c>
      <c r="Z75" s="18">
        <v>100</v>
      </c>
      <c r="AA75" s="18">
        <v>55100011</v>
      </c>
      <c r="AB75" s="18">
        <v>100</v>
      </c>
      <c r="AC75" s="18">
        <f>IF(ISBLANK($Y75),0, LOOKUP($Y75,[1]Skill!$A:$A,[1]Skill!$Y:$Y)*$Z75/100)+
IF(ISBLANK($AA75),0, LOOKUP($AA75,[1]Skill!$A:$A,[1]Skill!$Y:$Y)*$AB75/100)</f>
        <v>11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6"/>
        <v>0;0;0;0;0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50" t="s">
        <v>781</v>
      </c>
      <c r="AS75" s="54"/>
      <c r="AT75" s="4">
        <v>22011051</v>
      </c>
      <c r="AU75" s="4"/>
      <c r="AV75" s="4">
        <v>72</v>
      </c>
      <c r="AW75" s="4"/>
      <c r="AX75" s="59" t="s">
        <v>932</v>
      </c>
      <c r="AY75" s="18">
        <v>0</v>
      </c>
      <c r="AZ75" s="19">
        <v>0</v>
      </c>
      <c r="BA75" s="25">
        <v>0.31475409999999998</v>
      </c>
    </row>
    <row r="76" spans="1:53" x14ac:dyDescent="0.15">
      <c r="A76">
        <v>51000073</v>
      </c>
      <c r="B76" s="4" t="s">
        <v>87</v>
      </c>
      <c r="C76" s="4" t="s">
        <v>513</v>
      </c>
      <c r="D76" s="19" t="s">
        <v>897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37">
        <v>55100001</v>
      </c>
      <c r="Z76" s="18">
        <v>100</v>
      </c>
      <c r="AA76" s="18">
        <v>55200006</v>
      </c>
      <c r="AB76" s="18">
        <v>40</v>
      </c>
      <c r="AC76" s="18">
        <f>IF(ISBLANK($Y76),0, LOOKUP($Y76,[1]Skill!$A:$A,[1]Skill!$Y:$Y)*$Z76/100)+
IF(ISBLANK($AA76),0, LOOKUP($AA76,[1]Skill!$A:$A,[1]Skill!$Y:$Y)*$AB76/100)</f>
        <v>18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50" t="s">
        <v>781</v>
      </c>
      <c r="AS76" s="54"/>
      <c r="AT76" s="4">
        <v>22011024</v>
      </c>
      <c r="AU76" s="4"/>
      <c r="AV76" s="4">
        <v>73</v>
      </c>
      <c r="AW76" s="4"/>
      <c r="AX76" s="59" t="s">
        <v>940</v>
      </c>
      <c r="AY76" s="18">
        <v>0</v>
      </c>
      <c r="AZ76" s="19">
        <v>0</v>
      </c>
      <c r="BA76" s="25">
        <v>0.81147539999999996</v>
      </c>
    </row>
    <row r="77" spans="1:53" x14ac:dyDescent="0.15">
      <c r="A77">
        <v>51000074</v>
      </c>
      <c r="B77" s="4" t="s">
        <v>88</v>
      </c>
      <c r="C77" s="4" t="s">
        <v>514</v>
      </c>
      <c r="D77" s="19" t="s">
        <v>305</v>
      </c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37">
        <v>55110007</v>
      </c>
      <c r="Z77" s="18">
        <v>70</v>
      </c>
      <c r="AA77" s="18"/>
      <c r="AB77" s="18"/>
      <c r="AC77" s="18">
        <f>IF(ISBLANK($Y77),0, LOOKUP($Y77,[1]Skill!$A:$A,[1]Skill!$Y:$Y)*$Z77/100)+
IF(ISBLANK($AA77),0, LOOKUP($AA77,[1]Skill!$A:$A,[1]Skill!$Y:$Y)*$AB77/100)</f>
        <v>7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0;0;0;0;0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0;0;0;0;0;0;0</v>
      </c>
      <c r="AR77" s="50" t="s">
        <v>781</v>
      </c>
      <c r="AS77" s="54"/>
      <c r="AT77" s="4">
        <v>22011044</v>
      </c>
      <c r="AU77" s="4"/>
      <c r="AV77" s="4">
        <v>74</v>
      </c>
      <c r="AW77" s="4"/>
      <c r="AX77" s="59" t="s">
        <v>936</v>
      </c>
      <c r="AY77" s="18">
        <v>0</v>
      </c>
      <c r="AZ77" s="19">
        <v>0</v>
      </c>
      <c r="BA77" s="25">
        <v>0.36721310000000001</v>
      </c>
    </row>
    <row r="78" spans="1:53" x14ac:dyDescent="0.15">
      <c r="A78">
        <v>51000075</v>
      </c>
      <c r="B78" s="4" t="s">
        <v>90</v>
      </c>
      <c r="C78" s="4" t="s">
        <v>338</v>
      </c>
      <c r="D78" s="19" t="s">
        <v>949</v>
      </c>
      <c r="E78" s="4">
        <v>6</v>
      </c>
      <c r="F78" s="4">
        <v>2</v>
      </c>
      <c r="G78" s="4">
        <v>6</v>
      </c>
      <c r="H78" s="4">
        <f t="shared" si="4"/>
        <v>3</v>
      </c>
      <c r="I78" s="4">
        <v>0</v>
      </c>
      <c r="J78" s="4">
        <v>-100</v>
      </c>
      <c r="K78" s="4">
        <v>94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5.68</v>
      </c>
      <c r="U78" s="4">
        <v>0</v>
      </c>
      <c r="V78" s="4">
        <v>0</v>
      </c>
      <c r="W78" s="4">
        <v>13</v>
      </c>
      <c r="X78" s="4" t="s">
        <v>800</v>
      </c>
      <c r="Y78" s="37">
        <v>55300012</v>
      </c>
      <c r="Z78" s="18">
        <v>100</v>
      </c>
      <c r="AA78" s="18">
        <v>55600001</v>
      </c>
      <c r="AB78" s="18">
        <v>100</v>
      </c>
      <c r="AC78" s="18">
        <f>IF(ISBLANK($Y78),0, LOOKUP($Y78,[1]Skill!$A:$A,[1]Skill!$Y:$Y)*$Z78/100)+
IF(ISBLANK($AA78),0, LOOKUP($AA78,[1]Skill!$A:$A,[1]Skill!$Y:$Y)*$AB78/100)</f>
        <v>13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4" t="str">
        <f t="shared" si="6"/>
        <v>0;0;0;0;0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-0.3</v>
      </c>
      <c r="AQ78" s="4" t="str">
        <f t="shared" si="7"/>
        <v>0;0;0;0;0;0;-0.3</v>
      </c>
      <c r="AR78" s="50" t="s">
        <v>781</v>
      </c>
      <c r="AS78" s="54">
        <v>11000009</v>
      </c>
      <c r="AT78" s="4">
        <v>22011052</v>
      </c>
      <c r="AU78" s="4"/>
      <c r="AV78" s="4">
        <v>75</v>
      </c>
      <c r="AW78" s="4"/>
      <c r="AX78" s="59" t="s">
        <v>944</v>
      </c>
      <c r="AY78" s="18">
        <v>0</v>
      </c>
      <c r="AZ78" s="19">
        <v>0</v>
      </c>
      <c r="BA78" s="25">
        <v>0.68688519999999997</v>
      </c>
    </row>
    <row r="79" spans="1:53" x14ac:dyDescent="0.15">
      <c r="A79">
        <v>51000076</v>
      </c>
      <c r="B79" s="4" t="s">
        <v>92</v>
      </c>
      <c r="C79" s="4" t="s">
        <v>515</v>
      </c>
      <c r="D79" s="19" t="s">
        <v>730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37"/>
      <c r="Z79" s="18"/>
      <c r="AA79" s="18"/>
      <c r="AB79" s="18"/>
      <c r="AC79" s="18">
        <f>IF(ISBLANK($Y79),0, LOOKUP($Y79,[1]Skill!$A:$A,[1]Skill!$Y:$Y)*$Z79/100)+
IF(ISBLANK($AA79),0, LOOKUP($AA79,[1]Skill!$A:$A,[1]Skill!$Y:$Y)*$AB79/100)</f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50" t="s">
        <v>781</v>
      </c>
      <c r="AS79" s="54"/>
      <c r="AT79" s="4">
        <v>22011053</v>
      </c>
      <c r="AU79" s="4"/>
      <c r="AV79" s="4">
        <v>76</v>
      </c>
      <c r="AW79" s="4"/>
      <c r="AX79" s="59" t="s">
        <v>945</v>
      </c>
      <c r="AY79" s="18">
        <v>0</v>
      </c>
      <c r="AZ79" s="19">
        <v>0</v>
      </c>
      <c r="BA79" s="25">
        <v>0.1393443</v>
      </c>
    </row>
    <row r="80" spans="1:53" x14ac:dyDescent="0.15">
      <c r="A80">
        <v>51000077</v>
      </c>
      <c r="B80" s="4" t="s">
        <v>93</v>
      </c>
      <c r="C80" s="4" t="s">
        <v>516</v>
      </c>
      <c r="D80" s="19" t="s">
        <v>730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37"/>
      <c r="Z80" s="18"/>
      <c r="AA80" s="18"/>
      <c r="AB80" s="18"/>
      <c r="AC80" s="18">
        <f>IF(ISBLANK($Y80),0, LOOKUP($Y80,[1]Skill!$A:$A,[1]Skill!$Y:$Y)*$Z80/100)+
IF(ISBLANK($AA80),0, LOOKUP($AA80,[1]Skill!$A:$A,[1]Skill!$Y:$Y)*$AB80/100)</f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50" t="s">
        <v>781</v>
      </c>
      <c r="AS80" s="54"/>
      <c r="AT80" s="4">
        <v>22011053</v>
      </c>
      <c r="AU80" s="4"/>
      <c r="AV80" s="4">
        <v>77</v>
      </c>
      <c r="AW80" s="4"/>
      <c r="AX80" s="59" t="s">
        <v>945</v>
      </c>
      <c r="AY80" s="18">
        <v>0</v>
      </c>
      <c r="AZ80" s="19">
        <v>0</v>
      </c>
      <c r="BA80" s="25">
        <v>0.1147541</v>
      </c>
    </row>
    <row r="81" spans="1:53" x14ac:dyDescent="0.15">
      <c r="A81">
        <v>51000078</v>
      </c>
      <c r="B81" s="4" t="s">
        <v>94</v>
      </c>
      <c r="C81" s="4" t="s">
        <v>339</v>
      </c>
      <c r="D81" s="19" t="s">
        <v>813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37">
        <v>55600014</v>
      </c>
      <c r="Z81" s="18">
        <v>100</v>
      </c>
      <c r="AA81" s="18"/>
      <c r="AB81" s="18"/>
      <c r="AC81" s="18">
        <f>IF(ISBLANK($Y81),0, LOOKUP($Y81,[1]Skill!$A:$A,[1]Skill!$Y:$Y)*$Z81/100)+
IF(ISBLANK($AA81),0, LOOKUP($AA81,[1]Skill!$A:$A,[1]Skill!$Y:$Y)*$AB81/100)</f>
        <v>30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50" t="s">
        <v>781</v>
      </c>
      <c r="AS81" s="54"/>
      <c r="AT81" s="4">
        <v>22011052</v>
      </c>
      <c r="AU81" s="4">
        <v>22011054</v>
      </c>
      <c r="AV81" s="4">
        <v>78</v>
      </c>
      <c r="AW81" s="4"/>
      <c r="AX81" s="59" t="s">
        <v>930</v>
      </c>
      <c r="AY81" s="18">
        <v>0</v>
      </c>
      <c r="AZ81" s="19">
        <v>0</v>
      </c>
      <c r="BA81" s="25">
        <v>0.48196719999999998</v>
      </c>
    </row>
    <row r="82" spans="1:53" x14ac:dyDescent="0.15">
      <c r="A82">
        <v>51000079</v>
      </c>
      <c r="B82" s="4" t="s">
        <v>95</v>
      </c>
      <c r="C82" s="4" t="s">
        <v>340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37">
        <v>55100010</v>
      </c>
      <c r="Z82" s="18">
        <v>100</v>
      </c>
      <c r="AA82" s="18">
        <v>55900021</v>
      </c>
      <c r="AB82" s="18">
        <v>100</v>
      </c>
      <c r="AC82" s="18">
        <f>IF(ISBLANK($Y82),0, LOOKUP($Y82,[1]Skill!$A:$A,[1]Skill!$Y:$Y)*$Z82/100)+
IF(ISBLANK($AA82),0, LOOKUP($AA82,[1]Skill!$A:$A,[1]Skill!$Y:$Y)*$AB82/100)</f>
        <v>22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50" t="s">
        <v>781</v>
      </c>
      <c r="AS82" s="54"/>
      <c r="AT82" s="4">
        <v>22011055</v>
      </c>
      <c r="AU82" s="4"/>
      <c r="AV82" s="4">
        <v>79</v>
      </c>
      <c r="AW82" s="4"/>
      <c r="AX82" s="59" t="s">
        <v>930</v>
      </c>
      <c r="AY82" s="18">
        <v>0</v>
      </c>
      <c r="AZ82" s="19">
        <v>0</v>
      </c>
      <c r="BA82" s="25">
        <v>0.82622949999999995</v>
      </c>
    </row>
    <row r="83" spans="1:53" x14ac:dyDescent="0.15">
      <c r="A83">
        <v>51000080</v>
      </c>
      <c r="B83" s="4" t="s">
        <v>96</v>
      </c>
      <c r="C83" s="4" t="s">
        <v>517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37">
        <v>55100010</v>
      </c>
      <c r="Z83" s="18">
        <v>100</v>
      </c>
      <c r="AA83" s="18"/>
      <c r="AB83" s="18"/>
      <c r="AC83" s="18">
        <f>IF(ISBLANK($Y83),0, LOOKUP($Y83,[1]Skill!$A:$A,[1]Skill!$Y:$Y)*$Z83/100)+
IF(ISBLANK($AA83),0, LOOKUP($AA83,[1]Skill!$A:$A,[1]Skill!$Y:$Y)*$AB83/100)</f>
        <v>12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6"/>
        <v>0;0;0;0;0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50" t="s">
        <v>781</v>
      </c>
      <c r="AS83" s="54"/>
      <c r="AT83" s="4">
        <v>22011056</v>
      </c>
      <c r="AU83" s="4"/>
      <c r="AV83" s="4">
        <v>80</v>
      </c>
      <c r="AW83" s="4"/>
      <c r="AX83" s="59" t="s">
        <v>932</v>
      </c>
      <c r="AY83" s="18">
        <v>0</v>
      </c>
      <c r="AZ83" s="19">
        <v>0</v>
      </c>
      <c r="BA83" s="25">
        <v>0.71147539999999998</v>
      </c>
    </row>
    <row r="84" spans="1:53" x14ac:dyDescent="0.15">
      <c r="A84">
        <v>51000081</v>
      </c>
      <c r="B84" s="8" t="s">
        <v>786</v>
      </c>
      <c r="C84" s="4" t="s">
        <v>787</v>
      </c>
      <c r="D84" s="19" t="s">
        <v>788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18">
        <v>55400001</v>
      </c>
      <c r="Z84" s="18">
        <v>100</v>
      </c>
      <c r="AA84" s="18"/>
      <c r="AB84" s="18"/>
      <c r="AC84" s="18">
        <f>IF(ISBLANK($Y84),0, LOOKUP($Y84,[1]Skill!$A:$A,[1]Skill!$Y:$Y)*$Z84/100)+
IF(ISBLANK($AA84),0, LOOKUP($AA84,[1]Skill!$A:$A,[1]Skill!$Y:$Y)*$AB84/100)</f>
        <v>80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8" t="str">
        <f t="shared" si="6"/>
        <v>0;0;0;0;0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4" t="str">
        <f t="shared" si="7"/>
        <v>0;0;0;0;0;0;0</v>
      </c>
      <c r="AR84" s="51" t="s">
        <v>781</v>
      </c>
      <c r="AS84" s="55"/>
      <c r="AT84" s="8">
        <v>22011057</v>
      </c>
      <c r="AU84" s="8"/>
      <c r="AV84" s="8">
        <v>81</v>
      </c>
      <c r="AW84" s="8"/>
      <c r="AX84" s="59" t="s">
        <v>944</v>
      </c>
      <c r="AY84" s="18">
        <v>0</v>
      </c>
      <c r="AZ84" s="19">
        <v>0</v>
      </c>
      <c r="BA84" s="19">
        <v>0.40819670000000002</v>
      </c>
    </row>
    <row r="85" spans="1:53" x14ac:dyDescent="0.15">
      <c r="A85">
        <v>51000082</v>
      </c>
      <c r="B85" s="8" t="s">
        <v>792</v>
      </c>
      <c r="C85" s="8" t="s">
        <v>791</v>
      </c>
      <c r="D85" s="19" t="s">
        <v>793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684</v>
      </c>
      <c r="Y85" s="18">
        <v>55200001</v>
      </c>
      <c r="Z85" s="18">
        <v>100</v>
      </c>
      <c r="AA85" s="18"/>
      <c r="AB85" s="18"/>
      <c r="AC85" s="18">
        <f>IF(ISBLANK($Y85),0, LOOKUP($Y85,[1]Skill!$A:$A,[1]Skill!$Y:$Y)*$Z85/100)+
IF(ISBLANK($AA85),0, LOOKUP($AA85,[1]Skill!$A:$A,[1]Skill!$Y:$Y)*$AB85/100)</f>
        <v>40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8" t="str">
        <f t="shared" si="6"/>
        <v>0;0;0;0;0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1" t="s">
        <v>781</v>
      </c>
      <c r="AS85" s="55"/>
      <c r="AT85" s="8">
        <v>22011058</v>
      </c>
      <c r="AU85" s="8"/>
      <c r="AV85" s="8">
        <v>82</v>
      </c>
      <c r="AW85" s="8"/>
      <c r="AX85" s="59" t="s">
        <v>934</v>
      </c>
      <c r="AY85" s="18">
        <v>0</v>
      </c>
      <c r="AZ85" s="19">
        <v>0</v>
      </c>
      <c r="BA85" s="19">
        <v>0.49672129999999998</v>
      </c>
    </row>
    <row r="86" spans="1:53" x14ac:dyDescent="0.15">
      <c r="A86">
        <v>51000083</v>
      </c>
      <c r="B86" s="8" t="s">
        <v>794</v>
      </c>
      <c r="C86" s="8" t="s">
        <v>795</v>
      </c>
      <c r="D86" s="19" t="s">
        <v>303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18">
        <v>55300006</v>
      </c>
      <c r="Z86" s="18">
        <v>100</v>
      </c>
      <c r="AA86" s="18"/>
      <c r="AB86" s="18"/>
      <c r="AC86" s="18">
        <f>IF(ISBLANK($Y86),0, LOOKUP($Y86,[1]Skill!$A:$A,[1]Skill!$Y:$Y)*$Z86/100)+
IF(ISBLANK($AA86),0, LOOKUP($AA86,[1]Skill!$A:$A,[1]Skill!$Y:$Y)*$AB86/100)</f>
        <v>25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8" t="str">
        <f t="shared" si="6"/>
        <v>0;0;0;0;0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1" t="s">
        <v>781</v>
      </c>
      <c r="AS86" s="55"/>
      <c r="AT86" s="8">
        <v>22011209</v>
      </c>
      <c r="AU86" s="8"/>
      <c r="AV86" s="8">
        <v>83</v>
      </c>
      <c r="AW86" s="8"/>
      <c r="AX86" s="59" t="s">
        <v>934</v>
      </c>
      <c r="AY86" s="18">
        <v>0</v>
      </c>
      <c r="AZ86" s="19">
        <v>0</v>
      </c>
      <c r="BA86" s="19">
        <v>0.49672129999999998</v>
      </c>
    </row>
    <row r="87" spans="1:53" x14ac:dyDescent="0.15">
      <c r="A87">
        <v>51000084</v>
      </c>
      <c r="B87" s="4" t="s">
        <v>98</v>
      </c>
      <c r="C87" s="4" t="s">
        <v>518</v>
      </c>
      <c r="D87" s="19" t="s">
        <v>843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37">
        <v>55100011</v>
      </c>
      <c r="Z87" s="18">
        <v>100</v>
      </c>
      <c r="AA87" s="18">
        <v>55510018</v>
      </c>
      <c r="AB87" s="18">
        <v>10</v>
      </c>
      <c r="AC87" s="18">
        <f>IF(ISBLANK($Y87),0, LOOKUP($Y87,[1]Skill!$A:$A,[1]Skill!$Y:$Y)*$Z87/100)+
IF(ISBLANK($AA87),0, LOOKUP($AA87,[1]Skill!$A:$A,[1]Skill!$Y:$Y)*$AB87/100)</f>
        <v>9.6999999999999993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50" t="s">
        <v>781</v>
      </c>
      <c r="AS87" s="54"/>
      <c r="AT87" s="4">
        <v>22011016</v>
      </c>
      <c r="AU87" s="4">
        <v>22011032</v>
      </c>
      <c r="AV87" s="4">
        <v>84</v>
      </c>
      <c r="AW87" s="4"/>
      <c r="AX87" s="59" t="s">
        <v>929</v>
      </c>
      <c r="AY87" s="18">
        <v>0</v>
      </c>
      <c r="AZ87" s="19">
        <v>0</v>
      </c>
      <c r="BA87" s="25">
        <v>0.50819669999999995</v>
      </c>
    </row>
    <row r="88" spans="1:53" x14ac:dyDescent="0.15">
      <c r="A88">
        <v>51000085</v>
      </c>
      <c r="B88" s="4" t="s">
        <v>99</v>
      </c>
      <c r="C88" s="4" t="s">
        <v>341</v>
      </c>
      <c r="D88" s="19" t="s">
        <v>893</v>
      </c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37">
        <v>55200003</v>
      </c>
      <c r="Z88" s="18">
        <v>100</v>
      </c>
      <c r="AA88" s="18"/>
      <c r="AB88" s="18"/>
      <c r="AC88" s="18">
        <f>IF(ISBLANK($Y88),0, LOOKUP($Y88,[1]Skill!$A:$A,[1]Skill!$Y:$Y)*$Z88/100)+
IF(ISBLANK($AA88),0, LOOKUP($AA88,[1]Skill!$A:$A,[1]Skill!$Y:$Y)*$AB88/100)</f>
        <v>25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50" t="s">
        <v>781</v>
      </c>
      <c r="AS88" s="54"/>
      <c r="AT88" s="4">
        <v>22011059</v>
      </c>
      <c r="AU88" s="4"/>
      <c r="AV88" s="4">
        <v>85</v>
      </c>
      <c r="AW88" s="4"/>
      <c r="AX88" s="59" t="s">
        <v>929</v>
      </c>
      <c r="AY88" s="18">
        <v>0</v>
      </c>
      <c r="AZ88" s="19">
        <v>0</v>
      </c>
      <c r="BA88" s="25">
        <v>0.33770489999999997</v>
      </c>
    </row>
    <row r="89" spans="1:53" x14ac:dyDescent="0.15">
      <c r="A89">
        <v>51000086</v>
      </c>
      <c r="B89" s="4" t="s">
        <v>100</v>
      </c>
      <c r="C89" s="4" t="s">
        <v>342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18">
        <v>55900002</v>
      </c>
      <c r="Z89" s="18">
        <v>100</v>
      </c>
      <c r="AA89" s="18"/>
      <c r="AB89" s="18"/>
      <c r="AC89" s="18">
        <f>IF(ISBLANK($Y89),0, LOOKUP($Y89,[1]Skill!$A:$A,[1]Skill!$Y:$Y)*$Z89/100)+
IF(ISBLANK($AA89),0, LOOKUP($AA89,[1]Skill!$A:$A,[1]Skill!$Y:$Y)*$AB89/100)</f>
        <v>30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50" t="s">
        <v>781</v>
      </c>
      <c r="AS89" s="54"/>
      <c r="AT89" s="4">
        <v>22011060</v>
      </c>
      <c r="AU89" s="4"/>
      <c r="AV89" s="4">
        <v>86</v>
      </c>
      <c r="AW89" s="4"/>
      <c r="AX89" s="59" t="s">
        <v>929</v>
      </c>
      <c r="AY89" s="18">
        <v>0</v>
      </c>
      <c r="AZ89" s="19">
        <v>0</v>
      </c>
      <c r="BA89" s="25">
        <v>0.32131150000000003</v>
      </c>
    </row>
    <row r="90" spans="1:53" x14ac:dyDescent="0.15">
      <c r="A90">
        <v>51000087</v>
      </c>
      <c r="B90" s="4" t="s">
        <v>102</v>
      </c>
      <c r="C90" s="4" t="s">
        <v>343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-31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37">
        <v>55100002</v>
      </c>
      <c r="Z90" s="18">
        <v>100</v>
      </c>
      <c r="AA90" s="18">
        <v>55100003</v>
      </c>
      <c r="AB90" s="18">
        <v>100</v>
      </c>
      <c r="AC90" s="18">
        <f>IF(ISBLANK($Y90),0, LOOKUP($Y90,[1]Skill!$A:$A,[1]Skill!$Y:$Y)*$Z90/100)+
IF(ISBLANK($AA90),0, LOOKUP($AA90,[1]Skill!$A:$A,[1]Skill!$Y:$Y)*$AB90/100)</f>
        <v>30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50" t="s">
        <v>781</v>
      </c>
      <c r="AS90" s="54"/>
      <c r="AT90" s="4">
        <v>22011014</v>
      </c>
      <c r="AU90" s="4"/>
      <c r="AV90" s="4">
        <v>87</v>
      </c>
      <c r="AW90" s="4"/>
      <c r="AX90" s="59" t="s">
        <v>929</v>
      </c>
      <c r="AY90" s="18">
        <v>0</v>
      </c>
      <c r="AZ90" s="19">
        <v>0</v>
      </c>
      <c r="BA90" s="25">
        <v>0.67213109999999998</v>
      </c>
    </row>
    <row r="91" spans="1:53" x14ac:dyDescent="0.15">
      <c r="A91">
        <v>51000088</v>
      </c>
      <c r="B91" s="4" t="s">
        <v>104</v>
      </c>
      <c r="C91" s="4" t="s">
        <v>519</v>
      </c>
      <c r="D91" s="19" t="s">
        <v>819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37">
        <v>55600009</v>
      </c>
      <c r="Z91" s="18">
        <v>100</v>
      </c>
      <c r="AA91" s="18"/>
      <c r="AB91" s="18"/>
      <c r="AC91" s="18">
        <f>IF(ISBLANK($Y91),0, LOOKUP($Y91,[1]Skill!$A:$A,[1]Skill!$Y:$Y)*$Z91/100)+
IF(ISBLANK($AA91),0, LOOKUP($AA91,[1]Skill!$A:$A,[1]Skill!$Y:$Y)*$AB91/100)</f>
        <v>13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50" t="s">
        <v>781</v>
      </c>
      <c r="AS91" s="54"/>
      <c r="AT91" s="4">
        <v>22011061</v>
      </c>
      <c r="AU91" s="4"/>
      <c r="AV91" s="4">
        <v>88</v>
      </c>
      <c r="AW91" s="4"/>
      <c r="AX91" s="59" t="s">
        <v>929</v>
      </c>
      <c r="AY91" s="18">
        <v>0</v>
      </c>
      <c r="AZ91" s="19">
        <v>0</v>
      </c>
      <c r="BA91" s="25">
        <v>0.5</v>
      </c>
    </row>
    <row r="92" spans="1:53" x14ac:dyDescent="0.15">
      <c r="A92">
        <v>51000089</v>
      </c>
      <c r="B92" s="4" t="s">
        <v>105</v>
      </c>
      <c r="C92" s="4" t="s">
        <v>520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37">
        <v>55700001</v>
      </c>
      <c r="Z92" s="18">
        <v>100</v>
      </c>
      <c r="AA92" s="18"/>
      <c r="AB92" s="18"/>
      <c r="AC92" s="18">
        <f>IF(ISBLANK($Y92),0, LOOKUP($Y92,[1]Skill!$A:$A,[1]Skill!$Y:$Y)*$Z92/100)+
IF(ISBLANK($AA92),0, LOOKUP($AA92,[1]Skill!$A:$A,[1]Skill!$Y:$Y)*$AB92/100)</f>
        <v>20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50" t="s">
        <v>781</v>
      </c>
      <c r="AS92" s="54">
        <v>11000001</v>
      </c>
      <c r="AT92" s="4">
        <v>22011062</v>
      </c>
      <c r="AU92" s="4"/>
      <c r="AV92" s="4">
        <v>89</v>
      </c>
      <c r="AW92" s="4"/>
      <c r="AX92" s="59" t="s">
        <v>929</v>
      </c>
      <c r="AY92" s="18">
        <v>0</v>
      </c>
      <c r="AZ92" s="19">
        <v>0</v>
      </c>
      <c r="BA92" s="25">
        <v>0.47868850000000002</v>
      </c>
    </row>
    <row r="93" spans="1:53" x14ac:dyDescent="0.15">
      <c r="A93">
        <v>51000090</v>
      </c>
      <c r="B93" s="4" t="s">
        <v>106</v>
      </c>
      <c r="C93" s="4" t="s">
        <v>521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37"/>
      <c r="Z93" s="18"/>
      <c r="AA93" s="18"/>
      <c r="AB93" s="18"/>
      <c r="AC93" s="18">
        <f>IF(ISBLANK($Y93),0, LOOKUP($Y93,[1]Skill!$A:$A,[1]Skill!$Y:$Y)*$Z93/100)+
IF(ISBLANK($AA93),0, LOOKUP($AA93,[1]Skill!$A:$A,[1]Skill!$Y:$Y)*$AB93/100)</f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4" t="str">
        <f t="shared" si="6"/>
        <v>0;0;0;0;0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50" t="s">
        <v>781</v>
      </c>
      <c r="AS93" s="54"/>
      <c r="AT93" s="4">
        <v>22011211</v>
      </c>
      <c r="AU93" s="4"/>
      <c r="AV93" s="4">
        <v>90</v>
      </c>
      <c r="AW93" s="4"/>
      <c r="AX93" s="59" t="s">
        <v>937</v>
      </c>
      <c r="AY93" s="18">
        <v>0</v>
      </c>
      <c r="AZ93" s="19">
        <v>0</v>
      </c>
      <c r="BA93" s="25">
        <v>0.3327869</v>
      </c>
    </row>
    <row r="94" spans="1:53" x14ac:dyDescent="0.15">
      <c r="A94">
        <v>51000091</v>
      </c>
      <c r="B94" s="4" t="s">
        <v>108</v>
      </c>
      <c r="C94" s="4" t="s">
        <v>522</v>
      </c>
      <c r="D94" s="19" t="s">
        <v>303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37">
        <v>55500008</v>
      </c>
      <c r="Z94" s="18">
        <v>100</v>
      </c>
      <c r="AA94" s="18">
        <v>55310002</v>
      </c>
      <c r="AB94" s="18">
        <v>100</v>
      </c>
      <c r="AC94" s="18">
        <f>IF(ISBLANK($Y94),0, LOOKUP($Y94,[1]Skill!$A:$A,[1]Skill!$Y:$Y)*$Z94/100)+
IF(ISBLANK($AA94),0, LOOKUP($AA94,[1]Skill!$A:$A,[1]Skill!$Y:$Y)*$AB94/100)</f>
        <v>20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50" t="s">
        <v>781</v>
      </c>
      <c r="AS94" s="54"/>
      <c r="AT94" s="4">
        <v>22011063</v>
      </c>
      <c r="AU94" s="4"/>
      <c r="AV94" s="4">
        <v>91</v>
      </c>
      <c r="AW94" s="4"/>
      <c r="AX94" s="59" t="s">
        <v>940</v>
      </c>
      <c r="AY94" s="18">
        <v>0</v>
      </c>
      <c r="AZ94" s="19">
        <v>0</v>
      </c>
      <c r="BA94" s="25">
        <v>0.84262289999999995</v>
      </c>
    </row>
    <row r="95" spans="1:53" x14ac:dyDescent="0.15">
      <c r="A95">
        <v>51000092</v>
      </c>
      <c r="B95" s="4" t="s">
        <v>109</v>
      </c>
      <c r="C95" s="4" t="s">
        <v>523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37"/>
      <c r="Z95" s="18"/>
      <c r="AA95" s="18"/>
      <c r="AB95" s="18"/>
      <c r="AC95" s="18">
        <f>IF(ISBLANK($Y95),0, LOOKUP($Y95,[1]Skill!$A:$A,[1]Skill!$Y:$Y)*$Z95/100)+
IF(ISBLANK($AA95),0, LOOKUP($AA95,[1]Skill!$A:$A,[1]Skill!$Y:$Y)*$AB95/100)</f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4" t="str">
        <f t="shared" si="6"/>
        <v>0;0;0;0;0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4" t="str">
        <f t="shared" si="7"/>
        <v>0;0;0;0;0;0;0</v>
      </c>
      <c r="AR95" s="50" t="s">
        <v>781</v>
      </c>
      <c r="AS95" s="54">
        <v>11000002</v>
      </c>
      <c r="AT95" s="4">
        <v>22011064</v>
      </c>
      <c r="AU95" s="4"/>
      <c r="AV95" s="4">
        <v>92</v>
      </c>
      <c r="AW95" s="4"/>
      <c r="AX95" s="59" t="s">
        <v>937</v>
      </c>
      <c r="AY95" s="18">
        <v>0</v>
      </c>
      <c r="AZ95" s="19">
        <v>0</v>
      </c>
      <c r="BA95" s="25">
        <v>0.48688520000000002</v>
      </c>
    </row>
    <row r="96" spans="1:53" x14ac:dyDescent="0.15">
      <c r="A96">
        <v>51000093</v>
      </c>
      <c r="B96" s="4" t="s">
        <v>110</v>
      </c>
      <c r="C96" s="4" t="s">
        <v>524</v>
      </c>
      <c r="D96" s="19" t="s">
        <v>305</v>
      </c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37">
        <v>55500008</v>
      </c>
      <c r="Z96" s="18">
        <v>100</v>
      </c>
      <c r="AA96" s="18">
        <v>55500009</v>
      </c>
      <c r="AB96" s="18">
        <v>100</v>
      </c>
      <c r="AC96" s="18">
        <f>IF(ISBLANK($Y96),0, LOOKUP($Y96,[1]Skill!$A:$A,[1]Skill!$Y:$Y)*$Z96/100)+
IF(ISBLANK($AA96),0, LOOKUP($AA96,[1]Skill!$A:$A,[1]Skill!$Y:$Y)*$AB96/100)</f>
        <v>10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4" t="str">
        <f t="shared" si="6"/>
        <v>0;0;0;0;0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4" t="str">
        <f t="shared" si="7"/>
        <v>0;0;0;0;0;0;0</v>
      </c>
      <c r="AR96" s="50" t="s">
        <v>781</v>
      </c>
      <c r="AS96" s="54"/>
      <c r="AT96" s="4">
        <v>22011065</v>
      </c>
      <c r="AU96" s="4"/>
      <c r="AV96" s="4">
        <v>93</v>
      </c>
      <c r="AW96" s="4"/>
      <c r="AX96" s="59" t="s">
        <v>938</v>
      </c>
      <c r="AY96" s="18">
        <v>0</v>
      </c>
      <c r="AZ96" s="19">
        <v>0</v>
      </c>
      <c r="BA96" s="25">
        <v>0.66557379999999999</v>
      </c>
    </row>
    <row r="97" spans="1:53" x14ac:dyDescent="0.15">
      <c r="A97">
        <v>51000094</v>
      </c>
      <c r="B97" s="4" t="s">
        <v>111</v>
      </c>
      <c r="C97" s="4" t="s">
        <v>525</v>
      </c>
      <c r="D97" s="19" t="s">
        <v>888</v>
      </c>
      <c r="E97" s="4">
        <v>6</v>
      </c>
      <c r="F97" s="4">
        <v>11</v>
      </c>
      <c r="G97" s="4">
        <v>0</v>
      </c>
      <c r="H97" s="4">
        <f t="shared" si="4"/>
        <v>4</v>
      </c>
      <c r="I97" s="4">
        <v>6</v>
      </c>
      <c r="J97" s="4">
        <v>0</v>
      </c>
      <c r="K97" s="4">
        <v>0</v>
      </c>
      <c r="L97" s="4">
        <v>-45</v>
      </c>
      <c r="M97" s="4">
        <v>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10</v>
      </c>
      <c r="U97" s="4">
        <v>10</v>
      </c>
      <c r="V97" s="4">
        <v>10</v>
      </c>
      <c r="W97" s="4">
        <v>0</v>
      </c>
      <c r="X97" s="4" t="s">
        <v>22</v>
      </c>
      <c r="Y97" s="37">
        <v>55900045</v>
      </c>
      <c r="Z97" s="18">
        <v>100</v>
      </c>
      <c r="AA97" s="18">
        <v>55100008</v>
      </c>
      <c r="AB97" s="18">
        <v>100</v>
      </c>
      <c r="AC97" s="18">
        <f>IF(ISBLANK($Y97),0, LOOKUP($Y97,[1]Skill!$A:$A,[1]Skill!$Y:$Y)*$Z97/100)+
IF(ISBLANK($AA97),0, LOOKUP($AA97,[1]Skill!$A:$A,[1]Skill!$Y:$Y)*$AB97/100)</f>
        <v>40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50" t="s">
        <v>781</v>
      </c>
      <c r="AS97" s="54"/>
      <c r="AT97" s="4">
        <v>22011042</v>
      </c>
      <c r="AU97" s="4"/>
      <c r="AV97" s="4">
        <v>94</v>
      </c>
      <c r="AW97" s="4"/>
      <c r="AX97" s="59" t="s">
        <v>930</v>
      </c>
      <c r="AY97" s="18">
        <v>0</v>
      </c>
      <c r="AZ97" s="19">
        <v>0</v>
      </c>
      <c r="BA97" s="25">
        <v>0.93114750000000002</v>
      </c>
    </row>
    <row r="98" spans="1:53" x14ac:dyDescent="0.15">
      <c r="A98">
        <v>51000095</v>
      </c>
      <c r="B98" s="4" t="s">
        <v>112</v>
      </c>
      <c r="C98" s="4" t="s">
        <v>526</v>
      </c>
      <c r="D98" s="19" t="s">
        <v>305</v>
      </c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37">
        <v>55510002</v>
      </c>
      <c r="Z98" s="18">
        <v>25</v>
      </c>
      <c r="AA98" s="18"/>
      <c r="AB98" s="18"/>
      <c r="AC98" s="18">
        <f>IF(ISBLANK($Y98),0, LOOKUP($Y98,[1]Skill!$A:$A,[1]Skill!$Y:$Y)*$Z98/100)+
IF(ISBLANK($AA98),0, LOOKUP($AA98,[1]Skill!$A:$A,[1]Skill!$Y:$Y)*$AB98/100)</f>
        <v>3.75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4" t="str">
        <f t="shared" si="6"/>
        <v>0;0;0;0;0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4" t="str">
        <f t="shared" si="7"/>
        <v>0;0;0;0;0;0;0</v>
      </c>
      <c r="AR98" s="50" t="s">
        <v>781</v>
      </c>
      <c r="AS98" s="54"/>
      <c r="AT98" s="4">
        <v>22011183</v>
      </c>
      <c r="AU98" s="4"/>
      <c r="AV98" s="4">
        <v>95</v>
      </c>
      <c r="AW98" s="4"/>
      <c r="AX98" s="59" t="s">
        <v>938</v>
      </c>
      <c r="AY98" s="18">
        <v>0</v>
      </c>
      <c r="AZ98" s="19">
        <v>0</v>
      </c>
      <c r="BA98" s="25">
        <v>0.51803279999999996</v>
      </c>
    </row>
    <row r="99" spans="1:53" x14ac:dyDescent="0.15">
      <c r="A99">
        <v>51000096</v>
      </c>
      <c r="B99" s="4" t="s">
        <v>113</v>
      </c>
      <c r="C99" s="4" t="s">
        <v>527</v>
      </c>
      <c r="D99" s="19" t="s">
        <v>305</v>
      </c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720</v>
      </c>
      <c r="Y99" s="37">
        <v>55510010</v>
      </c>
      <c r="Z99" s="18">
        <v>100</v>
      </c>
      <c r="AA99" s="18"/>
      <c r="AB99" s="18"/>
      <c r="AC99" s="18">
        <f>IF(ISBLANK($Y99),0, LOOKUP($Y99,[1]Skill!$A:$A,[1]Skill!$Y:$Y)*$Z99/100)+
IF(ISBLANK($AA99),0, LOOKUP($AA99,[1]Skill!$A:$A,[1]Skill!$Y:$Y)*$AB99/100)</f>
        <v>5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4" t="str">
        <f t="shared" si="6"/>
        <v>0;0;0;0;0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4" t="str">
        <f t="shared" si="7"/>
        <v>0;0;0;0;0;0;0</v>
      </c>
      <c r="AR99" s="50" t="s">
        <v>781</v>
      </c>
      <c r="AS99" s="54"/>
      <c r="AT99" s="4">
        <v>22011203</v>
      </c>
      <c r="AU99" s="4"/>
      <c r="AV99" s="4">
        <v>96</v>
      </c>
      <c r="AW99" s="4"/>
      <c r="AX99" s="59" t="s">
        <v>937</v>
      </c>
      <c r="AY99" s="18">
        <v>0</v>
      </c>
      <c r="AZ99" s="19">
        <v>0</v>
      </c>
      <c r="BA99" s="25">
        <v>0.36393439999999999</v>
      </c>
    </row>
    <row r="100" spans="1:53" x14ac:dyDescent="0.15">
      <c r="A100">
        <v>51000097</v>
      </c>
      <c r="B100" s="7" t="s">
        <v>411</v>
      </c>
      <c r="C100" s="4" t="s">
        <v>412</v>
      </c>
      <c r="D100" s="19" t="s">
        <v>904</v>
      </c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37">
        <v>55900016</v>
      </c>
      <c r="Z100" s="18">
        <v>100</v>
      </c>
      <c r="AA100" s="18"/>
      <c r="AB100" s="18"/>
      <c r="AC100" s="18">
        <f>IF(ISBLANK($Y100),0, LOOKUP($Y100,[1]Skill!$A:$A,[1]Skill!$Y:$Y)*$Z100/100)+
IF(ISBLANK($AA100),0, LOOKUP($AA100,[1]Skill!$A:$A,[1]Skill!$Y:$Y)*$AB100/100)</f>
        <v>45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0;0;0;0;0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4" t="str">
        <f t="shared" si="7"/>
        <v>0;0;0;0;0;0;0</v>
      </c>
      <c r="AR100" s="50" t="s">
        <v>781</v>
      </c>
      <c r="AS100" s="54">
        <v>11000004</v>
      </c>
      <c r="AT100" s="4">
        <v>22011178</v>
      </c>
      <c r="AU100" s="4">
        <v>22011179</v>
      </c>
      <c r="AV100" s="4">
        <v>97</v>
      </c>
      <c r="AW100" s="4"/>
      <c r="AX100" s="59" t="s">
        <v>942</v>
      </c>
      <c r="AY100" s="18">
        <v>0</v>
      </c>
      <c r="AZ100" s="19">
        <v>0</v>
      </c>
      <c r="BA100" s="25">
        <v>0.38196720000000001</v>
      </c>
    </row>
    <row r="101" spans="1:53" x14ac:dyDescent="0.15">
      <c r="A101">
        <v>51000098</v>
      </c>
      <c r="B101" s="7" t="s">
        <v>408</v>
      </c>
      <c r="C101" s="4" t="s">
        <v>529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37"/>
      <c r="Z101" s="18"/>
      <c r="AA101" s="18"/>
      <c r="AB101" s="18"/>
      <c r="AC101" s="18">
        <f>IF(ISBLANK($Y101),0, LOOKUP($Y101,[1]Skill!$A:$A,[1]Skill!$Y:$Y)*$Z101/100)+
IF(ISBLANK($AA101),0, LOOKUP($AA101,[1]Skill!$A:$A,[1]Skill!$Y:$Y)*$AB101/100)</f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4" t="str">
        <f t="shared" si="6"/>
        <v>0;0;0;0;0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50" t="s">
        <v>781</v>
      </c>
      <c r="AS101" s="54"/>
      <c r="AT101" s="4">
        <v>22011091</v>
      </c>
      <c r="AU101" s="4"/>
      <c r="AV101" s="4">
        <v>98</v>
      </c>
      <c r="AW101" s="4"/>
      <c r="AX101" s="59" t="s">
        <v>934</v>
      </c>
      <c r="AY101" s="18">
        <v>0</v>
      </c>
      <c r="AZ101" s="19">
        <v>0</v>
      </c>
      <c r="BA101" s="25">
        <v>0.60327869999999995</v>
      </c>
    </row>
    <row r="102" spans="1:53" x14ac:dyDescent="0.15">
      <c r="A102">
        <v>51000099</v>
      </c>
      <c r="B102" s="4" t="s">
        <v>116</v>
      </c>
      <c r="C102" s="4" t="s">
        <v>530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37">
        <v>55900003</v>
      </c>
      <c r="Z102" s="18">
        <v>100</v>
      </c>
      <c r="AA102" s="18">
        <v>55900013</v>
      </c>
      <c r="AB102" s="18">
        <v>100</v>
      </c>
      <c r="AC102" s="18">
        <f>IF(ISBLANK($Y102),0, LOOKUP($Y102,[1]Skill!$A:$A,[1]Skill!$Y:$Y)*$Z102/100)+
IF(ISBLANK($AA102),0, LOOKUP($AA102,[1]Skill!$A:$A,[1]Skill!$Y:$Y)*$AB102/100)</f>
        <v>90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6"/>
        <v>0;0;0;0;0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50" t="s">
        <v>781</v>
      </c>
      <c r="AS102" s="54">
        <v>11000001</v>
      </c>
      <c r="AT102" s="4">
        <v>22011182</v>
      </c>
      <c r="AU102" s="4"/>
      <c r="AV102" s="4">
        <v>99</v>
      </c>
      <c r="AW102" s="4"/>
      <c r="AX102" s="59" t="s">
        <v>932</v>
      </c>
      <c r="AY102" s="18">
        <v>0</v>
      </c>
      <c r="AZ102" s="19">
        <v>0</v>
      </c>
      <c r="BA102" s="25">
        <v>0.75737699999999997</v>
      </c>
    </row>
    <row r="103" spans="1:53" x14ac:dyDescent="0.15">
      <c r="A103">
        <v>51000100</v>
      </c>
      <c r="B103" s="4" t="s">
        <v>117</v>
      </c>
      <c r="C103" s="4" t="s">
        <v>344</v>
      </c>
      <c r="D103" s="19" t="s">
        <v>918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37">
        <v>55400003</v>
      </c>
      <c r="Z103" s="18">
        <v>100</v>
      </c>
      <c r="AA103" s="18"/>
      <c r="AB103" s="18"/>
      <c r="AC103" s="18">
        <f>IF(ISBLANK($Y103),0, LOOKUP($Y103,[1]Skill!$A:$A,[1]Skill!$Y:$Y)*$Z103/100)+
IF(ISBLANK($AA103),0, LOOKUP($AA103,[1]Skill!$A:$A,[1]Skill!$Y:$Y)*$AB103/100)</f>
        <v>80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4" t="str">
        <f t="shared" si="6"/>
        <v>0;0;0;0;0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50" t="s">
        <v>781</v>
      </c>
      <c r="AS103" s="54">
        <v>11000010</v>
      </c>
      <c r="AT103" s="4">
        <v>22011196</v>
      </c>
      <c r="AU103" s="4"/>
      <c r="AV103" s="4">
        <v>100</v>
      </c>
      <c r="AW103" s="4"/>
      <c r="AX103" s="59" t="s">
        <v>939</v>
      </c>
      <c r="AY103" s="18">
        <v>0</v>
      </c>
      <c r="AZ103" s="19">
        <v>0</v>
      </c>
      <c r="BA103" s="25">
        <v>0.1032787</v>
      </c>
    </row>
    <row r="104" spans="1:53" x14ac:dyDescent="0.15">
      <c r="A104">
        <v>51000101</v>
      </c>
      <c r="B104" s="4" t="s">
        <v>118</v>
      </c>
      <c r="C104" s="4" t="s">
        <v>345</v>
      </c>
      <c r="D104" s="19" t="s">
        <v>917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37">
        <v>55100015</v>
      </c>
      <c r="Z104" s="18">
        <v>100</v>
      </c>
      <c r="AA104" s="18">
        <v>55100008</v>
      </c>
      <c r="AB104" s="18">
        <v>100</v>
      </c>
      <c r="AC104" s="18">
        <f>IF(ISBLANK($Y104),0, LOOKUP($Y104,[1]Skill!$A:$A,[1]Skill!$Y:$Y)*$Z104/100)+
IF(ISBLANK($AA104),0, LOOKUP($AA104,[1]Skill!$A:$A,[1]Skill!$Y:$Y)*$AB104/100)</f>
        <v>31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4" t="str">
        <f t="shared" si="6"/>
        <v>0;0;0;0;0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4" t="str">
        <f t="shared" si="7"/>
        <v>0;0;0;0;0;0;0</v>
      </c>
      <c r="AR104" s="50" t="s">
        <v>781</v>
      </c>
      <c r="AS104" s="54"/>
      <c r="AT104" s="4">
        <v>22011076</v>
      </c>
      <c r="AU104" s="4"/>
      <c r="AV104" s="4">
        <v>101</v>
      </c>
      <c r="AW104" s="4"/>
      <c r="AX104" s="59" t="s">
        <v>933</v>
      </c>
      <c r="AY104" s="18">
        <v>0</v>
      </c>
      <c r="AZ104" s="19">
        <v>0</v>
      </c>
      <c r="BA104" s="25">
        <v>0.42622949999999998</v>
      </c>
    </row>
    <row r="105" spans="1:53" x14ac:dyDescent="0.15">
      <c r="A105">
        <v>51000102</v>
      </c>
      <c r="B105" s="4" t="s">
        <v>119</v>
      </c>
      <c r="C105" s="4" t="s">
        <v>531</v>
      </c>
      <c r="D105" s="19" t="s">
        <v>859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37">
        <v>55900035</v>
      </c>
      <c r="Z105" s="18">
        <v>100</v>
      </c>
      <c r="AA105" s="18"/>
      <c r="AB105" s="18"/>
      <c r="AC105" s="18">
        <f>IF(ISBLANK($Y105),0, LOOKUP($Y105,[1]Skill!$A:$A,[1]Skill!$Y:$Y)*$Z105/100)+
IF(ISBLANK($AA105),0, LOOKUP($AA105,[1]Skill!$A:$A,[1]Skill!$Y:$Y)*$AB105/100)</f>
        <v>14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50" t="s">
        <v>781</v>
      </c>
      <c r="AS105" s="54">
        <v>11000003</v>
      </c>
      <c r="AT105" s="4">
        <v>22011181</v>
      </c>
      <c r="AU105" s="4"/>
      <c r="AV105" s="4">
        <v>102</v>
      </c>
      <c r="AW105" s="4"/>
      <c r="AX105" s="59" t="s">
        <v>929</v>
      </c>
      <c r="AY105" s="18">
        <v>0</v>
      </c>
      <c r="AZ105" s="19">
        <v>0</v>
      </c>
      <c r="BA105" s="25">
        <v>0.2098361</v>
      </c>
    </row>
    <row r="106" spans="1:53" x14ac:dyDescent="0.15">
      <c r="A106">
        <v>51000103</v>
      </c>
      <c r="B106" s="4" t="s">
        <v>120</v>
      </c>
      <c r="C106" s="4" t="s">
        <v>532</v>
      </c>
      <c r="D106" s="19" t="s">
        <v>860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37">
        <v>55300009</v>
      </c>
      <c r="Z106" s="18">
        <v>100</v>
      </c>
      <c r="AA106" s="18"/>
      <c r="AB106" s="18"/>
      <c r="AC106" s="18">
        <f>IF(ISBLANK($Y106),0, LOOKUP($Y106,[1]Skill!$A:$A,[1]Skill!$Y:$Y)*$Z106/100)+
IF(ISBLANK($AA106),0, LOOKUP($AA106,[1]Skill!$A:$A,[1]Skill!$Y:$Y)*$AB106/100)</f>
        <v>30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4" t="str">
        <f t="shared" si="6"/>
        <v>0;0;0;0;0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50" t="s">
        <v>781</v>
      </c>
      <c r="AS106" s="54"/>
      <c r="AT106" s="4">
        <v>22011199</v>
      </c>
      <c r="AU106" s="4"/>
      <c r="AV106" s="4">
        <v>103</v>
      </c>
      <c r="AW106" s="4"/>
      <c r="AX106" s="59" t="s">
        <v>939</v>
      </c>
      <c r="AY106" s="18">
        <v>0</v>
      </c>
      <c r="AZ106" s="19">
        <v>0</v>
      </c>
      <c r="BA106" s="25">
        <v>4.262295E-2</v>
      </c>
    </row>
    <row r="107" spans="1:53" x14ac:dyDescent="0.15">
      <c r="A107">
        <v>51000104</v>
      </c>
      <c r="B107" s="4" t="s">
        <v>121</v>
      </c>
      <c r="C107" s="4" t="s">
        <v>346</v>
      </c>
      <c r="D107" s="19" t="s">
        <v>303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37">
        <v>55300007</v>
      </c>
      <c r="Z107" s="18">
        <v>100</v>
      </c>
      <c r="AA107" s="18"/>
      <c r="AB107" s="18"/>
      <c r="AC107" s="18">
        <f>IF(ISBLANK($Y107),0, LOOKUP($Y107,[1]Skill!$A:$A,[1]Skill!$Y:$Y)*$Z107/100)+
IF(ISBLANK($AA107),0, LOOKUP($AA107,[1]Skill!$A:$A,[1]Skill!$Y:$Y)*$AB107/100)</f>
        <v>25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4" t="str">
        <f t="shared" si="6"/>
        <v>0;0;0;0;0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50" t="s">
        <v>781</v>
      </c>
      <c r="AS107" s="54"/>
      <c r="AT107" s="4">
        <v>22011199</v>
      </c>
      <c r="AU107" s="4"/>
      <c r="AV107" s="4">
        <v>104</v>
      </c>
      <c r="AW107" s="4"/>
      <c r="AX107" s="59" t="s">
        <v>939</v>
      </c>
      <c r="AY107" s="18">
        <v>0</v>
      </c>
      <c r="AZ107" s="19">
        <v>0</v>
      </c>
      <c r="BA107" s="25">
        <v>5.2459020000000002E-2</v>
      </c>
    </row>
    <row r="108" spans="1:53" x14ac:dyDescent="0.15">
      <c r="A108">
        <v>51000105</v>
      </c>
      <c r="B108" s="4" t="s">
        <v>122</v>
      </c>
      <c r="C108" s="4" t="s">
        <v>347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37">
        <v>55900027</v>
      </c>
      <c r="Z108" s="18">
        <v>30</v>
      </c>
      <c r="AA108" s="18"/>
      <c r="AB108" s="18"/>
      <c r="AC108" s="18">
        <f>IF(ISBLANK($Y108),0, LOOKUP($Y108,[1]Skill!$A:$A,[1]Skill!$Y:$Y)*$Z108/100)+
IF(ISBLANK($AA108),0, LOOKUP($AA108,[1]Skill!$A:$A,[1]Skill!$Y:$Y)*$AB108/100)</f>
        <v>10.5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50" t="s">
        <v>781</v>
      </c>
      <c r="AS108" s="54"/>
      <c r="AT108" s="4">
        <v>22011180</v>
      </c>
      <c r="AU108" s="4"/>
      <c r="AV108" s="4">
        <v>105</v>
      </c>
      <c r="AW108" s="4"/>
      <c r="AX108" s="59" t="s">
        <v>935</v>
      </c>
      <c r="AY108" s="18">
        <v>0</v>
      </c>
      <c r="AZ108" s="19">
        <v>0</v>
      </c>
      <c r="BA108" s="25">
        <v>0.92622950000000004</v>
      </c>
    </row>
    <row r="109" spans="1:53" x14ac:dyDescent="0.15">
      <c r="A109">
        <v>51000106</v>
      </c>
      <c r="B109" s="4" t="s">
        <v>123</v>
      </c>
      <c r="C109" s="4" t="s">
        <v>533</v>
      </c>
      <c r="D109" s="19" t="s">
        <v>305</v>
      </c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37"/>
      <c r="Z109" s="18"/>
      <c r="AA109" s="18"/>
      <c r="AB109" s="18"/>
      <c r="AC109" s="18">
        <f>IF(ISBLANK($Y109),0, LOOKUP($Y109,[1]Skill!$A:$A,[1]Skill!$Y:$Y)*$Z109/100)+
IF(ISBLANK($AA109),0, LOOKUP($AA109,[1]Skill!$A:$A,[1]Skill!$Y:$Y)*$AB109/100)</f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4" t="str">
        <f t="shared" si="6"/>
        <v>0;0;0;0;0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4" t="str">
        <f t="shared" si="7"/>
        <v>0;0;0;0;0;0;0</v>
      </c>
      <c r="AR109" s="50" t="s">
        <v>781</v>
      </c>
      <c r="AS109" s="54"/>
      <c r="AT109" s="4">
        <v>22011074</v>
      </c>
      <c r="AU109" s="4"/>
      <c r="AV109" s="4">
        <v>106</v>
      </c>
      <c r="AW109" s="4"/>
      <c r="AX109" s="59" t="s">
        <v>938</v>
      </c>
      <c r="AY109" s="18">
        <v>0</v>
      </c>
      <c r="AZ109" s="19">
        <v>0</v>
      </c>
      <c r="BA109" s="25">
        <v>6.8852460000000004E-2</v>
      </c>
    </row>
    <row r="110" spans="1:53" x14ac:dyDescent="0.15">
      <c r="A110">
        <v>51000107</v>
      </c>
      <c r="B110" s="4" t="s">
        <v>125</v>
      </c>
      <c r="C110" s="4" t="s">
        <v>534</v>
      </c>
      <c r="D110" s="19" t="s">
        <v>305</v>
      </c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37">
        <v>55510009</v>
      </c>
      <c r="Z110" s="18">
        <v>30</v>
      </c>
      <c r="AA110" s="18"/>
      <c r="AB110" s="18"/>
      <c r="AC110" s="18">
        <f>IF(ISBLANK($Y110),0, LOOKUP($Y110,[1]Skill!$A:$A,[1]Skill!$Y:$Y)*$Z110/100)+
IF(ISBLANK($AA110),0, LOOKUP($AA110,[1]Skill!$A:$A,[1]Skill!$Y:$Y)*$AB110/100)</f>
        <v>15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4" t="str">
        <f t="shared" si="6"/>
        <v>0;0;0;0;0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4" t="str">
        <f t="shared" si="7"/>
        <v>0;0;0;0;0;0;0</v>
      </c>
      <c r="AR110" s="50" t="s">
        <v>781</v>
      </c>
      <c r="AS110" s="54"/>
      <c r="AT110" s="4">
        <v>22011075</v>
      </c>
      <c r="AU110" s="4"/>
      <c r="AV110" s="4">
        <v>107</v>
      </c>
      <c r="AW110" s="4"/>
      <c r="AX110" s="59" t="s">
        <v>938</v>
      </c>
      <c r="AY110" s="18">
        <v>0</v>
      </c>
      <c r="AZ110" s="19">
        <v>0</v>
      </c>
      <c r="BA110" s="25">
        <v>0.24262300000000001</v>
      </c>
    </row>
    <row r="111" spans="1:53" x14ac:dyDescent="0.15">
      <c r="A111">
        <v>51000108</v>
      </c>
      <c r="B111" s="4" t="s">
        <v>127</v>
      </c>
      <c r="C111" s="4" t="s">
        <v>348</v>
      </c>
      <c r="D111" s="19" t="s">
        <v>305</v>
      </c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37"/>
      <c r="Z111" s="18"/>
      <c r="AA111" s="18"/>
      <c r="AB111" s="18"/>
      <c r="AC111" s="18">
        <f>IF(ISBLANK($Y111),0, LOOKUP($Y111,[1]Skill!$A:$A,[1]Skill!$Y:$Y)*$Z111/100)+
IF(ISBLANK($AA111),0, LOOKUP($AA111,[1]Skill!$A:$A,[1]Skill!$Y:$Y)*$AB111/100)</f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4" t="str">
        <f t="shared" si="6"/>
        <v>0;0;0;0;0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4" t="str">
        <f t="shared" si="7"/>
        <v>0;0;0;0;0;0;0</v>
      </c>
      <c r="AR111" s="50" t="s">
        <v>781</v>
      </c>
      <c r="AS111" s="54"/>
      <c r="AT111" s="4">
        <v>22011072</v>
      </c>
      <c r="AU111" s="4"/>
      <c r="AV111" s="4">
        <v>108</v>
      </c>
      <c r="AW111" s="4"/>
      <c r="AX111" s="59" t="s">
        <v>938</v>
      </c>
      <c r="AY111" s="18">
        <v>0</v>
      </c>
      <c r="AZ111" s="19">
        <v>0</v>
      </c>
      <c r="BA111" s="25">
        <v>0.28360659999999999</v>
      </c>
    </row>
    <row r="112" spans="1:53" x14ac:dyDescent="0.15">
      <c r="A112">
        <v>51000109</v>
      </c>
      <c r="B112" s="4" t="s">
        <v>129</v>
      </c>
      <c r="C112" s="4" t="s">
        <v>535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37"/>
      <c r="Z112" s="18"/>
      <c r="AA112" s="18"/>
      <c r="AB112" s="18"/>
      <c r="AC112" s="18">
        <f>IF(ISBLANK($Y112),0, LOOKUP($Y112,[1]Skill!$A:$A,[1]Skill!$Y:$Y)*$Z112/100)+
IF(ISBLANK($AA112),0, LOOKUP($AA112,[1]Skill!$A:$A,[1]Skill!$Y:$Y)*$AB112/100)</f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4" t="str">
        <f t="shared" si="6"/>
        <v>0;0;0;0;0</v>
      </c>
      <c r="AJ112" s="18">
        <v>0</v>
      </c>
      <c r="AK112" s="18">
        <v>0</v>
      </c>
      <c r="AL112" s="18">
        <v>0</v>
      </c>
      <c r="AM112" s="18">
        <v>0.3</v>
      </c>
      <c r="AN112" s="18">
        <v>0</v>
      </c>
      <c r="AO112" s="18">
        <v>0</v>
      </c>
      <c r="AP112" s="18">
        <v>0</v>
      </c>
      <c r="AQ112" s="4" t="str">
        <f t="shared" si="7"/>
        <v>0;0;0;0.3;0;0;0</v>
      </c>
      <c r="AR112" s="50" t="s">
        <v>781</v>
      </c>
      <c r="AS112" s="54"/>
      <c r="AT112" s="4">
        <v>22011121</v>
      </c>
      <c r="AU112" s="4"/>
      <c r="AV112" s="4">
        <v>109</v>
      </c>
      <c r="AW112" s="4"/>
      <c r="AX112" s="59" t="s">
        <v>944</v>
      </c>
      <c r="AY112" s="18">
        <v>0</v>
      </c>
      <c r="AZ112" s="19">
        <v>0</v>
      </c>
      <c r="BA112" s="25">
        <v>0.5</v>
      </c>
    </row>
    <row r="113" spans="1:53" x14ac:dyDescent="0.15">
      <c r="A113">
        <v>51000110</v>
      </c>
      <c r="B113" s="4" t="s">
        <v>130</v>
      </c>
      <c r="C113" s="4" t="s">
        <v>536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37"/>
      <c r="Z113" s="18"/>
      <c r="AA113" s="18"/>
      <c r="AB113" s="18"/>
      <c r="AC113" s="18">
        <f>IF(ISBLANK($Y113),0, LOOKUP($Y113,[1]Skill!$A:$A,[1]Skill!$Y:$Y)*$Z113/100)+
IF(ISBLANK($AA113),0, LOOKUP($AA113,[1]Skill!$A:$A,[1]Skill!$Y:$Y)*$AB113/100)</f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4" t="str">
        <f t="shared" si="6"/>
        <v>0;0;0;0;0</v>
      </c>
      <c r="AJ113" s="18">
        <v>0</v>
      </c>
      <c r="AK113" s="18">
        <v>0</v>
      </c>
      <c r="AL113" s="18">
        <v>0</v>
      </c>
      <c r="AM113" s="18">
        <v>0.3</v>
      </c>
      <c r="AN113" s="18">
        <v>0</v>
      </c>
      <c r="AO113" s="18">
        <v>0</v>
      </c>
      <c r="AP113" s="18">
        <v>0</v>
      </c>
      <c r="AQ113" s="4" t="str">
        <f t="shared" si="7"/>
        <v>0;0;0;0.3;0;0;0</v>
      </c>
      <c r="AR113" s="50" t="s">
        <v>781</v>
      </c>
      <c r="AS113" s="54"/>
      <c r="AT113" s="4">
        <v>22011122</v>
      </c>
      <c r="AU113" s="4"/>
      <c r="AV113" s="4">
        <v>110</v>
      </c>
      <c r="AW113" s="4"/>
      <c r="AX113" s="59" t="s">
        <v>944</v>
      </c>
      <c r="AY113" s="18">
        <v>0</v>
      </c>
      <c r="AZ113" s="19">
        <v>0</v>
      </c>
      <c r="BA113" s="25">
        <v>0.51147540000000002</v>
      </c>
    </row>
    <row r="114" spans="1:53" x14ac:dyDescent="0.15">
      <c r="A114">
        <v>51000111</v>
      </c>
      <c r="B114" s="4" t="s">
        <v>132</v>
      </c>
      <c r="C114" s="4" t="s">
        <v>537</v>
      </c>
      <c r="D114" s="19" t="s">
        <v>870</v>
      </c>
      <c r="E114" s="4">
        <v>7</v>
      </c>
      <c r="F114" s="4">
        <v>1</v>
      </c>
      <c r="G114" s="4">
        <v>1</v>
      </c>
      <c r="H114" s="4">
        <f t="shared" si="4"/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11</v>
      </c>
      <c r="U114" s="4">
        <v>10</v>
      </c>
      <c r="V114" s="4">
        <v>10</v>
      </c>
      <c r="W114" s="4">
        <v>0</v>
      </c>
      <c r="X114" s="4" t="s">
        <v>86</v>
      </c>
      <c r="Y114" s="37">
        <v>55900039</v>
      </c>
      <c r="Z114" s="18">
        <v>100</v>
      </c>
      <c r="AA114" s="18">
        <v>55900020</v>
      </c>
      <c r="AB114" s="18">
        <v>100</v>
      </c>
      <c r="AC114" s="18">
        <f>IF(ISBLANK($Y114),0, LOOKUP($Y114,[1]Skill!$A:$A,[1]Skill!$Y:$Y)*$Z114/100)+
IF(ISBLANK($AA114),0, LOOKUP($AA114,[1]Skill!$A:$A,[1]Skill!$Y:$Y)*$AB114/100)</f>
        <v>60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0;0;0;0;0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0;0;0;0;0;0;0</v>
      </c>
      <c r="AR114" s="50" t="s">
        <v>781</v>
      </c>
      <c r="AS114" s="54"/>
      <c r="AT114" s="4">
        <v>22011178</v>
      </c>
      <c r="AU114" s="4">
        <v>22011179</v>
      </c>
      <c r="AV114" s="4">
        <v>111</v>
      </c>
      <c r="AW114" s="4" t="s">
        <v>77</v>
      </c>
      <c r="AX114" s="59" t="s">
        <v>934</v>
      </c>
      <c r="AY114" s="18">
        <v>0</v>
      </c>
      <c r="AZ114" s="19">
        <v>0</v>
      </c>
      <c r="BA114" s="25">
        <v>0.9442623</v>
      </c>
    </row>
    <row r="115" spans="1:53" x14ac:dyDescent="0.15">
      <c r="A115">
        <v>51000112</v>
      </c>
      <c r="B115" s="4" t="s">
        <v>133</v>
      </c>
      <c r="C115" s="4" t="s">
        <v>349</v>
      </c>
      <c r="D115" s="19" t="s">
        <v>896</v>
      </c>
      <c r="E115" s="4">
        <v>7</v>
      </c>
      <c r="F115" s="4">
        <v>1</v>
      </c>
      <c r="G115" s="4">
        <v>6</v>
      </c>
      <c r="H115" s="4">
        <f t="shared" si="4"/>
        <v>4</v>
      </c>
      <c r="I115" s="4">
        <v>7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10</v>
      </c>
      <c r="U115" s="4">
        <v>10</v>
      </c>
      <c r="V115" s="4">
        <v>20</v>
      </c>
      <c r="W115" s="4">
        <v>0</v>
      </c>
      <c r="X115" s="4" t="s">
        <v>91</v>
      </c>
      <c r="Y115" s="37">
        <v>55900041</v>
      </c>
      <c r="Z115" s="18">
        <v>100</v>
      </c>
      <c r="AA115" s="18"/>
      <c r="AB115" s="18"/>
      <c r="AC115" s="18">
        <f>IF(ISBLANK($Y115),0, LOOKUP($Y115,[1]Skill!$A:$A,[1]Skill!$Y:$Y)*$Z115/100)+
IF(ISBLANK($AA115),0, LOOKUP($AA115,[1]Skill!$A:$A,[1]Skill!$Y:$Y)*$AB115/100)</f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4" t="str">
        <f t="shared" si="6"/>
        <v>0;0;0;0;0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50" t="s">
        <v>781</v>
      </c>
      <c r="AS115" s="54"/>
      <c r="AT115" s="4">
        <v>22011178</v>
      </c>
      <c r="AU115" s="4">
        <v>22011179</v>
      </c>
      <c r="AV115" s="4">
        <v>112</v>
      </c>
      <c r="AW115" s="4" t="s">
        <v>77</v>
      </c>
      <c r="AX115" s="59" t="s">
        <v>934</v>
      </c>
      <c r="AY115" s="18">
        <v>0</v>
      </c>
      <c r="AZ115" s="19">
        <v>0</v>
      </c>
      <c r="BA115" s="25">
        <v>0.94262299999999999</v>
      </c>
    </row>
    <row r="116" spans="1:53" x14ac:dyDescent="0.15">
      <c r="A116">
        <v>51000113</v>
      </c>
      <c r="B116" s="7" t="s">
        <v>409</v>
      </c>
      <c r="C116" s="4" t="s">
        <v>410</v>
      </c>
      <c r="D116" s="19" t="s">
        <v>788</v>
      </c>
      <c r="E116" s="4">
        <v>7</v>
      </c>
      <c r="F116" s="4">
        <v>1</v>
      </c>
      <c r="G116" s="4">
        <v>2</v>
      </c>
      <c r="H116" s="4">
        <f t="shared" si="4"/>
        <v>4</v>
      </c>
      <c r="I116" s="4">
        <v>7</v>
      </c>
      <c r="J116" s="4">
        <v>0</v>
      </c>
      <c r="K116" s="4">
        <v>20</v>
      </c>
      <c r="L116" s="7">
        <v>-70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10</v>
      </c>
      <c r="U116" s="4">
        <v>10</v>
      </c>
      <c r="V116" s="4">
        <v>10</v>
      </c>
      <c r="W116" s="4">
        <v>0</v>
      </c>
      <c r="X116" s="4" t="s">
        <v>31</v>
      </c>
      <c r="Y116" s="37">
        <v>55900044</v>
      </c>
      <c r="Z116" s="18">
        <v>100</v>
      </c>
      <c r="AA116" s="18">
        <v>55900020</v>
      </c>
      <c r="AB116" s="18">
        <v>100</v>
      </c>
      <c r="AC116" s="18">
        <f>IF(ISBLANK($Y116),0, LOOKUP($Y116,[1]Skill!$A:$A,[1]Skill!$Y:$Y)*$Z116/100)+
IF(ISBLANK($AA116),0, LOOKUP($AA116,[1]Skill!$A:$A,[1]Skill!$Y:$Y)*$AB116/100)</f>
        <v>60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 t="shared" si="7"/>
        <v>0;0;0;0;0;0;0</v>
      </c>
      <c r="AR116" s="50" t="s">
        <v>781</v>
      </c>
      <c r="AS116" s="54"/>
      <c r="AT116" s="4">
        <v>22011178</v>
      </c>
      <c r="AU116" s="4">
        <v>22011179</v>
      </c>
      <c r="AV116" s="4">
        <v>113</v>
      </c>
      <c r="AW116" s="4" t="s">
        <v>77</v>
      </c>
      <c r="AX116" s="59" t="s">
        <v>934</v>
      </c>
      <c r="AY116" s="18">
        <v>0</v>
      </c>
      <c r="AZ116" s="19">
        <v>0</v>
      </c>
      <c r="BA116" s="25">
        <v>0.92786880000000005</v>
      </c>
    </row>
    <row r="117" spans="1:53" x14ac:dyDescent="0.15">
      <c r="A117">
        <v>51000114</v>
      </c>
      <c r="B117" s="4" t="s">
        <v>115</v>
      </c>
      <c r="C117" s="4" t="s">
        <v>528</v>
      </c>
      <c r="D117" s="19" t="s">
        <v>873</v>
      </c>
      <c r="E117" s="4">
        <v>7</v>
      </c>
      <c r="F117" s="4">
        <v>1</v>
      </c>
      <c r="G117" s="4">
        <v>3</v>
      </c>
      <c r="H117" s="4">
        <f t="shared" si="4"/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9</v>
      </c>
      <c r="U117" s="4">
        <v>10</v>
      </c>
      <c r="V117" s="4">
        <v>10</v>
      </c>
      <c r="W117" s="4">
        <v>0</v>
      </c>
      <c r="X117" s="4" t="s">
        <v>75</v>
      </c>
      <c r="Y117" s="37">
        <v>55400007</v>
      </c>
      <c r="Z117" s="18">
        <v>100</v>
      </c>
      <c r="AA117" s="18">
        <v>55900020</v>
      </c>
      <c r="AB117" s="18">
        <v>100</v>
      </c>
      <c r="AC117" s="18">
        <f>IF(ISBLANK($Y117),0, LOOKUP($Y117,[1]Skill!$A:$A,[1]Skill!$Y:$Y)*$Z117/100)+
IF(ISBLANK($AA117),0, LOOKUP($AA117,[1]Skill!$A:$A,[1]Skill!$Y:$Y)*$AB117/100)</f>
        <v>45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4" t="str">
        <f t="shared" si="6"/>
        <v>0;0;0;0;0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50" t="s">
        <v>781</v>
      </c>
      <c r="AS117" s="54"/>
      <c r="AT117" s="4">
        <v>22011178</v>
      </c>
      <c r="AU117" s="4">
        <v>22011179</v>
      </c>
      <c r="AV117" s="4">
        <v>114</v>
      </c>
      <c r="AW117" s="4" t="s">
        <v>77</v>
      </c>
      <c r="AX117" s="59" t="s">
        <v>934</v>
      </c>
      <c r="AY117" s="18">
        <v>0</v>
      </c>
      <c r="AZ117" s="19">
        <v>0</v>
      </c>
      <c r="BA117" s="25">
        <v>0.94918029999999998</v>
      </c>
    </row>
    <row r="118" spans="1:53" x14ac:dyDescent="0.15">
      <c r="A118">
        <v>51000115</v>
      </c>
      <c r="B118" s="4" t="s">
        <v>134</v>
      </c>
      <c r="C118" s="4" t="s">
        <v>538</v>
      </c>
      <c r="D118" s="19" t="s">
        <v>874</v>
      </c>
      <c r="E118" s="4">
        <v>7</v>
      </c>
      <c r="F118" s="4">
        <v>1</v>
      </c>
      <c r="G118" s="4">
        <v>0</v>
      </c>
      <c r="H118" s="4">
        <f t="shared" si="4"/>
        <v>4</v>
      </c>
      <c r="I118" s="4">
        <v>7</v>
      </c>
      <c r="J118" s="4">
        <v>10</v>
      </c>
      <c r="K118" s="4">
        <v>0</v>
      </c>
      <c r="L118" s="7">
        <v>-45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10</v>
      </c>
      <c r="U118" s="4">
        <v>10</v>
      </c>
      <c r="V118" s="4">
        <v>15</v>
      </c>
      <c r="W118" s="4">
        <v>0</v>
      </c>
      <c r="X118" s="4" t="s">
        <v>40</v>
      </c>
      <c r="Y118" s="37">
        <v>55900042</v>
      </c>
      <c r="Z118" s="18">
        <v>100</v>
      </c>
      <c r="AA118" s="18">
        <v>55900020</v>
      </c>
      <c r="AB118" s="18">
        <v>100</v>
      </c>
      <c r="AC118" s="18">
        <f>IF(ISBLANK($Y118),0, LOOKUP($Y118,[1]Skill!$A:$A,[1]Skill!$Y:$Y)*$Z118/100)+
IF(ISBLANK($AA118),0, LOOKUP($AA118,[1]Skill!$A:$A,[1]Skill!$Y:$Y)*$AB118/100)</f>
        <v>45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4" t="str">
        <f t="shared" si="6"/>
        <v>0;0;0;0;0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50" t="s">
        <v>781</v>
      </c>
      <c r="AS118" s="54"/>
      <c r="AT118" s="4">
        <v>22011178</v>
      </c>
      <c r="AU118" s="4">
        <v>22011179</v>
      </c>
      <c r="AV118" s="4">
        <v>115</v>
      </c>
      <c r="AW118" s="4" t="s">
        <v>77</v>
      </c>
      <c r="AX118" s="59" t="s">
        <v>934</v>
      </c>
      <c r="AY118" s="18">
        <v>0</v>
      </c>
      <c r="AZ118" s="19">
        <v>0</v>
      </c>
      <c r="BA118" s="25">
        <v>0.9442623</v>
      </c>
    </row>
    <row r="119" spans="1:53" x14ac:dyDescent="0.15">
      <c r="A119">
        <v>51000116</v>
      </c>
      <c r="B119" s="8" t="s">
        <v>662</v>
      </c>
      <c r="C119" s="8" t="s">
        <v>665</v>
      </c>
      <c r="D119" s="19" t="s">
        <v>885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37">
        <v>55100014</v>
      </c>
      <c r="Z119" s="18">
        <v>100</v>
      </c>
      <c r="AA119" s="18"/>
      <c r="AB119" s="18"/>
      <c r="AC119" s="18">
        <f>IF(ISBLANK($Y119),0, LOOKUP($Y119,[1]Skill!$A:$A,[1]Skill!$Y:$Y)*$Z119/100)+
IF(ISBLANK($AA119),0, LOOKUP($AA119,[1]Skill!$A:$A,[1]Skill!$Y:$Y)*$AB119/100)</f>
        <v>24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50" t="s">
        <v>781</v>
      </c>
      <c r="AS119" s="54"/>
      <c r="AT119" s="8">
        <v>22011161</v>
      </c>
      <c r="AU119" s="8"/>
      <c r="AV119" s="8">
        <v>116</v>
      </c>
      <c r="AW119" s="8"/>
      <c r="AX119" s="59" t="s">
        <v>929</v>
      </c>
      <c r="AY119" s="18">
        <v>0</v>
      </c>
      <c r="AZ119" s="19">
        <v>0</v>
      </c>
      <c r="BA119" s="25">
        <v>0.19508200000000001</v>
      </c>
    </row>
    <row r="120" spans="1:53" x14ac:dyDescent="0.15">
      <c r="A120">
        <v>51000117</v>
      </c>
      <c r="B120" s="4" t="s">
        <v>135</v>
      </c>
      <c r="C120" s="4" t="s">
        <v>539</v>
      </c>
      <c r="D120" s="19" t="s">
        <v>875</v>
      </c>
      <c r="E120" s="4">
        <v>7</v>
      </c>
      <c r="F120" s="4">
        <v>3</v>
      </c>
      <c r="G120" s="4">
        <v>5</v>
      </c>
      <c r="H120" s="4">
        <f t="shared" si="4"/>
        <v>4</v>
      </c>
      <c r="I120" s="4">
        <v>7</v>
      </c>
      <c r="J120" s="4">
        <v>-25</v>
      </c>
      <c r="K120" s="4">
        <v>0</v>
      </c>
      <c r="L120" s="7">
        <v>-13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12</v>
      </c>
      <c r="U120" s="4">
        <v>10</v>
      </c>
      <c r="V120" s="4">
        <v>10</v>
      </c>
      <c r="W120" s="4">
        <v>0</v>
      </c>
      <c r="X120" s="4" t="s">
        <v>49</v>
      </c>
      <c r="Y120" s="37">
        <v>55900043</v>
      </c>
      <c r="Z120" s="18">
        <v>100</v>
      </c>
      <c r="AA120" s="18">
        <v>55900020</v>
      </c>
      <c r="AB120" s="18">
        <v>100</v>
      </c>
      <c r="AC120" s="18">
        <f>IF(ISBLANK($Y120),0, LOOKUP($Y120,[1]Skill!$A:$A,[1]Skill!$Y:$Y)*$Z120/100)+
IF(ISBLANK($AA120),0, LOOKUP($AA120,[1]Skill!$A:$A,[1]Skill!$Y:$Y)*$AB120/100)</f>
        <v>50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50" t="s">
        <v>781</v>
      </c>
      <c r="AS120" s="54"/>
      <c r="AT120" s="4">
        <v>22011178</v>
      </c>
      <c r="AU120" s="4">
        <v>22011179</v>
      </c>
      <c r="AV120" s="4">
        <v>117</v>
      </c>
      <c r="AW120" s="4" t="s">
        <v>77</v>
      </c>
      <c r="AX120" s="59" t="s">
        <v>945</v>
      </c>
      <c r="AY120" s="18">
        <v>0</v>
      </c>
      <c r="AZ120" s="19">
        <v>0</v>
      </c>
      <c r="BA120" s="25">
        <v>0.92786880000000005</v>
      </c>
    </row>
    <row r="121" spans="1:53" x14ac:dyDescent="0.15">
      <c r="A121">
        <v>51000118</v>
      </c>
      <c r="B121" s="4" t="s">
        <v>136</v>
      </c>
      <c r="C121" s="4" t="s">
        <v>540</v>
      </c>
      <c r="D121" s="19" t="s">
        <v>905</v>
      </c>
      <c r="E121" s="4">
        <v>7</v>
      </c>
      <c r="F121" s="4">
        <v>10</v>
      </c>
      <c r="G121" s="4">
        <v>4</v>
      </c>
      <c r="H121" s="4">
        <f t="shared" si="4"/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11</v>
      </c>
      <c r="U121" s="4">
        <v>10</v>
      </c>
      <c r="V121" s="4">
        <v>10</v>
      </c>
      <c r="W121" s="4">
        <v>0</v>
      </c>
      <c r="X121" s="4" t="s">
        <v>22</v>
      </c>
      <c r="Y121" s="37">
        <v>55900040</v>
      </c>
      <c r="Z121" s="18">
        <v>100</v>
      </c>
      <c r="AA121" s="18">
        <v>55900020</v>
      </c>
      <c r="AB121" s="18">
        <v>100</v>
      </c>
      <c r="AC121" s="18">
        <f>IF(ISBLANK($Y121),0, LOOKUP($Y121,[1]Skill!$A:$A,[1]Skill!$Y:$Y)*$Z121/100)+
IF(ISBLANK($AA121),0, LOOKUP($AA121,[1]Skill!$A:$A,[1]Skill!$Y:$Y)*$AB121/100)</f>
        <v>50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4" t="str">
        <f t="shared" si="6"/>
        <v>0;0;0;0;0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4" t="str">
        <f t="shared" si="7"/>
        <v>0;0;0;0;0;0;0</v>
      </c>
      <c r="AR121" s="50" t="s">
        <v>781</v>
      </c>
      <c r="AS121" s="54"/>
      <c r="AT121" s="4">
        <v>22011178</v>
      </c>
      <c r="AU121" s="4">
        <v>22011179</v>
      </c>
      <c r="AV121" s="4">
        <v>118</v>
      </c>
      <c r="AW121" s="4" t="s">
        <v>77</v>
      </c>
      <c r="AX121" s="59" t="s">
        <v>933</v>
      </c>
      <c r="AY121" s="18">
        <v>0</v>
      </c>
      <c r="AZ121" s="19">
        <v>0</v>
      </c>
      <c r="BA121" s="25">
        <v>0.95409829999999995</v>
      </c>
    </row>
    <row r="122" spans="1:53" x14ac:dyDescent="0.15">
      <c r="A122">
        <v>51000119</v>
      </c>
      <c r="B122" s="4" t="s">
        <v>137</v>
      </c>
      <c r="C122" s="4" t="s">
        <v>541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37"/>
      <c r="Z122" s="18"/>
      <c r="AA122" s="18"/>
      <c r="AB122" s="18"/>
      <c r="AC122" s="18">
        <f>IF(ISBLANK($Y122),0, LOOKUP($Y122,[1]Skill!$A:$A,[1]Skill!$Y:$Y)*$Z122/100)+
IF(ISBLANK($AA122),0, LOOKUP($AA122,[1]Skill!$A:$A,[1]Skill!$Y:$Y)*$AB122/100)</f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50" t="s">
        <v>781</v>
      </c>
      <c r="AS122" s="54"/>
      <c r="AT122" s="4">
        <v>22011055</v>
      </c>
      <c r="AU122" s="4"/>
      <c r="AV122" s="4">
        <v>119</v>
      </c>
      <c r="AW122" s="4"/>
      <c r="AX122" s="59" t="s">
        <v>930</v>
      </c>
      <c r="AY122" s="18">
        <v>0</v>
      </c>
      <c r="AZ122" s="19">
        <v>0</v>
      </c>
      <c r="BA122" s="25">
        <v>0.24426229999999999</v>
      </c>
    </row>
    <row r="123" spans="1:53" x14ac:dyDescent="0.15">
      <c r="A123">
        <v>51000120</v>
      </c>
      <c r="B123" s="4" t="s">
        <v>138</v>
      </c>
      <c r="C123" s="4" t="s">
        <v>542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37">
        <v>55100005</v>
      </c>
      <c r="Z123" s="18">
        <v>100</v>
      </c>
      <c r="AA123" s="18"/>
      <c r="AB123" s="18"/>
      <c r="AC123" s="18">
        <f>IF(ISBLANK($Y123),0, LOOKUP($Y123,[1]Skill!$A:$A,[1]Skill!$Y:$Y)*$Z123/100)+
IF(ISBLANK($AA123),0, LOOKUP($AA123,[1]Skill!$A:$A,[1]Skill!$Y:$Y)*$AB123/100)</f>
        <v>35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6"/>
        <v>0;0;0;0;0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50" t="s">
        <v>781</v>
      </c>
      <c r="AS123" s="54"/>
      <c r="AT123" s="4">
        <v>22011123</v>
      </c>
      <c r="AU123" s="4"/>
      <c r="AV123" s="4">
        <v>120</v>
      </c>
      <c r="AW123" s="4"/>
      <c r="AX123" s="59" t="s">
        <v>932</v>
      </c>
      <c r="AY123" s="18">
        <v>0</v>
      </c>
      <c r="AZ123" s="19">
        <v>0</v>
      </c>
      <c r="BA123" s="25">
        <v>0.27213110000000001</v>
      </c>
    </row>
    <row r="124" spans="1:53" x14ac:dyDescent="0.15">
      <c r="A124">
        <v>51000121</v>
      </c>
      <c r="B124" s="4" t="s">
        <v>139</v>
      </c>
      <c r="C124" s="4" t="s">
        <v>543</v>
      </c>
      <c r="D124" s="19" t="s">
        <v>805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37">
        <v>55100006</v>
      </c>
      <c r="Z124" s="18">
        <v>100</v>
      </c>
      <c r="AA124" s="18"/>
      <c r="AB124" s="18"/>
      <c r="AC124" s="18">
        <f>IF(ISBLANK($Y124),0, LOOKUP($Y124,[1]Skill!$A:$A,[1]Skill!$Y:$Y)*$Z124/100)+
IF(ISBLANK($AA124),0, LOOKUP($AA124,[1]Skill!$A:$A,[1]Skill!$Y:$Y)*$AB124/100)</f>
        <v>45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 t="shared" si="7"/>
        <v>0;0;0;0;0;0;0</v>
      </c>
      <c r="AR124" s="50" t="s">
        <v>781</v>
      </c>
      <c r="AS124" s="54"/>
      <c r="AT124" s="4">
        <v>22011124</v>
      </c>
      <c r="AU124" s="4"/>
      <c r="AV124" s="4">
        <v>121</v>
      </c>
      <c r="AW124" s="4"/>
      <c r="AX124" s="59" t="s">
        <v>943</v>
      </c>
      <c r="AY124" s="18">
        <v>0</v>
      </c>
      <c r="AZ124" s="19">
        <v>0</v>
      </c>
      <c r="BA124" s="25">
        <v>0.49836069999999999</v>
      </c>
    </row>
    <row r="125" spans="1:53" x14ac:dyDescent="0.15">
      <c r="A125">
        <v>51000122</v>
      </c>
      <c r="B125" s="7" t="s">
        <v>413</v>
      </c>
      <c r="C125" s="4" t="s">
        <v>544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37">
        <v>55100010</v>
      </c>
      <c r="Z125" s="18">
        <v>100</v>
      </c>
      <c r="AA125" s="18">
        <v>55510007</v>
      </c>
      <c r="AB125" s="18">
        <v>40</v>
      </c>
      <c r="AC125" s="18">
        <f>IF(ISBLANK($Y125),0, LOOKUP($Y125,[1]Skill!$A:$A,[1]Skill!$Y:$Y)*$Z125/100)+
IF(ISBLANK($AA125),0, LOOKUP($AA125,[1]Skill!$A:$A,[1]Skill!$Y:$Y)*$AB125/100)</f>
        <v>16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 t="shared" si="7"/>
        <v>0;0;0;0;0;0;0</v>
      </c>
      <c r="AR125" s="50" t="s">
        <v>781</v>
      </c>
      <c r="AS125" s="54"/>
      <c r="AT125" s="4">
        <v>22011124</v>
      </c>
      <c r="AU125" s="4"/>
      <c r="AV125" s="4">
        <v>122</v>
      </c>
      <c r="AW125" s="4"/>
      <c r="AX125" s="59" t="s">
        <v>943</v>
      </c>
      <c r="AY125" s="18">
        <v>0</v>
      </c>
      <c r="AZ125" s="19">
        <v>0</v>
      </c>
      <c r="BA125" s="25">
        <v>0.73114749999999995</v>
      </c>
    </row>
    <row r="126" spans="1:53" x14ac:dyDescent="0.15">
      <c r="A126">
        <v>51000123</v>
      </c>
      <c r="B126" s="4" t="s">
        <v>140</v>
      </c>
      <c r="C126" s="4" t="s">
        <v>350</v>
      </c>
      <c r="D126" s="19" t="s">
        <v>823</v>
      </c>
      <c r="E126" s="4">
        <v>1</v>
      </c>
      <c r="F126" s="4">
        <v>1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37">
        <v>55600012</v>
      </c>
      <c r="Z126" s="18">
        <v>100</v>
      </c>
      <c r="AA126" s="18"/>
      <c r="AB126" s="18"/>
      <c r="AC126" s="18">
        <f>IF(ISBLANK($Y126),0, LOOKUP($Y126,[1]Skill!$A:$A,[1]Skill!$Y:$Y)*$Z126/100)+
IF(ISBLANK($AA126),0, LOOKUP($AA126,[1]Skill!$A:$A,[1]Skill!$Y:$Y)*$AB126/100)</f>
        <v>30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4" t="str">
        <f t="shared" si="6"/>
        <v>0;0;0;0;0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 t="shared" si="7"/>
        <v>0;0;0;0;0;0;0</v>
      </c>
      <c r="AR126" s="50" t="s">
        <v>781</v>
      </c>
      <c r="AS126" s="54">
        <v>11000009</v>
      </c>
      <c r="AT126" s="4">
        <v>22011125</v>
      </c>
      <c r="AU126" s="4"/>
      <c r="AV126" s="4">
        <v>123</v>
      </c>
      <c r="AW126" s="4"/>
      <c r="AX126" s="59" t="s">
        <v>934</v>
      </c>
      <c r="AY126" s="18">
        <v>0</v>
      </c>
      <c r="AZ126" s="19">
        <v>0</v>
      </c>
      <c r="BA126" s="25">
        <v>9.3442629999999999E-2</v>
      </c>
    </row>
    <row r="127" spans="1:53" x14ac:dyDescent="0.15">
      <c r="A127">
        <v>51000124</v>
      </c>
      <c r="B127" s="4" t="s">
        <v>141</v>
      </c>
      <c r="C127" s="4" t="s">
        <v>351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37">
        <v>55110005</v>
      </c>
      <c r="Z127" s="18">
        <v>100</v>
      </c>
      <c r="AA127" s="18"/>
      <c r="AB127" s="18"/>
      <c r="AC127" s="18">
        <f>IF(ISBLANK($Y127),0, LOOKUP($Y127,[1]Skill!$A:$A,[1]Skill!$Y:$Y)*$Z127/100)+
IF(ISBLANK($AA127),0, LOOKUP($AA127,[1]Skill!$A:$A,[1]Skill!$Y:$Y)*$AB127/100)</f>
        <v>20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50" t="s">
        <v>781</v>
      </c>
      <c r="AS127" s="54"/>
      <c r="AT127" s="4">
        <v>22011096</v>
      </c>
      <c r="AU127" s="4"/>
      <c r="AV127" s="4">
        <v>124</v>
      </c>
      <c r="AW127" s="4"/>
      <c r="AX127" s="59" t="s">
        <v>935</v>
      </c>
      <c r="AY127" s="18">
        <v>0</v>
      </c>
      <c r="AZ127" s="19">
        <v>0</v>
      </c>
      <c r="BA127" s="25">
        <v>0.3</v>
      </c>
    </row>
    <row r="128" spans="1:53" x14ac:dyDescent="0.15">
      <c r="A128">
        <v>51000125</v>
      </c>
      <c r="B128" s="4" t="s">
        <v>142</v>
      </c>
      <c r="C128" s="4" t="s">
        <v>545</v>
      </c>
      <c r="D128" s="19" t="s">
        <v>817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37">
        <v>55900019</v>
      </c>
      <c r="Z128" s="18">
        <v>15</v>
      </c>
      <c r="AA128" s="18"/>
      <c r="AB128" s="18"/>
      <c r="AC128" s="18">
        <f>IF(ISBLANK($Y128),0, LOOKUP($Y128,[1]Skill!$A:$A,[1]Skill!$Y:$Y)*$Z128/100)+
IF(ISBLANK($AA128),0, LOOKUP($AA128,[1]Skill!$A:$A,[1]Skill!$Y:$Y)*$AB128/100)</f>
        <v>12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50" t="s">
        <v>781</v>
      </c>
      <c r="AS128" s="54"/>
      <c r="AT128" s="4">
        <v>22011073</v>
      </c>
      <c r="AU128" s="4"/>
      <c r="AV128" s="4">
        <v>125</v>
      </c>
      <c r="AW128" s="4"/>
      <c r="AX128" s="59" t="s">
        <v>945</v>
      </c>
      <c r="AY128" s="18">
        <v>0</v>
      </c>
      <c r="AZ128" s="19">
        <v>0</v>
      </c>
      <c r="BA128" s="25">
        <v>0.62131150000000002</v>
      </c>
    </row>
    <row r="129" spans="1:53" x14ac:dyDescent="0.15">
      <c r="A129">
        <v>51000126</v>
      </c>
      <c r="B129" s="4" t="s">
        <v>143</v>
      </c>
      <c r="C129" s="4" t="s">
        <v>546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37"/>
      <c r="Z129" s="18"/>
      <c r="AA129" s="18"/>
      <c r="AB129" s="18"/>
      <c r="AC129" s="18">
        <f>IF(ISBLANK($Y129),0, LOOKUP($Y129,[1]Skill!$A:$A,[1]Skill!$Y:$Y)*$Z129/100)+
IF(ISBLANK($AA129),0, LOOKUP($AA129,[1]Skill!$A:$A,[1]Skill!$Y:$Y)*$AB129/100)</f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0;0;0;0;0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0;0;0;0;0;0;0</v>
      </c>
      <c r="AR129" s="50" t="s">
        <v>781</v>
      </c>
      <c r="AS129" s="54"/>
      <c r="AT129" s="4">
        <v>22011095</v>
      </c>
      <c r="AU129" s="4"/>
      <c r="AV129" s="4">
        <v>126</v>
      </c>
      <c r="AW129" s="4"/>
      <c r="AX129" s="59" t="s">
        <v>936</v>
      </c>
      <c r="AY129" s="18">
        <v>0</v>
      </c>
      <c r="AZ129" s="19">
        <v>0</v>
      </c>
      <c r="BA129" s="25">
        <v>0.85901640000000001</v>
      </c>
    </row>
    <row r="130" spans="1:53" x14ac:dyDescent="0.15">
      <c r="A130">
        <v>51000127</v>
      </c>
      <c r="B130" s="4" t="s">
        <v>144</v>
      </c>
      <c r="C130" s="4" t="s">
        <v>547</v>
      </c>
      <c r="D130" s="19" t="s">
        <v>822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37">
        <v>55900024</v>
      </c>
      <c r="Z130" s="18">
        <v>100</v>
      </c>
      <c r="AA130" s="18"/>
      <c r="AB130" s="18"/>
      <c r="AC130" s="18">
        <f>IF(ISBLANK($Y130),0, LOOKUP($Y130,[1]Skill!$A:$A,[1]Skill!$Y:$Y)*$Z130/100)+
IF(ISBLANK($AA130),0, LOOKUP($AA130,[1]Skill!$A:$A,[1]Skill!$Y:$Y)*$AB130/100)</f>
        <v>10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50" t="s">
        <v>781</v>
      </c>
      <c r="AS130" s="54"/>
      <c r="AT130" s="4">
        <v>22011126</v>
      </c>
      <c r="AU130" s="4"/>
      <c r="AV130" s="4">
        <v>127</v>
      </c>
      <c r="AW130" s="4"/>
      <c r="AX130" s="59" t="s">
        <v>929</v>
      </c>
      <c r="AY130" s="18">
        <v>0</v>
      </c>
      <c r="AZ130" s="19">
        <v>0</v>
      </c>
      <c r="BA130" s="25">
        <v>0.1114754</v>
      </c>
    </row>
    <row r="131" spans="1:53" x14ac:dyDescent="0.15">
      <c r="A131">
        <v>51000128</v>
      </c>
      <c r="B131" s="4" t="s">
        <v>145</v>
      </c>
      <c r="C131" s="4" t="s">
        <v>548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37"/>
      <c r="Z131" s="18"/>
      <c r="AA131" s="18"/>
      <c r="AB131" s="18"/>
      <c r="AC131" s="18">
        <f>IF(ISBLANK($Y131),0, LOOKUP($Y131,[1]Skill!$A:$A,[1]Skill!$Y:$Y)*$Z131/100)+
IF(ISBLANK($AA131),0, LOOKUP($AA131,[1]Skill!$A:$A,[1]Skill!$Y:$Y)*$AB131/100)</f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6"/>
        <v>0;0;0;0;0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50" t="s">
        <v>781</v>
      </c>
      <c r="AS131" s="54"/>
      <c r="AT131" s="4">
        <v>22011096</v>
      </c>
      <c r="AU131" s="4"/>
      <c r="AV131" s="4">
        <v>128</v>
      </c>
      <c r="AW131" s="4"/>
      <c r="AX131" s="59" t="s">
        <v>932</v>
      </c>
      <c r="AY131" s="18">
        <v>0</v>
      </c>
      <c r="AZ131" s="19">
        <v>0</v>
      </c>
      <c r="BA131" s="25">
        <v>0.31639339999999999</v>
      </c>
    </row>
    <row r="132" spans="1:53" x14ac:dyDescent="0.15">
      <c r="A132">
        <v>51000129</v>
      </c>
      <c r="B132" s="4" t="s">
        <v>146</v>
      </c>
      <c r="C132" s="4" t="s">
        <v>549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SUM(J132:K132)+SUM(M132:S132)*5+4.4*SUM(AJ132:AP132)+2.5*SUM(AD132:AH132)+IF(ISNUMBER(AC132),AC132,0)+L132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37">
        <v>55100007</v>
      </c>
      <c r="Z132" s="18">
        <v>25</v>
      </c>
      <c r="AA132" s="18"/>
      <c r="AB132" s="18"/>
      <c r="AC132" s="18">
        <f>IF(ISBLANK($Y132),0, LOOKUP($Y132,[1]Skill!$A:$A,[1]Skill!$Y:$Y)*$Z132/100)+
IF(ISBLANK($AA132),0, LOOKUP($AA132,[1]Skill!$A:$A,[1]Skill!$Y:$Y)*$AB132/100)</f>
        <v>8.75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CONCATENATE(AD132,";",AE132,";",AF132,";",AG132,";",AH132)</f>
        <v>0;0;0;0;0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50" t="s">
        <v>781</v>
      </c>
      <c r="AS132" s="54"/>
      <c r="AT132" s="4">
        <v>22011043</v>
      </c>
      <c r="AU132" s="4"/>
      <c r="AV132" s="4">
        <v>129</v>
      </c>
      <c r="AW132" s="4"/>
      <c r="AX132" s="59" t="s">
        <v>935</v>
      </c>
      <c r="AY132" s="18">
        <v>0</v>
      </c>
      <c r="AZ132" s="19">
        <v>0</v>
      </c>
      <c r="BA132" s="25">
        <v>0.76393440000000001</v>
      </c>
    </row>
    <row r="133" spans="1:53" x14ac:dyDescent="0.15">
      <c r="A133">
        <v>51000130</v>
      </c>
      <c r="B133" s="4" t="s">
        <v>147</v>
      </c>
      <c r="C133" s="4" t="s">
        <v>352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-30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37">
        <v>55900027</v>
      </c>
      <c r="Z133" s="18">
        <v>20</v>
      </c>
      <c r="AA133" s="18">
        <v>55100003</v>
      </c>
      <c r="AB133" s="18">
        <v>100</v>
      </c>
      <c r="AC133" s="18">
        <f>IF(ISBLANK($Y133),0, LOOKUP($Y133,[1]Skill!$A:$A,[1]Skill!$Y:$Y)*$Z133/100)+
IF(ISBLANK($AA133),0, LOOKUP($AA133,[1]Skill!$A:$A,[1]Skill!$Y:$Y)*$AB133/100)</f>
        <v>22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50" t="s">
        <v>781</v>
      </c>
      <c r="AS133" s="54"/>
      <c r="AT133" s="4">
        <v>22011177</v>
      </c>
      <c r="AU133" s="4"/>
      <c r="AV133" s="4">
        <v>130</v>
      </c>
      <c r="AW133" s="4"/>
      <c r="AX133" s="59" t="s">
        <v>929</v>
      </c>
      <c r="AY133" s="18">
        <v>0</v>
      </c>
      <c r="AZ133" s="19">
        <v>0</v>
      </c>
      <c r="BA133" s="25">
        <v>0.67213109999999998</v>
      </c>
    </row>
    <row r="134" spans="1:53" x14ac:dyDescent="0.15">
      <c r="A134">
        <v>51000131</v>
      </c>
      <c r="B134" s="4" t="s">
        <v>148</v>
      </c>
      <c r="C134" s="4" t="s">
        <v>550</v>
      </c>
      <c r="D134" s="19" t="s">
        <v>305</v>
      </c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37">
        <v>55900008</v>
      </c>
      <c r="Z134" s="18">
        <v>20</v>
      </c>
      <c r="AA134" s="18">
        <v>55100001</v>
      </c>
      <c r="AB134" s="18">
        <v>100</v>
      </c>
      <c r="AC134" s="18">
        <f>IF(ISBLANK($Y134),0, LOOKUP($Y134,[1]Skill!$A:$A,[1]Skill!$Y:$Y)*$Z134/100)+
IF(ISBLANK($AA134),0, LOOKUP($AA134,[1]Skill!$A:$A,[1]Skill!$Y:$Y)*$AB134/100)</f>
        <v>18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4" t="str">
        <f t="shared" si="10"/>
        <v>0;0;0;0;0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50" t="s">
        <v>781</v>
      </c>
      <c r="AS134" s="54"/>
      <c r="AT134" s="4">
        <v>22011174</v>
      </c>
      <c r="AU134" s="4"/>
      <c r="AV134" s="4">
        <v>131</v>
      </c>
      <c r="AW134" s="4"/>
      <c r="AX134" s="59" t="s">
        <v>934</v>
      </c>
      <c r="AY134" s="18">
        <v>0</v>
      </c>
      <c r="AZ134" s="19">
        <v>0</v>
      </c>
      <c r="BA134" s="25">
        <v>0.44098359999999998</v>
      </c>
    </row>
    <row r="135" spans="1:53" x14ac:dyDescent="0.15">
      <c r="A135">
        <v>51000132</v>
      </c>
      <c r="B135" s="4" t="s">
        <v>149</v>
      </c>
      <c r="C135" s="4" t="s">
        <v>551</v>
      </c>
      <c r="D135" s="19" t="s">
        <v>906</v>
      </c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37">
        <v>55900016</v>
      </c>
      <c r="Z135" s="18">
        <v>100</v>
      </c>
      <c r="AA135" s="18"/>
      <c r="AB135" s="18"/>
      <c r="AC135" s="18">
        <f>IF(ISBLANK($Y135),0, LOOKUP($Y135,[1]Skill!$A:$A,[1]Skill!$Y:$Y)*$Z135/100)+
IF(ISBLANK($AA135),0, LOOKUP($AA135,[1]Skill!$A:$A,[1]Skill!$Y:$Y)*$AB135/100)</f>
        <v>45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0;0;0;0;0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4" t="str">
        <f t="shared" si="11"/>
        <v>0;0;0;0;0;0;0</v>
      </c>
      <c r="AR135" s="50" t="s">
        <v>781</v>
      </c>
      <c r="AS135" s="54"/>
      <c r="AT135" s="4">
        <v>22011208</v>
      </c>
      <c r="AU135" s="4"/>
      <c r="AV135" s="4">
        <v>132</v>
      </c>
      <c r="AW135" s="4"/>
      <c r="AX135" s="59" t="s">
        <v>942</v>
      </c>
      <c r="AY135" s="18">
        <v>0</v>
      </c>
      <c r="AZ135" s="19">
        <v>0</v>
      </c>
      <c r="BA135" s="25">
        <v>0.43442619999999998</v>
      </c>
    </row>
    <row r="136" spans="1:53" x14ac:dyDescent="0.15">
      <c r="A136">
        <v>51000133</v>
      </c>
      <c r="B136" s="4" t="s">
        <v>150</v>
      </c>
      <c r="C136" s="4" t="s">
        <v>552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37">
        <v>55110005</v>
      </c>
      <c r="Z136" s="18">
        <v>30</v>
      </c>
      <c r="AA136" s="18"/>
      <c r="AB136" s="18"/>
      <c r="AC136" s="18">
        <f>IF(ISBLANK($Y136),0, LOOKUP($Y136,[1]Skill!$A:$A,[1]Skill!$Y:$Y)*$Z136/100)+
IF(ISBLANK($AA136),0, LOOKUP($AA136,[1]Skill!$A:$A,[1]Skill!$Y:$Y)*$AB136/100)</f>
        <v>6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4" t="str">
        <f t="shared" si="10"/>
        <v>0;0;0;0;0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4" t="str">
        <f t="shared" si="11"/>
        <v>0;0;0;0;0;0;0</v>
      </c>
      <c r="AR136" s="50" t="s">
        <v>781</v>
      </c>
      <c r="AS136" s="54"/>
      <c r="AT136" s="4">
        <v>22011080</v>
      </c>
      <c r="AU136" s="4"/>
      <c r="AV136" s="4">
        <v>133</v>
      </c>
      <c r="AW136" s="4"/>
      <c r="AX136" s="59" t="s">
        <v>937</v>
      </c>
      <c r="AY136" s="18">
        <v>0</v>
      </c>
      <c r="AZ136" s="19">
        <v>0</v>
      </c>
      <c r="BA136" s="25">
        <v>0.50819669999999995</v>
      </c>
    </row>
    <row r="137" spans="1:53" x14ac:dyDescent="0.15">
      <c r="A137">
        <v>51000134</v>
      </c>
      <c r="B137" s="4" t="s">
        <v>151</v>
      </c>
      <c r="C137" s="4" t="s">
        <v>553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37">
        <v>55510010</v>
      </c>
      <c r="Z137" s="18">
        <v>30</v>
      </c>
      <c r="AA137" s="18">
        <v>55510007</v>
      </c>
      <c r="AB137" s="18">
        <v>30</v>
      </c>
      <c r="AC137" s="18">
        <f>IF(ISBLANK($Y137),0, LOOKUP($Y137,[1]Skill!$A:$A,[1]Skill!$Y:$Y)*$Z137/100)+
IF(ISBLANK($AA137),0, LOOKUP($AA137,[1]Skill!$A:$A,[1]Skill!$Y:$Y)*$AB137/100)</f>
        <v>4.5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50" t="s">
        <v>781</v>
      </c>
      <c r="AS137" s="54"/>
      <c r="AT137" s="4">
        <v>22011176</v>
      </c>
      <c r="AU137" s="4"/>
      <c r="AV137" s="4">
        <v>134</v>
      </c>
      <c r="AW137" s="4"/>
      <c r="AX137" s="59" t="s">
        <v>930</v>
      </c>
      <c r="AY137" s="18">
        <v>0</v>
      </c>
      <c r="AZ137" s="19">
        <v>0</v>
      </c>
      <c r="BA137" s="25">
        <v>0.80983609999999995</v>
      </c>
    </row>
    <row r="138" spans="1:53" x14ac:dyDescent="0.15">
      <c r="A138">
        <v>51000135</v>
      </c>
      <c r="B138" s="4" t="s">
        <v>152</v>
      </c>
      <c r="C138" s="4" t="s">
        <v>554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37">
        <v>55100006</v>
      </c>
      <c r="Z138" s="18">
        <v>100</v>
      </c>
      <c r="AA138" s="18"/>
      <c r="AB138" s="18"/>
      <c r="AC138" s="18">
        <f>IF(ISBLANK($Y138),0, LOOKUP($Y138,[1]Skill!$A:$A,[1]Skill!$Y:$Y)*$Z138/100)+
IF(ISBLANK($AA138),0, LOOKUP($AA138,[1]Skill!$A:$A,[1]Skill!$Y:$Y)*$AB138/100)</f>
        <v>45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4" t="str">
        <f t="shared" si="10"/>
        <v>0;0;0;0;0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4" t="str">
        <f t="shared" si="11"/>
        <v>0;0;0;0;0;0;0</v>
      </c>
      <c r="AR138" s="50" t="s">
        <v>781</v>
      </c>
      <c r="AS138" s="54"/>
      <c r="AT138" s="4">
        <v>22011175</v>
      </c>
      <c r="AU138" s="4"/>
      <c r="AV138" s="4">
        <v>135</v>
      </c>
      <c r="AW138" s="4"/>
      <c r="AX138" s="59" t="s">
        <v>933</v>
      </c>
      <c r="AY138" s="18">
        <v>0</v>
      </c>
      <c r="AZ138" s="19">
        <v>0</v>
      </c>
      <c r="BA138" s="25">
        <v>0.25245899999999999</v>
      </c>
    </row>
    <row r="139" spans="1:53" x14ac:dyDescent="0.15">
      <c r="A139">
        <v>51000136</v>
      </c>
      <c r="B139" s="4" t="s">
        <v>153</v>
      </c>
      <c r="C139" s="4" t="s">
        <v>555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37"/>
      <c r="Z139" s="18"/>
      <c r="AA139" s="18"/>
      <c r="AB139" s="18"/>
      <c r="AC139" s="18">
        <f>IF(ISBLANK($Y139),0, LOOKUP($Y139,[1]Skill!$A:$A,[1]Skill!$Y:$Y)*$Z139/100)+
IF(ISBLANK($AA139),0, LOOKUP($AA139,[1]Skill!$A:$A,[1]Skill!$Y:$Y)*$AB139/100)</f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4" t="str">
        <f t="shared" si="10"/>
        <v>0;0;0;0;0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4" t="str">
        <f t="shared" si="11"/>
        <v>0;0;0;0;0;0;0</v>
      </c>
      <c r="AR139" s="50" t="s">
        <v>781</v>
      </c>
      <c r="AS139" s="54"/>
      <c r="AT139" s="4">
        <v>22011166</v>
      </c>
      <c r="AU139" s="4"/>
      <c r="AV139" s="4">
        <v>136</v>
      </c>
      <c r="AW139" s="4"/>
      <c r="AX139" s="59" t="s">
        <v>937</v>
      </c>
      <c r="AY139" s="18">
        <v>0</v>
      </c>
      <c r="AZ139" s="19">
        <v>0</v>
      </c>
      <c r="BA139" s="25">
        <v>0.61311479999999996</v>
      </c>
    </row>
    <row r="140" spans="1:53" x14ac:dyDescent="0.15">
      <c r="A140">
        <v>51000137</v>
      </c>
      <c r="B140" s="4" t="s">
        <v>154</v>
      </c>
      <c r="C140" s="4" t="s">
        <v>556</v>
      </c>
      <c r="D140" s="19" t="s">
        <v>730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37"/>
      <c r="Z140" s="18"/>
      <c r="AA140" s="18"/>
      <c r="AB140" s="18"/>
      <c r="AC140" s="18">
        <f>IF(ISBLANK($Y140),0, LOOKUP($Y140,[1]Skill!$A:$A,[1]Skill!$Y:$Y)*$Z140/100)+
IF(ISBLANK($AA140),0, LOOKUP($AA140,[1]Skill!$A:$A,[1]Skill!$Y:$Y)*$AB140/100)</f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0;0;0;0;0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0;0;0;0;0;0;0</v>
      </c>
      <c r="AR140" s="50" t="s">
        <v>781</v>
      </c>
      <c r="AS140" s="54"/>
      <c r="AT140" s="4">
        <v>22011095</v>
      </c>
      <c r="AU140" s="4"/>
      <c r="AV140" s="4">
        <v>137</v>
      </c>
      <c r="AW140" s="4"/>
      <c r="AX140" s="59" t="s">
        <v>936</v>
      </c>
      <c r="AY140" s="18">
        <v>0</v>
      </c>
      <c r="AZ140" s="19">
        <v>0</v>
      </c>
      <c r="BA140" s="25">
        <v>0.36393439999999999</v>
      </c>
    </row>
    <row r="141" spans="1:53" x14ac:dyDescent="0.15">
      <c r="A141">
        <v>51000138</v>
      </c>
      <c r="B141" s="4" t="s">
        <v>155</v>
      </c>
      <c r="C141" s="4" t="s">
        <v>414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18">
        <v>55610004</v>
      </c>
      <c r="Z141" s="18">
        <v>100</v>
      </c>
      <c r="AA141" s="18"/>
      <c r="AB141" s="18"/>
      <c r="AC141" s="18">
        <f>IF(ISBLANK($Y141),0, LOOKUP($Y141,[1]Skill!$A:$A,[1]Skill!$Y:$Y)*$Z141/100)+
IF(ISBLANK($AA141),0, LOOKUP($AA141,[1]Skill!$A:$A,[1]Skill!$Y:$Y)*$AB141/100)</f>
        <v>10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0;0;0;0;0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0;0;0;0;0;0;0</v>
      </c>
      <c r="AR141" s="50" t="s">
        <v>781</v>
      </c>
      <c r="AS141" s="54"/>
      <c r="AT141" s="4">
        <v>22011173</v>
      </c>
      <c r="AU141" s="4"/>
      <c r="AV141" s="4">
        <v>138</v>
      </c>
      <c r="AW141" s="4"/>
      <c r="AX141" s="59" t="s">
        <v>936</v>
      </c>
      <c r="AY141" s="18">
        <v>0</v>
      </c>
      <c r="AZ141" s="19">
        <v>0</v>
      </c>
      <c r="BA141" s="25">
        <v>0.52295080000000005</v>
      </c>
    </row>
    <row r="142" spans="1:53" x14ac:dyDescent="0.15">
      <c r="A142">
        <v>51000139</v>
      </c>
      <c r="B142" s="4" t="s">
        <v>156</v>
      </c>
      <c r="C142" s="4" t="s">
        <v>557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37"/>
      <c r="Z142" s="18"/>
      <c r="AA142" s="18"/>
      <c r="AB142" s="18"/>
      <c r="AC142" s="18">
        <f>IF(ISBLANK($Y142),0, LOOKUP($Y142,[1]Skill!$A:$A,[1]Skill!$Y:$Y)*$Z142/100)+
IF(ISBLANK($AA142),0, LOOKUP($AA142,[1]Skill!$A:$A,[1]Skill!$Y:$Y)*$AB142/100)</f>
        <v>0</v>
      </c>
      <c r="AD142" s="18">
        <v>0.5</v>
      </c>
      <c r="AE142" s="18">
        <v>0</v>
      </c>
      <c r="AF142" s="18">
        <v>0</v>
      </c>
      <c r="AG142" s="18">
        <v>0</v>
      </c>
      <c r="AH142" s="18">
        <v>0</v>
      </c>
      <c r="AI142" s="4" t="str">
        <f t="shared" si="10"/>
        <v>0.5;0;0;0;0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4" t="str">
        <f t="shared" si="11"/>
        <v>0;0;0;0;0;0;0</v>
      </c>
      <c r="AR142" s="50" t="s">
        <v>781</v>
      </c>
      <c r="AS142" s="54"/>
      <c r="AT142" s="4">
        <v>22011170</v>
      </c>
      <c r="AU142" s="4"/>
      <c r="AV142" s="4">
        <v>139</v>
      </c>
      <c r="AW142" s="4"/>
      <c r="AX142" s="59" t="s">
        <v>944</v>
      </c>
      <c r="AY142" s="18">
        <v>0</v>
      </c>
      <c r="AZ142" s="19">
        <v>0</v>
      </c>
      <c r="BA142" s="25">
        <v>0.3491803</v>
      </c>
    </row>
    <row r="143" spans="1:53" x14ac:dyDescent="0.15">
      <c r="A143">
        <v>51000140</v>
      </c>
      <c r="B143" s="4" t="s">
        <v>157</v>
      </c>
      <c r="C143" s="4" t="s">
        <v>558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18">
        <v>55110015</v>
      </c>
      <c r="Z143" s="18">
        <v>100</v>
      </c>
      <c r="AA143" s="18"/>
      <c r="AB143" s="18"/>
      <c r="AC143" s="18">
        <f>IF(ISBLANK($Y143),0, LOOKUP($Y143,[1]Skill!$A:$A,[1]Skill!$Y:$Y)*$Z143/100)+
IF(ISBLANK($AA143),0, LOOKUP($AA143,[1]Skill!$A:$A,[1]Skill!$Y:$Y)*$AB143/100)</f>
        <v>20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0;0;0;0;0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4" t="str">
        <f t="shared" si="11"/>
        <v>0;0;0;0;0;0;0</v>
      </c>
      <c r="AR143" s="50" t="s">
        <v>781</v>
      </c>
      <c r="AS143" s="54"/>
      <c r="AT143" s="4">
        <v>22011003</v>
      </c>
      <c r="AU143" s="4">
        <v>22011004</v>
      </c>
      <c r="AV143" s="4">
        <v>140</v>
      </c>
      <c r="AW143" s="4"/>
      <c r="AX143" s="59" t="s">
        <v>942</v>
      </c>
      <c r="AY143" s="18">
        <v>0</v>
      </c>
      <c r="AZ143" s="19">
        <v>0</v>
      </c>
      <c r="BA143" s="25">
        <v>0.26065569999999999</v>
      </c>
    </row>
    <row r="144" spans="1:53" x14ac:dyDescent="0.15">
      <c r="A144">
        <v>51000141</v>
      </c>
      <c r="B144" s="4" t="s">
        <v>158</v>
      </c>
      <c r="C144" s="4" t="s">
        <v>353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37">
        <v>55510004</v>
      </c>
      <c r="Z144" s="18">
        <v>15</v>
      </c>
      <c r="AA144" s="18"/>
      <c r="AB144" s="18"/>
      <c r="AC144" s="18">
        <f>IF(ISBLANK($Y144),0, LOOKUP($Y144,[1]Skill!$A:$A,[1]Skill!$Y:$Y)*$Z144/100)+
IF(ISBLANK($AA144),0, LOOKUP($AA144,[1]Skill!$A:$A,[1]Skill!$Y:$Y)*$AB144/100)</f>
        <v>1.8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4" t="str">
        <f t="shared" si="10"/>
        <v>0;0;0;0;0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4" t="str">
        <f t="shared" si="11"/>
        <v>0;0;0;0;0;0;0</v>
      </c>
      <c r="AR144" s="50" t="s">
        <v>781</v>
      </c>
      <c r="AS144" s="54"/>
      <c r="AT144" s="4">
        <v>22011215</v>
      </c>
      <c r="AU144" s="4"/>
      <c r="AV144" s="4">
        <v>141</v>
      </c>
      <c r="AW144" s="4"/>
      <c r="AX144" s="59" t="s">
        <v>933</v>
      </c>
      <c r="AY144" s="18">
        <v>0</v>
      </c>
      <c r="AZ144" s="19">
        <v>0</v>
      </c>
      <c r="BA144" s="25">
        <v>0.56393439999999995</v>
      </c>
    </row>
    <row r="145" spans="1:53" x14ac:dyDescent="0.15">
      <c r="A145">
        <v>51000142</v>
      </c>
      <c r="B145" s="4" t="s">
        <v>159</v>
      </c>
      <c r="C145" s="4" t="s">
        <v>354</v>
      </c>
      <c r="D145" s="19" t="s">
        <v>730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37"/>
      <c r="Z145" s="18"/>
      <c r="AA145" s="18"/>
      <c r="AB145" s="18"/>
      <c r="AC145" s="18">
        <f>IF(ISBLANK($Y145),0, LOOKUP($Y145,[1]Skill!$A:$A,[1]Skill!$Y:$Y)*$Z145/100)+
IF(ISBLANK($AA145),0, LOOKUP($AA145,[1]Skill!$A:$A,[1]Skill!$Y:$Y)*$AB145/100)</f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4" t="str">
        <f t="shared" si="10"/>
        <v>0;0;0;0;0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4" t="str">
        <f t="shared" si="11"/>
        <v>0;0;0;0;0;0;0</v>
      </c>
      <c r="AR145" s="50" t="s">
        <v>781</v>
      </c>
      <c r="AS145" s="54"/>
      <c r="AT145" s="4">
        <v>22011012</v>
      </c>
      <c r="AU145" s="4"/>
      <c r="AV145" s="4">
        <v>142</v>
      </c>
      <c r="AW145" s="4"/>
      <c r="AX145" s="59" t="s">
        <v>933</v>
      </c>
      <c r="AY145" s="18">
        <v>0</v>
      </c>
      <c r="AZ145" s="19">
        <v>0</v>
      </c>
      <c r="BA145" s="25">
        <v>0.13770489999999999</v>
      </c>
    </row>
    <row r="146" spans="1:53" x14ac:dyDescent="0.15">
      <c r="A146">
        <v>51000143</v>
      </c>
      <c r="B146" s="7" t="s">
        <v>415</v>
      </c>
      <c r="C146" s="4" t="s">
        <v>559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37">
        <v>55110007</v>
      </c>
      <c r="Z146" s="18">
        <v>100</v>
      </c>
      <c r="AA146" s="18">
        <v>55100001</v>
      </c>
      <c r="AB146" s="18">
        <v>100</v>
      </c>
      <c r="AC146" s="18">
        <f>IF(ISBLANK($Y146),0, LOOKUP($Y146,[1]Skill!$A:$A,[1]Skill!$Y:$Y)*$Z146/100)+
IF(ISBLANK($AA146),0, LOOKUP($AA146,[1]Skill!$A:$A,[1]Skill!$Y:$Y)*$AB146/100)</f>
        <v>20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50" t="s">
        <v>781</v>
      </c>
      <c r="AS146" s="54"/>
      <c r="AT146" s="4">
        <v>22011220</v>
      </c>
      <c r="AU146" s="4"/>
      <c r="AV146" s="4">
        <v>143</v>
      </c>
      <c r="AW146" s="4"/>
      <c r="AX146" s="59" t="s">
        <v>929</v>
      </c>
      <c r="AY146" s="18">
        <v>0</v>
      </c>
      <c r="AZ146" s="19">
        <v>0</v>
      </c>
      <c r="BA146" s="25">
        <v>0.75081969999999998</v>
      </c>
    </row>
    <row r="147" spans="1:53" x14ac:dyDescent="0.15">
      <c r="A147">
        <v>51000144</v>
      </c>
      <c r="B147" s="4" t="s">
        <v>160</v>
      </c>
      <c r="C147" s="4" t="s">
        <v>355</v>
      </c>
      <c r="D147" s="19" t="s">
        <v>833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18">
        <v>55510006</v>
      </c>
      <c r="Z147" s="18">
        <v>45</v>
      </c>
      <c r="AA147" s="18"/>
      <c r="AB147" s="18"/>
      <c r="AC147" s="18">
        <f>IF(ISBLANK($Y147),0, LOOKUP($Y147,[1]Skill!$A:$A,[1]Skill!$Y:$Y)*$Z147/100)+
IF(ISBLANK($AA147),0, LOOKUP($AA147,[1]Skill!$A:$A,[1]Skill!$Y:$Y)*$AB147/100)</f>
        <v>11.25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10"/>
        <v>0;0;0;0;0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50" t="s">
        <v>781</v>
      </c>
      <c r="AS147" s="54"/>
      <c r="AT147" s="4">
        <v>22011172</v>
      </c>
      <c r="AU147" s="4"/>
      <c r="AV147" s="4">
        <v>144</v>
      </c>
      <c r="AW147" s="4"/>
      <c r="AX147" s="59" t="s">
        <v>932</v>
      </c>
      <c r="AY147" s="18">
        <v>0</v>
      </c>
      <c r="AZ147" s="19">
        <v>0</v>
      </c>
      <c r="BA147" s="25">
        <v>0.41639340000000002</v>
      </c>
    </row>
    <row r="148" spans="1:53" x14ac:dyDescent="0.15">
      <c r="A148">
        <v>51000145</v>
      </c>
      <c r="B148" s="4" t="s">
        <v>161</v>
      </c>
      <c r="C148" s="4" t="s">
        <v>465</v>
      </c>
      <c r="D148" s="19" t="s">
        <v>818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724</v>
      </c>
      <c r="Y148" s="37">
        <v>55100012</v>
      </c>
      <c r="Z148" s="18">
        <v>100</v>
      </c>
      <c r="AA148" s="18">
        <v>55600002</v>
      </c>
      <c r="AB148" s="18">
        <v>100</v>
      </c>
      <c r="AC148" s="18">
        <f>IF(ISBLANK($Y148),0, LOOKUP($Y148,[1]Skill!$A:$A,[1]Skill!$Y:$Y)*$Z148/100)+
IF(ISBLANK($AA148),0, LOOKUP($AA148,[1]Skill!$A:$A,[1]Skill!$Y:$Y)*$AB148/100)</f>
        <v>25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50" t="s">
        <v>781</v>
      </c>
      <c r="AS148" s="54"/>
      <c r="AT148" s="4">
        <v>22011013</v>
      </c>
      <c r="AU148" s="4"/>
      <c r="AV148" s="4">
        <v>145</v>
      </c>
      <c r="AW148" s="4"/>
      <c r="AX148" s="59" t="s">
        <v>945</v>
      </c>
      <c r="AY148" s="18">
        <v>0</v>
      </c>
      <c r="AZ148" s="19">
        <v>0</v>
      </c>
      <c r="BA148" s="25">
        <v>0.1983607</v>
      </c>
    </row>
    <row r="149" spans="1:53" x14ac:dyDescent="0.15">
      <c r="A149">
        <v>51000146</v>
      </c>
      <c r="B149" s="4" t="s">
        <v>163</v>
      </c>
      <c r="C149" s="4" t="s">
        <v>356</v>
      </c>
      <c r="D149" s="19" t="s">
        <v>949</v>
      </c>
      <c r="E149" s="4">
        <v>3</v>
      </c>
      <c r="F149" s="4">
        <v>3</v>
      </c>
      <c r="G149" s="4">
        <v>2</v>
      </c>
      <c r="H149" s="4">
        <f t="shared" si="8"/>
        <v>3</v>
      </c>
      <c r="I149" s="4">
        <v>3</v>
      </c>
      <c r="J149" s="4">
        <v>0</v>
      </c>
      <c r="K149" s="4">
        <v>0</v>
      </c>
      <c r="L149" s="4">
        <v>-10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5</v>
      </c>
      <c r="U149" s="4">
        <v>30</v>
      </c>
      <c r="V149" s="4">
        <v>15</v>
      </c>
      <c r="W149" s="4">
        <v>0</v>
      </c>
      <c r="X149" s="4" t="s">
        <v>162</v>
      </c>
      <c r="Y149" s="37">
        <v>55300013</v>
      </c>
      <c r="Z149" s="18">
        <v>100</v>
      </c>
      <c r="AA149" s="18"/>
      <c r="AB149" s="18"/>
      <c r="AC149" s="18">
        <f>IF(ISBLANK($Y149),0, LOOKUP($Y149,[1]Skill!$A:$A,[1]Skill!$Y:$Y)*$Z149/100)+
IF(ISBLANK($AA149),0, LOOKUP($AA149,[1]Skill!$A:$A,[1]Skill!$Y:$Y)*$AB149/100)</f>
        <v>15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50" t="s">
        <v>781</v>
      </c>
      <c r="AS149" s="54">
        <v>11000005</v>
      </c>
      <c r="AT149" s="4">
        <v>22011013</v>
      </c>
      <c r="AU149" s="4"/>
      <c r="AV149" s="4">
        <v>146</v>
      </c>
      <c r="AW149" s="4"/>
      <c r="AX149" s="59" t="s">
        <v>945</v>
      </c>
      <c r="AY149" s="18">
        <v>0</v>
      </c>
      <c r="AZ149" s="19">
        <v>0</v>
      </c>
      <c r="BA149" s="25">
        <v>0.52295080000000005</v>
      </c>
    </row>
    <row r="150" spans="1:53" x14ac:dyDescent="0.15">
      <c r="A150">
        <v>51000147</v>
      </c>
      <c r="B150" s="4" t="s">
        <v>164</v>
      </c>
      <c r="C150" s="4" t="s">
        <v>357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37">
        <v>55500005</v>
      </c>
      <c r="Z150" s="18">
        <v>100</v>
      </c>
      <c r="AA150" s="18"/>
      <c r="AB150" s="18"/>
      <c r="AC150" s="18">
        <f>IF(ISBLANK($Y150),0, LOOKUP($Y150,[1]Skill!$A:$A,[1]Skill!$Y:$Y)*$Z150/100)+
IF(ISBLANK($AA150),0, LOOKUP($AA150,[1]Skill!$A:$A,[1]Skill!$Y:$Y)*$AB150/100)</f>
        <v>5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50" t="s">
        <v>781</v>
      </c>
      <c r="AS150" s="54"/>
      <c r="AT150" s="4">
        <v>22011171</v>
      </c>
      <c r="AU150" s="4"/>
      <c r="AV150" s="4">
        <v>147</v>
      </c>
      <c r="AW150" s="4"/>
      <c r="AX150" s="59" t="s">
        <v>930</v>
      </c>
      <c r="AY150" s="18">
        <v>0</v>
      </c>
      <c r="AZ150" s="19">
        <v>0</v>
      </c>
      <c r="BA150" s="25">
        <v>0.68852460000000004</v>
      </c>
    </row>
    <row r="151" spans="1:53" x14ac:dyDescent="0.15">
      <c r="A151">
        <v>51000148</v>
      </c>
      <c r="B151" s="4" t="s">
        <v>165</v>
      </c>
      <c r="C151" s="4" t="s">
        <v>560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37"/>
      <c r="Z151" s="18"/>
      <c r="AA151" s="18"/>
      <c r="AB151" s="18"/>
      <c r="AC151" s="18">
        <f>IF(ISBLANK($Y151),0, LOOKUP($Y151,[1]Skill!$A:$A,[1]Skill!$Y:$Y)*$Z151/100)+
IF(ISBLANK($AA151),0, LOOKUP($AA151,[1]Skill!$A:$A,[1]Skill!$Y:$Y)*$AB151/100)</f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10"/>
        <v>0;0;0;0;0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50" t="s">
        <v>781</v>
      </c>
      <c r="AS151" s="54"/>
      <c r="AT151" s="4">
        <v>22011081</v>
      </c>
      <c r="AU151" s="4"/>
      <c r="AV151" s="4">
        <v>148</v>
      </c>
      <c r="AW151" s="4"/>
      <c r="AX151" s="59" t="s">
        <v>929</v>
      </c>
      <c r="AY151" s="18">
        <v>0</v>
      </c>
      <c r="AZ151" s="19">
        <v>0</v>
      </c>
      <c r="BA151" s="25">
        <v>0.47049180000000002</v>
      </c>
    </row>
    <row r="152" spans="1:53" x14ac:dyDescent="0.15">
      <c r="A152">
        <v>51000149</v>
      </c>
      <c r="B152" s="4" t="s">
        <v>166</v>
      </c>
      <c r="C152" s="4" t="s">
        <v>561</v>
      </c>
      <c r="D152" s="19" t="s">
        <v>730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37"/>
      <c r="Z152" s="18"/>
      <c r="AA152" s="18"/>
      <c r="AB152" s="18"/>
      <c r="AC152" s="18">
        <f>IF(ISBLANK($Y152),0, LOOKUP($Y152,[1]Skill!$A:$A,[1]Skill!$Y:$Y)*$Z152/100)+
IF(ISBLANK($AA152),0, LOOKUP($AA152,[1]Skill!$A:$A,[1]Skill!$Y:$Y)*$AB152/100)</f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4" t="str">
        <f t="shared" si="10"/>
        <v>0;0;0;0;0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50" t="s">
        <v>781</v>
      </c>
      <c r="AS152" s="54"/>
      <c r="AT152" s="4">
        <v>22011170</v>
      </c>
      <c r="AU152" s="4"/>
      <c r="AV152" s="4">
        <v>149</v>
      </c>
      <c r="AW152" s="4"/>
      <c r="AX152" s="59" t="s">
        <v>937</v>
      </c>
      <c r="AY152" s="18">
        <v>0</v>
      </c>
      <c r="AZ152" s="19">
        <v>0</v>
      </c>
      <c r="BA152" s="25">
        <v>0.35409829999999998</v>
      </c>
    </row>
    <row r="153" spans="1:53" x14ac:dyDescent="0.15">
      <c r="A153">
        <v>51000150</v>
      </c>
      <c r="B153" s="4" t="s">
        <v>167</v>
      </c>
      <c r="C153" s="4" t="s">
        <v>358</v>
      </c>
      <c r="D153" s="19" t="s">
        <v>894</v>
      </c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37">
        <v>55110003</v>
      </c>
      <c r="Z153" s="18">
        <v>50</v>
      </c>
      <c r="AA153" s="18"/>
      <c r="AB153" s="18"/>
      <c r="AC153" s="18">
        <f>IF(ISBLANK($Y153),0, LOOKUP($Y153,[1]Skill!$A:$A,[1]Skill!$Y:$Y)*$Z153/100)+
IF(ISBLANK($AA153),0, LOOKUP($AA153,[1]Skill!$A:$A,[1]Skill!$Y:$Y)*$AB153/100)</f>
        <v>12.5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50" t="s">
        <v>781</v>
      </c>
      <c r="AS153" s="54"/>
      <c r="AT153" s="4">
        <v>22011091</v>
      </c>
      <c r="AU153" s="4"/>
      <c r="AV153" s="4">
        <v>150</v>
      </c>
      <c r="AW153" s="4"/>
      <c r="AX153" s="59" t="s">
        <v>930</v>
      </c>
      <c r="AY153" s="18">
        <v>0</v>
      </c>
      <c r="AZ153" s="19">
        <v>0</v>
      </c>
      <c r="BA153" s="25">
        <v>0.32295079999999998</v>
      </c>
    </row>
    <row r="154" spans="1:53" x14ac:dyDescent="0.15">
      <c r="A154">
        <v>51000151</v>
      </c>
      <c r="B154" s="7" t="s">
        <v>416</v>
      </c>
      <c r="C154" s="4" t="s">
        <v>562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37"/>
      <c r="Z154" s="18"/>
      <c r="AA154" s="18"/>
      <c r="AB154" s="18"/>
      <c r="AC154" s="18">
        <f>IF(ISBLANK($Y154),0, LOOKUP($Y154,[1]Skill!$A:$A,[1]Skill!$Y:$Y)*$Z154/100)+
IF(ISBLANK($AA154),0, LOOKUP($AA154,[1]Skill!$A:$A,[1]Skill!$Y:$Y)*$AB154/100)</f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50" t="s">
        <v>781</v>
      </c>
      <c r="AS154" s="54"/>
      <c r="AT154" s="4">
        <v>22011169</v>
      </c>
      <c r="AU154" s="4"/>
      <c r="AV154" s="4">
        <v>151</v>
      </c>
      <c r="AW154" s="4"/>
      <c r="AX154" s="59" t="s">
        <v>945</v>
      </c>
      <c r="AY154" s="18">
        <v>0</v>
      </c>
      <c r="AZ154" s="19">
        <v>0</v>
      </c>
      <c r="BA154" s="25">
        <v>0.40819670000000002</v>
      </c>
    </row>
    <row r="155" spans="1:53" x14ac:dyDescent="0.15">
      <c r="A155">
        <v>51000152</v>
      </c>
      <c r="B155" s="4" t="s">
        <v>169</v>
      </c>
      <c r="C155" s="4" t="s">
        <v>563</v>
      </c>
      <c r="D155" s="19" t="s">
        <v>833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-22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728</v>
      </c>
      <c r="Y155" s="37">
        <v>55900046</v>
      </c>
      <c r="Z155" s="18">
        <v>100</v>
      </c>
      <c r="AA155" s="18"/>
      <c r="AB155" s="18"/>
      <c r="AC155" s="18">
        <f>IF(ISBLANK($Y155),0, LOOKUP($Y155,[1]Skill!$A:$A,[1]Skill!$Y:$Y)*$Z155/100)+
IF(ISBLANK($AA155),0, LOOKUP($AA155,[1]Skill!$A:$A,[1]Skill!$Y:$Y)*$AB155/100)</f>
        <v>25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50" t="s">
        <v>781</v>
      </c>
      <c r="AS155" s="54"/>
      <c r="AT155" s="4">
        <v>22011029</v>
      </c>
      <c r="AU155" s="4"/>
      <c r="AV155" s="4">
        <v>152</v>
      </c>
      <c r="AW155" s="4"/>
      <c r="AX155" s="59" t="s">
        <v>945</v>
      </c>
      <c r="AY155" s="18">
        <v>0</v>
      </c>
      <c r="AZ155" s="19">
        <v>0</v>
      </c>
      <c r="BA155" s="25">
        <v>0.58688530000000005</v>
      </c>
    </row>
    <row r="156" spans="1:53" x14ac:dyDescent="0.15">
      <c r="A156">
        <v>51000153</v>
      </c>
      <c r="B156" s="4" t="s">
        <v>170</v>
      </c>
      <c r="C156" s="4" t="s">
        <v>564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37">
        <v>55110004</v>
      </c>
      <c r="Z156" s="18">
        <v>100</v>
      </c>
      <c r="AA156" s="18"/>
      <c r="AB156" s="18"/>
      <c r="AC156" s="18">
        <f>IF(ISBLANK($Y156),0, LOOKUP($Y156,[1]Skill!$A:$A,[1]Skill!$Y:$Y)*$Z156/100)+
IF(ISBLANK($AA156),0, LOOKUP($AA156,[1]Skill!$A:$A,[1]Skill!$Y:$Y)*$AB156/100)</f>
        <v>25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4" t="str">
        <f t="shared" si="10"/>
        <v>0;0;0;0;0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4" t="str">
        <f t="shared" si="11"/>
        <v>0;0;0;0;0;0;0</v>
      </c>
      <c r="AR156" s="50" t="s">
        <v>781</v>
      </c>
      <c r="AS156" s="54"/>
      <c r="AT156" s="4">
        <v>22011168</v>
      </c>
      <c r="AU156" s="4"/>
      <c r="AV156" s="4">
        <v>153</v>
      </c>
      <c r="AW156" s="4"/>
      <c r="AX156" s="59" t="s">
        <v>933</v>
      </c>
      <c r="AY156" s="18">
        <v>0</v>
      </c>
      <c r="AZ156" s="19">
        <v>0</v>
      </c>
      <c r="BA156" s="25">
        <v>0.28196719999999997</v>
      </c>
    </row>
    <row r="157" spans="1:53" x14ac:dyDescent="0.15">
      <c r="A157">
        <v>51000154</v>
      </c>
      <c r="B157" s="4" t="s">
        <v>171</v>
      </c>
      <c r="C157" s="4" t="s">
        <v>565</v>
      </c>
      <c r="D157" s="19" t="s">
        <v>730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37"/>
      <c r="Z157" s="18"/>
      <c r="AA157" s="18"/>
      <c r="AB157" s="18"/>
      <c r="AC157" s="18">
        <f>IF(ISBLANK($Y157),0, LOOKUP($Y157,[1]Skill!$A:$A,[1]Skill!$Y:$Y)*$Z157/100)+
IF(ISBLANK($AA157),0, LOOKUP($AA157,[1]Skill!$A:$A,[1]Skill!$Y:$Y)*$AB157/100)</f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50" t="s">
        <v>781</v>
      </c>
      <c r="AS157" s="54"/>
      <c r="AT157" s="4">
        <v>22011091</v>
      </c>
      <c r="AU157" s="4"/>
      <c r="AV157" s="4">
        <v>154</v>
      </c>
      <c r="AW157" s="4"/>
      <c r="AX157" s="59" t="s">
        <v>930</v>
      </c>
      <c r="AY157" s="18">
        <v>0</v>
      </c>
      <c r="AZ157" s="19">
        <v>0</v>
      </c>
      <c r="BA157" s="25">
        <v>0.12950819999999999</v>
      </c>
    </row>
    <row r="158" spans="1:53" x14ac:dyDescent="0.15">
      <c r="A158">
        <v>51000155</v>
      </c>
      <c r="B158" s="4" t="s">
        <v>172</v>
      </c>
      <c r="C158" s="4" t="s">
        <v>566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37"/>
      <c r="Z158" s="18"/>
      <c r="AA158" s="18"/>
      <c r="AB158" s="18"/>
      <c r="AC158" s="18">
        <f>IF(ISBLANK($Y158),0, LOOKUP($Y158,[1]Skill!$A:$A,[1]Skill!$Y:$Y)*$Z158/100)+
IF(ISBLANK($AA158),0, LOOKUP($AA158,[1]Skill!$A:$A,[1]Skill!$Y:$Y)*$AB158/100)</f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4" t="str">
        <f t="shared" si="10"/>
        <v>0;0;0;0;0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50" t="s">
        <v>781</v>
      </c>
      <c r="AS158" s="54"/>
      <c r="AT158" s="4">
        <v>22011167</v>
      </c>
      <c r="AU158" s="4"/>
      <c r="AV158" s="4">
        <v>155</v>
      </c>
      <c r="AW158" s="4"/>
      <c r="AX158" s="59" t="s">
        <v>934</v>
      </c>
      <c r="AY158" s="18">
        <v>0</v>
      </c>
      <c r="AZ158" s="19">
        <v>0</v>
      </c>
      <c r="BA158" s="25">
        <v>0.69016390000000005</v>
      </c>
    </row>
    <row r="159" spans="1:53" x14ac:dyDescent="0.15">
      <c r="A159">
        <v>51000156</v>
      </c>
      <c r="B159" s="8" t="s">
        <v>678</v>
      </c>
      <c r="C159" s="8" t="s">
        <v>680</v>
      </c>
      <c r="D159" s="19" t="s">
        <v>770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-6</v>
      </c>
      <c r="K159" s="8">
        <v>3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37"/>
      <c r="Z159" s="18"/>
      <c r="AA159" s="18"/>
      <c r="AB159" s="18"/>
      <c r="AC159" s="18">
        <f>IF(ISBLANK($Y159),0, LOOKUP($Y159,[1]Skill!$A:$A,[1]Skill!$Y:$Y)*$Z159/100)+
IF(ISBLANK($AA159),0, LOOKUP($AA159,[1]Skill!$A:$A,[1]Skill!$Y:$Y)*$AB159/100)</f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4" t="str">
        <f t="shared" si="10"/>
        <v>0;0;0;0;0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50" t="s">
        <v>781</v>
      </c>
      <c r="AS159" s="54"/>
      <c r="AT159" s="8">
        <v>22011067</v>
      </c>
      <c r="AU159" s="8"/>
      <c r="AV159" s="8">
        <v>156</v>
      </c>
      <c r="AW159" s="8"/>
      <c r="AX159" s="59" t="s">
        <v>937</v>
      </c>
      <c r="AY159" s="18">
        <v>0</v>
      </c>
      <c r="AZ159" s="19">
        <v>0</v>
      </c>
      <c r="BA159" s="25">
        <v>0.49672129999999998</v>
      </c>
    </row>
    <row r="160" spans="1:53" x14ac:dyDescent="0.15">
      <c r="A160">
        <v>51000157</v>
      </c>
      <c r="B160" s="4" t="s">
        <v>173</v>
      </c>
      <c r="C160" s="4" t="s">
        <v>567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37"/>
      <c r="Z160" s="18"/>
      <c r="AA160" s="18"/>
      <c r="AB160" s="18"/>
      <c r="AC160" s="18">
        <f>IF(ISBLANK($Y160),0, LOOKUP($Y160,[1]Skill!$A:$A,[1]Skill!$Y:$Y)*$Z160/100)+
IF(ISBLANK($AA160),0, LOOKUP($AA160,[1]Skill!$A:$A,[1]Skill!$Y:$Y)*$AB160/100)</f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4" t="str">
        <f t="shared" si="10"/>
        <v>0;0;0;0;0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0;0;0;0;0;0;0</v>
      </c>
      <c r="AR160" s="50" t="s">
        <v>781</v>
      </c>
      <c r="AS160" s="54"/>
      <c r="AT160" s="4">
        <v>22011132</v>
      </c>
      <c r="AU160" s="4">
        <v>22011073</v>
      </c>
      <c r="AV160" s="4">
        <v>157</v>
      </c>
      <c r="AW160" s="4"/>
      <c r="AX160" s="59" t="s">
        <v>933</v>
      </c>
      <c r="AY160" s="18">
        <v>0</v>
      </c>
      <c r="AZ160" s="19">
        <v>0</v>
      </c>
      <c r="BA160" s="25">
        <v>0.94098360000000003</v>
      </c>
    </row>
    <row r="161" spans="1:53" x14ac:dyDescent="0.15">
      <c r="A161">
        <v>51000158</v>
      </c>
      <c r="B161" s="4" t="s">
        <v>175</v>
      </c>
      <c r="C161" s="4" t="s">
        <v>568</v>
      </c>
      <c r="D161" s="19" t="s">
        <v>730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37"/>
      <c r="Z161" s="18"/>
      <c r="AA161" s="18"/>
      <c r="AB161" s="18"/>
      <c r="AC161" s="18">
        <f>IF(ISBLANK($Y161),0, LOOKUP($Y161,[1]Skill!$A:$A,[1]Skill!$Y:$Y)*$Z161/100)+
IF(ISBLANK($AA161),0, LOOKUP($AA161,[1]Skill!$A:$A,[1]Skill!$Y:$Y)*$AB161/100)</f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 t="shared" si="11"/>
        <v>0;0;0;0;0;0;0</v>
      </c>
      <c r="AR161" s="50" t="s">
        <v>781</v>
      </c>
      <c r="AS161" s="54"/>
      <c r="AT161" s="4">
        <v>22011166</v>
      </c>
      <c r="AU161" s="4"/>
      <c r="AV161" s="4">
        <v>158</v>
      </c>
      <c r="AW161" s="4"/>
      <c r="AX161" s="59" t="s">
        <v>943</v>
      </c>
      <c r="AY161" s="18">
        <v>0</v>
      </c>
      <c r="AZ161" s="19">
        <v>0</v>
      </c>
      <c r="BA161" s="25">
        <v>0.3098361</v>
      </c>
    </row>
    <row r="162" spans="1:53" x14ac:dyDescent="0.15">
      <c r="A162">
        <v>51000159</v>
      </c>
      <c r="B162" s="4" t="s">
        <v>176</v>
      </c>
      <c r="C162" s="4" t="s">
        <v>569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37">
        <v>55110010</v>
      </c>
      <c r="Z162" s="18">
        <v>100</v>
      </c>
      <c r="AA162" s="18"/>
      <c r="AB162" s="18"/>
      <c r="AC162" s="18">
        <f>IF(ISBLANK($Y162),0, LOOKUP($Y162,[1]Skill!$A:$A,[1]Skill!$Y:$Y)*$Z162/100)+
IF(ISBLANK($AA162),0, LOOKUP($AA162,[1]Skill!$A:$A,[1]Skill!$Y:$Y)*$AB162/100)</f>
        <v>30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4" t="str">
        <f t="shared" si="10"/>
        <v>0;0;0;0;0</v>
      </c>
      <c r="AJ162" s="18">
        <v>0</v>
      </c>
      <c r="AK162" s="18">
        <v>-0.3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4" t="str">
        <f t="shared" si="11"/>
        <v>0;-0.3;0;0;0;0;0</v>
      </c>
      <c r="AR162" s="50" t="s">
        <v>781</v>
      </c>
      <c r="AS162" s="54"/>
      <c r="AT162" s="4">
        <v>22011082</v>
      </c>
      <c r="AU162" s="4"/>
      <c r="AV162" s="4">
        <v>159</v>
      </c>
      <c r="AW162" s="4"/>
      <c r="AX162" s="59" t="s">
        <v>937</v>
      </c>
      <c r="AY162" s="18">
        <v>0</v>
      </c>
      <c r="AZ162" s="19">
        <v>0</v>
      </c>
      <c r="BA162" s="25">
        <v>0.44754100000000002</v>
      </c>
    </row>
    <row r="163" spans="1:53" x14ac:dyDescent="0.15">
      <c r="A163">
        <v>51000160</v>
      </c>
      <c r="B163" s="4" t="s">
        <v>177</v>
      </c>
      <c r="C163" s="4" t="s">
        <v>570</v>
      </c>
      <c r="D163" s="19" t="s">
        <v>812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37">
        <v>55900010</v>
      </c>
      <c r="Z163" s="18">
        <v>100</v>
      </c>
      <c r="AA163" s="18"/>
      <c r="AB163" s="18"/>
      <c r="AC163" s="18">
        <f>IF(ISBLANK($Y163),0, LOOKUP($Y163,[1]Skill!$A:$A,[1]Skill!$Y:$Y)*$Z163/100)+
IF(ISBLANK($AA163),0, LOOKUP($AA163,[1]Skill!$A:$A,[1]Skill!$Y:$Y)*$AB163/100)</f>
        <v>20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4" t="str">
        <f t="shared" si="10"/>
        <v>0;0;0;0;0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4" t="str">
        <f t="shared" si="11"/>
        <v>0;0;0;0;0;0;0</v>
      </c>
      <c r="AR163" s="50" t="s">
        <v>781</v>
      </c>
      <c r="AS163" s="54"/>
      <c r="AT163" s="4">
        <v>22011066</v>
      </c>
      <c r="AU163" s="4"/>
      <c r="AV163" s="4">
        <v>160</v>
      </c>
      <c r="AW163" s="4"/>
      <c r="AX163" s="59" t="s">
        <v>938</v>
      </c>
      <c r="AY163" s="18">
        <v>0</v>
      </c>
      <c r="AZ163" s="19">
        <v>0</v>
      </c>
      <c r="BA163" s="25">
        <v>0.45409840000000001</v>
      </c>
    </row>
    <row r="164" spans="1:53" x14ac:dyDescent="0.15">
      <c r="A164">
        <v>51000161</v>
      </c>
      <c r="B164" s="4" t="s">
        <v>178</v>
      </c>
      <c r="C164" s="4" t="s">
        <v>359</v>
      </c>
      <c r="D164" s="19" t="s">
        <v>305</v>
      </c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37">
        <v>55110005</v>
      </c>
      <c r="Z164" s="18">
        <v>60</v>
      </c>
      <c r="AA164" s="18"/>
      <c r="AB164" s="18"/>
      <c r="AC164" s="18">
        <f>IF(ISBLANK($Y164),0, LOOKUP($Y164,[1]Skill!$A:$A,[1]Skill!$Y:$Y)*$Z164/100)+
IF(ISBLANK($AA164),0, LOOKUP($AA164,[1]Skill!$A:$A,[1]Skill!$Y:$Y)*$AB164/100)</f>
        <v>12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4" t="str">
        <f t="shared" si="10"/>
        <v>0;0;0;0;0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4" t="str">
        <f t="shared" si="11"/>
        <v>0;0;0;0;0;0;0</v>
      </c>
      <c r="AR164" s="50" t="s">
        <v>781</v>
      </c>
      <c r="AS164" s="54"/>
      <c r="AT164" s="4">
        <v>22011197</v>
      </c>
      <c r="AU164" s="4"/>
      <c r="AV164" s="4">
        <v>161</v>
      </c>
      <c r="AW164" s="4"/>
      <c r="AX164" s="59" t="s">
        <v>944</v>
      </c>
      <c r="AY164" s="18">
        <v>0</v>
      </c>
      <c r="AZ164" s="19">
        <v>0</v>
      </c>
      <c r="BA164" s="25">
        <v>0.64098359999999999</v>
      </c>
    </row>
    <row r="165" spans="1:53" x14ac:dyDescent="0.15">
      <c r="A165">
        <v>51000162</v>
      </c>
      <c r="B165" s="8" t="s">
        <v>679</v>
      </c>
      <c r="C165" s="8" t="s">
        <v>681</v>
      </c>
      <c r="D165" s="19" t="s">
        <v>769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684</v>
      </c>
      <c r="Y165" s="37"/>
      <c r="Z165" s="18"/>
      <c r="AA165" s="18"/>
      <c r="AB165" s="18"/>
      <c r="AC165" s="18">
        <f>IF(ISBLANK($Y165),0, LOOKUP($Y165,[1]Skill!$A:$A,[1]Skill!$Y:$Y)*$Z165/100)+
IF(ISBLANK($AA165),0, LOOKUP($AA165,[1]Skill!$A:$A,[1]Skill!$Y:$Y)*$AB165/100)</f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50" t="s">
        <v>781</v>
      </c>
      <c r="AS165" s="54"/>
      <c r="AT165" s="8"/>
      <c r="AU165" s="8"/>
      <c r="AV165" s="8">
        <v>162</v>
      </c>
      <c r="AW165" s="8"/>
      <c r="AX165" s="59" t="s">
        <v>930</v>
      </c>
      <c r="AY165" s="18">
        <v>0</v>
      </c>
      <c r="AZ165" s="19">
        <v>0</v>
      </c>
      <c r="BA165" s="25">
        <v>0.49672129999999998</v>
      </c>
    </row>
    <row r="166" spans="1:53" x14ac:dyDescent="0.15">
      <c r="A166">
        <v>51000163</v>
      </c>
      <c r="B166" s="8" t="s">
        <v>682</v>
      </c>
      <c r="C166" s="8" t="s">
        <v>683</v>
      </c>
      <c r="D166" s="19" t="s">
        <v>768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687</v>
      </c>
      <c r="Y166" s="37"/>
      <c r="Z166" s="18"/>
      <c r="AA166" s="18"/>
      <c r="AB166" s="18"/>
      <c r="AC166" s="18">
        <f>IF(ISBLANK($Y166),0, LOOKUP($Y166,[1]Skill!$A:$A,[1]Skill!$Y:$Y)*$Z166/100)+
IF(ISBLANK($AA166),0, LOOKUP($AA166,[1]Skill!$A:$A,[1]Skill!$Y:$Y)*$AB166/100)</f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10"/>
        <v>0;0;0;0;0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50" t="s">
        <v>781</v>
      </c>
      <c r="AS166" s="54"/>
      <c r="AT166" s="8">
        <v>22011056</v>
      </c>
      <c r="AU166" s="8"/>
      <c r="AV166" s="8">
        <v>163</v>
      </c>
      <c r="AW166" s="8"/>
      <c r="AX166" s="59" t="s">
        <v>932</v>
      </c>
      <c r="AY166" s="18">
        <v>0</v>
      </c>
      <c r="AZ166" s="19">
        <v>0</v>
      </c>
      <c r="BA166" s="25">
        <v>0.49672129999999998</v>
      </c>
    </row>
    <row r="167" spans="1:53" x14ac:dyDescent="0.15">
      <c r="A167">
        <v>51000164</v>
      </c>
      <c r="B167" s="4" t="s">
        <v>179</v>
      </c>
      <c r="C167" s="4" t="s">
        <v>571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37"/>
      <c r="Z167" s="18"/>
      <c r="AA167" s="18"/>
      <c r="AB167" s="18"/>
      <c r="AC167" s="18">
        <f>IF(ISBLANK($Y167),0, LOOKUP($Y167,[1]Skill!$A:$A,[1]Skill!$Y:$Y)*$Z167/100)+
IF(ISBLANK($AA167),0, LOOKUP($AA167,[1]Skill!$A:$A,[1]Skill!$Y:$Y)*$AB167/100)</f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 t="shared" si="11"/>
        <v>0;0;0;0;0;0;0</v>
      </c>
      <c r="AR167" s="50" t="s">
        <v>781</v>
      </c>
      <c r="AS167" s="54"/>
      <c r="AT167" s="4">
        <v>22011022</v>
      </c>
      <c r="AU167" s="4"/>
      <c r="AV167" s="4">
        <v>164</v>
      </c>
      <c r="AW167" s="4"/>
      <c r="AX167" s="59" t="s">
        <v>943</v>
      </c>
      <c r="AY167" s="18">
        <v>0</v>
      </c>
      <c r="AZ167" s="19">
        <v>0</v>
      </c>
      <c r="BA167" s="25">
        <v>0.60327869999999995</v>
      </c>
    </row>
    <row r="168" spans="1:53" x14ac:dyDescent="0.15">
      <c r="A168">
        <v>51000165</v>
      </c>
      <c r="B168" s="8" t="s">
        <v>686</v>
      </c>
      <c r="C168" s="8" t="s">
        <v>685</v>
      </c>
      <c r="D168" s="19" t="s">
        <v>769</v>
      </c>
      <c r="E168" s="8">
        <v>5</v>
      </c>
      <c r="F168" s="8">
        <v>8</v>
      </c>
      <c r="G168" s="8">
        <v>0</v>
      </c>
      <c r="H168" s="8">
        <f t="shared" si="8"/>
        <v>0</v>
      </c>
      <c r="I168" s="8">
        <v>5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37"/>
      <c r="Z168" s="18"/>
      <c r="AA168" s="18"/>
      <c r="AB168" s="18"/>
      <c r="AC168" s="18">
        <f>IF(ISBLANK($Y168),0, LOOKUP($Y168,[1]Skill!$A:$A,[1]Skill!$Y:$Y)*$Z168/100)+
IF(ISBLANK($AA168),0, LOOKUP($AA168,[1]Skill!$A:$A,[1]Skill!$Y:$Y)*$AB168/100)</f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50" t="s">
        <v>781</v>
      </c>
      <c r="AS168" s="54"/>
      <c r="AT168" s="8">
        <v>22011221</v>
      </c>
      <c r="AU168" s="8"/>
      <c r="AV168" s="8">
        <v>165</v>
      </c>
      <c r="AW168" s="8"/>
      <c r="AX168" s="59" t="s">
        <v>929</v>
      </c>
      <c r="AY168" s="18">
        <v>0</v>
      </c>
      <c r="AZ168" s="19">
        <v>0</v>
      </c>
      <c r="BA168" s="19">
        <v>0.49672129999999998</v>
      </c>
    </row>
    <row r="169" spans="1:53" x14ac:dyDescent="0.15">
      <c r="A169">
        <v>51000166</v>
      </c>
      <c r="B169" s="4" t="s">
        <v>180</v>
      </c>
      <c r="C169" s="4" t="s">
        <v>572</v>
      </c>
      <c r="D169" s="19" t="s">
        <v>303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37">
        <v>55300003</v>
      </c>
      <c r="Z169" s="18">
        <v>100</v>
      </c>
      <c r="AA169" s="18"/>
      <c r="AB169" s="18"/>
      <c r="AC169" s="18">
        <f>IF(ISBLANK($Y169),0, LOOKUP($Y169,[1]Skill!$A:$A,[1]Skill!$Y:$Y)*$Z169/100)+
IF(ISBLANK($AA169),0, LOOKUP($AA169,[1]Skill!$A:$A,[1]Skill!$Y:$Y)*$AB169/100)</f>
        <v>30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4" t="str">
        <f t="shared" si="10"/>
        <v>0;0;0;0;0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50" t="s">
        <v>781</v>
      </c>
      <c r="AS169" s="54"/>
      <c r="AT169" s="4">
        <v>22011199</v>
      </c>
      <c r="AU169" s="4"/>
      <c r="AV169" s="4">
        <v>166</v>
      </c>
      <c r="AW169" s="4"/>
      <c r="AX169" s="59" t="s">
        <v>939</v>
      </c>
      <c r="AY169" s="18">
        <v>0</v>
      </c>
      <c r="AZ169" s="19">
        <v>0</v>
      </c>
      <c r="BA169" s="25">
        <v>5.7377049999999999E-2</v>
      </c>
    </row>
    <row r="170" spans="1:53" x14ac:dyDescent="0.15">
      <c r="A170">
        <v>51000167</v>
      </c>
      <c r="B170" s="4" t="s">
        <v>181</v>
      </c>
      <c r="C170" s="4" t="s">
        <v>360</v>
      </c>
      <c r="D170" s="19" t="s">
        <v>303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37">
        <v>55300002</v>
      </c>
      <c r="Z170" s="18">
        <v>100</v>
      </c>
      <c r="AA170" s="18"/>
      <c r="AB170" s="18"/>
      <c r="AC170" s="18">
        <f>IF(ISBLANK($Y170),0, LOOKUP($Y170,[1]Skill!$A:$A,[1]Skill!$Y:$Y)*$Z170/100)+
IF(ISBLANK($AA170),0, LOOKUP($AA170,[1]Skill!$A:$A,[1]Skill!$Y:$Y)*$AB170/100)</f>
        <v>30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4" t="str">
        <f t="shared" si="10"/>
        <v>0;0;0;0;0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50" t="s">
        <v>781</v>
      </c>
      <c r="AS170" s="54"/>
      <c r="AT170" s="4">
        <v>22011216</v>
      </c>
      <c r="AU170" s="4"/>
      <c r="AV170" s="4">
        <v>167</v>
      </c>
      <c r="AW170" s="4"/>
      <c r="AX170" s="59" t="s">
        <v>939</v>
      </c>
      <c r="AY170" s="18">
        <v>0</v>
      </c>
      <c r="AZ170" s="19">
        <v>0</v>
      </c>
      <c r="BA170" s="25">
        <v>4.0983609999999997E-2</v>
      </c>
    </row>
    <row r="171" spans="1:53" x14ac:dyDescent="0.15">
      <c r="A171">
        <v>51000168</v>
      </c>
      <c r="B171" s="4" t="s">
        <v>182</v>
      </c>
      <c r="C171" s="4" t="s">
        <v>573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37">
        <v>55100010</v>
      </c>
      <c r="Z171" s="18">
        <v>100</v>
      </c>
      <c r="AA171" s="18"/>
      <c r="AB171" s="18"/>
      <c r="AC171" s="18">
        <f>IF(ISBLANK($Y171),0, LOOKUP($Y171,[1]Skill!$A:$A,[1]Skill!$Y:$Y)*$Z171/100)+
IF(ISBLANK($AA171),0, LOOKUP($AA171,[1]Skill!$A:$A,[1]Skill!$Y:$Y)*$AB171/100)</f>
        <v>12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50" t="s">
        <v>781</v>
      </c>
      <c r="AS171" s="54"/>
      <c r="AT171" s="4">
        <v>22011015</v>
      </c>
      <c r="AU171" s="4"/>
      <c r="AV171" s="4">
        <v>168</v>
      </c>
      <c r="AW171" s="4"/>
      <c r="AX171" s="59" t="s">
        <v>930</v>
      </c>
      <c r="AY171" s="18">
        <v>0</v>
      </c>
      <c r="AZ171" s="19">
        <v>0</v>
      </c>
      <c r="BA171" s="25">
        <v>4.590164E-2</v>
      </c>
    </row>
    <row r="172" spans="1:53" x14ac:dyDescent="0.15">
      <c r="A172">
        <v>51000169</v>
      </c>
      <c r="B172" s="4" t="s">
        <v>183</v>
      </c>
      <c r="C172" s="4" t="s">
        <v>574</v>
      </c>
      <c r="D172" s="19" t="s">
        <v>844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37">
        <v>55510018</v>
      </c>
      <c r="Z172" s="18">
        <v>15</v>
      </c>
      <c r="AA172" s="18">
        <v>55500004</v>
      </c>
      <c r="AB172" s="18">
        <v>100</v>
      </c>
      <c r="AC172" s="18">
        <f>IF(ISBLANK($Y172),0, LOOKUP($Y172,[1]Skill!$A:$A,[1]Skill!$Y:$Y)*$Z172/100)+
IF(ISBLANK($AA172),0, LOOKUP($AA172,[1]Skill!$A:$A,[1]Skill!$Y:$Y)*$AB172/100)</f>
        <v>10.55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0;0;0;0;0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4" t="str">
        <f t="shared" si="11"/>
        <v>0;0;0;0;0;0;0</v>
      </c>
      <c r="AR172" s="50" t="s">
        <v>781</v>
      </c>
      <c r="AS172" s="54"/>
      <c r="AT172" s="4">
        <v>22011083</v>
      </c>
      <c r="AU172" s="4">
        <v>22011024</v>
      </c>
      <c r="AV172" s="4">
        <v>169</v>
      </c>
      <c r="AW172" s="4"/>
      <c r="AX172" s="59" t="s">
        <v>942</v>
      </c>
      <c r="AY172" s="18">
        <v>0</v>
      </c>
      <c r="AZ172" s="19">
        <v>0</v>
      </c>
      <c r="BA172" s="25">
        <v>0.77540980000000004</v>
      </c>
    </row>
    <row r="173" spans="1:53" x14ac:dyDescent="0.15">
      <c r="A173">
        <v>51000170</v>
      </c>
      <c r="B173" s="4" t="s">
        <v>184</v>
      </c>
      <c r="C173" s="4" t="s">
        <v>575</v>
      </c>
      <c r="D173" s="19" t="s">
        <v>820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722</v>
      </c>
      <c r="Y173" s="37">
        <v>55200004</v>
      </c>
      <c r="Z173" s="18">
        <v>100</v>
      </c>
      <c r="AA173" s="18"/>
      <c r="AB173" s="18"/>
      <c r="AC173" s="18">
        <f>IF(ISBLANK($Y173),0, LOOKUP($Y173,[1]Skill!$A:$A,[1]Skill!$Y:$Y)*$Z173/100)+
IF(ISBLANK($AA173),0, LOOKUP($AA173,[1]Skill!$A:$A,[1]Skill!$Y:$Y)*$AB173/100)</f>
        <v>40</v>
      </c>
      <c r="AD173" s="18">
        <v>0</v>
      </c>
      <c r="AE173" s="18">
        <v>0.3</v>
      </c>
      <c r="AF173" s="18">
        <v>0</v>
      </c>
      <c r="AG173" s="18">
        <v>0</v>
      </c>
      <c r="AH173" s="18">
        <v>0</v>
      </c>
      <c r="AI173" s="4" t="str">
        <f t="shared" si="10"/>
        <v>0;0.3;0;0;0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50" t="s">
        <v>781</v>
      </c>
      <c r="AS173" s="54">
        <v>11000007</v>
      </c>
      <c r="AT173" s="4">
        <v>22011036</v>
      </c>
      <c r="AU173" s="4"/>
      <c r="AV173" s="4">
        <v>170</v>
      </c>
      <c r="AW173" s="4"/>
      <c r="AX173" s="59" t="s">
        <v>929</v>
      </c>
      <c r="AY173" s="18">
        <v>0</v>
      </c>
      <c r="AZ173" s="19">
        <v>0</v>
      </c>
      <c r="BA173" s="25">
        <v>9.0163930000000003E-2</v>
      </c>
    </row>
    <row r="174" spans="1:53" x14ac:dyDescent="0.15">
      <c r="A174">
        <v>51000171</v>
      </c>
      <c r="B174" s="4" t="s">
        <v>186</v>
      </c>
      <c r="C174" s="4" t="s">
        <v>576</v>
      </c>
      <c r="D174" s="19" t="s">
        <v>807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-32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37">
        <v>55700004</v>
      </c>
      <c r="Z174" s="18">
        <v>100</v>
      </c>
      <c r="AA174" s="18"/>
      <c r="AB174" s="18"/>
      <c r="AC174" s="18">
        <f>IF(ISBLANK($Y174),0, LOOKUP($Y174,[1]Skill!$A:$A,[1]Skill!$Y:$Y)*$Z174/100)+
IF(ISBLANK($AA174),0, LOOKUP($AA174,[1]Skill!$A:$A,[1]Skill!$Y:$Y)*$AB174/100)</f>
        <v>20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4" t="str">
        <f t="shared" si="10"/>
        <v>0;0;0;0;0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0.3</v>
      </c>
      <c r="AQ174" s="4" t="str">
        <f t="shared" si="11"/>
        <v>0;0;0;0;0;0;0.3</v>
      </c>
      <c r="AR174" s="50" t="s">
        <v>781</v>
      </c>
      <c r="AS174" s="54">
        <v>11000009</v>
      </c>
      <c r="AT174" s="4">
        <v>22011165</v>
      </c>
      <c r="AU174" s="4"/>
      <c r="AV174" s="4">
        <v>171</v>
      </c>
      <c r="AW174" s="4"/>
      <c r="AX174" s="59" t="s">
        <v>933</v>
      </c>
      <c r="AY174" s="18">
        <v>0</v>
      </c>
      <c r="AZ174" s="19">
        <v>0</v>
      </c>
      <c r="BA174" s="25">
        <v>0.56721310000000003</v>
      </c>
    </row>
    <row r="175" spans="1:53" x14ac:dyDescent="0.15">
      <c r="A175">
        <v>51000172</v>
      </c>
      <c r="B175" s="4" t="s">
        <v>187</v>
      </c>
      <c r="C175" s="4" t="s">
        <v>577</v>
      </c>
      <c r="D175" s="19" t="s">
        <v>811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37">
        <v>55700003</v>
      </c>
      <c r="Z175" s="18">
        <v>100</v>
      </c>
      <c r="AA175" s="18">
        <v>55900010</v>
      </c>
      <c r="AB175" s="18">
        <v>100</v>
      </c>
      <c r="AC175" s="18">
        <f>IF(ISBLANK($Y175),0, LOOKUP($Y175,[1]Skill!$A:$A,[1]Skill!$Y:$Y)*$Z175/100)+
IF(ISBLANK($AA175),0, LOOKUP($AA175,[1]Skill!$A:$A,[1]Skill!$Y:$Y)*$AB175/100)</f>
        <v>40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4" t="str">
        <f t="shared" si="10"/>
        <v>0;0;0;0;0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4" t="str">
        <f t="shared" si="11"/>
        <v>0;0;0;0;0;0;0</v>
      </c>
      <c r="AR175" s="50" t="s">
        <v>781</v>
      </c>
      <c r="AS175" s="54">
        <v>11001001</v>
      </c>
      <c r="AT175" s="4">
        <v>22011094</v>
      </c>
      <c r="AU175" s="4"/>
      <c r="AV175" s="4">
        <v>172</v>
      </c>
      <c r="AW175" s="4"/>
      <c r="AX175" s="59" t="s">
        <v>933</v>
      </c>
      <c r="AY175" s="18">
        <v>0</v>
      </c>
      <c r="AZ175" s="19">
        <v>0</v>
      </c>
      <c r="BA175" s="25">
        <v>0.104918</v>
      </c>
    </row>
    <row r="176" spans="1:53" x14ac:dyDescent="0.15">
      <c r="A176">
        <v>51000173</v>
      </c>
      <c r="B176" s="4" t="s">
        <v>188</v>
      </c>
      <c r="C176" s="4" t="s">
        <v>578</v>
      </c>
      <c r="D176" s="19"/>
      <c r="E176" s="4">
        <v>4</v>
      </c>
      <c r="F176" s="4">
        <v>11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-5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4</v>
      </c>
      <c r="U176" s="4">
        <v>10</v>
      </c>
      <c r="V176" s="4">
        <v>15</v>
      </c>
      <c r="W176" s="4">
        <v>0</v>
      </c>
      <c r="X176" s="4" t="s">
        <v>12</v>
      </c>
      <c r="Y176" s="37">
        <v>55610003</v>
      </c>
      <c r="Z176" s="18">
        <v>100</v>
      </c>
      <c r="AA176" s="18"/>
      <c r="AB176" s="18"/>
      <c r="AC176" s="18">
        <f>IF(ISBLANK($Y176),0, LOOKUP($Y176,[1]Skill!$A:$A,[1]Skill!$Y:$Y)*$Z176/100)+
IF(ISBLANK($AA176),0, LOOKUP($AA176,[1]Skill!$A:$A,[1]Skill!$Y:$Y)*$AB176/100)</f>
        <v>5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50" t="s">
        <v>781</v>
      </c>
      <c r="AS176" s="54"/>
      <c r="AT176" s="4">
        <v>22011164</v>
      </c>
      <c r="AU176" s="4"/>
      <c r="AV176" s="4">
        <v>173</v>
      </c>
      <c r="AW176" s="4"/>
      <c r="AX176" s="59" t="s">
        <v>930</v>
      </c>
      <c r="AY176" s="18">
        <v>0</v>
      </c>
      <c r="AZ176" s="19">
        <v>0</v>
      </c>
      <c r="BA176" s="25">
        <v>0.57213119999999995</v>
      </c>
    </row>
    <row r="177" spans="1:53" x14ac:dyDescent="0.15">
      <c r="A177">
        <v>51000174</v>
      </c>
      <c r="B177" s="4" t="s">
        <v>189</v>
      </c>
      <c r="C177" s="4" t="s">
        <v>328</v>
      </c>
      <c r="D177" s="19" t="s">
        <v>805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37">
        <v>55100006</v>
      </c>
      <c r="Z177" s="18">
        <v>100</v>
      </c>
      <c r="AA177" s="18"/>
      <c r="AB177" s="18"/>
      <c r="AC177" s="18">
        <f>IF(ISBLANK($Y177),0, LOOKUP($Y177,[1]Skill!$A:$A,[1]Skill!$Y:$Y)*$Z177/100)+
IF(ISBLANK($AA177),0, LOOKUP($AA177,[1]Skill!$A:$A,[1]Skill!$Y:$Y)*$AB177/100)</f>
        <v>45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4" t="str">
        <f t="shared" si="10"/>
        <v>0;0;0;0;0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4" t="str">
        <f t="shared" si="11"/>
        <v>0;0;0;0;0;0;0</v>
      </c>
      <c r="AR177" s="50" t="s">
        <v>781</v>
      </c>
      <c r="AS177" s="54"/>
      <c r="AT177" s="4">
        <v>22011205</v>
      </c>
      <c r="AU177" s="4"/>
      <c r="AV177" s="4">
        <v>174</v>
      </c>
      <c r="AW177" s="4"/>
      <c r="AX177" s="59" t="s">
        <v>933</v>
      </c>
      <c r="AY177" s="18">
        <v>0</v>
      </c>
      <c r="AZ177" s="19">
        <v>0</v>
      </c>
      <c r="BA177" s="25">
        <v>0.25737710000000003</v>
      </c>
    </row>
    <row r="178" spans="1:53" x14ac:dyDescent="0.15">
      <c r="A178">
        <v>51000175</v>
      </c>
      <c r="B178" s="4" t="s">
        <v>190</v>
      </c>
      <c r="C178" s="4" t="s">
        <v>579</v>
      </c>
      <c r="D178" s="19" t="s">
        <v>855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37">
        <v>55510004</v>
      </c>
      <c r="Z178" s="18">
        <v>35</v>
      </c>
      <c r="AA178" s="18"/>
      <c r="AB178" s="18"/>
      <c r="AC178" s="18">
        <f>IF(ISBLANK($Y178),0, LOOKUP($Y178,[1]Skill!$A:$A,[1]Skill!$Y:$Y)*$Z178/100)+
IF(ISBLANK($AA178),0, LOOKUP($AA178,[1]Skill!$A:$A,[1]Skill!$Y:$Y)*$AB178/100)</f>
        <v>4.2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4" t="str">
        <f t="shared" si="10"/>
        <v>0;0;0;0;0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50" t="s">
        <v>781</v>
      </c>
      <c r="AS178" s="54"/>
      <c r="AT178" s="4">
        <v>22011084</v>
      </c>
      <c r="AU178" s="4"/>
      <c r="AV178" s="4">
        <v>175</v>
      </c>
      <c r="AW178" s="4"/>
      <c r="AX178" s="59" t="s">
        <v>934</v>
      </c>
      <c r="AY178" s="18">
        <v>0</v>
      </c>
      <c r="AZ178" s="19">
        <v>0</v>
      </c>
      <c r="BA178" s="25">
        <v>0.64590159999999996</v>
      </c>
    </row>
    <row r="179" spans="1:53" x14ac:dyDescent="0.15">
      <c r="A179">
        <v>51000176</v>
      </c>
      <c r="B179" s="4" t="s">
        <v>191</v>
      </c>
      <c r="C179" s="4" t="s">
        <v>361</v>
      </c>
      <c r="D179" s="19"/>
      <c r="E179" s="4">
        <v>2</v>
      </c>
      <c r="F179" s="4">
        <v>11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37">
        <v>55110005</v>
      </c>
      <c r="Z179" s="18">
        <v>100</v>
      </c>
      <c r="AA179" s="18"/>
      <c r="AB179" s="18"/>
      <c r="AC179" s="18">
        <f>IF(ISBLANK($Y179),0, LOOKUP($Y179,[1]Skill!$A:$A,[1]Skill!$Y:$Y)*$Z179/100)+
IF(ISBLANK($AA179),0, LOOKUP($AA179,[1]Skill!$A:$A,[1]Skill!$Y:$Y)*$AB179/100)</f>
        <v>20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50" t="s">
        <v>781</v>
      </c>
      <c r="AS179" s="54"/>
      <c r="AT179" s="4">
        <v>22011068</v>
      </c>
      <c r="AU179" s="4"/>
      <c r="AV179" s="4">
        <v>176</v>
      </c>
      <c r="AW179" s="4"/>
      <c r="AX179" s="59" t="s">
        <v>930</v>
      </c>
      <c r="AY179" s="18">
        <v>0</v>
      </c>
      <c r="AZ179" s="19">
        <v>0</v>
      </c>
      <c r="BA179" s="25">
        <v>0.49508200000000002</v>
      </c>
    </row>
    <row r="180" spans="1:53" x14ac:dyDescent="0.15">
      <c r="A180">
        <v>51000177</v>
      </c>
      <c r="B180" s="7" t="s">
        <v>417</v>
      </c>
      <c r="C180" s="4" t="s">
        <v>580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18">
        <v>55900023</v>
      </c>
      <c r="Z180" s="18">
        <v>100</v>
      </c>
      <c r="AA180" s="18">
        <v>55100005</v>
      </c>
      <c r="AB180" s="18">
        <v>100</v>
      </c>
      <c r="AC180" s="18">
        <f>IF(ISBLANK($Y180),0, LOOKUP($Y180,[1]Skill!$A:$A,[1]Skill!$Y:$Y)*$Z180/100)+
IF(ISBLANK($AA180),0, LOOKUP($AA180,[1]Skill!$A:$A,[1]Skill!$Y:$Y)*$AB180/100)</f>
        <v>60</v>
      </c>
      <c r="AD180" s="18">
        <v>0.5</v>
      </c>
      <c r="AE180" s="18">
        <v>0</v>
      </c>
      <c r="AF180" s="18">
        <v>0</v>
      </c>
      <c r="AG180" s="18">
        <v>0</v>
      </c>
      <c r="AH180" s="18">
        <v>0</v>
      </c>
      <c r="AI180" s="4" t="str">
        <f t="shared" si="10"/>
        <v>0.5;0;0;0;0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50" t="s">
        <v>781</v>
      </c>
      <c r="AS180" s="54">
        <v>11000004</v>
      </c>
      <c r="AT180" s="4">
        <v>22011163</v>
      </c>
      <c r="AU180" s="4"/>
      <c r="AV180" s="4">
        <v>177</v>
      </c>
      <c r="AW180" s="4"/>
      <c r="AX180" s="59" t="s">
        <v>930</v>
      </c>
      <c r="AY180" s="18">
        <v>0</v>
      </c>
      <c r="AZ180" s="19">
        <v>0</v>
      </c>
      <c r="BA180" s="25">
        <v>0.80819669999999999</v>
      </c>
    </row>
    <row r="181" spans="1:53" x14ac:dyDescent="0.15">
      <c r="A181">
        <v>51000178</v>
      </c>
      <c r="B181" s="4" t="s">
        <v>192</v>
      </c>
      <c r="C181" s="4" t="s">
        <v>581</v>
      </c>
      <c r="D181" s="19" t="s">
        <v>899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647</v>
      </c>
      <c r="Y181" s="37">
        <v>55200012</v>
      </c>
      <c r="Z181" s="18">
        <v>100</v>
      </c>
      <c r="AA181" s="18">
        <v>55100008</v>
      </c>
      <c r="AB181" s="18">
        <v>100</v>
      </c>
      <c r="AC181" s="18">
        <f>IF(ISBLANK($Y181),0, LOOKUP($Y181,[1]Skill!$A:$A,[1]Skill!$Y:$Y)*$Z181/100)+
IF(ISBLANK($AA181),0, LOOKUP($AA181,[1]Skill!$A:$A,[1]Skill!$Y:$Y)*$AB181/100)</f>
        <v>45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50" t="s">
        <v>781</v>
      </c>
      <c r="AS181" s="54"/>
      <c r="AT181" s="4">
        <v>22011092</v>
      </c>
      <c r="AU181" s="4"/>
      <c r="AV181" s="4">
        <v>178</v>
      </c>
      <c r="AW181" s="4"/>
      <c r="AX181" s="59" t="s">
        <v>930</v>
      </c>
      <c r="AY181" s="18">
        <v>0</v>
      </c>
      <c r="AZ181" s="19">
        <v>0</v>
      </c>
      <c r="BA181" s="25">
        <v>0.91639349999999997</v>
      </c>
    </row>
    <row r="182" spans="1:53" x14ac:dyDescent="0.15">
      <c r="A182">
        <v>51000179</v>
      </c>
      <c r="B182" s="4" t="s">
        <v>193</v>
      </c>
      <c r="C182" s="4" t="s">
        <v>582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37">
        <v>55610003</v>
      </c>
      <c r="Z182" s="18">
        <v>100</v>
      </c>
      <c r="AA182" s="18"/>
      <c r="AB182" s="18"/>
      <c r="AC182" s="18">
        <f>IF(ISBLANK($Y182),0, LOOKUP($Y182,[1]Skill!$A:$A,[1]Skill!$Y:$Y)*$Z182/100)+
IF(ISBLANK($AA182),0, LOOKUP($AA182,[1]Skill!$A:$A,[1]Skill!$Y:$Y)*$AB182/100)</f>
        <v>5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0;0;0;0;0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4" t="str">
        <f t="shared" si="11"/>
        <v>0;0;0;0;0;0;0</v>
      </c>
      <c r="AR182" s="50" t="s">
        <v>781</v>
      </c>
      <c r="AS182" s="54"/>
      <c r="AT182" s="4">
        <v>22011144</v>
      </c>
      <c r="AU182" s="4"/>
      <c r="AV182" s="4">
        <v>179</v>
      </c>
      <c r="AW182" s="4"/>
      <c r="AX182" s="59" t="s">
        <v>942</v>
      </c>
      <c r="AY182" s="18">
        <v>0</v>
      </c>
      <c r="AZ182" s="19">
        <v>0</v>
      </c>
      <c r="BA182" s="25">
        <v>0.27377050000000003</v>
      </c>
    </row>
    <row r="183" spans="1:53" x14ac:dyDescent="0.15">
      <c r="A183">
        <v>51000180</v>
      </c>
      <c r="B183" s="4" t="s">
        <v>194</v>
      </c>
      <c r="C183" s="4" t="s">
        <v>583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37">
        <v>55900031</v>
      </c>
      <c r="Z183" s="18">
        <v>100</v>
      </c>
      <c r="AA183" s="18">
        <v>55100005</v>
      </c>
      <c r="AB183" s="18">
        <v>100</v>
      </c>
      <c r="AC183" s="18">
        <f>IF(ISBLANK($Y183),0, LOOKUP($Y183,[1]Skill!$A:$A,[1]Skill!$Y:$Y)*$Z183/100)+
IF(ISBLANK($AA183),0, LOOKUP($AA183,[1]Skill!$A:$A,[1]Skill!$Y:$Y)*$AB183/100)</f>
        <v>40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4" t="str">
        <f t="shared" si="10"/>
        <v>0;0;0;0;0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50" t="s">
        <v>781</v>
      </c>
      <c r="AS183" s="54"/>
      <c r="AT183" s="4">
        <v>22011093</v>
      </c>
      <c r="AU183" s="4"/>
      <c r="AV183" s="4">
        <v>180</v>
      </c>
      <c r="AW183" s="4"/>
      <c r="AX183" s="59" t="s">
        <v>934</v>
      </c>
      <c r="AY183" s="18">
        <v>0</v>
      </c>
      <c r="AZ183" s="19">
        <v>0</v>
      </c>
      <c r="BA183" s="25">
        <v>0.89508200000000004</v>
      </c>
    </row>
    <row r="184" spans="1:53" x14ac:dyDescent="0.15">
      <c r="A184">
        <v>51000181</v>
      </c>
      <c r="B184" s="7" t="s">
        <v>418</v>
      </c>
      <c r="C184" s="4" t="s">
        <v>584</v>
      </c>
      <c r="D184" s="19" t="s">
        <v>834</v>
      </c>
      <c r="E184" s="4">
        <v>3</v>
      </c>
      <c r="F184" s="4">
        <v>7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37">
        <v>55510010</v>
      </c>
      <c r="Z184" s="18">
        <v>25</v>
      </c>
      <c r="AA184" s="18"/>
      <c r="AB184" s="18"/>
      <c r="AC184" s="18">
        <f>IF(ISBLANK($Y184),0, LOOKUP($Y184,[1]Skill!$A:$A,[1]Skill!$Y:$Y)*$Z184/100)+
IF(ISBLANK($AA184),0, LOOKUP($AA184,[1]Skill!$A:$A,[1]Skill!$Y:$Y)*$AB184/100)</f>
        <v>1.25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50" t="s">
        <v>781</v>
      </c>
      <c r="AS184" s="54"/>
      <c r="AT184" s="4">
        <v>22011046</v>
      </c>
      <c r="AU184" s="4"/>
      <c r="AV184" s="4">
        <v>181</v>
      </c>
      <c r="AW184" s="4"/>
      <c r="AX184" s="59" t="s">
        <v>935</v>
      </c>
      <c r="AY184" s="18">
        <v>0</v>
      </c>
      <c r="AZ184" s="19">
        <v>0</v>
      </c>
      <c r="BA184" s="25">
        <v>0.65245900000000001</v>
      </c>
    </row>
    <row r="185" spans="1:53" x14ac:dyDescent="0.15">
      <c r="A185">
        <v>51000182</v>
      </c>
      <c r="B185" s="4" t="s">
        <v>195</v>
      </c>
      <c r="C185" s="4" t="s">
        <v>362</v>
      </c>
      <c r="D185" s="19" t="s">
        <v>891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37">
        <v>55600011</v>
      </c>
      <c r="Z185" s="18">
        <v>100</v>
      </c>
      <c r="AA185" s="18">
        <v>55510006</v>
      </c>
      <c r="AB185" s="18">
        <v>50</v>
      </c>
      <c r="AC185" s="18">
        <f>IF(ISBLANK($Y185),0, LOOKUP($Y185,[1]Skill!$A:$A,[1]Skill!$Y:$Y)*$Z185/100)+
IF(ISBLANK($AA185),0, LOOKUP($AA185,[1]Skill!$A:$A,[1]Skill!$Y:$Y)*$AB185/100)</f>
        <v>32.5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0;0;0;0;0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0;0;0;0;0;0;0</v>
      </c>
      <c r="AR185" s="50" t="s">
        <v>781</v>
      </c>
      <c r="AS185" s="54"/>
      <c r="AT185" s="4">
        <v>22011043</v>
      </c>
      <c r="AU185" s="4"/>
      <c r="AV185" s="4">
        <v>182</v>
      </c>
      <c r="AW185" s="4"/>
      <c r="AX185" s="59" t="s">
        <v>940</v>
      </c>
      <c r="AY185" s="18">
        <v>0</v>
      </c>
      <c r="AZ185" s="19">
        <v>0</v>
      </c>
      <c r="BA185" s="25">
        <v>0.91639349999999997</v>
      </c>
    </row>
    <row r="186" spans="1:53" x14ac:dyDescent="0.15">
      <c r="A186">
        <v>51000183</v>
      </c>
      <c r="B186" s="4" t="s">
        <v>196</v>
      </c>
      <c r="C186" s="4" t="s">
        <v>585</v>
      </c>
      <c r="D186" s="19" t="s">
        <v>813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37">
        <v>55600016</v>
      </c>
      <c r="Z186" s="18">
        <v>100</v>
      </c>
      <c r="AA186" s="18"/>
      <c r="AB186" s="18"/>
      <c r="AC186" s="18">
        <f>IF(ISBLANK($Y186),0, LOOKUP($Y186,[1]Skill!$A:$A,[1]Skill!$Y:$Y)*$Z186/100)+
IF(ISBLANK($AA186),0, LOOKUP($AA186,[1]Skill!$A:$A,[1]Skill!$Y:$Y)*$AB186/100)</f>
        <v>15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50" t="s">
        <v>781</v>
      </c>
      <c r="AS186" s="54"/>
      <c r="AT186" s="4">
        <v>22011212</v>
      </c>
      <c r="AU186" s="4"/>
      <c r="AV186" s="4">
        <v>183</v>
      </c>
      <c r="AW186" s="4"/>
      <c r="AX186" s="59" t="s">
        <v>945</v>
      </c>
      <c r="AY186" s="18">
        <v>0</v>
      </c>
      <c r="AZ186" s="19">
        <v>0</v>
      </c>
      <c r="BA186" s="25">
        <v>0.73114749999999995</v>
      </c>
    </row>
    <row r="187" spans="1:53" x14ac:dyDescent="0.15">
      <c r="A187">
        <v>51000184</v>
      </c>
      <c r="B187" s="4" t="s">
        <v>197</v>
      </c>
      <c r="C187" s="4" t="s">
        <v>586</v>
      </c>
      <c r="D187" s="19" t="s">
        <v>895</v>
      </c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37">
        <v>55110003</v>
      </c>
      <c r="Z187" s="18">
        <v>70</v>
      </c>
      <c r="AA187" s="18"/>
      <c r="AB187" s="18"/>
      <c r="AC187" s="18">
        <f>IF(ISBLANK($Y187),0, LOOKUP($Y187,[1]Skill!$A:$A,[1]Skill!$Y:$Y)*$Z187/100)+
IF(ISBLANK($AA187),0, LOOKUP($AA187,[1]Skill!$A:$A,[1]Skill!$Y:$Y)*$AB187/100)</f>
        <v>17.5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4" t="str">
        <f t="shared" si="10"/>
        <v>0;0;0;0;0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4" t="str">
        <f t="shared" si="11"/>
        <v>0;0;0;0;0;0;0</v>
      </c>
      <c r="AR187" s="50" t="s">
        <v>781</v>
      </c>
      <c r="AS187" s="54"/>
      <c r="AT187" s="4">
        <v>22011109</v>
      </c>
      <c r="AU187" s="4"/>
      <c r="AV187" s="4">
        <v>184</v>
      </c>
      <c r="AW187" s="4"/>
      <c r="AX187" s="59" t="s">
        <v>938</v>
      </c>
      <c r="AY187" s="18">
        <v>0</v>
      </c>
      <c r="AZ187" s="19">
        <v>0</v>
      </c>
      <c r="BA187" s="25">
        <v>0.37377050000000001</v>
      </c>
    </row>
    <row r="188" spans="1:53" x14ac:dyDescent="0.15">
      <c r="A188">
        <v>51000185</v>
      </c>
      <c r="B188" s="7" t="s">
        <v>419</v>
      </c>
      <c r="C188" s="4" t="s">
        <v>587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37"/>
      <c r="Z188" s="18"/>
      <c r="AA188" s="18"/>
      <c r="AB188" s="18"/>
      <c r="AC188" s="18">
        <f>IF(ISBLANK($Y188),0, LOOKUP($Y188,[1]Skill!$A:$A,[1]Skill!$Y:$Y)*$Z188/100)+
IF(ISBLANK($AA188),0, LOOKUP($AA188,[1]Skill!$A:$A,[1]Skill!$Y:$Y)*$AB188/100)</f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4" t="str">
        <f t="shared" si="10"/>
        <v>0;0;0;0;0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4" t="str">
        <f t="shared" si="11"/>
        <v>0;0;0;0;0;0;0</v>
      </c>
      <c r="AR188" s="50" t="s">
        <v>781</v>
      </c>
      <c r="AS188" s="54"/>
      <c r="AT188" s="4">
        <v>22011141</v>
      </c>
      <c r="AU188" s="4"/>
      <c r="AV188" s="4">
        <v>185</v>
      </c>
      <c r="AW188" s="4"/>
      <c r="AX188" s="59" t="s">
        <v>944</v>
      </c>
      <c r="AY188" s="18">
        <v>0</v>
      </c>
      <c r="AZ188" s="19">
        <v>0</v>
      </c>
      <c r="BA188" s="25">
        <v>0.9442623</v>
      </c>
    </row>
    <row r="189" spans="1:53" x14ac:dyDescent="0.15">
      <c r="A189">
        <v>51000186</v>
      </c>
      <c r="B189" s="4" t="s">
        <v>198</v>
      </c>
      <c r="C189" s="4" t="s">
        <v>588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37">
        <v>55510012</v>
      </c>
      <c r="Z189" s="18">
        <v>13</v>
      </c>
      <c r="AA189" s="18"/>
      <c r="AB189" s="18"/>
      <c r="AC189" s="18">
        <f>IF(ISBLANK($Y189),0, LOOKUP($Y189,[1]Skill!$A:$A,[1]Skill!$Y:$Y)*$Z189/100)+
IF(ISBLANK($AA189),0, LOOKUP($AA189,[1]Skill!$A:$A,[1]Skill!$Y:$Y)*$AB189/100)</f>
        <v>8.06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50" t="s">
        <v>781</v>
      </c>
      <c r="AS189" s="54"/>
      <c r="AT189" s="4">
        <v>22011162</v>
      </c>
      <c r="AU189" s="4"/>
      <c r="AV189" s="4">
        <v>186</v>
      </c>
      <c r="AW189" s="4"/>
      <c r="AX189" s="59" t="s">
        <v>930</v>
      </c>
      <c r="AY189" s="18">
        <v>0</v>
      </c>
      <c r="AZ189" s="19">
        <v>0</v>
      </c>
      <c r="BA189" s="25">
        <v>0.50655740000000005</v>
      </c>
    </row>
    <row r="190" spans="1:53" x14ac:dyDescent="0.15">
      <c r="A190">
        <v>51000187</v>
      </c>
      <c r="B190" s="4" t="s">
        <v>199</v>
      </c>
      <c r="C190" s="4" t="s">
        <v>589</v>
      </c>
      <c r="D190" s="19" t="s">
        <v>730</v>
      </c>
      <c r="E190" s="4">
        <v>2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37"/>
      <c r="Z190" s="18"/>
      <c r="AA190" s="18"/>
      <c r="AB190" s="18"/>
      <c r="AC190" s="18">
        <f>IF(ISBLANK($Y190),0, LOOKUP($Y190,[1]Skill!$A:$A,[1]Skill!$Y:$Y)*$Z190/100)+
IF(ISBLANK($AA190),0, LOOKUP($AA190,[1]Skill!$A:$A,[1]Skill!$Y:$Y)*$AB190/100)</f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50" t="s">
        <v>781</v>
      </c>
      <c r="AS190" s="54"/>
      <c r="AT190" s="4">
        <v>22011025</v>
      </c>
      <c r="AU190" s="4"/>
      <c r="AV190" s="4">
        <v>187</v>
      </c>
      <c r="AW190" s="4"/>
      <c r="AX190" s="59" t="s">
        <v>930</v>
      </c>
      <c r="AY190" s="18">
        <v>0</v>
      </c>
      <c r="AZ190" s="19">
        <v>0</v>
      </c>
      <c r="BA190" s="25">
        <v>0.1508197</v>
      </c>
    </row>
    <row r="191" spans="1:53" x14ac:dyDescent="0.15">
      <c r="A191">
        <v>51000188</v>
      </c>
      <c r="B191" s="4" t="s">
        <v>200</v>
      </c>
      <c r="C191" s="4" t="s">
        <v>363</v>
      </c>
      <c r="D191" s="19"/>
      <c r="E191" s="4">
        <v>5</v>
      </c>
      <c r="F191" s="4">
        <v>10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37">
        <v>55900004</v>
      </c>
      <c r="Z191" s="18">
        <v>100</v>
      </c>
      <c r="AA191" s="18">
        <v>55100008</v>
      </c>
      <c r="AB191" s="18">
        <v>100</v>
      </c>
      <c r="AC191" s="18">
        <f>IF(ISBLANK($Y191),0, LOOKUP($Y191,[1]Skill!$A:$A,[1]Skill!$Y:$Y)*$Z191/100)+
IF(ISBLANK($AA191),0, LOOKUP($AA191,[1]Skill!$A:$A,[1]Skill!$Y:$Y)*$AB191/100)</f>
        <v>-15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4" t="str">
        <f t="shared" si="10"/>
        <v>0;0;0;0;0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0.3</v>
      </c>
      <c r="AP191" s="18">
        <v>0</v>
      </c>
      <c r="AQ191" s="4" t="str">
        <f t="shared" si="11"/>
        <v>0;0;0;0;0;0.3;0</v>
      </c>
      <c r="AR191" s="50" t="s">
        <v>781</v>
      </c>
      <c r="AS191" s="54"/>
      <c r="AT191" s="4">
        <v>22011207</v>
      </c>
      <c r="AU191" s="4"/>
      <c r="AV191" s="4">
        <v>188</v>
      </c>
      <c r="AW191" s="4"/>
      <c r="AX191" s="59" t="s">
        <v>933</v>
      </c>
      <c r="AY191" s="18">
        <v>0</v>
      </c>
      <c r="AZ191" s="19">
        <v>0</v>
      </c>
      <c r="BA191" s="25">
        <v>0.85409840000000004</v>
      </c>
    </row>
    <row r="192" spans="1:53" x14ac:dyDescent="0.15">
      <c r="A192">
        <v>51000189</v>
      </c>
      <c r="B192" s="4" t="s">
        <v>201</v>
      </c>
      <c r="C192" s="4" t="s">
        <v>590</v>
      </c>
      <c r="D192" s="19"/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3</v>
      </c>
      <c r="R192" s="4">
        <v>1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723</v>
      </c>
      <c r="Y192" s="37">
        <v>55110001</v>
      </c>
      <c r="Z192" s="18">
        <v>100</v>
      </c>
      <c r="AA192" s="18"/>
      <c r="AB192" s="18"/>
      <c r="AC192" s="18">
        <f>IF(ISBLANK($Y192),0, LOOKUP($Y192,[1]Skill!$A:$A,[1]Skill!$Y:$Y)*$Z192/100)+
IF(ISBLANK($AA192),0, LOOKUP($AA192,[1]Skill!$A:$A,[1]Skill!$Y:$Y)*$AB192/100)</f>
        <v>5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50" t="s">
        <v>781</v>
      </c>
      <c r="AS192" s="54"/>
      <c r="AT192" s="4">
        <v>22011111</v>
      </c>
      <c r="AU192" s="4"/>
      <c r="AV192" s="4">
        <v>189</v>
      </c>
      <c r="AW192" s="4"/>
      <c r="AX192" s="59" t="s">
        <v>935</v>
      </c>
      <c r="AY192" s="18">
        <v>0</v>
      </c>
      <c r="AZ192" s="19">
        <v>0</v>
      </c>
      <c r="BA192" s="25">
        <v>0.86229509999999998</v>
      </c>
    </row>
    <row r="193" spans="1:53" x14ac:dyDescent="0.15">
      <c r="A193">
        <v>51000190</v>
      </c>
      <c r="B193" s="7" t="s">
        <v>420</v>
      </c>
      <c r="C193" s="4" t="s">
        <v>591</v>
      </c>
      <c r="D193" s="19" t="s">
        <v>819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37">
        <v>55100011</v>
      </c>
      <c r="Z193" s="18">
        <v>100</v>
      </c>
      <c r="AA193" s="18">
        <v>55600007</v>
      </c>
      <c r="AB193" s="18">
        <v>100</v>
      </c>
      <c r="AC193" s="18">
        <f>IF(ISBLANK($Y193),0, LOOKUP($Y193,[1]Skill!$A:$A,[1]Skill!$Y:$Y)*$Z193/100)+
IF(ISBLANK($AA193),0, LOOKUP($AA193,[1]Skill!$A:$A,[1]Skill!$Y:$Y)*$AB193/100)</f>
        <v>26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50" t="s">
        <v>781</v>
      </c>
      <c r="AS193" s="54"/>
      <c r="AT193" s="4">
        <v>22011112</v>
      </c>
      <c r="AU193" s="4"/>
      <c r="AV193" s="4">
        <v>190</v>
      </c>
      <c r="AW193" s="4"/>
      <c r="AX193" s="59" t="s">
        <v>940</v>
      </c>
      <c r="AY193" s="18">
        <v>0</v>
      </c>
      <c r="AZ193" s="19">
        <v>0</v>
      </c>
      <c r="BA193" s="25">
        <v>0.8180328</v>
      </c>
    </row>
    <row r="194" spans="1:53" x14ac:dyDescent="0.15">
      <c r="A194">
        <v>51000191</v>
      </c>
      <c r="B194" s="4" t="s">
        <v>202</v>
      </c>
      <c r="C194" s="4" t="s">
        <v>592</v>
      </c>
      <c r="D194" s="19" t="s">
        <v>815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37">
        <v>55900014</v>
      </c>
      <c r="Z194" s="18">
        <v>100</v>
      </c>
      <c r="AA194" s="18">
        <v>55110001</v>
      </c>
      <c r="AB194" s="18">
        <v>30</v>
      </c>
      <c r="AC194" s="18">
        <f>IF(ISBLANK($Y194),0, LOOKUP($Y194,[1]Skill!$A:$A,[1]Skill!$Y:$Y)*$Z194/100)+
IF(ISBLANK($AA194),0, LOOKUP($AA194,[1]Skill!$A:$A,[1]Skill!$Y:$Y)*$AB194/100)</f>
        <v>21.5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50" t="s">
        <v>781</v>
      </c>
      <c r="AS194" s="54"/>
      <c r="AT194" s="4">
        <v>22011113</v>
      </c>
      <c r="AU194" s="4"/>
      <c r="AV194" s="4">
        <v>191</v>
      </c>
      <c r="AW194" s="4"/>
      <c r="AX194" s="59" t="s">
        <v>940</v>
      </c>
      <c r="AY194" s="18">
        <v>0</v>
      </c>
      <c r="AZ194" s="19">
        <v>0</v>
      </c>
      <c r="BA194" s="25">
        <v>0.89672130000000005</v>
      </c>
    </row>
    <row r="195" spans="1:53" x14ac:dyDescent="0.15">
      <c r="A195">
        <v>51000192</v>
      </c>
      <c r="B195" s="4" t="s">
        <v>203</v>
      </c>
      <c r="C195" s="4" t="s">
        <v>593</v>
      </c>
      <c r="D195" s="19" t="s">
        <v>862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3</v>
      </c>
      <c r="R195" s="4">
        <v>0</v>
      </c>
      <c r="S195" s="4">
        <v>0</v>
      </c>
      <c r="T195" s="12">
        <f t="shared" si="9"/>
        <v>6</v>
      </c>
      <c r="U195" s="4">
        <v>30</v>
      </c>
      <c r="V195" s="4">
        <v>20</v>
      </c>
      <c r="W195" s="4">
        <v>0</v>
      </c>
      <c r="X195" s="4" t="s">
        <v>204</v>
      </c>
      <c r="Y195" s="18">
        <v>55100011</v>
      </c>
      <c r="Z195" s="18">
        <v>100</v>
      </c>
      <c r="AA195" s="18"/>
      <c r="AB195" s="18"/>
      <c r="AC195" s="18">
        <f>IF(ISBLANK($Y195),0, LOOKUP($Y195,[1]Skill!$A:$A,[1]Skill!$Y:$Y)*$Z195/100)+
IF(ISBLANK($AA195),0, LOOKUP($AA195,[1]Skill!$A:$A,[1]Skill!$Y:$Y)*$AB195/100)</f>
        <v>6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0;0;0;0;0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4" t="str">
        <f t="shared" si="11"/>
        <v>0;0;0;0;0;0;0</v>
      </c>
      <c r="AR195" s="50" t="s">
        <v>781</v>
      </c>
      <c r="AS195" s="54"/>
      <c r="AT195" s="4">
        <v>22011114</v>
      </c>
      <c r="AU195" s="4"/>
      <c r="AV195" s="4">
        <v>192</v>
      </c>
      <c r="AW195" s="4"/>
      <c r="AX195" s="59" t="s">
        <v>940</v>
      </c>
      <c r="AY195" s="18">
        <v>0</v>
      </c>
      <c r="AZ195" s="19">
        <v>0</v>
      </c>
      <c r="BA195" s="25">
        <v>0.74262300000000003</v>
      </c>
    </row>
    <row r="196" spans="1:53" x14ac:dyDescent="0.15">
      <c r="A196">
        <v>51000193</v>
      </c>
      <c r="B196" s="4" t="s">
        <v>205</v>
      </c>
      <c r="C196" s="4" t="s">
        <v>594</v>
      </c>
      <c r="D196" s="19" t="s">
        <v>843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SUM(J196:K196)+SUM(M196:S196)*5+4.4*SUM(AJ196:AP196)+2.5*SUM(AD196:AH196)+IF(ISNUMBER(AC196),AC196,0)+L196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18">
        <v>55520003</v>
      </c>
      <c r="Z196" s="18">
        <v>20</v>
      </c>
      <c r="AA196" s="18">
        <v>55100010</v>
      </c>
      <c r="AB196" s="18">
        <v>100</v>
      </c>
      <c r="AC196" s="18">
        <f>IF(ISBLANK($Y196),0, LOOKUP($Y196,[1]Skill!$A:$A,[1]Skill!$Y:$Y)*$Z196/100)+
IF(ISBLANK($AA196),0, LOOKUP($AA196,[1]Skill!$A:$A,[1]Skill!$Y:$Y)*$AB196/100)</f>
        <v>17.399999999999999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CONCATENATE(AD196,";",AE196,";",AF196,";",AG196,";",AH196)</f>
        <v>0;0;0;0;0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50" t="s">
        <v>781</v>
      </c>
      <c r="AS196" s="54"/>
      <c r="AT196" s="4">
        <v>22011115</v>
      </c>
      <c r="AU196" s="4"/>
      <c r="AV196" s="4">
        <v>193</v>
      </c>
      <c r="AW196" s="4"/>
      <c r="AX196" s="59" t="s">
        <v>940</v>
      </c>
      <c r="AY196" s="18">
        <v>0</v>
      </c>
      <c r="AZ196" s="19">
        <v>0</v>
      </c>
      <c r="BA196" s="25">
        <v>0.79180329999999999</v>
      </c>
    </row>
    <row r="197" spans="1:53" x14ac:dyDescent="0.15">
      <c r="A197">
        <v>51000194</v>
      </c>
      <c r="B197" s="4" t="s">
        <v>206</v>
      </c>
      <c r="C197" s="4" t="s">
        <v>595</v>
      </c>
      <c r="D197" s="19" t="s">
        <v>819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18">
        <v>55600008</v>
      </c>
      <c r="Z197" s="18">
        <v>100</v>
      </c>
      <c r="AA197" s="18">
        <v>55110005</v>
      </c>
      <c r="AB197" s="18">
        <v>100</v>
      </c>
      <c r="AC197" s="18">
        <f>IF(ISBLANK($Y197),0, LOOKUP($Y197,[1]Skill!$A:$A,[1]Skill!$Y:$Y)*$Z197/100)+
IF(ISBLANK($AA197),0, LOOKUP($AA197,[1]Skill!$A:$A,[1]Skill!$Y:$Y)*$AB197/100)</f>
        <v>50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50" t="s">
        <v>781</v>
      </c>
      <c r="AS197" s="54"/>
      <c r="AT197" s="4">
        <v>22011116</v>
      </c>
      <c r="AU197" s="4"/>
      <c r="AV197" s="4">
        <v>194</v>
      </c>
      <c r="AW197" s="4"/>
      <c r="AX197" s="59" t="s">
        <v>940</v>
      </c>
      <c r="AY197" s="18">
        <v>0</v>
      </c>
      <c r="AZ197" s="19">
        <v>0</v>
      </c>
      <c r="BA197" s="25">
        <v>0.8327869</v>
      </c>
    </row>
    <row r="198" spans="1:53" x14ac:dyDescent="0.15">
      <c r="A198">
        <v>51000195</v>
      </c>
      <c r="B198" s="4" t="s">
        <v>207</v>
      </c>
      <c r="C198" s="4" t="s">
        <v>596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-23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37">
        <v>55100004</v>
      </c>
      <c r="Z198" s="18">
        <v>100</v>
      </c>
      <c r="AA198" s="18">
        <v>55100003</v>
      </c>
      <c r="AB198" s="18">
        <v>100</v>
      </c>
      <c r="AC198" s="18">
        <f>IF(ISBLANK($Y198),0, LOOKUP($Y198,[1]Skill!$A:$A,[1]Skill!$Y:$Y)*$Z198/100)+
IF(ISBLANK($AA198),0, LOOKUP($AA198,[1]Skill!$A:$A,[1]Skill!$Y:$Y)*$AB198/100)</f>
        <v>30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50" t="s">
        <v>781</v>
      </c>
      <c r="AS198" s="54"/>
      <c r="AT198" s="4">
        <v>22011117</v>
      </c>
      <c r="AU198" s="4"/>
      <c r="AV198" s="4">
        <v>195</v>
      </c>
      <c r="AW198" s="4"/>
      <c r="AX198" s="59" t="s">
        <v>940</v>
      </c>
      <c r="AY198" s="18">
        <v>0</v>
      </c>
      <c r="AZ198" s="19">
        <v>0</v>
      </c>
      <c r="BA198" s="25">
        <v>0.81967210000000001</v>
      </c>
    </row>
    <row r="199" spans="1:53" x14ac:dyDescent="0.15">
      <c r="A199">
        <v>51000196</v>
      </c>
      <c r="B199" s="4" t="s">
        <v>208</v>
      </c>
      <c r="C199" s="4" t="s">
        <v>597</v>
      </c>
      <c r="D199" s="19" t="s">
        <v>862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7</v>
      </c>
      <c r="U199" s="4">
        <v>10</v>
      </c>
      <c r="V199" s="4">
        <v>12</v>
      </c>
      <c r="W199" s="4">
        <v>0</v>
      </c>
      <c r="X199" s="4" t="s">
        <v>2</v>
      </c>
      <c r="Y199" s="37">
        <v>55100010</v>
      </c>
      <c r="Z199" s="18">
        <v>100</v>
      </c>
      <c r="AA199" s="18">
        <v>55100005</v>
      </c>
      <c r="AB199" s="18">
        <v>100</v>
      </c>
      <c r="AC199" s="18">
        <f>IF(ISBLANK($Y199),0, LOOKUP($Y199,[1]Skill!$A:$A,[1]Skill!$Y:$Y)*$Z199/100)+
IF(ISBLANK($AA199),0, LOOKUP($AA199,[1]Skill!$A:$A,[1]Skill!$Y:$Y)*$AB199/100)</f>
        <v>47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50" t="s">
        <v>781</v>
      </c>
      <c r="AS199" s="54"/>
      <c r="AT199" s="4">
        <v>22011118</v>
      </c>
      <c r="AU199" s="4"/>
      <c r="AV199" s="4">
        <v>196</v>
      </c>
      <c r="AW199" s="4"/>
      <c r="AX199" s="59" t="s">
        <v>940</v>
      </c>
      <c r="AY199" s="18">
        <v>0</v>
      </c>
      <c r="AZ199" s="19">
        <v>0</v>
      </c>
      <c r="BA199" s="25">
        <v>0.9606557</v>
      </c>
    </row>
    <row r="200" spans="1:53" x14ac:dyDescent="0.15">
      <c r="A200">
        <v>51000197</v>
      </c>
      <c r="B200" s="4" t="s">
        <v>209</v>
      </c>
      <c r="C200" s="4" t="s">
        <v>598</v>
      </c>
      <c r="D200" s="19"/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5</v>
      </c>
      <c r="U200" s="4">
        <v>10</v>
      </c>
      <c r="V200" s="4">
        <v>20</v>
      </c>
      <c r="W200" s="4">
        <v>0</v>
      </c>
      <c r="X200" s="4" t="s">
        <v>4</v>
      </c>
      <c r="Y200" s="37">
        <v>55110008</v>
      </c>
      <c r="Z200" s="18">
        <v>50</v>
      </c>
      <c r="AA200" s="18"/>
      <c r="AB200" s="18"/>
      <c r="AC200" s="18">
        <f>IF(ISBLANK($Y200),0, LOOKUP($Y200,[1]Skill!$A:$A,[1]Skill!$Y:$Y)*$Z200/100)+
IF(ISBLANK($AA200),0, LOOKUP($AA200,[1]Skill!$A:$A,[1]Skill!$Y:$Y)*$AB200/100)</f>
        <v>25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50" t="s">
        <v>781</v>
      </c>
      <c r="AS200" s="54"/>
      <c r="AT200" s="4">
        <v>22011119</v>
      </c>
      <c r="AU200" s="4"/>
      <c r="AV200" s="4">
        <v>197</v>
      </c>
      <c r="AW200" s="4"/>
      <c r="AX200" s="59" t="s">
        <v>940</v>
      </c>
      <c r="AY200" s="18">
        <v>0</v>
      </c>
      <c r="AZ200" s="19">
        <v>0</v>
      </c>
      <c r="BA200" s="25">
        <v>0.82459009999999999</v>
      </c>
    </row>
    <row r="201" spans="1:53" x14ac:dyDescent="0.15">
      <c r="A201">
        <v>51000198</v>
      </c>
      <c r="B201" s="4" t="s">
        <v>210</v>
      </c>
      <c r="C201" s="4" t="s">
        <v>804</v>
      </c>
      <c r="D201" s="19" t="s">
        <v>802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37">
        <v>55400006</v>
      </c>
      <c r="Z201" s="18">
        <v>100</v>
      </c>
      <c r="AA201" s="18"/>
      <c r="AB201" s="18"/>
      <c r="AC201" s="18">
        <f>IF(ISBLANK($Y201),0, LOOKUP($Y201,[1]Skill!$A:$A,[1]Skill!$Y:$Y)*$Z201/100)+
IF(ISBLANK($AA201),0, LOOKUP($AA201,[1]Skill!$A:$A,[1]Skill!$Y:$Y)*$AB201/100)</f>
        <v>30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0;0;0;0;0</v>
      </c>
      <c r="AJ201" s="18">
        <v>0</v>
      </c>
      <c r="AK201" s="18">
        <v>0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0;0;0;0.3;0;0;0</v>
      </c>
      <c r="AR201" s="50" t="s">
        <v>781</v>
      </c>
      <c r="AS201" s="54"/>
      <c r="AT201" s="4">
        <v>22011120</v>
      </c>
      <c r="AU201" s="4"/>
      <c r="AV201" s="4">
        <v>198</v>
      </c>
      <c r="AW201" s="4"/>
      <c r="AX201" s="59" t="s">
        <v>940</v>
      </c>
      <c r="AY201" s="18">
        <v>0</v>
      </c>
      <c r="AZ201" s="19">
        <v>0</v>
      </c>
      <c r="BA201" s="25">
        <v>0.70327870000000003</v>
      </c>
    </row>
    <row r="202" spans="1:53" x14ac:dyDescent="0.15">
      <c r="A202">
        <v>51000199</v>
      </c>
      <c r="B202" s="4" t="s">
        <v>211</v>
      </c>
      <c r="C202" s="4" t="s">
        <v>364</v>
      </c>
      <c r="D202" s="19" t="s">
        <v>305</v>
      </c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725</v>
      </c>
      <c r="Y202" s="37">
        <v>55310001</v>
      </c>
      <c r="Z202" s="18">
        <v>100</v>
      </c>
      <c r="AA202" s="18"/>
      <c r="AB202" s="18"/>
      <c r="AC202" s="18">
        <f>IF(ISBLANK($Y202),0, LOOKUP($Y202,[1]Skill!$A:$A,[1]Skill!$Y:$Y)*$Z202/100)+
IF(ISBLANK($AA202),0, LOOKUP($AA202,[1]Skill!$A:$A,[1]Skill!$Y:$Y)*$AB202/100)</f>
        <v>100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4" t="str">
        <f t="shared" si="14"/>
        <v>0;0;0;0;0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50" t="s">
        <v>781</v>
      </c>
      <c r="AS202" s="54"/>
      <c r="AT202" s="4">
        <v>22011071</v>
      </c>
      <c r="AU202" s="4"/>
      <c r="AV202" s="4">
        <v>199</v>
      </c>
      <c r="AW202" s="4"/>
      <c r="AX202" s="59" t="s">
        <v>937</v>
      </c>
      <c r="AY202" s="18">
        <v>0</v>
      </c>
      <c r="AZ202" s="19">
        <v>0</v>
      </c>
      <c r="BA202" s="25">
        <v>8.3606559999999996E-2</v>
      </c>
    </row>
    <row r="203" spans="1:53" x14ac:dyDescent="0.15">
      <c r="A203">
        <v>51000200</v>
      </c>
      <c r="B203" s="4" t="s">
        <v>212</v>
      </c>
      <c r="C203" s="4" t="s">
        <v>365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37">
        <v>55110011</v>
      </c>
      <c r="Z203" s="18">
        <v>100</v>
      </c>
      <c r="AA203" s="18"/>
      <c r="AB203" s="18"/>
      <c r="AC203" s="18">
        <f>IF(ISBLANK($Y203),0, LOOKUP($Y203,[1]Skill!$A:$A,[1]Skill!$Y:$Y)*$Z203/100)+
IF(ISBLANK($AA203),0, LOOKUP($AA203,[1]Skill!$A:$A,[1]Skill!$Y:$Y)*$AB203/100)</f>
        <v>10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50" t="s">
        <v>781</v>
      </c>
      <c r="AS203" s="54"/>
      <c r="AT203" s="4">
        <v>22011081</v>
      </c>
      <c r="AU203" s="4"/>
      <c r="AV203" s="4">
        <v>200</v>
      </c>
      <c r="AW203" s="4"/>
      <c r="AX203" s="59" t="s">
        <v>929</v>
      </c>
      <c r="AY203" s="18">
        <v>0</v>
      </c>
      <c r="AZ203" s="19">
        <v>0</v>
      </c>
      <c r="BA203" s="25">
        <v>0.38196720000000001</v>
      </c>
    </row>
    <row r="204" spans="1:53" x14ac:dyDescent="0.15">
      <c r="A204">
        <v>51000201</v>
      </c>
      <c r="B204" s="8" t="s">
        <v>663</v>
      </c>
      <c r="C204" s="8" t="s">
        <v>666</v>
      </c>
      <c r="D204" s="19" t="s">
        <v>885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37">
        <v>55100014</v>
      </c>
      <c r="Z204" s="18">
        <v>100</v>
      </c>
      <c r="AA204" s="18"/>
      <c r="AB204" s="18"/>
      <c r="AC204" s="18">
        <f>IF(ISBLANK($Y204),0, LOOKUP($Y204,[1]Skill!$A:$A,[1]Skill!$Y:$Y)*$Z204/100)+
IF(ISBLANK($AA204),0, LOOKUP($AA204,[1]Skill!$A:$A,[1]Skill!$Y:$Y)*$AB204/100)</f>
        <v>24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50" t="s">
        <v>781</v>
      </c>
      <c r="AS204" s="54"/>
      <c r="AT204" s="8">
        <v>22011161</v>
      </c>
      <c r="AU204" s="8"/>
      <c r="AV204" s="8">
        <v>201</v>
      </c>
      <c r="AW204" s="8"/>
      <c r="AX204" s="59" t="s">
        <v>931</v>
      </c>
      <c r="AY204" s="18">
        <v>0</v>
      </c>
      <c r="AZ204" s="19">
        <v>0</v>
      </c>
      <c r="BA204" s="25">
        <v>0.3885246</v>
      </c>
    </row>
    <row r="205" spans="1:53" x14ac:dyDescent="0.15">
      <c r="A205">
        <v>51000202</v>
      </c>
      <c r="B205" s="4" t="s">
        <v>213</v>
      </c>
      <c r="C205" s="4" t="s">
        <v>599</v>
      </c>
      <c r="D205" s="19" t="s">
        <v>845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727</v>
      </c>
      <c r="Y205" s="37">
        <v>55510013</v>
      </c>
      <c r="Z205" s="18">
        <v>40</v>
      </c>
      <c r="AA205" s="18"/>
      <c r="AB205" s="18"/>
      <c r="AC205" s="18">
        <f>IF(ISBLANK($Y205),0, LOOKUP($Y205,[1]Skill!$A:$A,[1]Skill!$Y:$Y)*$Z205/100)+
IF(ISBLANK($AA205),0, LOOKUP($AA205,[1]Skill!$A:$A,[1]Skill!$Y:$Y)*$AB205/100)</f>
        <v>4.8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50" t="s">
        <v>781</v>
      </c>
      <c r="AS205" s="54"/>
      <c r="AT205" s="4">
        <v>22011181</v>
      </c>
      <c r="AU205" s="4"/>
      <c r="AV205" s="4">
        <v>202</v>
      </c>
      <c r="AW205" s="4"/>
      <c r="AX205" s="59" t="s">
        <v>929</v>
      </c>
      <c r="AY205" s="18">
        <v>0</v>
      </c>
      <c r="AZ205" s="19">
        <v>0</v>
      </c>
      <c r="BA205" s="25">
        <v>0.3180328</v>
      </c>
    </row>
    <row r="206" spans="1:53" x14ac:dyDescent="0.15">
      <c r="A206">
        <v>51000203</v>
      </c>
      <c r="B206" s="4" t="s">
        <v>215</v>
      </c>
      <c r="C206" s="4" t="s">
        <v>600</v>
      </c>
      <c r="D206" s="19" t="s">
        <v>919</v>
      </c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37">
        <v>55100001</v>
      </c>
      <c r="Z206" s="18">
        <v>100</v>
      </c>
      <c r="AA206" s="18">
        <v>55110002</v>
      </c>
      <c r="AB206" s="18">
        <v>100</v>
      </c>
      <c r="AC206" s="18">
        <f>IF(ISBLANK($Y206),0, LOOKUP($Y206,[1]Skill!$A:$A,[1]Skill!$Y:$Y)*$Z206/100)+
IF(ISBLANK($AA206),0, LOOKUP($AA206,[1]Skill!$A:$A,[1]Skill!$Y:$Y)*$AB206/100)</f>
        <v>18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4" t="str">
        <f t="shared" si="14"/>
        <v>0;0;0;0;0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4" t="str">
        <f t="shared" si="15"/>
        <v>0;0;0;0;0;0;0</v>
      </c>
      <c r="AR206" s="50" t="s">
        <v>781</v>
      </c>
      <c r="AS206" s="54"/>
      <c r="AT206" s="4">
        <v>22011077</v>
      </c>
      <c r="AU206" s="4"/>
      <c r="AV206" s="4">
        <v>203</v>
      </c>
      <c r="AW206" s="4"/>
      <c r="AX206" s="59" t="s">
        <v>938</v>
      </c>
      <c r="AY206" s="18">
        <v>0</v>
      </c>
      <c r="AZ206" s="19">
        <v>0</v>
      </c>
      <c r="BA206" s="25">
        <v>0.54754100000000006</v>
      </c>
    </row>
    <row r="207" spans="1:53" x14ac:dyDescent="0.15">
      <c r="A207">
        <v>51000204</v>
      </c>
      <c r="B207" s="4" t="s">
        <v>216</v>
      </c>
      <c r="C207" s="4" t="s">
        <v>601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37">
        <v>55900029</v>
      </c>
      <c r="Z207" s="18">
        <v>100</v>
      </c>
      <c r="AA207" s="18"/>
      <c r="AB207" s="18"/>
      <c r="AC207" s="18">
        <f>IF(ISBLANK($Y207),0, LOOKUP($Y207,[1]Skill!$A:$A,[1]Skill!$Y:$Y)*$Z207/100)+
IF(ISBLANK($AA207),0, LOOKUP($AA207,[1]Skill!$A:$A,[1]Skill!$Y:$Y)*$AB207/100)</f>
        <v>15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50" t="s">
        <v>781</v>
      </c>
      <c r="AS207" s="54"/>
      <c r="AT207" s="4">
        <v>22011160</v>
      </c>
      <c r="AU207" s="4"/>
      <c r="AV207" s="4">
        <v>204</v>
      </c>
      <c r="AW207" s="4"/>
      <c r="AX207" s="59" t="s">
        <v>930</v>
      </c>
      <c r="AY207" s="18">
        <v>0</v>
      </c>
      <c r="AZ207" s="19">
        <v>0</v>
      </c>
      <c r="BA207" s="25">
        <v>0.20491799999999999</v>
      </c>
    </row>
    <row r="208" spans="1:53" x14ac:dyDescent="0.15">
      <c r="A208">
        <v>51000205</v>
      </c>
      <c r="B208" s="4" t="s">
        <v>217</v>
      </c>
      <c r="C208" s="4" t="s">
        <v>803</v>
      </c>
      <c r="D208" s="19" t="s">
        <v>802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37">
        <v>55400005</v>
      </c>
      <c r="Z208" s="18">
        <v>100</v>
      </c>
      <c r="AA208" s="18"/>
      <c r="AB208" s="18"/>
      <c r="AC208" s="18">
        <f>IF(ISBLANK($Y208),0, LOOKUP($Y208,[1]Skill!$A:$A,[1]Skill!$Y:$Y)*$Z208/100)+
IF(ISBLANK($AA208),0, LOOKUP($AA208,[1]Skill!$A:$A,[1]Skill!$Y:$Y)*$AB208/100)</f>
        <v>55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4" t="str">
        <f t="shared" si="14"/>
        <v>0;0;0;0;0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4" t="str">
        <f t="shared" si="15"/>
        <v>0;0;0;0;0;0;0</v>
      </c>
      <c r="AR208" s="50" t="s">
        <v>781</v>
      </c>
      <c r="AS208" s="54"/>
      <c r="AT208" s="4">
        <v>22011077</v>
      </c>
      <c r="AU208" s="4"/>
      <c r="AV208" s="4">
        <v>205</v>
      </c>
      <c r="AW208" s="4"/>
      <c r="AX208" s="59" t="s">
        <v>938</v>
      </c>
      <c r="AY208" s="18">
        <v>0</v>
      </c>
      <c r="AZ208" s="19">
        <v>0</v>
      </c>
      <c r="BA208" s="25">
        <v>0.53278689999999995</v>
      </c>
    </row>
    <row r="209" spans="1:53" x14ac:dyDescent="0.15">
      <c r="A209">
        <v>51000206</v>
      </c>
      <c r="B209" s="4" t="s">
        <v>218</v>
      </c>
      <c r="C209" s="4" t="s">
        <v>602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37">
        <v>55510003</v>
      </c>
      <c r="Z209" s="18">
        <v>30</v>
      </c>
      <c r="AA209" s="18"/>
      <c r="AB209" s="18"/>
      <c r="AC209" s="18">
        <f>IF(ISBLANK($Y209),0, LOOKUP($Y209,[1]Skill!$A:$A,[1]Skill!$Y:$Y)*$Z209/100)+
IF(ISBLANK($AA209),0, LOOKUP($AA209,[1]Skill!$A:$A,[1]Skill!$Y:$Y)*$AB209/100)</f>
        <v>4.5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4" t="str">
        <f t="shared" si="14"/>
        <v>0;0;0;0;0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 t="shared" si="15"/>
        <v>0;0;0;0;0;0;0</v>
      </c>
      <c r="AR209" s="50" t="s">
        <v>781</v>
      </c>
      <c r="AS209" s="54"/>
      <c r="AT209" s="4">
        <v>22011005</v>
      </c>
      <c r="AU209" s="4"/>
      <c r="AV209" s="4">
        <v>206</v>
      </c>
      <c r="AW209" s="4"/>
      <c r="AX209" s="59" t="s">
        <v>934</v>
      </c>
      <c r="AY209" s="18">
        <v>0</v>
      </c>
      <c r="AZ209" s="19">
        <v>0</v>
      </c>
      <c r="BA209" s="25">
        <v>0.1622951</v>
      </c>
    </row>
    <row r="210" spans="1:53" x14ac:dyDescent="0.15">
      <c r="A210">
        <v>51000207</v>
      </c>
      <c r="B210" s="4" t="s">
        <v>219</v>
      </c>
      <c r="C210" s="4" t="s">
        <v>366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37"/>
      <c r="Z210" s="18"/>
      <c r="AA210" s="18"/>
      <c r="AB210" s="18"/>
      <c r="AC210" s="18">
        <f>IF(ISBLANK($Y210),0, LOOKUP($Y210,[1]Skill!$A:$A,[1]Skill!$Y:$Y)*$Z210/100)+
IF(ISBLANK($AA210),0, LOOKUP($AA210,[1]Skill!$A:$A,[1]Skill!$Y:$Y)*$AB210/100)</f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4" t="str">
        <f t="shared" si="14"/>
        <v>0;0;0;0;0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50" t="s">
        <v>781</v>
      </c>
      <c r="AS210" s="54"/>
      <c r="AT210" s="4">
        <v>22011158</v>
      </c>
      <c r="AU210" s="4"/>
      <c r="AV210" s="4">
        <v>207</v>
      </c>
      <c r="AW210" s="4"/>
      <c r="AX210" s="59" t="s">
        <v>934</v>
      </c>
      <c r="AY210" s="18">
        <v>0</v>
      </c>
      <c r="AZ210" s="19">
        <v>0</v>
      </c>
      <c r="BA210" s="25">
        <v>0.37704919999999997</v>
      </c>
    </row>
    <row r="211" spans="1:53" x14ac:dyDescent="0.15">
      <c r="A211">
        <v>51000208</v>
      </c>
      <c r="B211" s="7" t="s">
        <v>433</v>
      </c>
      <c r="C211" s="4" t="s">
        <v>372</v>
      </c>
      <c r="D211" s="19" t="s">
        <v>806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37">
        <v>55700002</v>
      </c>
      <c r="Z211" s="18">
        <v>100</v>
      </c>
      <c r="AA211" s="18"/>
      <c r="AB211" s="18"/>
      <c r="AC211" s="18">
        <f>IF(ISBLANK($Y211),0, LOOKUP($Y211,[1]Skill!$A:$A,[1]Skill!$Y:$Y)*$Z211/100)+
IF(ISBLANK($AA211),0, LOOKUP($AA211,[1]Skill!$A:$A,[1]Skill!$Y:$Y)*$AB211/100)</f>
        <v>20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50" t="s">
        <v>781</v>
      </c>
      <c r="AS211" s="54"/>
      <c r="AT211" s="4">
        <v>22011159</v>
      </c>
      <c r="AU211" s="4"/>
      <c r="AV211" s="4">
        <v>208</v>
      </c>
      <c r="AW211" s="4"/>
      <c r="AX211" s="59" t="s">
        <v>935</v>
      </c>
      <c r="AY211" s="18">
        <v>0</v>
      </c>
      <c r="AZ211" s="19">
        <v>0</v>
      </c>
      <c r="BA211" s="25">
        <v>0.54590170000000005</v>
      </c>
    </row>
    <row r="212" spans="1:53" x14ac:dyDescent="0.15">
      <c r="A212">
        <v>51000209</v>
      </c>
      <c r="B212" s="4" t="s">
        <v>221</v>
      </c>
      <c r="C212" s="4" t="s">
        <v>603</v>
      </c>
      <c r="D212" s="19" t="s">
        <v>920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18">
        <v>55510013</v>
      </c>
      <c r="Z212" s="18">
        <v>20</v>
      </c>
      <c r="AA212" s="18"/>
      <c r="AB212" s="18"/>
      <c r="AC212" s="18">
        <f>IF(ISBLANK($Y212),0, LOOKUP($Y212,[1]Skill!$A:$A,[1]Skill!$Y:$Y)*$Z212/100)+
IF(ISBLANK($AA212),0, LOOKUP($AA212,[1]Skill!$A:$A,[1]Skill!$Y:$Y)*$AB212/100)</f>
        <v>2.4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4" t="str">
        <f t="shared" si="14"/>
        <v>0;0;0;0;0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4" t="str">
        <f t="shared" si="15"/>
        <v>0;0;0;0;0;0;0</v>
      </c>
      <c r="AR212" s="50" t="s">
        <v>781</v>
      </c>
      <c r="AS212" s="54"/>
      <c r="AT212" s="4">
        <v>22011157</v>
      </c>
      <c r="AU212" s="4"/>
      <c r="AV212" s="4">
        <v>209</v>
      </c>
      <c r="AW212" s="4"/>
      <c r="AX212" s="59" t="s">
        <v>944</v>
      </c>
      <c r="AY212" s="18">
        <v>0</v>
      </c>
      <c r="AZ212" s="19">
        <v>0</v>
      </c>
      <c r="BA212" s="25">
        <v>0.67704920000000002</v>
      </c>
    </row>
    <row r="213" spans="1:53" x14ac:dyDescent="0.15">
      <c r="A213">
        <v>51000210</v>
      </c>
      <c r="B213" s="7" t="s">
        <v>421</v>
      </c>
      <c r="C213" s="4" t="s">
        <v>604</v>
      </c>
      <c r="D213" s="19" t="s">
        <v>916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796</v>
      </c>
      <c r="Y213" s="18">
        <v>55900005</v>
      </c>
      <c r="Z213" s="18">
        <v>100</v>
      </c>
      <c r="AA213" s="18">
        <v>55600005</v>
      </c>
      <c r="AB213" s="18">
        <v>100</v>
      </c>
      <c r="AC213" s="18">
        <f>IF(ISBLANK($Y213),0, LOOKUP($Y213,[1]Skill!$A:$A,[1]Skill!$Y:$Y)*$Z213/100)+
IF(ISBLANK($AA213),0, LOOKUP($AA213,[1]Skill!$A:$A,[1]Skill!$Y:$Y)*$AB213/100)</f>
        <v>35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4" t="str">
        <f t="shared" si="14"/>
        <v>0;0;0;0;0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4" t="str">
        <f t="shared" si="15"/>
        <v>0;0;0;0;0;0;0</v>
      </c>
      <c r="AR213" s="50" t="s">
        <v>781</v>
      </c>
      <c r="AS213" s="54"/>
      <c r="AT213" s="4">
        <v>22011202</v>
      </c>
      <c r="AU213" s="4"/>
      <c r="AV213" s="4">
        <v>210</v>
      </c>
      <c r="AW213" s="4"/>
      <c r="AX213" s="59" t="s">
        <v>937</v>
      </c>
      <c r="AY213" s="18">
        <v>0</v>
      </c>
      <c r="AZ213" s="19">
        <v>0</v>
      </c>
      <c r="BA213" s="25">
        <v>0.79016390000000003</v>
      </c>
    </row>
    <row r="214" spans="1:53" x14ac:dyDescent="0.15">
      <c r="A214">
        <v>51000211</v>
      </c>
      <c r="B214" s="4" t="s">
        <v>223</v>
      </c>
      <c r="C214" s="4" t="s">
        <v>605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37"/>
      <c r="Z214" s="18"/>
      <c r="AA214" s="18"/>
      <c r="AB214" s="18"/>
      <c r="AC214" s="18">
        <f>IF(ISBLANK($Y214),0, LOOKUP($Y214,[1]Skill!$A:$A,[1]Skill!$Y:$Y)*$Z214/100)+
IF(ISBLANK($AA214),0, LOOKUP($AA214,[1]Skill!$A:$A,[1]Skill!$Y:$Y)*$AB214/100)</f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 t="shared" si="15"/>
        <v>0;0;0;0;0;0;0</v>
      </c>
      <c r="AR214" s="50" t="s">
        <v>781</v>
      </c>
      <c r="AS214" s="54"/>
      <c r="AT214" s="4">
        <v>22011090</v>
      </c>
      <c r="AU214" s="4"/>
      <c r="AV214" s="4">
        <v>211</v>
      </c>
      <c r="AW214" s="4"/>
      <c r="AX214" s="59" t="s">
        <v>943</v>
      </c>
      <c r="AY214" s="18">
        <v>0</v>
      </c>
      <c r="AZ214" s="19">
        <v>0</v>
      </c>
      <c r="BA214" s="25">
        <v>0.3803279</v>
      </c>
    </row>
    <row r="215" spans="1:53" x14ac:dyDescent="0.15">
      <c r="A215">
        <v>51000212</v>
      </c>
      <c r="B215" s="4" t="s">
        <v>224</v>
      </c>
      <c r="C215" s="4" t="s">
        <v>606</v>
      </c>
      <c r="D215" s="19" t="s">
        <v>916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37">
        <v>55100001</v>
      </c>
      <c r="Z215" s="18">
        <v>100</v>
      </c>
      <c r="AA215" s="18">
        <v>55600006</v>
      </c>
      <c r="AB215" s="18">
        <v>100</v>
      </c>
      <c r="AC215" s="18">
        <f>IF(ISBLANK($Y215),0, LOOKUP($Y215,[1]Skill!$A:$A,[1]Skill!$Y:$Y)*$Z215/100)+
IF(ISBLANK($AA215),0, LOOKUP($AA215,[1]Skill!$A:$A,[1]Skill!$Y:$Y)*$AB215/100)</f>
        <v>25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4" t="str">
        <f t="shared" si="14"/>
        <v>0;0;0;0;0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4" t="str">
        <f t="shared" si="15"/>
        <v>0;0;0;0;0;0;0</v>
      </c>
      <c r="AR215" s="50" t="s">
        <v>781</v>
      </c>
      <c r="AS215" s="54"/>
      <c r="AT215" s="4">
        <v>22011202</v>
      </c>
      <c r="AU215" s="4"/>
      <c r="AV215" s="4">
        <v>212</v>
      </c>
      <c r="AW215" s="4"/>
      <c r="AX215" s="59" t="s">
        <v>937</v>
      </c>
      <c r="AY215" s="18">
        <v>0</v>
      </c>
      <c r="AZ215" s="19">
        <v>0</v>
      </c>
      <c r="BA215" s="25">
        <v>0.75901640000000004</v>
      </c>
    </row>
    <row r="216" spans="1:53" x14ac:dyDescent="0.15">
      <c r="A216">
        <v>51000213</v>
      </c>
      <c r="B216" s="4" t="s">
        <v>225</v>
      </c>
      <c r="C216" s="4" t="s">
        <v>607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37">
        <v>55900031</v>
      </c>
      <c r="Z216" s="18">
        <v>100</v>
      </c>
      <c r="AA216" s="18"/>
      <c r="AB216" s="18"/>
      <c r="AC216" s="18">
        <f>IF(ISBLANK($Y216),0, LOOKUP($Y216,[1]Skill!$A:$A,[1]Skill!$Y:$Y)*$Z216/100)+
IF(ISBLANK($AA216),0, LOOKUP($AA216,[1]Skill!$A:$A,[1]Skill!$Y:$Y)*$AB216/100)</f>
        <v>5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4"/>
        <v>0;0;0;0;0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50" t="s">
        <v>781</v>
      </c>
      <c r="AS216" s="54">
        <v>11000005</v>
      </c>
      <c r="AT216" s="4">
        <v>22011014</v>
      </c>
      <c r="AU216" s="4"/>
      <c r="AV216" s="4">
        <v>213</v>
      </c>
      <c r="AW216" s="4"/>
      <c r="AX216" s="59" t="s">
        <v>932</v>
      </c>
      <c r="AY216" s="18">
        <v>0</v>
      </c>
      <c r="AZ216" s="19">
        <v>0</v>
      </c>
      <c r="BA216" s="25">
        <v>0.75737699999999997</v>
      </c>
    </row>
    <row r="217" spans="1:53" x14ac:dyDescent="0.15">
      <c r="A217">
        <v>51000214</v>
      </c>
      <c r="B217" s="4" t="s">
        <v>226</v>
      </c>
      <c r="C217" s="4" t="s">
        <v>317</v>
      </c>
      <c r="D217" s="19" t="s">
        <v>805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37">
        <v>55100006</v>
      </c>
      <c r="Z217" s="18">
        <v>100</v>
      </c>
      <c r="AA217" s="18"/>
      <c r="AB217" s="18"/>
      <c r="AC217" s="18">
        <f>IF(ISBLANK($Y217),0, LOOKUP($Y217,[1]Skill!$A:$A,[1]Skill!$Y:$Y)*$Z217/100)+
IF(ISBLANK($AA217),0, LOOKUP($AA217,[1]Skill!$A:$A,[1]Skill!$Y:$Y)*$AB217/100)</f>
        <v>45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50" t="s">
        <v>781</v>
      </c>
      <c r="AS217" s="54"/>
      <c r="AT217" s="4">
        <v>22011002</v>
      </c>
      <c r="AU217" s="4">
        <v>22011138</v>
      </c>
      <c r="AV217" s="4">
        <v>214</v>
      </c>
      <c r="AW217" s="4"/>
      <c r="AX217" s="59" t="s">
        <v>930</v>
      </c>
      <c r="AY217" s="18">
        <v>0</v>
      </c>
      <c r="AZ217" s="19">
        <v>0</v>
      </c>
      <c r="BA217" s="25">
        <v>0.37377050000000001</v>
      </c>
    </row>
    <row r="218" spans="1:53" x14ac:dyDescent="0.15">
      <c r="A218">
        <v>51000215</v>
      </c>
      <c r="B218" s="4" t="s">
        <v>227</v>
      </c>
      <c r="C218" s="4" t="s">
        <v>608</v>
      </c>
      <c r="D218" s="19" t="s">
        <v>859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37">
        <v>55900034</v>
      </c>
      <c r="Z218" s="18">
        <v>100</v>
      </c>
      <c r="AA218" s="18"/>
      <c r="AB218" s="18"/>
      <c r="AC218" s="18">
        <f>IF(ISBLANK($Y218),0, LOOKUP($Y218,[1]Skill!$A:$A,[1]Skill!$Y:$Y)*$Z218/100)+
IF(ISBLANK($AA218),0, LOOKUP($AA218,[1]Skill!$A:$A,[1]Skill!$Y:$Y)*$AB218/100)</f>
        <v>14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4"/>
        <v>0;0;0;0;0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50" t="s">
        <v>781</v>
      </c>
      <c r="AS218" s="54">
        <v>11000008</v>
      </c>
      <c r="AT218" s="4">
        <v>22011110</v>
      </c>
      <c r="AU218" s="4"/>
      <c r="AV218" s="4">
        <v>215</v>
      </c>
      <c r="AW218" s="4"/>
      <c r="AX218" s="59" t="s">
        <v>932</v>
      </c>
      <c r="AY218" s="18">
        <v>0</v>
      </c>
      <c r="AZ218" s="19">
        <v>0</v>
      </c>
      <c r="BA218" s="25">
        <v>0.24098359999999999</v>
      </c>
    </row>
    <row r="219" spans="1:53" x14ac:dyDescent="0.15">
      <c r="A219">
        <v>51000216</v>
      </c>
      <c r="B219" s="4" t="s">
        <v>228</v>
      </c>
      <c r="C219" s="4" t="s">
        <v>609</v>
      </c>
      <c r="D219" s="19" t="s">
        <v>854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726</v>
      </c>
      <c r="Y219" s="37">
        <v>55510019</v>
      </c>
      <c r="Z219" s="18">
        <v>15</v>
      </c>
      <c r="AA219" s="18"/>
      <c r="AB219" s="18"/>
      <c r="AC219" s="18">
        <f>IF(ISBLANK($Y219),0, LOOKUP($Y219,[1]Skill!$A:$A,[1]Skill!$Y:$Y)*$Z219/100)+
IF(ISBLANK($AA219),0, LOOKUP($AA219,[1]Skill!$A:$A,[1]Skill!$Y:$Y)*$AB219/100)</f>
        <v>5.55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4" t="str">
        <f t="shared" si="14"/>
        <v>0;0;0;0;0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4" t="str">
        <f t="shared" si="15"/>
        <v>0;0;0;0;0;0;0</v>
      </c>
      <c r="AR219" s="50" t="s">
        <v>781</v>
      </c>
      <c r="AS219" s="54"/>
      <c r="AT219" s="4">
        <v>22011156</v>
      </c>
      <c r="AU219" s="4"/>
      <c r="AV219" s="4">
        <v>216</v>
      </c>
      <c r="AW219" s="4"/>
      <c r="AX219" s="59" t="s">
        <v>933</v>
      </c>
      <c r="AY219" s="18">
        <v>0</v>
      </c>
      <c r="AZ219" s="19">
        <v>0</v>
      </c>
      <c r="BA219" s="25">
        <v>0.48032789999999997</v>
      </c>
    </row>
    <row r="220" spans="1:53" x14ac:dyDescent="0.15">
      <c r="A220">
        <v>51000217</v>
      </c>
      <c r="B220" s="4" t="s">
        <v>229</v>
      </c>
      <c r="C220" s="4" t="s">
        <v>368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37">
        <v>55100001</v>
      </c>
      <c r="Z220" s="18">
        <v>100</v>
      </c>
      <c r="AA220" s="18"/>
      <c r="AB220" s="18"/>
      <c r="AC220" s="18">
        <f>IF(ISBLANK($Y220),0, LOOKUP($Y220,[1]Skill!$A:$A,[1]Skill!$Y:$Y)*$Z220/100)+
IF(ISBLANK($AA220),0, LOOKUP($AA220,[1]Skill!$A:$A,[1]Skill!$Y:$Y)*$AB220/100)</f>
        <v>10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4" t="str">
        <f t="shared" si="14"/>
        <v>0;0;0;0;0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4" t="str">
        <f t="shared" si="15"/>
        <v>0;0;0;0;0;0;0</v>
      </c>
      <c r="AR220" s="50" t="s">
        <v>781</v>
      </c>
      <c r="AS220" s="54"/>
      <c r="AT220" s="4">
        <v>22011044</v>
      </c>
      <c r="AU220" s="4"/>
      <c r="AV220" s="4">
        <v>217</v>
      </c>
      <c r="AW220" s="4"/>
      <c r="AX220" s="59" t="s">
        <v>938</v>
      </c>
      <c r="AY220" s="18">
        <v>0</v>
      </c>
      <c r="AZ220" s="19">
        <v>0</v>
      </c>
      <c r="BA220" s="25">
        <v>0.404918</v>
      </c>
    </row>
    <row r="221" spans="1:53" x14ac:dyDescent="0.15">
      <c r="A221">
        <v>51000218</v>
      </c>
      <c r="B221" s="4" t="s">
        <v>230</v>
      </c>
      <c r="C221" s="4" t="s">
        <v>610</v>
      </c>
      <c r="D221" s="19" t="s">
        <v>825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37">
        <v>55200009</v>
      </c>
      <c r="Z221" s="18">
        <v>20</v>
      </c>
      <c r="AA221" s="18">
        <v>55100010</v>
      </c>
      <c r="AB221" s="18">
        <v>70</v>
      </c>
      <c r="AC221" s="18">
        <f>IF(ISBLANK($Y221),0, LOOKUP($Y221,[1]Skill!$A:$A,[1]Skill!$Y:$Y)*$Z221/100)+
IF(ISBLANK($AA221),0, LOOKUP($AA221,[1]Skill!$A:$A,[1]Skill!$Y:$Y)*$AB221/100)</f>
        <v>13.4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4" t="str">
        <f t="shared" si="14"/>
        <v>0;0;0;0;0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50" t="s">
        <v>781</v>
      </c>
      <c r="AS221" s="54"/>
      <c r="AT221" s="4">
        <v>22011155</v>
      </c>
      <c r="AU221" s="4"/>
      <c r="AV221" s="4">
        <v>218</v>
      </c>
      <c r="AW221" s="4"/>
      <c r="AX221" s="59" t="s">
        <v>934</v>
      </c>
      <c r="AY221" s="18">
        <v>0</v>
      </c>
      <c r="AZ221" s="19">
        <v>0</v>
      </c>
      <c r="BA221" s="25">
        <v>0.69672129999999999</v>
      </c>
    </row>
    <row r="222" spans="1:53" x14ac:dyDescent="0.15">
      <c r="A222">
        <v>51000219</v>
      </c>
      <c r="B222" s="4" t="s">
        <v>232</v>
      </c>
      <c r="C222" s="4" t="s">
        <v>369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-21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37">
        <v>55900046</v>
      </c>
      <c r="Z222" s="18">
        <v>100</v>
      </c>
      <c r="AA222" s="18"/>
      <c r="AB222" s="18"/>
      <c r="AC222" s="18">
        <f>IF(ISBLANK($Y222),0, LOOKUP($Y222,[1]Skill!$A:$A,[1]Skill!$Y:$Y)*$Z222/100)+
IF(ISBLANK($AA222),0, LOOKUP($AA222,[1]Skill!$A:$A,[1]Skill!$Y:$Y)*$AB222/100)</f>
        <v>25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4" t="str">
        <f t="shared" si="14"/>
        <v>0;0;0;0;0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4" t="str">
        <f t="shared" si="15"/>
        <v>0;0;0;0;0;0;0</v>
      </c>
      <c r="AR222" s="50" t="s">
        <v>781</v>
      </c>
      <c r="AS222" s="54"/>
      <c r="AT222" s="4">
        <v>22011154</v>
      </c>
      <c r="AU222" s="4"/>
      <c r="AV222" s="4">
        <v>219</v>
      </c>
      <c r="AW222" s="4"/>
      <c r="AX222" s="59" t="s">
        <v>938</v>
      </c>
      <c r="AY222" s="18">
        <v>0</v>
      </c>
      <c r="AZ222" s="19">
        <v>0</v>
      </c>
      <c r="BA222" s="25">
        <v>0.41639340000000002</v>
      </c>
    </row>
    <row r="223" spans="1:53" x14ac:dyDescent="0.15">
      <c r="A223">
        <v>51000220</v>
      </c>
      <c r="B223" s="4" t="s">
        <v>233</v>
      </c>
      <c r="C223" s="4" t="s">
        <v>611</v>
      </c>
      <c r="D223" s="19" t="s">
        <v>305</v>
      </c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37">
        <v>55100008</v>
      </c>
      <c r="Z223" s="18">
        <v>100</v>
      </c>
      <c r="AA223" s="18"/>
      <c r="AB223" s="18"/>
      <c r="AC223" s="18">
        <f>IF(ISBLANK($Y223),0, LOOKUP($Y223,[1]Skill!$A:$A,[1]Skill!$Y:$Y)*$Z223/100)+
IF(ISBLANK($AA223),0, LOOKUP($AA223,[1]Skill!$A:$A,[1]Skill!$Y:$Y)*$AB223/100)</f>
        <v>15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4" t="str">
        <f t="shared" si="14"/>
        <v>0;0;0;0;0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4" t="str">
        <f t="shared" si="15"/>
        <v>0;0;0;0;0;0;0</v>
      </c>
      <c r="AR223" s="50" t="s">
        <v>781</v>
      </c>
      <c r="AS223" s="54"/>
      <c r="AT223" s="4">
        <v>22011078</v>
      </c>
      <c r="AU223" s="4"/>
      <c r="AV223" s="4">
        <v>220</v>
      </c>
      <c r="AW223" s="4"/>
      <c r="AX223" s="59" t="s">
        <v>937</v>
      </c>
      <c r="AY223" s="18">
        <v>0</v>
      </c>
      <c r="AZ223" s="19">
        <v>0</v>
      </c>
      <c r="BA223" s="25">
        <v>0.49508200000000002</v>
      </c>
    </row>
    <row r="224" spans="1:53" x14ac:dyDescent="0.15">
      <c r="A224">
        <v>51000221</v>
      </c>
      <c r="B224" s="4" t="s">
        <v>234</v>
      </c>
      <c r="C224" s="4" t="s">
        <v>612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37">
        <v>55900016</v>
      </c>
      <c r="Z224" s="18">
        <v>100</v>
      </c>
      <c r="AA224" s="18">
        <v>55900021</v>
      </c>
      <c r="AB224" s="18">
        <v>100</v>
      </c>
      <c r="AC224" s="18">
        <f>IF(ISBLANK($Y224),0, LOOKUP($Y224,[1]Skill!$A:$A,[1]Skill!$Y:$Y)*$Z224/100)+
IF(ISBLANK($AA224),0, LOOKUP($AA224,[1]Skill!$A:$A,[1]Skill!$Y:$Y)*$AB224/100)</f>
        <v>55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50" t="s">
        <v>781</v>
      </c>
      <c r="AS224" s="54"/>
      <c r="AT224" s="4">
        <v>22011153</v>
      </c>
      <c r="AU224" s="4"/>
      <c r="AV224" s="4">
        <v>221</v>
      </c>
      <c r="AW224" s="4"/>
      <c r="AX224" s="59" t="s">
        <v>930</v>
      </c>
      <c r="AY224" s="18">
        <v>0</v>
      </c>
      <c r="AZ224" s="19">
        <v>0</v>
      </c>
      <c r="BA224" s="25">
        <v>0.83934430000000004</v>
      </c>
    </row>
    <row r="225" spans="1:53" x14ac:dyDescent="0.15">
      <c r="A225">
        <v>51000222</v>
      </c>
      <c r="B225" s="4" t="s">
        <v>235</v>
      </c>
      <c r="C225" s="4" t="s">
        <v>613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37">
        <v>55610002</v>
      </c>
      <c r="Z225" s="18">
        <v>100</v>
      </c>
      <c r="AA225" s="18">
        <v>55500009</v>
      </c>
      <c r="AB225" s="18">
        <v>100</v>
      </c>
      <c r="AC225" s="18">
        <f>IF(ISBLANK($Y225),0, LOOKUP($Y225,[1]Skill!$A:$A,[1]Skill!$Y:$Y)*$Z225/100)+
IF(ISBLANK($AA225),0, LOOKUP($AA225,[1]Skill!$A:$A,[1]Skill!$Y:$Y)*$AB225/100)</f>
        <v>10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4" t="str">
        <f t="shared" si="14"/>
        <v>0;0;0;0;0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4" t="str">
        <f t="shared" si="15"/>
        <v>0;0;0;0;0;0;0</v>
      </c>
      <c r="AR225" s="50" t="s">
        <v>781</v>
      </c>
      <c r="AS225" s="54"/>
      <c r="AT225" s="4">
        <v>22011152</v>
      </c>
      <c r="AU225" s="4"/>
      <c r="AV225" s="4">
        <v>222</v>
      </c>
      <c r="AW225" s="4"/>
      <c r="AX225" s="59" t="s">
        <v>933</v>
      </c>
      <c r="AY225" s="18">
        <v>0</v>
      </c>
      <c r="AZ225" s="19">
        <v>0</v>
      </c>
      <c r="BA225" s="25">
        <v>0.69016390000000005</v>
      </c>
    </row>
    <row r="226" spans="1:53" x14ac:dyDescent="0.15">
      <c r="A226">
        <v>51000223</v>
      </c>
      <c r="B226" s="4" t="s">
        <v>236</v>
      </c>
      <c r="C226" s="4" t="s">
        <v>422</v>
      </c>
      <c r="D226" s="19" t="s">
        <v>801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37">
        <v>55400002</v>
      </c>
      <c r="Z226" s="18">
        <v>100</v>
      </c>
      <c r="AA226" s="18"/>
      <c r="AB226" s="18"/>
      <c r="AC226" s="18">
        <f>IF(ISBLANK($Y226),0, LOOKUP($Y226,[1]Skill!$A:$A,[1]Skill!$Y:$Y)*$Z226/100)+
IF(ISBLANK($AA226),0, LOOKUP($AA226,[1]Skill!$A:$A,[1]Skill!$Y:$Y)*$AB226/100)</f>
        <v>80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50" t="s">
        <v>781</v>
      </c>
      <c r="AS226" s="54"/>
      <c r="AT226" s="4">
        <v>22011204</v>
      </c>
      <c r="AU226" s="4"/>
      <c r="AV226" s="4">
        <v>223</v>
      </c>
      <c r="AW226" s="4"/>
      <c r="AX226" s="59" t="s">
        <v>945</v>
      </c>
      <c r="AY226" s="18">
        <v>0</v>
      </c>
      <c r="AZ226" s="19">
        <v>0</v>
      </c>
      <c r="BA226" s="25">
        <v>0.82786890000000002</v>
      </c>
    </row>
    <row r="227" spans="1:53" x14ac:dyDescent="0.15">
      <c r="A227">
        <v>51000224</v>
      </c>
      <c r="B227" s="4" t="s">
        <v>237</v>
      </c>
      <c r="C227" s="4" t="s">
        <v>423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37">
        <v>55110012</v>
      </c>
      <c r="Z227" s="18">
        <v>40</v>
      </c>
      <c r="AA227" s="18"/>
      <c r="AB227" s="18"/>
      <c r="AC227" s="18">
        <f>IF(ISBLANK($Y227),0, LOOKUP($Y227,[1]Skill!$A:$A,[1]Skill!$Y:$Y)*$Z227/100)+
IF(ISBLANK($AA227),0, LOOKUP($AA227,[1]Skill!$A:$A,[1]Skill!$Y:$Y)*$AB227/100)</f>
        <v>12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4"/>
        <v>0;0;0;0;0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50" t="s">
        <v>781</v>
      </c>
      <c r="AS227" s="54"/>
      <c r="AT227" s="4">
        <v>22011151</v>
      </c>
      <c r="AU227" s="4"/>
      <c r="AV227" s="4">
        <v>224</v>
      </c>
      <c r="AW227" s="4"/>
      <c r="AX227" s="59" t="s">
        <v>932</v>
      </c>
      <c r="AY227" s="18">
        <v>0</v>
      </c>
      <c r="AZ227" s="19">
        <v>0</v>
      </c>
      <c r="BA227" s="25">
        <v>0.8</v>
      </c>
    </row>
    <row r="228" spans="1:53" x14ac:dyDescent="0.15">
      <c r="A228">
        <v>51000225</v>
      </c>
      <c r="B228" s="4" t="s">
        <v>238</v>
      </c>
      <c r="C228" s="4" t="s">
        <v>424</v>
      </c>
      <c r="D228" s="19" t="s">
        <v>844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37">
        <v>55510001</v>
      </c>
      <c r="Z228" s="18">
        <v>45</v>
      </c>
      <c r="AA228" s="18"/>
      <c r="AB228" s="18"/>
      <c r="AC228" s="18">
        <f>IF(ISBLANK($Y228),0, LOOKUP($Y228,[1]Skill!$A:$A,[1]Skill!$Y:$Y)*$Z228/100)+
IF(ISBLANK($AA228),0, LOOKUP($AA228,[1]Skill!$A:$A,[1]Skill!$Y:$Y)*$AB228/100)</f>
        <v>5.4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50" t="s">
        <v>781</v>
      </c>
      <c r="AS228" s="54"/>
      <c r="AT228" s="4">
        <v>22011085</v>
      </c>
      <c r="AU228" s="4">
        <v>22011101</v>
      </c>
      <c r="AV228" s="4">
        <v>225</v>
      </c>
      <c r="AW228" s="4"/>
      <c r="AX228" s="59" t="s">
        <v>945</v>
      </c>
      <c r="AY228" s="18">
        <v>0</v>
      </c>
      <c r="AZ228" s="19">
        <v>0</v>
      </c>
      <c r="BA228" s="25">
        <v>0.52295080000000005</v>
      </c>
    </row>
    <row r="229" spans="1:53" x14ac:dyDescent="0.15">
      <c r="A229">
        <v>51000226</v>
      </c>
      <c r="B229" s="4" t="s">
        <v>240</v>
      </c>
      <c r="C229" s="4" t="s">
        <v>370</v>
      </c>
      <c r="D229" s="19" t="s">
        <v>844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37">
        <v>55510007</v>
      </c>
      <c r="Z229" s="18">
        <v>100</v>
      </c>
      <c r="AA229" s="18"/>
      <c r="AB229" s="18"/>
      <c r="AC229" s="18">
        <f>IF(ISBLANK($Y229),0, LOOKUP($Y229,[1]Skill!$A:$A,[1]Skill!$Y:$Y)*$Z229/100)+
IF(ISBLANK($AA229),0, LOOKUP($AA229,[1]Skill!$A:$A,[1]Skill!$Y:$Y)*$AB229/100)</f>
        <v>10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50" t="s">
        <v>781</v>
      </c>
      <c r="AS229" s="54"/>
      <c r="AT229" s="4">
        <v>22011150</v>
      </c>
      <c r="AU229" s="4"/>
      <c r="AV229" s="4">
        <v>226</v>
      </c>
      <c r="AW229" s="4"/>
      <c r="AX229" s="59" t="s">
        <v>935</v>
      </c>
      <c r="AY229" s="18">
        <v>0</v>
      </c>
      <c r="AZ229" s="19">
        <v>0</v>
      </c>
      <c r="BA229" s="25">
        <v>0.47540979999999999</v>
      </c>
    </row>
    <row r="230" spans="1:53" x14ac:dyDescent="0.15">
      <c r="A230">
        <v>51000227</v>
      </c>
      <c r="B230" s="4" t="s">
        <v>241</v>
      </c>
      <c r="C230" s="4" t="s">
        <v>614</v>
      </c>
      <c r="D230" s="19" t="s">
        <v>303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37">
        <v>55300004</v>
      </c>
      <c r="Z230" s="18">
        <v>100</v>
      </c>
      <c r="AA230" s="18"/>
      <c r="AB230" s="18"/>
      <c r="AC230" s="18">
        <f>IF(ISBLANK($Y230),0, LOOKUP($Y230,[1]Skill!$A:$A,[1]Skill!$Y:$Y)*$Z230/100)+
IF(ISBLANK($AA230),0, LOOKUP($AA230,[1]Skill!$A:$A,[1]Skill!$Y:$Y)*$AB230/100)</f>
        <v>30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4" t="str">
        <f t="shared" si="14"/>
        <v>0;0;0;0;0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50" t="s">
        <v>781</v>
      </c>
      <c r="AS230" s="54"/>
      <c r="AT230" s="4">
        <v>22011010</v>
      </c>
      <c r="AU230" s="4"/>
      <c r="AV230" s="4">
        <v>227</v>
      </c>
      <c r="AW230" s="4"/>
      <c r="AX230" s="59" t="s">
        <v>939</v>
      </c>
      <c r="AY230" s="18">
        <v>0</v>
      </c>
      <c r="AZ230" s="19">
        <v>0</v>
      </c>
      <c r="BA230" s="25">
        <v>5.2459020000000002E-2</v>
      </c>
    </row>
    <row r="231" spans="1:53" x14ac:dyDescent="0.15">
      <c r="A231">
        <v>51000228</v>
      </c>
      <c r="B231" s="4" t="s">
        <v>242</v>
      </c>
      <c r="C231" s="4" t="s">
        <v>615</v>
      </c>
      <c r="D231" s="19" t="s">
        <v>303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37">
        <v>55300005</v>
      </c>
      <c r="Z231" s="18">
        <v>100</v>
      </c>
      <c r="AA231" s="18"/>
      <c r="AB231" s="18"/>
      <c r="AC231" s="18">
        <f>IF(ISBLANK($Y231),0, LOOKUP($Y231,[1]Skill!$A:$A,[1]Skill!$Y:$Y)*$Z231/100)+
IF(ISBLANK($AA231),0, LOOKUP($AA231,[1]Skill!$A:$A,[1]Skill!$Y:$Y)*$AB231/100)</f>
        <v>30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4" t="str">
        <f t="shared" si="14"/>
        <v>0;0;0;0;0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50" t="s">
        <v>781</v>
      </c>
      <c r="AS231" s="54"/>
      <c r="AT231" s="4">
        <v>22011196</v>
      </c>
      <c r="AU231" s="4"/>
      <c r="AV231" s="4">
        <v>228</v>
      </c>
      <c r="AW231" s="4"/>
      <c r="AX231" s="59" t="s">
        <v>939</v>
      </c>
      <c r="AY231" s="18">
        <v>0</v>
      </c>
      <c r="AZ231" s="19">
        <v>0</v>
      </c>
      <c r="BA231" s="25">
        <v>5.4098359999999998E-2</v>
      </c>
    </row>
    <row r="232" spans="1:53" x14ac:dyDescent="0.15">
      <c r="A232">
        <v>51000229</v>
      </c>
      <c r="B232" s="4" t="s">
        <v>243</v>
      </c>
      <c r="C232" s="4" t="s">
        <v>616</v>
      </c>
      <c r="D232" s="19" t="s">
        <v>914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37"/>
      <c r="Z232" s="18"/>
      <c r="AA232" s="18"/>
      <c r="AB232" s="18"/>
      <c r="AC232" s="18">
        <f>IF(ISBLANK($Y232),0, LOOKUP($Y232,[1]Skill!$A:$A,[1]Skill!$Y:$Y)*$Z232/100)+
IF(ISBLANK($AA232),0, LOOKUP($AA232,[1]Skill!$A:$A,[1]Skill!$Y:$Y)*$AB232/100)</f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4" t="str">
        <f t="shared" si="14"/>
        <v>0;0;0;0;0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50" t="s">
        <v>781</v>
      </c>
      <c r="AS232" s="54"/>
      <c r="AT232" s="4">
        <v>22011079</v>
      </c>
      <c r="AU232" s="4">
        <v>22011149</v>
      </c>
      <c r="AV232" s="4">
        <v>229</v>
      </c>
      <c r="AW232" s="4"/>
      <c r="AX232" s="59" t="s">
        <v>939</v>
      </c>
      <c r="AY232" s="18">
        <v>0</v>
      </c>
      <c r="AZ232" s="19">
        <v>0</v>
      </c>
      <c r="BA232" s="25">
        <v>3.9344259999999999E-2</v>
      </c>
    </row>
    <row r="233" spans="1:53" x14ac:dyDescent="0.15">
      <c r="A233">
        <v>51000230</v>
      </c>
      <c r="B233" s="4" t="s">
        <v>244</v>
      </c>
      <c r="C233" s="4" t="s">
        <v>371</v>
      </c>
      <c r="D233" s="19" t="s">
        <v>813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4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18">
        <v>55600005</v>
      </c>
      <c r="Z233" s="18">
        <v>100</v>
      </c>
      <c r="AA233" s="18"/>
      <c r="AB233" s="18"/>
      <c r="AC233" s="18">
        <f>IF(ISBLANK($Y233),0, LOOKUP($Y233,[1]Skill!$A:$A,[1]Skill!$Y:$Y)*$Z233/100)+
IF(ISBLANK($AA233),0, LOOKUP($AA233,[1]Skill!$A:$A,[1]Skill!$Y:$Y)*$AB233/100)</f>
        <v>15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4" t="str">
        <f t="shared" si="14"/>
        <v>0;0;0;0;0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0</v>
      </c>
      <c r="AP233" s="18">
        <v>0</v>
      </c>
      <c r="AQ233" s="4" t="str">
        <f t="shared" si="15"/>
        <v>0;0;0.3;0;0;0;0</v>
      </c>
      <c r="AR233" s="50" t="s">
        <v>781</v>
      </c>
      <c r="AS233" s="54"/>
      <c r="AT233" s="4">
        <v>22011148</v>
      </c>
      <c r="AU233" s="4"/>
      <c r="AV233" s="4">
        <v>230</v>
      </c>
      <c r="AW233" s="4"/>
      <c r="AX233" s="59" t="s">
        <v>933</v>
      </c>
      <c r="AY233" s="18">
        <v>0</v>
      </c>
      <c r="AZ233" s="19">
        <v>0</v>
      </c>
      <c r="BA233" s="25">
        <v>0.54426229999999998</v>
      </c>
    </row>
    <row r="234" spans="1:53" x14ac:dyDescent="0.15">
      <c r="A234">
        <v>51000231</v>
      </c>
      <c r="B234" s="7" t="s">
        <v>425</v>
      </c>
      <c r="C234" s="4" t="s">
        <v>617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37">
        <v>55110009</v>
      </c>
      <c r="Z234" s="18">
        <v>100</v>
      </c>
      <c r="AA234" s="18"/>
      <c r="AB234" s="18"/>
      <c r="AC234" s="18">
        <f>IF(ISBLANK($Y234),0, LOOKUP($Y234,[1]Skill!$A:$A,[1]Skill!$Y:$Y)*$Z234/100)+
IF(ISBLANK($AA234),0, LOOKUP($AA234,[1]Skill!$A:$A,[1]Skill!$Y:$Y)*$AB234/100)</f>
        <v>12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50" t="s">
        <v>781</v>
      </c>
      <c r="AS234" s="54"/>
      <c r="AT234" s="4">
        <v>22011133</v>
      </c>
      <c r="AU234" s="4"/>
      <c r="AV234" s="4">
        <v>231</v>
      </c>
      <c r="AW234" s="4"/>
      <c r="AX234" s="59" t="s">
        <v>930</v>
      </c>
      <c r="AY234" s="18">
        <v>0</v>
      </c>
      <c r="AZ234" s="19">
        <v>0</v>
      </c>
      <c r="BA234" s="25">
        <v>0.8573771</v>
      </c>
    </row>
    <row r="235" spans="1:53" x14ac:dyDescent="0.15">
      <c r="A235">
        <v>51000232</v>
      </c>
      <c r="B235" s="4" t="s">
        <v>246</v>
      </c>
      <c r="C235" s="4" t="s">
        <v>618</v>
      </c>
      <c r="D235" s="19" t="s">
        <v>907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18">
        <v>55600013</v>
      </c>
      <c r="Z235" s="18">
        <v>100</v>
      </c>
      <c r="AA235" s="18"/>
      <c r="AB235" s="18"/>
      <c r="AC235" s="18">
        <f>IF(ISBLANK($Y235),0, LOOKUP($Y235,[1]Skill!$A:$A,[1]Skill!$Y:$Y)*$Z235/100)+
IF(ISBLANK($AA235),0, LOOKUP($AA235,[1]Skill!$A:$A,[1]Skill!$Y:$Y)*$AB235/100)</f>
        <v>15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4" t="str">
        <f t="shared" si="14"/>
        <v>0;0;0;0;0</v>
      </c>
      <c r="AJ235" s="18">
        <v>0</v>
      </c>
      <c r="AK235" s="18">
        <v>-0.3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4" t="str">
        <f t="shared" si="15"/>
        <v>0;-0.3;0;0;0;0;0</v>
      </c>
      <c r="AR235" s="50" t="s">
        <v>781</v>
      </c>
      <c r="AS235" s="54"/>
      <c r="AT235" s="4">
        <v>22011147</v>
      </c>
      <c r="AU235" s="4"/>
      <c r="AV235" s="4">
        <v>232</v>
      </c>
      <c r="AW235" s="4"/>
      <c r="AX235" s="59" t="s">
        <v>938</v>
      </c>
      <c r="AY235" s="18">
        <v>0</v>
      </c>
      <c r="AZ235" s="19">
        <v>0</v>
      </c>
      <c r="BA235" s="25">
        <v>0.595082</v>
      </c>
    </row>
    <row r="236" spans="1:53" x14ac:dyDescent="0.15">
      <c r="A236">
        <v>51000233</v>
      </c>
      <c r="B236" s="4" t="s">
        <v>247</v>
      </c>
      <c r="C236" s="4" t="s">
        <v>619</v>
      </c>
      <c r="D236" s="19" t="s">
        <v>907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37">
        <v>55600013</v>
      </c>
      <c r="Z236" s="18">
        <v>100</v>
      </c>
      <c r="AA236" s="18"/>
      <c r="AB236" s="18"/>
      <c r="AC236" s="18">
        <f>IF(ISBLANK($Y236),0, LOOKUP($Y236,[1]Skill!$A:$A,[1]Skill!$Y:$Y)*$Z236/100)+
IF(ISBLANK($AA236),0, LOOKUP($AA236,[1]Skill!$A:$A,[1]Skill!$Y:$Y)*$AB236/100)</f>
        <v>15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50" t="s">
        <v>781</v>
      </c>
      <c r="AS236" s="54"/>
      <c r="AT236" s="4">
        <v>22011146</v>
      </c>
      <c r="AU236" s="4"/>
      <c r="AV236" s="4">
        <v>233</v>
      </c>
      <c r="AW236" s="4"/>
      <c r="AX236" s="59" t="s">
        <v>930</v>
      </c>
      <c r="AY236" s="18">
        <v>0</v>
      </c>
      <c r="AZ236" s="19">
        <v>0</v>
      </c>
      <c r="BA236" s="25">
        <v>0.47704920000000001</v>
      </c>
    </row>
    <row r="237" spans="1:53" x14ac:dyDescent="0.15">
      <c r="A237">
        <v>51000234</v>
      </c>
      <c r="B237" s="7" t="s">
        <v>426</v>
      </c>
      <c r="C237" s="4" t="s">
        <v>620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37">
        <v>55100001</v>
      </c>
      <c r="Z237" s="18">
        <v>100</v>
      </c>
      <c r="AA237" s="18">
        <v>55110008</v>
      </c>
      <c r="AB237" s="18">
        <v>25</v>
      </c>
      <c r="AC237" s="18">
        <f>IF(ISBLANK($Y237),0, LOOKUP($Y237,[1]Skill!$A:$A,[1]Skill!$Y:$Y)*$Z237/100)+
IF(ISBLANK($AA237),0, LOOKUP($AA237,[1]Skill!$A:$A,[1]Skill!$Y:$Y)*$AB237/100)</f>
        <v>22.5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50" t="s">
        <v>781</v>
      </c>
      <c r="AS237" s="54"/>
      <c r="AT237" s="4">
        <v>22011145</v>
      </c>
      <c r="AU237" s="4"/>
      <c r="AV237" s="4">
        <v>234</v>
      </c>
      <c r="AW237" s="4"/>
      <c r="AX237" s="59" t="s">
        <v>940</v>
      </c>
      <c r="AY237" s="18">
        <v>0</v>
      </c>
      <c r="AZ237" s="19">
        <v>0</v>
      </c>
      <c r="BA237" s="25">
        <v>0.70327870000000003</v>
      </c>
    </row>
    <row r="238" spans="1:53" x14ac:dyDescent="0.15">
      <c r="A238">
        <v>51000235</v>
      </c>
      <c r="B238" s="4" t="s">
        <v>941</v>
      </c>
      <c r="C238" s="4" t="s">
        <v>621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37"/>
      <c r="Z238" s="18"/>
      <c r="AA238" s="18"/>
      <c r="AB238" s="18"/>
      <c r="AC238" s="18">
        <f>IF(ISBLANK($Y238),0, LOOKUP($Y238,[1]Skill!$A:$A,[1]Skill!$Y:$Y)*$Z238/100)+
IF(ISBLANK($AA238),0, LOOKUP($AA238,[1]Skill!$A:$A,[1]Skill!$Y:$Y)*$AB238/100)</f>
        <v>0</v>
      </c>
      <c r="AD238" s="18">
        <v>0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0;0;0;0;0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0;0;0;0;0;0;0</v>
      </c>
      <c r="AR238" s="50" t="s">
        <v>781</v>
      </c>
      <c r="AS238" s="54"/>
      <c r="AT238" s="4">
        <v>22011144</v>
      </c>
      <c r="AU238" s="4"/>
      <c r="AV238" s="4">
        <v>235</v>
      </c>
      <c r="AW238" s="4"/>
      <c r="AX238" s="59" t="s">
        <v>942</v>
      </c>
      <c r="AY238" s="18">
        <v>0</v>
      </c>
      <c r="AZ238" s="19">
        <v>0</v>
      </c>
      <c r="BA238" s="25">
        <v>9.3442629999999999E-2</v>
      </c>
    </row>
    <row r="239" spans="1:53" x14ac:dyDescent="0.15">
      <c r="A239">
        <v>51000236</v>
      </c>
      <c r="B239" s="7" t="s">
        <v>395</v>
      </c>
      <c r="C239" s="4" t="s">
        <v>622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37">
        <v>55110001</v>
      </c>
      <c r="Z239" s="18">
        <v>35</v>
      </c>
      <c r="AA239" s="18">
        <v>55110008</v>
      </c>
      <c r="AB239" s="18">
        <v>20</v>
      </c>
      <c r="AC239" s="18">
        <f>IF(ISBLANK($Y239),0, LOOKUP($Y239,[1]Skill!$A:$A,[1]Skill!$Y:$Y)*$Z239/100)+
IF(ISBLANK($AA239),0, LOOKUP($AA239,[1]Skill!$A:$A,[1]Skill!$Y:$Y)*$AB239/100)</f>
        <v>11.75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50" t="s">
        <v>781</v>
      </c>
      <c r="AS239" s="54"/>
      <c r="AT239" s="4">
        <v>22011143</v>
      </c>
      <c r="AU239" s="4"/>
      <c r="AV239" s="4">
        <v>236</v>
      </c>
      <c r="AW239" s="4"/>
      <c r="AX239" s="59" t="s">
        <v>930</v>
      </c>
      <c r="AY239" s="18">
        <v>0</v>
      </c>
      <c r="AZ239" s="19">
        <v>0</v>
      </c>
      <c r="BA239" s="25">
        <v>0.77377050000000003</v>
      </c>
    </row>
    <row r="240" spans="1:53" x14ac:dyDescent="0.15">
      <c r="A240">
        <v>51000237</v>
      </c>
      <c r="B240" s="7" t="s">
        <v>427</v>
      </c>
      <c r="C240" s="4" t="s">
        <v>428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37"/>
      <c r="Z240" s="18"/>
      <c r="AA240" s="18"/>
      <c r="AB240" s="18"/>
      <c r="AC240" s="18">
        <f>IF(ISBLANK($Y240),0, LOOKUP($Y240,[1]Skill!$A:$A,[1]Skill!$Y:$Y)*$Z240/100)+
IF(ISBLANK($AA240),0, LOOKUP($AA240,[1]Skill!$A:$A,[1]Skill!$Y:$Y)*$AB240/100)</f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4" t="str">
        <f t="shared" si="14"/>
        <v>0;0;0;0;0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4" t="str">
        <f t="shared" si="15"/>
        <v>0;0;0;0;0;0;0</v>
      </c>
      <c r="AR240" s="50" t="s">
        <v>781</v>
      </c>
      <c r="AS240" s="54"/>
      <c r="AT240" s="4">
        <v>22011092</v>
      </c>
      <c r="AU240" s="4"/>
      <c r="AV240" s="4">
        <v>237</v>
      </c>
      <c r="AW240" s="4"/>
      <c r="AX240" s="59" t="s">
        <v>933</v>
      </c>
      <c r="AY240" s="18">
        <v>0</v>
      </c>
      <c r="AZ240" s="19">
        <v>0</v>
      </c>
      <c r="BA240" s="25">
        <v>0.63934429999999998</v>
      </c>
    </row>
    <row r="241" spans="1:53" x14ac:dyDescent="0.15">
      <c r="A241">
        <v>51000238</v>
      </c>
      <c r="B241" s="7" t="s">
        <v>429</v>
      </c>
      <c r="C241" s="4" t="s">
        <v>430</v>
      </c>
      <c r="D241" s="19" t="s">
        <v>862</v>
      </c>
      <c r="E241" s="4">
        <v>5</v>
      </c>
      <c r="F241" s="4">
        <v>8</v>
      </c>
      <c r="G241" s="4">
        <v>0</v>
      </c>
      <c r="H241" s="4">
        <f t="shared" si="12"/>
        <v>3</v>
      </c>
      <c r="I241" s="4">
        <v>5</v>
      </c>
      <c r="J241" s="4">
        <v>-3</v>
      </c>
      <c r="K241" s="4">
        <v>-12</v>
      </c>
      <c r="L241" s="4">
        <v>-37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 t="shared" si="13"/>
        <v>7.2000000000000028</v>
      </c>
      <c r="U241" s="4">
        <v>10</v>
      </c>
      <c r="V241" s="4">
        <v>20</v>
      </c>
      <c r="W241" s="4">
        <v>0</v>
      </c>
      <c r="X241" s="4" t="s">
        <v>16</v>
      </c>
      <c r="Y241" s="37">
        <v>55100010</v>
      </c>
      <c r="Z241" s="18">
        <v>100</v>
      </c>
      <c r="AA241" s="18">
        <v>55110020</v>
      </c>
      <c r="AB241" s="18">
        <v>100</v>
      </c>
      <c r="AC241" s="18">
        <f>IF(ISBLANK($Y241),0, LOOKUP($Y241,[1]Skill!$A:$A,[1]Skill!$Y:$Y)*$Z241/100)+
IF(ISBLANK($AA241),0, LOOKUP($AA241,[1]Skill!$A:$A,[1]Skill!$Y:$Y)*$AB241/100)</f>
        <v>52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50" t="s">
        <v>781</v>
      </c>
      <c r="AS241" s="54">
        <v>11000005</v>
      </c>
      <c r="AT241" s="4">
        <v>22011213</v>
      </c>
      <c r="AU241" s="4"/>
      <c r="AV241" s="4">
        <v>238</v>
      </c>
      <c r="AW241" s="4"/>
      <c r="AX241" s="59" t="s">
        <v>929</v>
      </c>
      <c r="AY241" s="18">
        <v>0</v>
      </c>
      <c r="AZ241" s="19">
        <v>0</v>
      </c>
      <c r="BA241" s="25">
        <v>0.89016399999999996</v>
      </c>
    </row>
    <row r="242" spans="1:53" x14ac:dyDescent="0.15">
      <c r="A242">
        <v>51000239</v>
      </c>
      <c r="B242" s="7" t="s">
        <v>431</v>
      </c>
      <c r="C242" s="4" t="s">
        <v>432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37"/>
      <c r="Z242" s="18"/>
      <c r="AA242" s="18"/>
      <c r="AB242" s="18"/>
      <c r="AC242" s="18">
        <f>IF(ISBLANK($Y242),0, LOOKUP($Y242,[1]Skill!$A:$A,[1]Skill!$Y:$Y)*$Z242/100)+
IF(ISBLANK($AA242),0, LOOKUP($AA242,[1]Skill!$A:$A,[1]Skill!$Y:$Y)*$AB242/100)</f>
        <v>0</v>
      </c>
      <c r="AD242" s="18"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50" t="s">
        <v>781</v>
      </c>
      <c r="AS242" s="54"/>
      <c r="AT242" s="4">
        <v>22011142</v>
      </c>
      <c r="AU242" s="4"/>
      <c r="AV242" s="4">
        <v>239</v>
      </c>
      <c r="AW242" s="4"/>
      <c r="AX242" s="59" t="s">
        <v>940</v>
      </c>
      <c r="AY242" s="18">
        <v>0</v>
      </c>
      <c r="AZ242" s="19">
        <v>0</v>
      </c>
      <c r="BA242" s="25">
        <v>0.51311479999999998</v>
      </c>
    </row>
    <row r="243" spans="1:53" x14ac:dyDescent="0.15">
      <c r="A243">
        <v>51000240</v>
      </c>
      <c r="B243" s="4" t="s">
        <v>220</v>
      </c>
      <c r="C243" s="4" t="s">
        <v>367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37">
        <v>55900033</v>
      </c>
      <c r="Z243" s="18">
        <v>100</v>
      </c>
      <c r="AA243" s="18"/>
      <c r="AB243" s="18"/>
      <c r="AC243" s="18">
        <f>IF(ISBLANK($Y243),0, LOOKUP($Y243,[1]Skill!$A:$A,[1]Skill!$Y:$Y)*$Z243/100)+
IF(ISBLANK($AA243),0, LOOKUP($AA243,[1]Skill!$A:$A,[1]Skill!$Y:$Y)*$AB243/100)</f>
        <v>20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4" t="str">
        <f t="shared" si="14"/>
        <v>0;0;0;0;0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4" t="str">
        <f t="shared" si="15"/>
        <v>0;0;0;0;0;0;0</v>
      </c>
      <c r="AR243" s="50" t="s">
        <v>781</v>
      </c>
      <c r="AS243" s="54"/>
      <c r="AT243" s="4">
        <v>22011141</v>
      </c>
      <c r="AU243" s="4"/>
      <c r="AV243" s="4">
        <v>240</v>
      </c>
      <c r="AW243" s="4"/>
      <c r="AX243" s="59" t="s">
        <v>933</v>
      </c>
      <c r="AY243" s="18">
        <v>0</v>
      </c>
      <c r="AZ243" s="19">
        <v>0</v>
      </c>
      <c r="BA243" s="25">
        <v>0.6426229</v>
      </c>
    </row>
    <row r="244" spans="1:53" x14ac:dyDescent="0.15">
      <c r="A244">
        <v>51000241</v>
      </c>
      <c r="B244" s="7" t="s">
        <v>434</v>
      </c>
      <c r="C244" s="4" t="s">
        <v>373</v>
      </c>
      <c r="D244" s="59" t="s">
        <v>925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37">
        <v>55510014</v>
      </c>
      <c r="Z244" s="18">
        <v>50</v>
      </c>
      <c r="AA244" s="18"/>
      <c r="AB244" s="18"/>
      <c r="AC244" s="18">
        <f>IF(ISBLANK($Y244),0, LOOKUP($Y244,[1]Skill!$A:$A,[1]Skill!$Y:$Y)*$Z244/100)+
IF(ISBLANK($AA244),0, LOOKUP($AA244,[1]Skill!$A:$A,[1]Skill!$Y:$Y)*$AB244/100)</f>
        <v>12.5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4" t="str">
        <f t="shared" si="14"/>
        <v>0;0;0;0;0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4" t="str">
        <f t="shared" si="15"/>
        <v>0;0;0;0;0;0;0</v>
      </c>
      <c r="AR244" s="50" t="s">
        <v>781</v>
      </c>
      <c r="AS244" s="54"/>
      <c r="AT244" s="4">
        <v>22011086</v>
      </c>
      <c r="AU244" s="4"/>
      <c r="AV244" s="4">
        <v>241</v>
      </c>
      <c r="AW244" s="4"/>
      <c r="AX244" s="59" t="s">
        <v>933</v>
      </c>
      <c r="AY244" s="18">
        <v>0</v>
      </c>
      <c r="AZ244" s="19">
        <v>0</v>
      </c>
      <c r="BA244" s="25">
        <v>0.62131150000000002</v>
      </c>
    </row>
    <row r="245" spans="1:53" x14ac:dyDescent="0.15">
      <c r="A245">
        <v>51000242</v>
      </c>
      <c r="B245" s="4" t="s">
        <v>248</v>
      </c>
      <c r="C245" s="4" t="s">
        <v>374</v>
      </c>
      <c r="D245" s="19" t="s">
        <v>853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37">
        <v>55510014</v>
      </c>
      <c r="Z245" s="18">
        <v>50</v>
      </c>
      <c r="AA245" s="37">
        <v>55900033</v>
      </c>
      <c r="AB245" s="18">
        <v>100</v>
      </c>
      <c r="AC245" s="18">
        <f>IF(ISBLANK($Y245),0, LOOKUP($Y245,[1]Skill!$A:$A,[1]Skill!$Y:$Y)*$Z245/100)+
IF(ISBLANK($AA245),0, LOOKUP($AA245,[1]Skill!$A:$A,[1]Skill!$Y:$Y)*$AB245/100)</f>
        <v>32.5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4" t="str">
        <f t="shared" si="14"/>
        <v>0;0;0;0;0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4" t="str">
        <f t="shared" si="15"/>
        <v>0;0;0;0;0;0;0</v>
      </c>
      <c r="AR245" s="50" t="s">
        <v>781</v>
      </c>
      <c r="AS245" s="54"/>
      <c r="AT245" s="4">
        <v>22011086</v>
      </c>
      <c r="AU245" s="4"/>
      <c r="AV245" s="4">
        <v>242</v>
      </c>
      <c r="AW245" s="4"/>
      <c r="AX245" s="59" t="s">
        <v>933</v>
      </c>
      <c r="AY245" s="18">
        <v>0</v>
      </c>
      <c r="AZ245" s="19">
        <v>0</v>
      </c>
      <c r="BA245" s="25">
        <v>0.84590169999999998</v>
      </c>
    </row>
    <row r="246" spans="1:53" x14ac:dyDescent="0.15">
      <c r="A246">
        <v>51000243</v>
      </c>
      <c r="B246" s="4" t="s">
        <v>249</v>
      </c>
      <c r="C246" s="4" t="s">
        <v>623</v>
      </c>
      <c r="D246" s="19"/>
      <c r="E246" s="4">
        <v>7</v>
      </c>
      <c r="F246" s="4">
        <v>2</v>
      </c>
      <c r="G246" s="4">
        <v>0</v>
      </c>
      <c r="H246" s="4">
        <f t="shared" si="12"/>
        <v>3</v>
      </c>
      <c r="I246" s="4">
        <v>7</v>
      </c>
      <c r="J246" s="4">
        <v>0</v>
      </c>
      <c r="K246" s="4">
        <v>0</v>
      </c>
      <c r="L246" s="4">
        <v>6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6</v>
      </c>
      <c r="U246" s="4">
        <v>10</v>
      </c>
      <c r="V246" s="4">
        <v>10</v>
      </c>
      <c r="W246" s="4">
        <v>0</v>
      </c>
      <c r="X246" s="4" t="s">
        <v>245</v>
      </c>
      <c r="Y246" s="37"/>
      <c r="Z246" s="18"/>
      <c r="AA246" s="18"/>
      <c r="AB246" s="18"/>
      <c r="AC246" s="18">
        <f>IF(ISBLANK($Y246),0, LOOKUP($Y246,[1]Skill!$A:$A,[1]Skill!$Y:$Y)*$Z246/100)+
IF(ISBLANK($AA246),0, LOOKUP($AA246,[1]Skill!$A:$A,[1]Skill!$Y:$Y)*$AB246/100)</f>
        <v>0</v>
      </c>
      <c r="AD246" s="18">
        <v>0</v>
      </c>
      <c r="AE246" s="18">
        <v>0</v>
      </c>
      <c r="AF246" s="18">
        <v>0</v>
      </c>
      <c r="AG246" s="18">
        <v>0</v>
      </c>
      <c r="AH246" s="18">
        <v>0</v>
      </c>
      <c r="AI246" s="4" t="str">
        <f t="shared" si="14"/>
        <v>0;0;0;0;0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4" t="str">
        <f t="shared" si="15"/>
        <v>0;0;0;0;0;0;0</v>
      </c>
      <c r="AR246" s="50" t="s">
        <v>781</v>
      </c>
      <c r="AS246" s="54"/>
      <c r="AT246" s="4">
        <v>22011121</v>
      </c>
      <c r="AU246" s="4">
        <v>22011122</v>
      </c>
      <c r="AV246" s="4">
        <v>243</v>
      </c>
      <c r="AW246" s="4"/>
      <c r="AX246" s="59" t="s">
        <v>944</v>
      </c>
      <c r="AY246" s="18">
        <v>0</v>
      </c>
      <c r="AZ246" s="19">
        <v>0</v>
      </c>
      <c r="BA246" s="25">
        <v>0.85245899999999997</v>
      </c>
    </row>
    <row r="247" spans="1:53" x14ac:dyDescent="0.15">
      <c r="A247">
        <v>51000244</v>
      </c>
      <c r="B247" s="7" t="s">
        <v>435</v>
      </c>
      <c r="C247" s="4" t="s">
        <v>436</v>
      </c>
      <c r="D247" s="19" t="s">
        <v>903</v>
      </c>
      <c r="E247" s="4">
        <v>5</v>
      </c>
      <c r="F247" s="4">
        <v>5</v>
      </c>
      <c r="G247" s="4">
        <v>6</v>
      </c>
      <c r="H247" s="4">
        <f t="shared" si="12"/>
        <v>3</v>
      </c>
      <c r="I247" s="4">
        <v>5</v>
      </c>
      <c r="J247" s="4">
        <v>7</v>
      </c>
      <c r="K247" s="4">
        <v>-3</v>
      </c>
      <c r="L247" s="4">
        <v>-18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8</v>
      </c>
      <c r="U247" s="4">
        <v>10</v>
      </c>
      <c r="V247" s="4">
        <v>15</v>
      </c>
      <c r="W247" s="4">
        <v>0</v>
      </c>
      <c r="X247" s="4" t="s">
        <v>2</v>
      </c>
      <c r="Y247" s="37">
        <v>55510010</v>
      </c>
      <c r="Z247" s="18">
        <v>40</v>
      </c>
      <c r="AA247" s="18">
        <v>55110018</v>
      </c>
      <c r="AB247" s="18">
        <v>100</v>
      </c>
      <c r="AC247" s="18">
        <f>IF(ISBLANK($Y247),0, LOOKUP($Y247,[1]Skill!$A:$A,[1]Skill!$Y:$Y)*$Z247/100)+
IF(ISBLANK($AA247),0, LOOKUP($AA247,[1]Skill!$A:$A,[1]Skill!$Y:$Y)*$AB247/100)</f>
        <v>22</v>
      </c>
      <c r="AD247" s="18">
        <v>0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50" t="s">
        <v>781</v>
      </c>
      <c r="AS247" s="54"/>
      <c r="AT247" s="4">
        <v>22011140</v>
      </c>
      <c r="AU247" s="4"/>
      <c r="AV247" s="4">
        <v>244</v>
      </c>
      <c r="AW247" s="4"/>
      <c r="AX247" s="59" t="s">
        <v>940</v>
      </c>
      <c r="AY247" s="18">
        <v>0</v>
      </c>
      <c r="AZ247" s="19">
        <v>0</v>
      </c>
      <c r="BA247" s="25">
        <v>0.90983610000000004</v>
      </c>
    </row>
    <row r="248" spans="1:53" x14ac:dyDescent="0.15">
      <c r="A248">
        <v>51000245</v>
      </c>
      <c r="B248" s="7" t="s">
        <v>437</v>
      </c>
      <c r="C248" s="4" t="s">
        <v>438</v>
      </c>
      <c r="D248" s="19" t="s">
        <v>912</v>
      </c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37">
        <v>55900025</v>
      </c>
      <c r="Z248" s="18">
        <v>100</v>
      </c>
      <c r="AA248" s="18"/>
      <c r="AB248" s="18"/>
      <c r="AC248" s="18">
        <f>IF(ISBLANK($Y248),0, LOOKUP($Y248,[1]Skill!$A:$A,[1]Skill!$Y:$Y)*$Z248/100)+
IF(ISBLANK($AA248),0, LOOKUP($AA248,[1]Skill!$A:$A,[1]Skill!$Y:$Y)*$AB248/100)</f>
        <v>10</v>
      </c>
      <c r="AD248" s="18">
        <v>0</v>
      </c>
      <c r="AE248" s="18">
        <v>0</v>
      </c>
      <c r="AF248" s="18">
        <v>0</v>
      </c>
      <c r="AG248" s="18">
        <v>0</v>
      </c>
      <c r="AH248" s="18">
        <v>0</v>
      </c>
      <c r="AI248" s="4" t="str">
        <f t="shared" si="14"/>
        <v>0;0;0;0;0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4" t="str">
        <f t="shared" si="15"/>
        <v>0;0;0;0;0;0;0</v>
      </c>
      <c r="AR248" s="50" t="s">
        <v>781</v>
      </c>
      <c r="AS248" s="54"/>
      <c r="AT248" s="4">
        <v>22011087</v>
      </c>
      <c r="AU248" s="4"/>
      <c r="AV248" s="4">
        <v>245</v>
      </c>
      <c r="AW248" s="4"/>
      <c r="AX248" s="59" t="s">
        <v>944</v>
      </c>
      <c r="AY248" s="18">
        <v>0</v>
      </c>
      <c r="AZ248" s="19">
        <v>0</v>
      </c>
      <c r="BA248" s="25">
        <v>5.0819669999999997E-2</v>
      </c>
    </row>
    <row r="249" spans="1:53" x14ac:dyDescent="0.15">
      <c r="A249">
        <v>51000246</v>
      </c>
      <c r="B249" s="4" t="s">
        <v>250</v>
      </c>
      <c r="C249" s="4" t="s">
        <v>439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37"/>
      <c r="Z249" s="18"/>
      <c r="AA249" s="18"/>
      <c r="AB249" s="18"/>
      <c r="AC249" s="18">
        <f>IF(ISBLANK($Y249),0, LOOKUP($Y249,[1]Skill!$A:$A,[1]Skill!$Y:$Y)*$Z249/100)+
IF(ISBLANK($AA249),0, LOOKUP($AA249,[1]Skill!$A:$A,[1]Skill!$Y:$Y)*$AB249/100)</f>
        <v>0</v>
      </c>
      <c r="AD249" s="18"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50" t="s">
        <v>781</v>
      </c>
      <c r="AS249" s="54"/>
      <c r="AT249" s="4">
        <v>22011016</v>
      </c>
      <c r="AU249" s="4"/>
      <c r="AV249" s="4">
        <v>246</v>
      </c>
      <c r="AW249" s="4"/>
      <c r="AX249" s="59" t="s">
        <v>929</v>
      </c>
      <c r="AY249" s="18">
        <v>0</v>
      </c>
      <c r="AZ249" s="19">
        <v>0</v>
      </c>
      <c r="BA249" s="25">
        <v>0.59836069999999997</v>
      </c>
    </row>
    <row r="250" spans="1:53" x14ac:dyDescent="0.15">
      <c r="A250">
        <v>51000247</v>
      </c>
      <c r="B250" s="4" t="s">
        <v>251</v>
      </c>
      <c r="C250" s="4" t="s">
        <v>440</v>
      </c>
      <c r="D250" s="19" t="s">
        <v>887</v>
      </c>
      <c r="E250" s="4">
        <v>6</v>
      </c>
      <c r="F250" s="4">
        <v>5</v>
      </c>
      <c r="G250" s="4">
        <v>0</v>
      </c>
      <c r="H250" s="4">
        <f t="shared" si="12"/>
        <v>3</v>
      </c>
      <c r="I250" s="4">
        <v>6</v>
      </c>
      <c r="J250" s="4">
        <v>-10</v>
      </c>
      <c r="K250" s="4">
        <v>5</v>
      </c>
      <c r="L250" s="4">
        <v>-28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7</v>
      </c>
      <c r="U250" s="4">
        <v>10</v>
      </c>
      <c r="V250" s="4">
        <v>12</v>
      </c>
      <c r="W250" s="4">
        <v>0</v>
      </c>
      <c r="X250" s="4" t="s">
        <v>2</v>
      </c>
      <c r="Y250" s="37">
        <v>55510009</v>
      </c>
      <c r="Z250" s="18">
        <v>40</v>
      </c>
      <c r="AA250" s="18">
        <v>55110018</v>
      </c>
      <c r="AB250" s="18">
        <v>100</v>
      </c>
      <c r="AC250" s="18">
        <f>IF(ISBLANK($Y250),0, LOOKUP($Y250,[1]Skill!$A:$A,[1]Skill!$Y:$Y)*$Z250/100)+
IF(ISBLANK($AA250),0, LOOKUP($AA250,[1]Skill!$A:$A,[1]Skill!$Y:$Y)*$AB250/100)</f>
        <v>40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50" t="s">
        <v>781</v>
      </c>
      <c r="AS250" s="54"/>
      <c r="AT250" s="4">
        <v>22011139</v>
      </c>
      <c r="AU250" s="4"/>
      <c r="AV250" s="4">
        <v>247</v>
      </c>
      <c r="AW250" s="4"/>
      <c r="AX250" s="59" t="s">
        <v>940</v>
      </c>
      <c r="AY250" s="18">
        <v>0</v>
      </c>
      <c r="AZ250" s="19">
        <v>0</v>
      </c>
      <c r="BA250" s="25">
        <v>0.94262299999999999</v>
      </c>
    </row>
    <row r="251" spans="1:53" x14ac:dyDescent="0.15">
      <c r="A251">
        <v>51000248</v>
      </c>
      <c r="B251" s="4" t="s">
        <v>252</v>
      </c>
      <c r="C251" s="4" t="s">
        <v>441</v>
      </c>
      <c r="D251" s="19" t="s">
        <v>887</v>
      </c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18">
        <v>55900030</v>
      </c>
      <c r="Z251" s="18">
        <v>20</v>
      </c>
      <c r="AA251" s="18"/>
      <c r="AB251" s="18"/>
      <c r="AC251" s="18">
        <f>IF(ISBLANK($Y251),0, LOOKUP($Y251,[1]Skill!$A:$A,[1]Skill!$Y:$Y)*$Z251/100)+
IF(ISBLANK($AA251),0, LOOKUP($AA251,[1]Skill!$A:$A,[1]Skill!$Y:$Y)*$AB251/100)</f>
        <v>5</v>
      </c>
      <c r="AD251" s="18">
        <v>0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4"/>
        <v>0;0;0;0;0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 t="shared" si="15"/>
        <v>0;0;0;0;0;0;0</v>
      </c>
      <c r="AR251" s="50" t="s">
        <v>781</v>
      </c>
      <c r="AS251" s="54"/>
      <c r="AT251" s="4">
        <v>22011137</v>
      </c>
      <c r="AU251" s="4"/>
      <c r="AV251" s="4">
        <v>248</v>
      </c>
      <c r="AW251" s="4"/>
      <c r="AX251" s="59" t="s">
        <v>932</v>
      </c>
      <c r="AY251" s="18">
        <v>0</v>
      </c>
      <c r="AZ251" s="19">
        <v>0</v>
      </c>
      <c r="BA251" s="25">
        <v>0.35573769999999999</v>
      </c>
    </row>
    <row r="252" spans="1:53" x14ac:dyDescent="0.15">
      <c r="A252">
        <v>51000249</v>
      </c>
      <c r="B252" s="4" t="s">
        <v>253</v>
      </c>
      <c r="C252" s="4" t="s">
        <v>624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18">
        <v>55110007</v>
      </c>
      <c r="Z252" s="18">
        <v>100</v>
      </c>
      <c r="AA252" s="18"/>
      <c r="AB252" s="18"/>
      <c r="AC252" s="18">
        <f>IF(ISBLANK($Y252),0, LOOKUP($Y252,[1]Skill!$A:$A,[1]Skill!$Y:$Y)*$Z252/100)+
IF(ISBLANK($AA252),0, LOOKUP($AA252,[1]Skill!$A:$A,[1]Skill!$Y:$Y)*$AB252/100)</f>
        <v>10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4" t="str">
        <f t="shared" si="14"/>
        <v>0;0;0;0;0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4" t="str">
        <f t="shared" si="15"/>
        <v>0;0;0;0;0;0;0</v>
      </c>
      <c r="AR252" s="50" t="s">
        <v>781</v>
      </c>
      <c r="AS252" s="54"/>
      <c r="AT252" s="4">
        <v>22011136</v>
      </c>
      <c r="AU252" s="4">
        <v>22011135</v>
      </c>
      <c r="AV252" s="4">
        <v>249</v>
      </c>
      <c r="AW252" s="4"/>
      <c r="AX252" s="59" t="s">
        <v>944</v>
      </c>
      <c r="AY252" s="18">
        <v>0</v>
      </c>
      <c r="AZ252" s="19">
        <v>0</v>
      </c>
      <c r="BA252" s="25">
        <v>0.90163930000000003</v>
      </c>
    </row>
    <row r="253" spans="1:53" x14ac:dyDescent="0.15">
      <c r="A253">
        <v>51000250</v>
      </c>
      <c r="B253" s="7" t="s">
        <v>396</v>
      </c>
      <c r="C253" s="4" t="s">
        <v>442</v>
      </c>
      <c r="D253" s="19"/>
      <c r="E253" s="4">
        <v>3</v>
      </c>
      <c r="F253" s="4">
        <v>9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37">
        <v>55900015</v>
      </c>
      <c r="Z253" s="18">
        <v>100</v>
      </c>
      <c r="AA253" s="18"/>
      <c r="AB253" s="18"/>
      <c r="AC253" s="18">
        <f>IF(ISBLANK($Y253),0, LOOKUP($Y253,[1]Skill!$A:$A,[1]Skill!$Y:$Y)*$Z253/100)+
IF(ISBLANK($AA253),0, LOOKUP($AA253,[1]Skill!$A:$A,[1]Skill!$Y:$Y)*$AB253/100)</f>
        <v>30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4"/>
        <v>0;0;0;0;0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50" t="s">
        <v>781</v>
      </c>
      <c r="AS253" s="54"/>
      <c r="AT253" s="4">
        <v>22011089</v>
      </c>
      <c r="AU253" s="4"/>
      <c r="AV253" s="4">
        <v>250</v>
      </c>
      <c r="AW253" s="4"/>
      <c r="AX253" s="59" t="s">
        <v>932</v>
      </c>
      <c r="AY253" s="18">
        <v>0</v>
      </c>
      <c r="AZ253" s="19">
        <v>0</v>
      </c>
      <c r="BA253" s="25">
        <v>0.64918039999999999</v>
      </c>
    </row>
    <row r="254" spans="1:53" x14ac:dyDescent="0.15">
      <c r="A254">
        <v>51000251</v>
      </c>
      <c r="B254" s="4" t="s">
        <v>254</v>
      </c>
      <c r="C254" s="4" t="s">
        <v>375</v>
      </c>
      <c r="D254" s="19" t="s">
        <v>810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991</v>
      </c>
      <c r="Y254" s="18">
        <v>55100013</v>
      </c>
      <c r="Z254" s="18">
        <v>100</v>
      </c>
      <c r="AA254" s="18"/>
      <c r="AB254" s="18"/>
      <c r="AC254" s="18">
        <f>IF(ISBLANK($Y254),0, LOOKUP($Y254,[1]Skill!$A:$A,[1]Skill!$Y:$Y)*$Z254/100)+
IF(ISBLANK($AA254),0, LOOKUP($AA254,[1]Skill!$A:$A,[1]Skill!$Y:$Y)*$AB254/100)</f>
        <v>10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50" t="s">
        <v>781</v>
      </c>
      <c r="AS254" s="54"/>
      <c r="AT254" s="4">
        <v>22011200</v>
      </c>
      <c r="AU254" s="4"/>
      <c r="AV254" s="4">
        <v>251</v>
      </c>
      <c r="AW254" s="4"/>
      <c r="AX254" s="59" t="s">
        <v>929</v>
      </c>
      <c r="AY254" s="18">
        <v>0</v>
      </c>
      <c r="AZ254" s="19">
        <v>0</v>
      </c>
      <c r="BA254" s="25">
        <v>0.49836069999999999</v>
      </c>
    </row>
    <row r="255" spans="1:53" x14ac:dyDescent="0.15">
      <c r="A255">
        <v>51000252</v>
      </c>
      <c r="B255" s="4" t="s">
        <v>255</v>
      </c>
      <c r="C255" s="4" t="s">
        <v>376</v>
      </c>
      <c r="D255" s="19" t="s">
        <v>833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37">
        <v>55510018</v>
      </c>
      <c r="Z255" s="18">
        <v>15</v>
      </c>
      <c r="AA255" s="18">
        <v>55100004</v>
      </c>
      <c r="AB255" s="18">
        <v>100</v>
      </c>
      <c r="AC255" s="18">
        <f>IF(ISBLANK($Y255),0, LOOKUP($Y255,[1]Skill!$A:$A,[1]Skill!$Y:$Y)*$Z255/100)+
IF(ISBLANK($AA255),0, LOOKUP($AA255,[1]Skill!$A:$A,[1]Skill!$Y:$Y)*$AB255/100)</f>
        <v>20.55</v>
      </c>
      <c r="AD255" s="18">
        <v>0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50" t="s">
        <v>781</v>
      </c>
      <c r="AS255" s="54"/>
      <c r="AT255" s="4">
        <v>22011088</v>
      </c>
      <c r="AU255" s="4"/>
      <c r="AV255" s="4">
        <v>252</v>
      </c>
      <c r="AW255" s="4"/>
      <c r="AX255" s="59" t="s">
        <v>932</v>
      </c>
      <c r="AY255" s="18">
        <v>0</v>
      </c>
      <c r="AZ255" s="19">
        <v>0</v>
      </c>
      <c r="BA255" s="25">
        <v>0.82786890000000002</v>
      </c>
    </row>
    <row r="256" spans="1:53" x14ac:dyDescent="0.15">
      <c r="A256">
        <v>51000253</v>
      </c>
      <c r="B256" s="4" t="s">
        <v>256</v>
      </c>
      <c r="C256" s="4" t="s">
        <v>377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37">
        <v>55110005</v>
      </c>
      <c r="Z256" s="18">
        <v>35</v>
      </c>
      <c r="AA256" s="18"/>
      <c r="AB256" s="18"/>
      <c r="AC256" s="18">
        <f>IF(ISBLANK($Y256),0, LOOKUP($Y256,[1]Skill!$A:$A,[1]Skill!$Y:$Y)*$Z256/100)+
IF(ISBLANK($AA256),0, LOOKUP($AA256,[1]Skill!$A:$A,[1]Skill!$Y:$Y)*$AB256/100)</f>
        <v>7</v>
      </c>
      <c r="AD256" s="18">
        <v>0</v>
      </c>
      <c r="AE256" s="18">
        <v>0</v>
      </c>
      <c r="AF256" s="18">
        <v>0</v>
      </c>
      <c r="AG256" s="18">
        <v>0</v>
      </c>
      <c r="AH256" s="18">
        <v>0</v>
      </c>
      <c r="AI256" s="4" t="str">
        <f t="shared" si="14"/>
        <v>0;0;0;0;0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50" t="s">
        <v>781</v>
      </c>
      <c r="AS256" s="54"/>
      <c r="AT256" s="4">
        <v>22011133</v>
      </c>
      <c r="AU256" s="4"/>
      <c r="AV256" s="4">
        <v>253</v>
      </c>
      <c r="AW256" s="4"/>
      <c r="AX256" s="59" t="s">
        <v>934</v>
      </c>
      <c r="AY256" s="18">
        <v>0</v>
      </c>
      <c r="AZ256" s="19">
        <v>0</v>
      </c>
      <c r="BA256" s="25">
        <v>0.63278690000000004</v>
      </c>
    </row>
    <row r="257" spans="1:53" x14ac:dyDescent="0.15">
      <c r="A257">
        <v>51000254</v>
      </c>
      <c r="B257" s="4" t="s">
        <v>257</v>
      </c>
      <c r="C257" s="4" t="s">
        <v>625</v>
      </c>
      <c r="D257" s="19" t="s">
        <v>861</v>
      </c>
      <c r="E257" s="4">
        <v>3</v>
      </c>
      <c r="F257" s="4">
        <v>7</v>
      </c>
      <c r="G257" s="4">
        <v>5</v>
      </c>
      <c r="H257" s="4">
        <f t="shared" si="12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37">
        <v>55200013</v>
      </c>
      <c r="Z257" s="18">
        <v>100</v>
      </c>
      <c r="AA257" s="18"/>
      <c r="AB257" s="18"/>
      <c r="AC257" s="18">
        <f>IF(ISBLANK($Y257),0, LOOKUP($Y257,[1]Skill!$A:$A,[1]Skill!$Y:$Y)*$Z257/100)+
IF(ISBLANK($AA257),0, LOOKUP($AA257,[1]Skill!$A:$A,[1]Skill!$Y:$Y)*$AB257/100)</f>
        <v>10</v>
      </c>
      <c r="AD257" s="18">
        <v>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50" t="s">
        <v>781</v>
      </c>
      <c r="AS257" s="54"/>
      <c r="AT257" s="4">
        <v>22011134</v>
      </c>
      <c r="AU257" s="4"/>
      <c r="AV257" s="4">
        <v>254</v>
      </c>
      <c r="AW257" s="4"/>
      <c r="AX257" s="59" t="s">
        <v>935</v>
      </c>
      <c r="AY257" s="18">
        <v>0</v>
      </c>
      <c r="AZ257" s="19">
        <v>0</v>
      </c>
      <c r="BA257" s="25">
        <v>0.49344260000000001</v>
      </c>
    </row>
    <row r="258" spans="1:53" x14ac:dyDescent="0.15">
      <c r="A258">
        <v>51000255</v>
      </c>
      <c r="B258" s="4" t="s">
        <v>258</v>
      </c>
      <c r="C258" s="4" t="s">
        <v>858</v>
      </c>
      <c r="D258" s="19" t="s">
        <v>890</v>
      </c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37">
        <v>55410001</v>
      </c>
      <c r="Z258" s="18">
        <v>100</v>
      </c>
      <c r="AA258" s="18">
        <v>55100008</v>
      </c>
      <c r="AB258" s="18">
        <v>100</v>
      </c>
      <c r="AC258" s="18">
        <f>IF(ISBLANK($Y258),0, LOOKUP($Y258,[1]Skill!$A:$A,[1]Skill!$Y:$Y)*$Z258/100)+
IF(ISBLANK($AA258),0, LOOKUP($AA258,[1]Skill!$A:$A,[1]Skill!$Y:$Y)*$AB258/100)</f>
        <v>65</v>
      </c>
      <c r="AD258" s="18">
        <v>0</v>
      </c>
      <c r="AE258" s="18">
        <v>0</v>
      </c>
      <c r="AF258" s="18">
        <v>0</v>
      </c>
      <c r="AG258" s="18">
        <v>0</v>
      </c>
      <c r="AH258" s="18">
        <v>0</v>
      </c>
      <c r="AI258" s="4" t="str">
        <f t="shared" si="14"/>
        <v>0;0;0;0;0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4" t="str">
        <f t="shared" si="15"/>
        <v>0;0;0;0;0;0;0</v>
      </c>
      <c r="AR258" s="50" t="s">
        <v>781</v>
      </c>
      <c r="AS258" s="54"/>
      <c r="AT258" s="4">
        <v>22011132</v>
      </c>
      <c r="AU258" s="4"/>
      <c r="AV258" s="4">
        <v>255</v>
      </c>
      <c r="AW258" s="4"/>
      <c r="AX258" s="59" t="s">
        <v>944</v>
      </c>
      <c r="AY258" s="18">
        <v>0</v>
      </c>
      <c r="AZ258" s="19">
        <v>0</v>
      </c>
      <c r="BA258" s="25">
        <v>0.2147541</v>
      </c>
    </row>
    <row r="259" spans="1:53" x14ac:dyDescent="0.15">
      <c r="A259">
        <v>51000256</v>
      </c>
      <c r="B259" s="7" t="s">
        <v>397</v>
      </c>
      <c r="C259" s="4" t="s">
        <v>626</v>
      </c>
      <c r="D259" s="19" t="s">
        <v>846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37">
        <v>55100012</v>
      </c>
      <c r="Z259" s="18">
        <v>100</v>
      </c>
      <c r="AA259" s="18">
        <v>55900010</v>
      </c>
      <c r="AB259" s="18">
        <v>100</v>
      </c>
      <c r="AC259" s="18">
        <f>IF(ISBLANK($Y259),0, LOOKUP($Y259,[1]Skill!$A:$A,[1]Skill!$Y:$Y)*$Z259/100)+
IF(ISBLANK($AA259),0, LOOKUP($AA259,[1]Skill!$A:$A,[1]Skill!$Y:$Y)*$AB259/100)</f>
        <v>35</v>
      </c>
      <c r="AD259" s="18">
        <v>0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50" t="s">
        <v>781</v>
      </c>
      <c r="AS259" s="54"/>
      <c r="AT259" s="4">
        <v>22011131</v>
      </c>
      <c r="AU259" s="4"/>
      <c r="AV259" s="4">
        <v>256</v>
      </c>
      <c r="AW259" s="4"/>
      <c r="AX259" s="59" t="s">
        <v>930</v>
      </c>
      <c r="AY259" s="18">
        <v>0</v>
      </c>
      <c r="AZ259" s="19">
        <v>0</v>
      </c>
      <c r="BA259" s="25">
        <v>0.25245899999999999</v>
      </c>
    </row>
    <row r="260" spans="1:53" x14ac:dyDescent="0.15">
      <c r="A260">
        <v>51000257</v>
      </c>
      <c r="B260" s="4" t="s">
        <v>259</v>
      </c>
      <c r="C260" s="4" t="s">
        <v>378</v>
      </c>
      <c r="D260" s="19" t="s">
        <v>852</v>
      </c>
      <c r="E260" s="4">
        <v>3</v>
      </c>
      <c r="F260" s="4">
        <v>8</v>
      </c>
      <c r="G260" s="4">
        <v>1</v>
      </c>
      <c r="H260" s="4">
        <f t="shared" ref="H260:H30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04" si="17">SUM(J260:K260)+SUM(M260:S260)*5+4.4*SUM(AJ260:AP260)+2.5*SUM(AD260:AH260)+IF(ISNUMBER(AC260),AC260,0)+L260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37">
        <v>55900010</v>
      </c>
      <c r="Z260" s="18">
        <v>100</v>
      </c>
      <c r="AA260" s="18">
        <v>55600015</v>
      </c>
      <c r="AB260" s="18">
        <v>100</v>
      </c>
      <c r="AC260" s="18">
        <f>IF(ISBLANK($Y260),0, LOOKUP($Y260,[1]Skill!$A:$A,[1]Skill!$Y:$Y)*$Z260/100)+
IF(ISBLANK($AA260),0, LOOKUP($AA260,[1]Skill!$A:$A,[1]Skill!$Y:$Y)*$AB260/100)</f>
        <v>30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04" si="18">CONCATENATE(AD260,";",AE260,";",AF260,";",AG260,";",AH260)</f>
        <v>0;0;0;0;0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04" si="19">CONCATENATE(AJ260,";",AK260,";",AL260,";",AM260,";",AN260,";",AO260,";",AP260)</f>
        <v>0;0;0;0;0;0;0</v>
      </c>
      <c r="AR260" s="50" t="s">
        <v>781</v>
      </c>
      <c r="AS260" s="54"/>
      <c r="AT260" s="4">
        <v>22011107</v>
      </c>
      <c r="AU260" s="4"/>
      <c r="AV260" s="4">
        <v>257</v>
      </c>
      <c r="AW260" s="4"/>
      <c r="AX260" s="59" t="s">
        <v>929</v>
      </c>
      <c r="AY260" s="18">
        <v>0</v>
      </c>
      <c r="AZ260" s="19">
        <v>0</v>
      </c>
      <c r="BA260" s="25">
        <v>0.28032790000000002</v>
      </c>
    </row>
    <row r="261" spans="1:53" x14ac:dyDescent="0.15">
      <c r="A261">
        <v>51000258</v>
      </c>
      <c r="B261" s="4" t="s">
        <v>260</v>
      </c>
      <c r="C261" s="4" t="s">
        <v>379</v>
      </c>
      <c r="D261" s="19" t="s">
        <v>815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37">
        <v>55900014</v>
      </c>
      <c r="Z261" s="18">
        <v>100</v>
      </c>
      <c r="AA261" s="18"/>
      <c r="AB261" s="18"/>
      <c r="AC261" s="18">
        <f>IF(ISBLANK($Y261),0, LOOKUP($Y261,[1]Skill!$A:$A,[1]Skill!$Y:$Y)*$Z261/100)+
IF(ISBLANK($AA261),0, LOOKUP($AA261,[1]Skill!$A:$A,[1]Skill!$Y:$Y)*$AB261/100)</f>
        <v>20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50" t="s">
        <v>781</v>
      </c>
      <c r="AS261" s="54"/>
      <c r="AT261" s="4">
        <v>22011106</v>
      </c>
      <c r="AU261" s="4"/>
      <c r="AV261" s="4">
        <v>258</v>
      </c>
      <c r="AW261" s="4"/>
      <c r="AX261" s="59" t="s">
        <v>929</v>
      </c>
      <c r="AY261" s="18">
        <v>0</v>
      </c>
      <c r="AZ261" s="19">
        <v>0</v>
      </c>
      <c r="BA261" s="25">
        <v>0.50327869999999997</v>
      </c>
    </row>
    <row r="262" spans="1:53" x14ac:dyDescent="0.15">
      <c r="A262">
        <v>51000259</v>
      </c>
      <c r="B262" s="4" t="s">
        <v>261</v>
      </c>
      <c r="C262" s="4" t="s">
        <v>380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37">
        <v>55110001</v>
      </c>
      <c r="Z262" s="18">
        <v>100</v>
      </c>
      <c r="AA262" s="18"/>
      <c r="AB262" s="18"/>
      <c r="AC262" s="18">
        <f>IF(ISBLANK($Y262),0, LOOKUP($Y262,[1]Skill!$A:$A,[1]Skill!$Y:$Y)*$Z262/100)+
IF(ISBLANK($AA262),0, LOOKUP($AA262,[1]Skill!$A:$A,[1]Skill!$Y:$Y)*$AB262/100)</f>
        <v>5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4" t="str">
        <f t="shared" si="18"/>
        <v>0;0;0;0;0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4" t="str">
        <f t="shared" si="19"/>
        <v>0;0;0;0;0;0;0</v>
      </c>
      <c r="AR262" s="50" t="s">
        <v>781</v>
      </c>
      <c r="AS262" s="54"/>
      <c r="AT262" s="4">
        <v>22011201</v>
      </c>
      <c r="AU262" s="4"/>
      <c r="AV262" s="4">
        <v>259</v>
      </c>
      <c r="AW262" s="4"/>
      <c r="AX262" s="59" t="s">
        <v>944</v>
      </c>
      <c r="AY262" s="18">
        <v>0</v>
      </c>
      <c r="AZ262" s="19">
        <v>0</v>
      </c>
      <c r="BA262" s="25">
        <v>0.37704919999999997</v>
      </c>
    </row>
    <row r="263" spans="1:53" x14ac:dyDescent="0.15">
      <c r="A263">
        <v>51000260</v>
      </c>
      <c r="B263" s="4" t="s">
        <v>262</v>
      </c>
      <c r="C263" s="4" t="s">
        <v>381</v>
      </c>
      <c r="D263" s="19" t="s">
        <v>730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37"/>
      <c r="Z263" s="18"/>
      <c r="AA263" s="18"/>
      <c r="AB263" s="18"/>
      <c r="AC263" s="18">
        <f>IF(ISBLANK($Y263),0, LOOKUP($Y263,[1]Skill!$A:$A,[1]Skill!$Y:$Y)*$Z263/100)+
IF(ISBLANK($AA263),0, LOOKUP($AA263,[1]Skill!$A:$A,[1]Skill!$Y:$Y)*$AB263/100)</f>
        <v>0</v>
      </c>
      <c r="AD263" s="18">
        <v>0</v>
      </c>
      <c r="AE263" s="18">
        <v>0</v>
      </c>
      <c r="AF263" s="18">
        <v>0</v>
      </c>
      <c r="AG263" s="18">
        <v>0</v>
      </c>
      <c r="AH263" s="18">
        <v>0</v>
      </c>
      <c r="AI263" s="4" t="str">
        <f t="shared" si="18"/>
        <v>0;0;0;0;0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4" t="str">
        <f t="shared" si="19"/>
        <v>0;0;0;0;0;0;0</v>
      </c>
      <c r="AR263" s="50" t="s">
        <v>781</v>
      </c>
      <c r="AS263" s="54"/>
      <c r="AT263" s="4">
        <v>22011103</v>
      </c>
      <c r="AU263" s="4"/>
      <c r="AV263" s="4">
        <v>260</v>
      </c>
      <c r="AW263" s="4"/>
      <c r="AX263" s="59" t="s">
        <v>944</v>
      </c>
      <c r="AY263" s="18">
        <v>0</v>
      </c>
      <c r="AZ263" s="19">
        <v>0</v>
      </c>
      <c r="BA263" s="25">
        <v>0.1065574</v>
      </c>
    </row>
    <row r="264" spans="1:53" x14ac:dyDescent="0.15">
      <c r="A264">
        <v>51000261</v>
      </c>
      <c r="B264" s="7" t="s">
        <v>443</v>
      </c>
      <c r="C264" s="4" t="s">
        <v>382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37">
        <v>55100005</v>
      </c>
      <c r="Z264" s="18">
        <v>100</v>
      </c>
      <c r="AA264" s="18"/>
      <c r="AB264" s="18"/>
      <c r="AC264" s="18">
        <f>IF(ISBLANK($Y264),0, LOOKUP($Y264,[1]Skill!$A:$A,[1]Skill!$Y:$Y)*$Z264/100)+
IF(ISBLANK($AA264),0, LOOKUP($AA264,[1]Skill!$A:$A,[1]Skill!$Y:$Y)*$AB264/100)</f>
        <v>35</v>
      </c>
      <c r="AD264" s="18">
        <v>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50" t="s">
        <v>781</v>
      </c>
      <c r="AS264" s="54"/>
      <c r="AT264" s="4">
        <v>22011105</v>
      </c>
      <c r="AU264" s="4"/>
      <c r="AV264" s="4">
        <v>261</v>
      </c>
      <c r="AW264" s="4"/>
      <c r="AX264" s="59" t="s">
        <v>940</v>
      </c>
      <c r="AY264" s="18">
        <v>0</v>
      </c>
      <c r="AZ264" s="19">
        <v>0</v>
      </c>
      <c r="BA264" s="25">
        <v>0.4360656</v>
      </c>
    </row>
    <row r="265" spans="1:53" x14ac:dyDescent="0.15">
      <c r="A265">
        <v>51000262</v>
      </c>
      <c r="B265" s="4" t="s">
        <v>263</v>
      </c>
      <c r="C265" s="4" t="s">
        <v>444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37">
        <v>55110007</v>
      </c>
      <c r="Z265" s="18">
        <v>100</v>
      </c>
      <c r="AA265" s="18"/>
      <c r="AB265" s="18"/>
      <c r="AC265" s="18">
        <f>IF(ISBLANK($Y265),0, LOOKUP($Y265,[1]Skill!$A:$A,[1]Skill!$Y:$Y)*$Z265/100)+
IF(ISBLANK($AA265),0, LOOKUP($AA265,[1]Skill!$A:$A,[1]Skill!$Y:$Y)*$AB265/100)</f>
        <v>10</v>
      </c>
      <c r="AD265" s="18">
        <v>0</v>
      </c>
      <c r="AE265" s="18">
        <v>0</v>
      </c>
      <c r="AF265" s="18">
        <v>0</v>
      </c>
      <c r="AG265" s="18">
        <v>0</v>
      </c>
      <c r="AH265" s="18">
        <v>0</v>
      </c>
      <c r="AI265" s="4" t="str">
        <f t="shared" si="18"/>
        <v>0;0;0;0;0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4" t="str">
        <f t="shared" si="19"/>
        <v>0;0;0;0;0;0;0</v>
      </c>
      <c r="AR265" s="50" t="s">
        <v>781</v>
      </c>
      <c r="AS265" s="54"/>
      <c r="AT265" s="4">
        <v>22011198</v>
      </c>
      <c r="AU265" s="4"/>
      <c r="AV265" s="4">
        <v>262</v>
      </c>
      <c r="AW265" s="4"/>
      <c r="AX265" s="59" t="s">
        <v>944</v>
      </c>
      <c r="AY265" s="18">
        <v>0</v>
      </c>
      <c r="AZ265" s="19">
        <v>0</v>
      </c>
      <c r="BA265" s="25">
        <v>0.57704920000000004</v>
      </c>
    </row>
    <row r="266" spans="1:53" x14ac:dyDescent="0.15">
      <c r="A266">
        <v>51000263</v>
      </c>
      <c r="B266" s="7" t="s">
        <v>445</v>
      </c>
      <c r="C266" s="4" t="s">
        <v>446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37">
        <v>55900031</v>
      </c>
      <c r="Z266" s="18">
        <v>100</v>
      </c>
      <c r="AA266" s="18"/>
      <c r="AB266" s="18"/>
      <c r="AC266" s="18">
        <f>IF(ISBLANK($Y266),0, LOOKUP($Y266,[1]Skill!$A:$A,[1]Skill!$Y:$Y)*$Z266/100)+
IF(ISBLANK($AA266),0, LOOKUP($AA266,[1]Skill!$A:$A,[1]Skill!$Y:$Y)*$AB266/100)</f>
        <v>5</v>
      </c>
      <c r="AD266" s="18">
        <v>0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 t="shared" si="19"/>
        <v>0;0;0;0;0;0;0</v>
      </c>
      <c r="AR266" s="50" t="s">
        <v>781</v>
      </c>
      <c r="AS266" s="54"/>
      <c r="AT266" s="4">
        <v>22011104</v>
      </c>
      <c r="AU266" s="4"/>
      <c r="AV266" s="4">
        <v>263</v>
      </c>
      <c r="AW266" s="4"/>
      <c r="AX266" s="59" t="s">
        <v>943</v>
      </c>
      <c r="AY266" s="18">
        <v>0</v>
      </c>
      <c r="AZ266" s="19">
        <v>0</v>
      </c>
      <c r="BA266" s="25">
        <v>0.64590159999999996</v>
      </c>
    </row>
    <row r="267" spans="1:53" x14ac:dyDescent="0.15">
      <c r="A267">
        <v>51000264</v>
      </c>
      <c r="B267" s="7" t="s">
        <v>447</v>
      </c>
      <c r="C267" s="4" t="s">
        <v>383</v>
      </c>
      <c r="D267" s="19" t="s">
        <v>867</v>
      </c>
      <c r="E267" s="4">
        <v>5</v>
      </c>
      <c r="F267" s="4">
        <v>10</v>
      </c>
      <c r="G267" s="4">
        <v>6</v>
      </c>
      <c r="H267" s="4">
        <f t="shared" si="16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 t="shared" si="17"/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37">
        <v>55510001</v>
      </c>
      <c r="Z267" s="18">
        <v>100</v>
      </c>
      <c r="AA267" s="18">
        <v>55510003</v>
      </c>
      <c r="AB267" s="18">
        <v>30</v>
      </c>
      <c r="AC267" s="18">
        <f>IF(ISBLANK($Y267),0, LOOKUP($Y267,[1]Skill!$A:$A,[1]Skill!$Y:$Y)*$Z267/100)+
IF(ISBLANK($AA267),0, LOOKUP($AA267,[1]Skill!$A:$A,[1]Skill!$Y:$Y)*$AB267/100)</f>
        <v>16.5</v>
      </c>
      <c r="AD267" s="18">
        <v>0</v>
      </c>
      <c r="AE267" s="18">
        <v>0</v>
      </c>
      <c r="AF267" s="18">
        <v>0</v>
      </c>
      <c r="AG267" s="18">
        <v>0</v>
      </c>
      <c r="AH267" s="18">
        <v>0</v>
      </c>
      <c r="AI267" s="4" t="str">
        <f t="shared" si="18"/>
        <v>0;0;0;0;0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0.3</v>
      </c>
      <c r="AP267" s="18">
        <v>0</v>
      </c>
      <c r="AQ267" s="4" t="str">
        <f t="shared" si="19"/>
        <v>0;0;0;0;0;0.3;0</v>
      </c>
      <c r="AR267" s="50" t="s">
        <v>781</v>
      </c>
      <c r="AS267" s="54"/>
      <c r="AT267" s="4">
        <v>22011006</v>
      </c>
      <c r="AU267" s="4">
        <v>22011101</v>
      </c>
      <c r="AV267" s="4">
        <v>264</v>
      </c>
      <c r="AW267" s="4"/>
      <c r="AX267" s="59" t="s">
        <v>933</v>
      </c>
      <c r="AY267" s="18">
        <v>0</v>
      </c>
      <c r="AZ267" s="19">
        <v>0</v>
      </c>
      <c r="BA267" s="25">
        <v>0.8</v>
      </c>
    </row>
    <row r="268" spans="1:53" x14ac:dyDescent="0.15">
      <c r="A268">
        <v>51000265</v>
      </c>
      <c r="B268" s="4" t="s">
        <v>264</v>
      </c>
      <c r="C268" s="4" t="s">
        <v>384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37">
        <v>55900031</v>
      </c>
      <c r="Z268" s="18">
        <v>100</v>
      </c>
      <c r="AA268" s="18"/>
      <c r="AB268" s="18"/>
      <c r="AC268" s="18">
        <f>IF(ISBLANK($Y268),0, LOOKUP($Y268,[1]Skill!$A:$A,[1]Skill!$Y:$Y)*$Z268/100)+
IF(ISBLANK($AA268),0, LOOKUP($AA268,[1]Skill!$A:$A,[1]Skill!$Y:$Y)*$AB268/100)</f>
        <v>5</v>
      </c>
      <c r="AD268" s="18">
        <v>0.3</v>
      </c>
      <c r="AE268" s="18">
        <v>0</v>
      </c>
      <c r="AF268" s="18">
        <v>0</v>
      </c>
      <c r="AG268" s="18">
        <v>0</v>
      </c>
      <c r="AH268" s="18">
        <v>0</v>
      </c>
      <c r="AI268" s="4" t="str">
        <f t="shared" si="18"/>
        <v>0.3;0;0;0;0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4" t="str">
        <f t="shared" si="19"/>
        <v>0;0;0;0;0;0;0</v>
      </c>
      <c r="AR268" s="50" t="s">
        <v>781</v>
      </c>
      <c r="AS268" s="54"/>
      <c r="AT268" s="4">
        <v>22011102</v>
      </c>
      <c r="AU268" s="4"/>
      <c r="AV268" s="4">
        <v>265</v>
      </c>
      <c r="AW268" s="4"/>
      <c r="AX268" s="59" t="s">
        <v>944</v>
      </c>
      <c r="AY268" s="18">
        <v>0</v>
      </c>
      <c r="AZ268" s="19">
        <v>0</v>
      </c>
      <c r="BA268" s="25">
        <v>0.5557377</v>
      </c>
    </row>
    <row r="269" spans="1:53" x14ac:dyDescent="0.15">
      <c r="A269">
        <v>51000266</v>
      </c>
      <c r="B269" s="7" t="s">
        <v>448</v>
      </c>
      <c r="C269" s="4" t="s">
        <v>449</v>
      </c>
      <c r="D269" s="19" t="s">
        <v>920</v>
      </c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37">
        <v>55520002</v>
      </c>
      <c r="Z269" s="18">
        <v>50</v>
      </c>
      <c r="AA269" s="18"/>
      <c r="AB269" s="18"/>
      <c r="AC269" s="18">
        <f>IF(ISBLANK($Y269),0, LOOKUP($Y269,[1]Skill!$A:$A,[1]Skill!$Y:$Y)*$Z269/100)+
IF(ISBLANK($AA269),0, LOOKUP($AA269,[1]Skill!$A:$A,[1]Skill!$Y:$Y)*$AB269/100)</f>
        <v>31</v>
      </c>
      <c r="AD269" s="18">
        <v>0</v>
      </c>
      <c r="AE269" s="18">
        <v>0</v>
      </c>
      <c r="AF269" s="18">
        <v>0</v>
      </c>
      <c r="AG269" s="18">
        <v>0</v>
      </c>
      <c r="AH269" s="18">
        <v>0</v>
      </c>
      <c r="AI269" s="4" t="str">
        <f t="shared" si="18"/>
        <v>0;0;0;0;0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4" t="str">
        <f t="shared" si="19"/>
        <v>0;0;0;0;0;0;0</v>
      </c>
      <c r="AR269" s="50" t="s">
        <v>781</v>
      </c>
      <c r="AS269" s="54"/>
      <c r="AT269" s="4">
        <v>22011080</v>
      </c>
      <c r="AU269" s="4"/>
      <c r="AV269" s="4">
        <v>266</v>
      </c>
      <c r="AW269" s="4"/>
      <c r="AX269" s="59" t="s">
        <v>937</v>
      </c>
      <c r="AY269" s="18">
        <v>0</v>
      </c>
      <c r="AZ269" s="19">
        <v>0</v>
      </c>
      <c r="BA269" s="25">
        <v>0.4606557</v>
      </c>
    </row>
    <row r="270" spans="1:53" x14ac:dyDescent="0.15">
      <c r="A270">
        <v>51000267</v>
      </c>
      <c r="B270" s="4" t="s">
        <v>265</v>
      </c>
      <c r="C270" s="4" t="s">
        <v>450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37">
        <v>55100008</v>
      </c>
      <c r="Z270" s="18">
        <v>100</v>
      </c>
      <c r="AA270" s="18"/>
      <c r="AB270" s="18"/>
      <c r="AC270" s="18">
        <f>IF(ISBLANK($Y270),0, LOOKUP($Y270,[1]Skill!$A:$A,[1]Skill!$Y:$Y)*$Z270/100)+
IF(ISBLANK($AA270),0, LOOKUP($AA270,[1]Skill!$A:$A,[1]Skill!$Y:$Y)*$AB270/100)</f>
        <v>15</v>
      </c>
      <c r="AD270" s="18">
        <v>0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50" t="s">
        <v>781</v>
      </c>
      <c r="AS270" s="54"/>
      <c r="AT270" s="4">
        <v>22011130</v>
      </c>
      <c r="AU270" s="4"/>
      <c r="AV270" s="4">
        <v>267</v>
      </c>
      <c r="AW270" s="4"/>
      <c r="AX270" s="59" t="s">
        <v>932</v>
      </c>
      <c r="AY270" s="18">
        <v>0</v>
      </c>
      <c r="AZ270" s="19">
        <v>0</v>
      </c>
      <c r="BA270" s="25">
        <v>0.58688530000000005</v>
      </c>
    </row>
    <row r="271" spans="1:53" x14ac:dyDescent="0.15">
      <c r="A271">
        <v>51000268</v>
      </c>
      <c r="B271" s="7" t="s">
        <v>398</v>
      </c>
      <c r="C271" s="4" t="s">
        <v>385</v>
      </c>
      <c r="D271" s="19" t="s">
        <v>898</v>
      </c>
      <c r="E271" s="4">
        <v>5</v>
      </c>
      <c r="F271" s="4">
        <v>1</v>
      </c>
      <c r="G271" s="4">
        <v>5</v>
      </c>
      <c r="H271" s="4">
        <f t="shared" si="16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 t="shared" si="17"/>
        <v>3</v>
      </c>
      <c r="U271" s="4">
        <v>10</v>
      </c>
      <c r="V271" s="4">
        <v>10</v>
      </c>
      <c r="W271" s="4">
        <v>0</v>
      </c>
      <c r="X271" s="4" t="s">
        <v>40</v>
      </c>
      <c r="Y271" s="18">
        <v>55100012</v>
      </c>
      <c r="Z271" s="18">
        <v>100</v>
      </c>
      <c r="AA271" s="18">
        <v>55200014</v>
      </c>
      <c r="AB271" s="18">
        <v>100</v>
      </c>
      <c r="AC271" s="18">
        <f>IF(ISBLANK($Y271),0, LOOKUP($Y271,[1]Skill!$A:$A,[1]Skill!$Y:$Y)*$Z271/100)+
IF(ISBLANK($AA271),0, LOOKUP($AA271,[1]Skill!$A:$A,[1]Skill!$Y:$Y)*$AB271/100)</f>
        <v>40</v>
      </c>
      <c r="AD271" s="18">
        <v>0</v>
      </c>
      <c r="AE271" s="18">
        <v>0</v>
      </c>
      <c r="AF271" s="18">
        <v>0</v>
      </c>
      <c r="AG271" s="18">
        <v>0</v>
      </c>
      <c r="AH271" s="18">
        <v>0</v>
      </c>
      <c r="AI271" s="4" t="str">
        <f t="shared" si="18"/>
        <v>0;0;0;0;0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 t="shared" si="19"/>
        <v>0;0;0;0;0;0;0</v>
      </c>
      <c r="AR271" s="50" t="s">
        <v>781</v>
      </c>
      <c r="AS271" s="54"/>
      <c r="AT271" s="4">
        <v>22011127</v>
      </c>
      <c r="AU271" s="4"/>
      <c r="AV271" s="4">
        <v>268</v>
      </c>
      <c r="AW271" s="4"/>
      <c r="AX271" s="59" t="s">
        <v>934</v>
      </c>
      <c r="AY271" s="18">
        <v>0</v>
      </c>
      <c r="AZ271" s="19">
        <v>0</v>
      </c>
      <c r="BA271" s="25">
        <v>0.81147539999999996</v>
      </c>
    </row>
    <row r="272" spans="1:53" x14ac:dyDescent="0.15">
      <c r="A272">
        <v>51000269</v>
      </c>
      <c r="B272" s="4" t="s">
        <v>266</v>
      </c>
      <c r="C272" s="4" t="s">
        <v>627</v>
      </c>
      <c r="D272" s="19" t="s">
        <v>868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3</v>
      </c>
      <c r="U272" s="4">
        <v>10</v>
      </c>
      <c r="V272" s="4">
        <v>15</v>
      </c>
      <c r="W272" s="4">
        <v>0</v>
      </c>
      <c r="X272" s="4" t="s">
        <v>31</v>
      </c>
      <c r="Y272" s="18">
        <v>55100012</v>
      </c>
      <c r="Z272" s="18">
        <v>100</v>
      </c>
      <c r="AA272" s="18">
        <v>55900036</v>
      </c>
      <c r="AB272" s="18">
        <v>100</v>
      </c>
      <c r="AC272" s="18">
        <f>IF(ISBLANK($Y272),0, LOOKUP($Y272,[1]Skill!$A:$A,[1]Skill!$Y:$Y)*$Z272/100)+
IF(ISBLANK($AA272),0, LOOKUP($AA272,[1]Skill!$A:$A,[1]Skill!$Y:$Y)*$AB272/100)</f>
        <v>65</v>
      </c>
      <c r="AD272" s="18">
        <v>0</v>
      </c>
      <c r="AE272" s="18">
        <v>0</v>
      </c>
      <c r="AF272" s="18">
        <v>0</v>
      </c>
      <c r="AG272" s="18">
        <v>0</v>
      </c>
      <c r="AH272" s="18">
        <v>0</v>
      </c>
      <c r="AI272" s="4" t="str">
        <f t="shared" si="18"/>
        <v>0;0;0;0;0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0;0;0;0;0;0;0</v>
      </c>
      <c r="AR272" s="50" t="s">
        <v>781</v>
      </c>
      <c r="AS272" s="54"/>
      <c r="AT272" s="4">
        <v>22011129</v>
      </c>
      <c r="AU272" s="4"/>
      <c r="AV272" s="4">
        <v>269</v>
      </c>
      <c r="AW272" s="4"/>
      <c r="AX272" s="59" t="s">
        <v>934</v>
      </c>
      <c r="AY272" s="18">
        <v>0</v>
      </c>
      <c r="AZ272" s="19">
        <v>0</v>
      </c>
      <c r="BA272" s="25">
        <v>0.77213109999999996</v>
      </c>
    </row>
    <row r="273" spans="1:53" x14ac:dyDescent="0.15">
      <c r="A273">
        <v>51000270</v>
      </c>
      <c r="B273" s="4" t="s">
        <v>267</v>
      </c>
      <c r="C273" s="4" t="s">
        <v>386</v>
      </c>
      <c r="D273" s="19" t="s">
        <v>869</v>
      </c>
      <c r="E273" s="4">
        <v>5</v>
      </c>
      <c r="F273" s="4">
        <v>1</v>
      </c>
      <c r="G273" s="4">
        <v>1</v>
      </c>
      <c r="H273" s="4">
        <f t="shared" si="16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3</v>
      </c>
      <c r="U273" s="4">
        <v>10</v>
      </c>
      <c r="V273" s="4">
        <v>12</v>
      </c>
      <c r="W273" s="4">
        <v>0</v>
      </c>
      <c r="X273" s="4" t="s">
        <v>729</v>
      </c>
      <c r="Y273" s="18">
        <v>55100012</v>
      </c>
      <c r="Z273" s="18">
        <v>100</v>
      </c>
      <c r="AA273" s="18">
        <v>55900037</v>
      </c>
      <c r="AB273" s="18">
        <v>100</v>
      </c>
      <c r="AC273" s="18">
        <f>IF(ISBLANK($Y273),0, LOOKUP($Y273,[1]Skill!$A:$A,[1]Skill!$Y:$Y)*$Z273/100)+
IF(ISBLANK($AA273),0, LOOKUP($AA273,[1]Skill!$A:$A,[1]Skill!$Y:$Y)*$AB273/100)</f>
        <v>50</v>
      </c>
      <c r="AD273" s="18">
        <v>0</v>
      </c>
      <c r="AE273" s="18">
        <v>0</v>
      </c>
      <c r="AF273" s="18">
        <v>0</v>
      </c>
      <c r="AG273" s="18">
        <v>0</v>
      </c>
      <c r="AH273" s="18">
        <v>0</v>
      </c>
      <c r="AI273" s="4" t="str">
        <f t="shared" si="18"/>
        <v>0;0;0;0;0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0;0;0;0;0;0;0</v>
      </c>
      <c r="AR273" s="50" t="s">
        <v>781</v>
      </c>
      <c r="AS273" s="54"/>
      <c r="AT273" s="4">
        <v>22011128</v>
      </c>
      <c r="AU273" s="4"/>
      <c r="AV273" s="4">
        <v>270</v>
      </c>
      <c r="AW273" s="4"/>
      <c r="AX273" s="59" t="s">
        <v>934</v>
      </c>
      <c r="AY273" s="18">
        <v>0</v>
      </c>
      <c r="AZ273" s="19">
        <v>0</v>
      </c>
      <c r="BA273" s="25">
        <v>0.83442620000000001</v>
      </c>
    </row>
    <row r="274" spans="1:53" x14ac:dyDescent="0.15">
      <c r="A274">
        <v>51000271</v>
      </c>
      <c r="B274" s="4" t="s">
        <v>268</v>
      </c>
      <c r="C274" s="4" t="s">
        <v>387</v>
      </c>
      <c r="D274" s="19" t="s">
        <v>893</v>
      </c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37">
        <v>55200003</v>
      </c>
      <c r="Z274" s="18">
        <v>100</v>
      </c>
      <c r="AA274" s="18"/>
      <c r="AB274" s="18"/>
      <c r="AC274" s="18">
        <f>IF(ISBLANK($Y274),0, LOOKUP($Y274,[1]Skill!$A:$A,[1]Skill!$Y:$Y)*$Z274/100)+
IF(ISBLANK($AA274),0, LOOKUP($AA274,[1]Skill!$A:$A,[1]Skill!$Y:$Y)*$AB274/100)</f>
        <v>25</v>
      </c>
      <c r="AD274" s="18">
        <v>0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50" t="s">
        <v>781</v>
      </c>
      <c r="AS274" s="54"/>
      <c r="AT274" s="4">
        <v>22011012</v>
      </c>
      <c r="AU274" s="4"/>
      <c r="AV274" s="4">
        <v>271</v>
      </c>
      <c r="AW274" s="4"/>
      <c r="AX274" s="59" t="s">
        <v>929</v>
      </c>
      <c r="AY274" s="18">
        <v>0</v>
      </c>
      <c r="AZ274" s="19">
        <v>0</v>
      </c>
      <c r="BA274" s="25">
        <v>0.12950819999999999</v>
      </c>
    </row>
    <row r="275" spans="1:53" x14ac:dyDescent="0.15">
      <c r="A275">
        <v>51000272</v>
      </c>
      <c r="B275" s="4" t="s">
        <v>269</v>
      </c>
      <c r="C275" s="4" t="s">
        <v>451</v>
      </c>
      <c r="D275" s="19" t="s">
        <v>806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270</v>
      </c>
      <c r="Y275" s="37">
        <v>55700005</v>
      </c>
      <c r="Z275" s="18">
        <v>30</v>
      </c>
      <c r="AA275" s="18"/>
      <c r="AB275" s="18"/>
      <c r="AC275" s="18">
        <f>IF(ISBLANK($Y275),0, LOOKUP($Y275,[1]Skill!$A:$A,[1]Skill!$Y:$Y)*$Z275/100)+
IF(ISBLANK($AA275),0, LOOKUP($AA275,[1]Skill!$A:$A,[1]Skill!$Y:$Y)*$AB275/100)</f>
        <v>12</v>
      </c>
      <c r="AD275" s="18">
        <v>0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50" t="s">
        <v>781</v>
      </c>
      <c r="AS275" s="54"/>
      <c r="AT275" s="4">
        <v>22011016</v>
      </c>
      <c r="AU275" s="4"/>
      <c r="AV275" s="4">
        <v>272</v>
      </c>
      <c r="AW275" s="4"/>
      <c r="AX275" s="59" t="s">
        <v>929</v>
      </c>
      <c r="AY275" s="18">
        <v>0</v>
      </c>
      <c r="AZ275" s="19">
        <v>0</v>
      </c>
      <c r="BA275" s="25">
        <v>0.40655740000000001</v>
      </c>
    </row>
    <row r="276" spans="1:53" x14ac:dyDescent="0.15">
      <c r="A276">
        <v>51000273</v>
      </c>
      <c r="B276" s="7" t="s">
        <v>452</v>
      </c>
      <c r="C276" s="4" t="s">
        <v>453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37"/>
      <c r="Z276" s="18"/>
      <c r="AA276" s="18"/>
      <c r="AB276" s="18"/>
      <c r="AC276" s="18">
        <f>IF(ISBLANK($Y276),0, LOOKUP($Y276,[1]Skill!$A:$A,[1]Skill!$Y:$Y)*$Z276/100)+
IF(ISBLANK($AA276),0, LOOKUP($AA276,[1]Skill!$A:$A,[1]Skill!$Y:$Y)*$AB276/100)</f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50" t="s">
        <v>781</v>
      </c>
      <c r="AS276" s="54"/>
      <c r="AT276" s="4">
        <v>22011092</v>
      </c>
      <c r="AU276" s="4"/>
      <c r="AV276" s="4">
        <v>273</v>
      </c>
      <c r="AW276" s="4"/>
      <c r="AX276" s="59" t="s">
        <v>930</v>
      </c>
      <c r="AY276" s="18">
        <v>0</v>
      </c>
      <c r="AZ276" s="19">
        <v>0</v>
      </c>
      <c r="BA276" s="25">
        <v>0.67049179999999997</v>
      </c>
    </row>
    <row r="277" spans="1:53" x14ac:dyDescent="0.15">
      <c r="A277">
        <v>51000274</v>
      </c>
      <c r="B277" s="7" t="s">
        <v>454</v>
      </c>
      <c r="C277" s="4" t="s">
        <v>455</v>
      </c>
      <c r="D277" s="19" t="s">
        <v>303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18">
        <v>55310003</v>
      </c>
      <c r="Z277" s="18">
        <v>100</v>
      </c>
      <c r="AA277" s="18"/>
      <c r="AB277" s="18"/>
      <c r="AC277" s="18">
        <f>IF(ISBLANK($Y277),0, LOOKUP($Y277,[1]Skill!$A:$A,[1]Skill!$Y:$Y)*$Z277/100)+
IF(ISBLANK($AA277),0, LOOKUP($AA277,[1]Skill!$A:$A,[1]Skill!$Y:$Y)*$AB277/100)</f>
        <v>13</v>
      </c>
      <c r="AD277" s="18">
        <v>0</v>
      </c>
      <c r="AE277" s="18">
        <v>0</v>
      </c>
      <c r="AF277" s="18">
        <v>0</v>
      </c>
      <c r="AG277" s="18">
        <v>0</v>
      </c>
      <c r="AH277" s="18">
        <v>0</v>
      </c>
      <c r="AI277" s="4" t="str">
        <f t="shared" si="18"/>
        <v>0;0;0;0;0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50" t="s">
        <v>781</v>
      </c>
      <c r="AS277" s="54"/>
      <c r="AT277" s="4">
        <v>22011218</v>
      </c>
      <c r="AU277" s="4"/>
      <c r="AV277" s="4">
        <v>274</v>
      </c>
      <c r="AW277" s="4"/>
      <c r="AX277" s="59" t="s">
        <v>937</v>
      </c>
      <c r="AY277" s="18">
        <v>0</v>
      </c>
      <c r="AZ277" s="19">
        <v>0</v>
      </c>
      <c r="BA277" s="25">
        <v>0.48196719999999998</v>
      </c>
    </row>
    <row r="278" spans="1:53" x14ac:dyDescent="0.15">
      <c r="A278">
        <v>51000275</v>
      </c>
      <c r="B278" s="7" t="s">
        <v>456</v>
      </c>
      <c r="C278" s="4" t="s">
        <v>457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18">
        <v>55110016</v>
      </c>
      <c r="Z278" s="18">
        <v>100</v>
      </c>
      <c r="AA278" s="18">
        <v>55100008</v>
      </c>
      <c r="AB278" s="18">
        <v>100</v>
      </c>
      <c r="AC278" s="18">
        <f>IF(ISBLANK($Y278),0, LOOKUP($Y278,[1]Skill!$A:$A,[1]Skill!$Y:$Y)*$Z278/100)+
IF(ISBLANK($AA278),0, LOOKUP($AA278,[1]Skill!$A:$A,[1]Skill!$Y:$Y)*$AB278/100)</f>
        <v>30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50" t="s">
        <v>781</v>
      </c>
      <c r="AS278" s="54"/>
      <c r="AT278" s="4">
        <v>22011027</v>
      </c>
      <c r="AU278" s="4"/>
      <c r="AV278" s="4">
        <v>275</v>
      </c>
      <c r="AW278" s="4"/>
      <c r="AX278" s="59" t="s">
        <v>930</v>
      </c>
      <c r="AY278" s="18">
        <v>0</v>
      </c>
      <c r="AZ278" s="19">
        <v>0</v>
      </c>
      <c r="BA278" s="25">
        <v>0.52295080000000005</v>
      </c>
    </row>
    <row r="279" spans="1:53" x14ac:dyDescent="0.15">
      <c r="A279">
        <v>51000276</v>
      </c>
      <c r="B279" s="4" t="s">
        <v>271</v>
      </c>
      <c r="C279" s="4" t="s">
        <v>458</v>
      </c>
      <c r="D279" s="19" t="s">
        <v>908</v>
      </c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37">
        <v>55900022</v>
      </c>
      <c r="Z279" s="18">
        <v>100</v>
      </c>
      <c r="AA279" s="18"/>
      <c r="AB279" s="18"/>
      <c r="AC279" s="18">
        <f>IF(ISBLANK($Y279),0, LOOKUP($Y279,[1]Skill!$A:$A,[1]Skill!$Y:$Y)*$Z279/100)+
IF(ISBLANK($AA279),0, LOOKUP($AA279,[1]Skill!$A:$A,[1]Skill!$Y:$Y)*$AB279/100)</f>
        <v>20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4" t="str">
        <f t="shared" si="18"/>
        <v>0;0;0;0;0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4" t="str">
        <f t="shared" si="19"/>
        <v>0;0;0;0;0;0;0</v>
      </c>
      <c r="AR279" s="50" t="s">
        <v>781</v>
      </c>
      <c r="AS279" s="54"/>
      <c r="AT279" s="4">
        <v>22011201</v>
      </c>
      <c r="AU279" s="4"/>
      <c r="AV279" s="4">
        <v>276</v>
      </c>
      <c r="AW279" s="4"/>
      <c r="AX279" s="59" t="s">
        <v>944</v>
      </c>
      <c r="AY279" s="18">
        <v>0</v>
      </c>
      <c r="AZ279" s="19">
        <v>0</v>
      </c>
      <c r="BA279" s="25">
        <v>0.10983610000000001</v>
      </c>
    </row>
    <row r="280" spans="1:53" x14ac:dyDescent="0.15">
      <c r="A280">
        <v>51000277</v>
      </c>
      <c r="B280" s="4" t="s">
        <v>272</v>
      </c>
      <c r="C280" s="4" t="s">
        <v>459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37">
        <v>55110019</v>
      </c>
      <c r="Z280" s="18">
        <v>20</v>
      </c>
      <c r="AA280" s="18"/>
      <c r="AB280" s="18"/>
      <c r="AC280" s="18">
        <f>IF(ISBLANK($Y280),0, LOOKUP($Y280,[1]Skill!$A:$A,[1]Skill!$Y:$Y)*$Z280/100)+
IF(ISBLANK($AA280),0, LOOKUP($AA280,[1]Skill!$A:$A,[1]Skill!$Y:$Y)*$AB280/100)</f>
        <v>6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4" t="str">
        <f t="shared" si="18"/>
        <v>0;0;0;0;0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4" t="str">
        <f t="shared" si="19"/>
        <v>0;0;0;0;0;0;0</v>
      </c>
      <c r="AR280" s="50" t="s">
        <v>781</v>
      </c>
      <c r="AS280" s="54"/>
      <c r="AT280" s="4">
        <v>22011100</v>
      </c>
      <c r="AU280" s="4"/>
      <c r="AV280" s="4">
        <v>277</v>
      </c>
      <c r="AW280" s="4"/>
      <c r="AX280" s="59" t="s">
        <v>933</v>
      </c>
      <c r="AY280" s="18">
        <v>0</v>
      </c>
      <c r="AZ280" s="19">
        <v>0</v>
      </c>
      <c r="BA280" s="25">
        <v>0.50655740000000005</v>
      </c>
    </row>
    <row r="281" spans="1:53" x14ac:dyDescent="0.15">
      <c r="A281">
        <v>51000278</v>
      </c>
      <c r="B281" s="4" t="s">
        <v>273</v>
      </c>
      <c r="C281" s="4" t="s">
        <v>388</v>
      </c>
      <c r="D281" s="19" t="s">
        <v>846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37">
        <v>55900009</v>
      </c>
      <c r="Z281" s="18">
        <v>100</v>
      </c>
      <c r="AA281" s="18"/>
      <c r="AB281" s="18"/>
      <c r="AC281" s="18">
        <f>IF(ISBLANK($Y281),0, LOOKUP($Y281,[1]Skill!$A:$A,[1]Skill!$Y:$Y)*$Z281/100)+
IF(ISBLANK($AA281),0, LOOKUP($AA281,[1]Skill!$A:$A,[1]Skill!$Y:$Y)*$AB281/100)</f>
        <v>30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4" t="str">
        <f t="shared" si="18"/>
        <v>0;0;0;0;0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50" t="s">
        <v>781</v>
      </c>
      <c r="AS281" s="54"/>
      <c r="AT281" s="4">
        <v>22011099</v>
      </c>
      <c r="AU281" s="4"/>
      <c r="AV281" s="4">
        <v>278</v>
      </c>
      <c r="AW281" s="4"/>
      <c r="AX281" s="59" t="s">
        <v>934</v>
      </c>
      <c r="AY281" s="18">
        <v>0</v>
      </c>
      <c r="AZ281" s="19">
        <v>0</v>
      </c>
      <c r="BA281" s="25">
        <v>5.5737700000000001E-2</v>
      </c>
    </row>
    <row r="282" spans="1:53" x14ac:dyDescent="0.15">
      <c r="A282">
        <v>51000279</v>
      </c>
      <c r="B282" s="4" t="s">
        <v>274</v>
      </c>
      <c r="C282" s="4" t="s">
        <v>389</v>
      </c>
      <c r="D282" s="19" t="s">
        <v>846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37">
        <v>55900009</v>
      </c>
      <c r="Z282" s="18">
        <v>100</v>
      </c>
      <c r="AA282" s="18"/>
      <c r="AB282" s="18"/>
      <c r="AC282" s="18">
        <f>IF(ISBLANK($Y282),0, LOOKUP($Y282,[1]Skill!$A:$A,[1]Skill!$Y:$Y)*$Z282/100)+
IF(ISBLANK($AA282),0, LOOKUP($AA282,[1]Skill!$A:$A,[1]Skill!$Y:$Y)*$AB282/100)</f>
        <v>30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4" t="str">
        <f t="shared" si="18"/>
        <v>0;0;0;0;0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50" t="s">
        <v>781</v>
      </c>
      <c r="AS282" s="54"/>
      <c r="AT282" s="4">
        <v>22011099</v>
      </c>
      <c r="AU282" s="4"/>
      <c r="AV282" s="4">
        <v>279</v>
      </c>
      <c r="AW282" s="4"/>
      <c r="AX282" s="59" t="s">
        <v>934</v>
      </c>
      <c r="AY282" s="18">
        <v>0</v>
      </c>
      <c r="AZ282" s="19">
        <v>0</v>
      </c>
      <c r="BA282" s="25">
        <v>0.14590159999999999</v>
      </c>
    </row>
    <row r="283" spans="1:53" x14ac:dyDescent="0.15">
      <c r="A283">
        <v>51000280</v>
      </c>
      <c r="B283" s="4" t="s">
        <v>275</v>
      </c>
      <c r="C283" s="4" t="s">
        <v>390</v>
      </c>
      <c r="D283" s="19" t="s">
        <v>846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37">
        <v>55900009</v>
      </c>
      <c r="Z283" s="18">
        <v>100</v>
      </c>
      <c r="AA283" s="18"/>
      <c r="AB283" s="18"/>
      <c r="AC283" s="18">
        <f>IF(ISBLANK($Y283),0, LOOKUP($Y283,[1]Skill!$A:$A,[1]Skill!$Y:$Y)*$Z283/100)+
IF(ISBLANK($AA283),0, LOOKUP($AA283,[1]Skill!$A:$A,[1]Skill!$Y:$Y)*$AB283/100)</f>
        <v>30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4" t="str">
        <f t="shared" si="18"/>
        <v>0;0;0;0;0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50" t="s">
        <v>781</v>
      </c>
      <c r="AS283" s="54"/>
      <c r="AT283" s="4">
        <v>22011099</v>
      </c>
      <c r="AU283" s="4"/>
      <c r="AV283" s="4">
        <v>280</v>
      </c>
      <c r="AW283" s="4"/>
      <c r="AX283" s="59" t="s">
        <v>934</v>
      </c>
      <c r="AY283" s="18">
        <v>0</v>
      </c>
      <c r="AZ283" s="19">
        <v>0</v>
      </c>
      <c r="BA283" s="25">
        <v>0.1245902</v>
      </c>
    </row>
    <row r="284" spans="1:53" x14ac:dyDescent="0.15">
      <c r="A284">
        <v>51000281</v>
      </c>
      <c r="B284" s="4" t="s">
        <v>276</v>
      </c>
      <c r="C284" s="4" t="s">
        <v>628</v>
      </c>
      <c r="D284" s="19" t="s">
        <v>901</v>
      </c>
      <c r="E284" s="4">
        <v>6</v>
      </c>
      <c r="F284" s="4">
        <v>1</v>
      </c>
      <c r="G284" s="4">
        <v>6</v>
      </c>
      <c r="H284" s="4">
        <f t="shared" si="16"/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 t="shared" si="17"/>
        <v>9.07</v>
      </c>
      <c r="U284" s="4">
        <v>10</v>
      </c>
      <c r="V284" s="4">
        <v>12</v>
      </c>
      <c r="W284" s="4">
        <v>0</v>
      </c>
      <c r="X284" s="4" t="s">
        <v>6</v>
      </c>
      <c r="Y284" s="37">
        <v>55200010</v>
      </c>
      <c r="Z284" s="18">
        <v>100</v>
      </c>
      <c r="AA284" s="18"/>
      <c r="AB284" s="18"/>
      <c r="AC284" s="18">
        <f>IF(ISBLANK($Y284),0, LOOKUP($Y284,[1]Skill!$A:$A,[1]Skill!$Y:$Y)*$Z284/100)+
IF(ISBLANK($AA284),0, LOOKUP($AA284,[1]Skill!$A:$A,[1]Skill!$Y:$Y)*$AB284/100)</f>
        <v>25</v>
      </c>
      <c r="AD284" s="18">
        <v>0.3</v>
      </c>
      <c r="AE284" s="18">
        <v>0</v>
      </c>
      <c r="AF284" s="18">
        <v>0</v>
      </c>
      <c r="AG284" s="18">
        <v>0</v>
      </c>
      <c r="AH284" s="18">
        <v>0</v>
      </c>
      <c r="AI284" s="4" t="str">
        <f t="shared" si="18"/>
        <v>0.3;0;0;0;0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50" t="s">
        <v>781</v>
      </c>
      <c r="AS284" s="54"/>
      <c r="AT284" s="4">
        <v>22011185</v>
      </c>
      <c r="AU284" s="4"/>
      <c r="AV284" s="4">
        <v>281</v>
      </c>
      <c r="AW284" s="4"/>
      <c r="AX284" s="59" t="s">
        <v>934</v>
      </c>
      <c r="AY284" s="18">
        <v>0</v>
      </c>
      <c r="AZ284" s="19">
        <v>0</v>
      </c>
      <c r="BA284" s="25">
        <v>0.90163930000000003</v>
      </c>
    </row>
    <row r="285" spans="1:53" x14ac:dyDescent="0.15">
      <c r="A285">
        <v>51000282</v>
      </c>
      <c r="B285" s="4" t="s">
        <v>277</v>
      </c>
      <c r="C285" s="4" t="s">
        <v>631</v>
      </c>
      <c r="D285" s="19" t="s">
        <v>913</v>
      </c>
      <c r="E285" s="4">
        <v>6</v>
      </c>
      <c r="F285" s="4">
        <v>3</v>
      </c>
      <c r="G285" s="4">
        <v>5</v>
      </c>
      <c r="H285" s="4">
        <f t="shared" si="16"/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 t="shared" si="17"/>
        <v>9.32</v>
      </c>
      <c r="U285" s="4">
        <v>10</v>
      </c>
      <c r="V285" s="4">
        <v>12</v>
      </c>
      <c r="W285" s="4">
        <v>0</v>
      </c>
      <c r="X285" s="4" t="s">
        <v>16</v>
      </c>
      <c r="Y285" s="37">
        <v>55900038</v>
      </c>
      <c r="Z285" s="18">
        <v>100</v>
      </c>
      <c r="AA285" s="18"/>
      <c r="AB285" s="18"/>
      <c r="AC285" s="18">
        <f>IF(ISBLANK($Y285),0, LOOKUP($Y285,[1]Skill!$A:$A,[1]Skill!$Y:$Y)*$Z285/100)+
IF(ISBLANK($AA285),0, LOOKUP($AA285,[1]Skill!$A:$A,[1]Skill!$Y:$Y)*$AB285/100)</f>
        <v>40</v>
      </c>
      <c r="AD285" s="18">
        <v>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50" t="s">
        <v>781</v>
      </c>
      <c r="AS285" s="54">
        <v>11000007</v>
      </c>
      <c r="AT285" s="4">
        <v>22011184</v>
      </c>
      <c r="AU285" s="4"/>
      <c r="AV285" s="4">
        <v>282</v>
      </c>
      <c r="AW285" s="4"/>
      <c r="AX285" s="59" t="s">
        <v>945</v>
      </c>
      <c r="AY285" s="18">
        <v>0</v>
      </c>
      <c r="AZ285" s="19">
        <v>0</v>
      </c>
      <c r="BA285" s="25">
        <v>0.91311469999999995</v>
      </c>
    </row>
    <row r="286" spans="1:53" x14ac:dyDescent="0.15">
      <c r="A286">
        <v>51000283</v>
      </c>
      <c r="B286" s="4" t="s">
        <v>278</v>
      </c>
      <c r="C286" s="4" t="s">
        <v>632</v>
      </c>
      <c r="D286" s="19" t="s">
        <v>768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-12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2</v>
      </c>
      <c r="T286" s="12">
        <f t="shared" si="17"/>
        <v>-4</v>
      </c>
      <c r="U286" s="4">
        <v>10</v>
      </c>
      <c r="V286" s="4">
        <v>20</v>
      </c>
      <c r="W286" s="4">
        <v>0</v>
      </c>
      <c r="X286" s="4" t="s">
        <v>19</v>
      </c>
      <c r="Y286" s="37"/>
      <c r="Z286" s="18"/>
      <c r="AA286" s="18"/>
      <c r="AB286" s="18"/>
      <c r="AC286" s="18">
        <f>IF(ISBLANK($Y286),0, LOOKUP($Y286,[1]Skill!$A:$A,[1]Skill!$Y:$Y)*$Z286/100)+
IF(ISBLANK($AA286),0, LOOKUP($AA286,[1]Skill!$A:$A,[1]Skill!$Y:$Y)*$AB286/100)</f>
        <v>0</v>
      </c>
      <c r="AD286" s="18"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50" t="s">
        <v>781</v>
      </c>
      <c r="AS286" s="54"/>
      <c r="AT286" s="4">
        <v>22011198</v>
      </c>
      <c r="AU286" s="4"/>
      <c r="AV286" s="4">
        <v>283</v>
      </c>
      <c r="AW286" s="4"/>
      <c r="AX286" s="59" t="s">
        <v>929</v>
      </c>
      <c r="AY286" s="18">
        <v>0</v>
      </c>
      <c r="AZ286" s="19">
        <v>0</v>
      </c>
      <c r="BA286" s="25">
        <v>0.2262295</v>
      </c>
    </row>
    <row r="287" spans="1:53" x14ac:dyDescent="0.15">
      <c r="A287">
        <v>51000284</v>
      </c>
      <c r="B287" s="7" t="s">
        <v>460</v>
      </c>
      <c r="C287" s="4" t="s">
        <v>461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37">
        <v>55110017</v>
      </c>
      <c r="Z287" s="18">
        <v>40</v>
      </c>
      <c r="AA287" s="18"/>
      <c r="AB287" s="18"/>
      <c r="AC287" s="18">
        <f>IF(ISBLANK($Y287),0, LOOKUP($Y287,[1]Skill!$A:$A,[1]Skill!$Y:$Y)*$Z287/100)+
IF(ISBLANK($AA287),0, LOOKUP($AA287,[1]Skill!$A:$A,[1]Skill!$Y:$Y)*$AB287/100)</f>
        <v>3.2</v>
      </c>
      <c r="AD287" s="18">
        <v>0</v>
      </c>
      <c r="AE287" s="18">
        <v>0</v>
      </c>
      <c r="AF287" s="18">
        <v>0</v>
      </c>
      <c r="AG287" s="18">
        <v>0</v>
      </c>
      <c r="AH287" s="18">
        <v>0</v>
      </c>
      <c r="AI287" s="4" t="str">
        <f t="shared" si="18"/>
        <v>0;0;0;0;0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4" t="str">
        <f t="shared" si="19"/>
        <v>0;0;0;0;0;0;0</v>
      </c>
      <c r="AR287" s="50" t="s">
        <v>781</v>
      </c>
      <c r="AS287" s="54"/>
      <c r="AT287" s="4">
        <v>22011205</v>
      </c>
      <c r="AU287" s="4"/>
      <c r="AV287" s="4">
        <v>284</v>
      </c>
      <c r="AW287" s="4"/>
      <c r="AX287" s="59" t="s">
        <v>933</v>
      </c>
      <c r="AY287" s="18">
        <v>0</v>
      </c>
      <c r="AZ287" s="19">
        <v>0</v>
      </c>
      <c r="BA287" s="25">
        <v>0.74754100000000001</v>
      </c>
    </row>
    <row r="288" spans="1:53" x14ac:dyDescent="0.15">
      <c r="A288">
        <v>51000285</v>
      </c>
      <c r="B288" s="8" t="s">
        <v>670</v>
      </c>
      <c r="C288" s="8" t="s">
        <v>671</v>
      </c>
      <c r="D288" s="19" t="s">
        <v>892</v>
      </c>
      <c r="E288" s="8">
        <v>3</v>
      </c>
      <c r="F288" s="8">
        <v>8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37">
        <v>55200003</v>
      </c>
      <c r="Z288" s="18">
        <v>100</v>
      </c>
      <c r="AA288" s="18"/>
      <c r="AB288" s="18"/>
      <c r="AC288" s="18">
        <f>IF(ISBLANK($Y288),0, LOOKUP($Y288,[1]Skill!$A:$A,[1]Skill!$Y:$Y)*$Z288/100)+
IF(ISBLANK($AA288),0, LOOKUP($AA288,[1]Skill!$A:$A,[1]Skill!$Y:$Y)*$AB288/100)</f>
        <v>25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50" t="s">
        <v>781</v>
      </c>
      <c r="AS288" s="54"/>
      <c r="AT288" s="8">
        <v>22011072</v>
      </c>
      <c r="AU288" s="8"/>
      <c r="AV288" s="8">
        <v>285</v>
      </c>
      <c r="AW288" s="8"/>
      <c r="AX288" s="59" t="s">
        <v>929</v>
      </c>
      <c r="AY288" s="18">
        <v>0</v>
      </c>
      <c r="AZ288" s="19">
        <v>0</v>
      </c>
      <c r="BA288" s="25">
        <v>0.49672129999999998</v>
      </c>
    </row>
    <row r="289" spans="1:53" x14ac:dyDescent="0.15">
      <c r="A289">
        <v>51000286</v>
      </c>
      <c r="B289" s="7" t="s">
        <v>857</v>
      </c>
      <c r="C289" s="53" t="s">
        <v>856</v>
      </c>
      <c r="D289" s="19" t="s">
        <v>855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37">
        <v>55510011</v>
      </c>
      <c r="Z289" s="18">
        <v>30</v>
      </c>
      <c r="AA289" s="18"/>
      <c r="AB289" s="18"/>
      <c r="AC289" s="18">
        <f>IF(ISBLANK($Y289),0, LOOKUP($Y289,[1]Skill!$A:$A,[1]Skill!$Y:$Y)*$Z289/100)+
IF(ISBLANK($AA289),0, LOOKUP($AA289,[1]Skill!$A:$A,[1]Skill!$Y:$Y)*$AB289/100)</f>
        <v>4.5</v>
      </c>
      <c r="AD289" s="18">
        <v>0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50" t="s">
        <v>781</v>
      </c>
      <c r="AS289" s="54"/>
      <c r="AT289" s="8">
        <v>22011206</v>
      </c>
      <c r="AU289" s="4"/>
      <c r="AV289" s="4">
        <v>286</v>
      </c>
      <c r="AW289" s="4"/>
      <c r="AX289" s="59" t="s">
        <v>935</v>
      </c>
      <c r="AY289" s="18">
        <v>0</v>
      </c>
      <c r="AZ289" s="19">
        <v>0</v>
      </c>
      <c r="BA289" s="25">
        <v>8.6885240000000002E-2</v>
      </c>
    </row>
    <row r="290" spans="1:53" x14ac:dyDescent="0.15">
      <c r="A290">
        <v>51000287</v>
      </c>
      <c r="B290" s="8" t="s">
        <v>664</v>
      </c>
      <c r="C290" s="8" t="s">
        <v>667</v>
      </c>
      <c r="D290" s="19" t="s">
        <v>886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37">
        <v>55100014</v>
      </c>
      <c r="Z290" s="18">
        <v>100</v>
      </c>
      <c r="AA290" s="18">
        <v>55100012</v>
      </c>
      <c r="AB290" s="18">
        <v>100</v>
      </c>
      <c r="AC290" s="18">
        <f>IF(ISBLANK($Y290),0, LOOKUP($Y290,[1]Skill!$A:$A,[1]Skill!$Y:$Y)*$Z290/100)+
IF(ISBLANK($AA290),0, LOOKUP($AA290,[1]Skill!$A:$A,[1]Skill!$Y:$Y)*$AB290/100)</f>
        <v>39</v>
      </c>
      <c r="AD290" s="18">
        <v>0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50" t="s">
        <v>781</v>
      </c>
      <c r="AS290" s="54"/>
      <c r="AT290" s="8">
        <v>22011219</v>
      </c>
      <c r="AU290" s="8"/>
      <c r="AV290" s="8">
        <v>287</v>
      </c>
      <c r="AW290" s="8"/>
      <c r="AX290" s="59" t="s">
        <v>940</v>
      </c>
      <c r="AY290" s="18">
        <v>0</v>
      </c>
      <c r="AZ290" s="19">
        <v>0</v>
      </c>
      <c r="BA290" s="25">
        <v>0.51967220000000003</v>
      </c>
    </row>
    <row r="291" spans="1:53" x14ac:dyDescent="0.15">
      <c r="A291">
        <v>51000288</v>
      </c>
      <c r="B291" s="7" t="s">
        <v>462</v>
      </c>
      <c r="C291" s="4" t="s">
        <v>463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37">
        <v>55510010</v>
      </c>
      <c r="Z291" s="18">
        <v>20</v>
      </c>
      <c r="AA291" s="18">
        <v>55100005</v>
      </c>
      <c r="AB291" s="18">
        <v>100</v>
      </c>
      <c r="AC291" s="18">
        <f>IF(ISBLANK($Y291),0, LOOKUP($Y291,[1]Skill!$A:$A,[1]Skill!$Y:$Y)*$Z291/100)+
IF(ISBLANK($AA291),0, LOOKUP($AA291,[1]Skill!$A:$A,[1]Skill!$Y:$Y)*$AB291/100)</f>
        <v>36</v>
      </c>
      <c r="AD291" s="18">
        <v>0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50" t="s">
        <v>781</v>
      </c>
      <c r="AS291" s="54"/>
      <c r="AT291" s="4">
        <v>22011069</v>
      </c>
      <c r="AU291" s="4"/>
      <c r="AV291" s="4">
        <v>288</v>
      </c>
      <c r="AW291" s="4"/>
      <c r="AX291" s="59" t="s">
        <v>940</v>
      </c>
      <c r="AY291" s="18">
        <v>0</v>
      </c>
      <c r="AZ291" s="19">
        <v>0</v>
      </c>
      <c r="BA291" s="25">
        <v>0.72786890000000004</v>
      </c>
    </row>
    <row r="292" spans="1:53" x14ac:dyDescent="0.15">
      <c r="A292">
        <v>51000289</v>
      </c>
      <c r="B292" s="4" t="s">
        <v>849</v>
      </c>
      <c r="C292" s="4" t="s">
        <v>847</v>
      </c>
      <c r="D292" s="19" t="s">
        <v>885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964</v>
      </c>
      <c r="Y292" s="37">
        <v>55900032</v>
      </c>
      <c r="Z292" s="18">
        <v>100</v>
      </c>
      <c r="AA292" s="18"/>
      <c r="AB292" s="18"/>
      <c r="AC292" s="18">
        <f>IF(ISBLANK($Y292),0, LOOKUP($Y292,[1]Skill!$A:$A,[1]Skill!$Y:$Y)*$Z292/100)+
IF(ISBLANK($AA292),0, LOOKUP($AA292,[1]Skill!$A:$A,[1]Skill!$Y:$Y)*$AB292/100)</f>
        <v>20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8"/>
        <v>0;0;0;0;0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50" t="s">
        <v>781</v>
      </c>
      <c r="AS292" s="54"/>
      <c r="AT292" s="4">
        <v>22011071</v>
      </c>
      <c r="AU292" s="4"/>
      <c r="AV292" s="4">
        <v>289</v>
      </c>
      <c r="AW292" s="4"/>
      <c r="AX292" s="59" t="s">
        <v>932</v>
      </c>
      <c r="AY292" s="18">
        <v>0</v>
      </c>
      <c r="AZ292" s="19">
        <v>0</v>
      </c>
      <c r="BA292" s="25">
        <v>0.7</v>
      </c>
    </row>
    <row r="293" spans="1:53" x14ac:dyDescent="0.15">
      <c r="A293">
        <v>51000290</v>
      </c>
      <c r="B293" s="7" t="s">
        <v>850</v>
      </c>
      <c r="C293" s="4" t="s">
        <v>848</v>
      </c>
      <c r="D293" s="19" t="s">
        <v>885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851</v>
      </c>
      <c r="Y293" s="37">
        <v>55900032</v>
      </c>
      <c r="Z293" s="18">
        <v>100</v>
      </c>
      <c r="AA293" s="18"/>
      <c r="AB293" s="18"/>
      <c r="AC293" s="18">
        <f>IF(ISBLANK($Y293),0, LOOKUP($Y293,[1]Skill!$A:$A,[1]Skill!$Y:$Y)*$Z293/100)+
IF(ISBLANK($AA293),0, LOOKUP($AA293,[1]Skill!$A:$A,[1]Skill!$Y:$Y)*$AB293/100)</f>
        <v>20</v>
      </c>
      <c r="AD293" s="18">
        <v>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8"/>
        <v>0;0;0;0;0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50" t="s">
        <v>781</v>
      </c>
      <c r="AS293" s="54"/>
      <c r="AT293" s="4">
        <v>22011097</v>
      </c>
      <c r="AU293" s="4"/>
      <c r="AV293" s="4">
        <v>290</v>
      </c>
      <c r="AW293" s="4"/>
      <c r="AX293" s="59" t="s">
        <v>932</v>
      </c>
      <c r="AY293" s="21">
        <v>0</v>
      </c>
      <c r="AZ293" s="19">
        <v>0</v>
      </c>
      <c r="BA293" s="25">
        <v>8.1967209999999999E-2</v>
      </c>
    </row>
    <row r="294" spans="1:53" x14ac:dyDescent="0.15">
      <c r="A294">
        <v>51000291</v>
      </c>
      <c r="B294" s="4" t="s">
        <v>284</v>
      </c>
      <c r="C294" s="4" t="s">
        <v>630</v>
      </c>
      <c r="D294" s="19" t="s">
        <v>821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991</v>
      </c>
      <c r="Y294" s="37">
        <v>55200005</v>
      </c>
      <c r="Z294" s="18">
        <v>100</v>
      </c>
      <c r="AA294" s="18">
        <v>55100013</v>
      </c>
      <c r="AB294" s="18">
        <v>100</v>
      </c>
      <c r="AC294" s="18">
        <f>IF(ISBLANK($Y294),0, LOOKUP($Y294,[1]Skill!$A:$A,[1]Skill!$Y:$Y)*$Z294/100)+
IF(ISBLANK($AA294),0, LOOKUP($AA294,[1]Skill!$A:$A,[1]Skill!$Y:$Y)*$AB294/100)</f>
        <v>30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50" t="s">
        <v>781</v>
      </c>
      <c r="AS294" s="54">
        <v>11000007</v>
      </c>
      <c r="AT294" s="8">
        <v>22011016</v>
      </c>
      <c r="AU294" s="4"/>
      <c r="AV294" s="4">
        <v>291</v>
      </c>
      <c r="AW294" s="4"/>
      <c r="AX294" s="59" t="s">
        <v>929</v>
      </c>
      <c r="AY294" s="21">
        <v>0</v>
      </c>
      <c r="AZ294" s="19">
        <v>0</v>
      </c>
      <c r="BA294" s="25">
        <v>0.33442620000000001</v>
      </c>
    </row>
    <row r="295" spans="1:53" x14ac:dyDescent="0.15">
      <c r="A295">
        <v>51000292</v>
      </c>
      <c r="B295" s="4" t="s">
        <v>279</v>
      </c>
      <c r="C295" s="4" t="s">
        <v>629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668</v>
      </c>
      <c r="Y295" s="37">
        <v>55900028</v>
      </c>
      <c r="Z295" s="18">
        <v>100</v>
      </c>
      <c r="AA295" s="18"/>
      <c r="AB295" s="18"/>
      <c r="AC295" s="18">
        <f>IF(ISBLANK($Y295),0, LOOKUP($Y295,[1]Skill!$A:$A,[1]Skill!$Y:$Y)*$Z295/100)+
IF(ISBLANK($AA295),0, LOOKUP($AA295,[1]Skill!$A:$A,[1]Skill!$Y:$Y)*$AB295/100)</f>
        <v>0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 t="shared" si="19"/>
        <v>0;0;0;0;0;0;0</v>
      </c>
      <c r="AR295" s="50" t="s">
        <v>781</v>
      </c>
      <c r="AS295" s="54"/>
      <c r="AT295" s="4">
        <v>22011204</v>
      </c>
      <c r="AU295" s="4"/>
      <c r="AV295" s="4">
        <v>292</v>
      </c>
      <c r="AW295" s="4"/>
      <c r="AX295" s="59" t="s">
        <v>943</v>
      </c>
      <c r="AY295" s="21">
        <v>0</v>
      </c>
      <c r="AZ295" s="19">
        <v>0</v>
      </c>
      <c r="BA295" s="25">
        <v>0.34426230000000002</v>
      </c>
    </row>
    <row r="296" spans="1:53" x14ac:dyDescent="0.15">
      <c r="A296">
        <v>51000293</v>
      </c>
      <c r="B296" s="8" t="s">
        <v>655</v>
      </c>
      <c r="C296" s="8" t="s">
        <v>656</v>
      </c>
      <c r="D296" s="19" t="s">
        <v>809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37">
        <v>55100012</v>
      </c>
      <c r="Z296" s="18">
        <v>100</v>
      </c>
      <c r="AA296" s="18"/>
      <c r="AB296" s="18"/>
      <c r="AC296" s="18">
        <f>IF(ISBLANK($Y296),0, LOOKUP($Y296,[1]Skill!$A:$A,[1]Skill!$Y:$Y)*$Z296/100)+
IF(ISBLANK($AA296),0, LOOKUP($AA296,[1]Skill!$A:$A,[1]Skill!$Y:$Y)*$AB296/100)</f>
        <v>15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8"/>
        <v>0;0;0;0;0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50" t="s">
        <v>781</v>
      </c>
      <c r="AS296" s="54"/>
      <c r="AT296" s="8">
        <v>22011217</v>
      </c>
      <c r="AU296" s="8"/>
      <c r="AV296" s="8">
        <v>293</v>
      </c>
      <c r="AW296" s="8"/>
      <c r="AX296" s="59" t="s">
        <v>932</v>
      </c>
      <c r="AY296" s="21">
        <v>0</v>
      </c>
      <c r="AZ296" s="19">
        <v>0</v>
      </c>
      <c r="BA296" s="25">
        <v>0.1065574</v>
      </c>
    </row>
    <row r="297" spans="1:53" x14ac:dyDescent="0.15">
      <c r="A297">
        <v>51000294</v>
      </c>
      <c r="B297" s="4" t="s">
        <v>280</v>
      </c>
      <c r="C297" s="4" t="s">
        <v>391</v>
      </c>
      <c r="D297" s="19" t="s">
        <v>813</v>
      </c>
      <c r="E297" s="4">
        <v>3</v>
      </c>
      <c r="F297" s="4">
        <v>10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37">
        <v>55900011</v>
      </c>
      <c r="Z297" s="18">
        <v>100</v>
      </c>
      <c r="AA297" s="18"/>
      <c r="AB297" s="18"/>
      <c r="AC297" s="18">
        <f>IF(ISBLANK($Y297),0, LOOKUP($Y297,[1]Skill!$A:$A,[1]Skill!$Y:$Y)*$Z297/100)+
IF(ISBLANK($AA297),0, LOOKUP($AA297,[1]Skill!$A:$A,[1]Skill!$Y:$Y)*$AB297/100)</f>
        <v>15</v>
      </c>
      <c r="AD297" s="18">
        <v>0</v>
      </c>
      <c r="AE297" s="18">
        <v>0</v>
      </c>
      <c r="AF297" s="18">
        <v>0</v>
      </c>
      <c r="AG297" s="18">
        <v>0</v>
      </c>
      <c r="AH297" s="18">
        <v>0</v>
      </c>
      <c r="AI297" s="4" t="str">
        <f t="shared" si="18"/>
        <v>0;0;0;0;0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4" t="str">
        <f t="shared" si="19"/>
        <v>0;0;0;0;0;0;0</v>
      </c>
      <c r="AR297" s="50" t="s">
        <v>781</v>
      </c>
      <c r="AS297" s="54"/>
      <c r="AT297" s="4">
        <v>22011214</v>
      </c>
      <c r="AU297" s="4"/>
      <c r="AV297" s="4">
        <v>294</v>
      </c>
      <c r="AW297" s="4"/>
      <c r="AX297" s="59" t="s">
        <v>933</v>
      </c>
      <c r="AY297" s="21">
        <v>0</v>
      </c>
      <c r="AZ297" s="19">
        <v>0</v>
      </c>
      <c r="BA297" s="25">
        <v>0.50983610000000001</v>
      </c>
    </row>
    <row r="298" spans="1:53" x14ac:dyDescent="0.15">
      <c r="A298">
        <v>51000295</v>
      </c>
      <c r="B298" s="4" t="s">
        <v>281</v>
      </c>
      <c r="C298" s="4" t="s">
        <v>392</v>
      </c>
      <c r="D298" s="19" t="s">
        <v>814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37">
        <v>55900012</v>
      </c>
      <c r="Z298" s="18">
        <v>100</v>
      </c>
      <c r="AA298" s="18"/>
      <c r="AB298" s="18"/>
      <c r="AC298" s="18">
        <f>IF(ISBLANK($Y298),0, LOOKUP($Y298,[1]Skill!$A:$A,[1]Skill!$Y:$Y)*$Z298/100)+
IF(ISBLANK($AA298),0, LOOKUP($AA298,[1]Skill!$A:$A,[1]Skill!$Y:$Y)*$AB298/100)</f>
        <v>25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8"/>
        <v>0;0;0;0;0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50" t="s">
        <v>781</v>
      </c>
      <c r="AS298" s="54"/>
      <c r="AT298" s="4">
        <v>22011070</v>
      </c>
      <c r="AU298" s="4"/>
      <c r="AV298" s="4">
        <v>295</v>
      </c>
      <c r="AW298" s="4"/>
      <c r="AX298" s="59" t="s">
        <v>932</v>
      </c>
      <c r="AY298" s="21">
        <v>0</v>
      </c>
      <c r="AZ298" s="19">
        <v>0</v>
      </c>
      <c r="BA298" s="52">
        <v>0.2377049</v>
      </c>
    </row>
    <row r="299" spans="1:53" x14ac:dyDescent="0.15">
      <c r="A299">
        <v>51000296</v>
      </c>
      <c r="B299" s="4" t="s">
        <v>282</v>
      </c>
      <c r="C299" s="4" t="s">
        <v>393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37">
        <v>55610002</v>
      </c>
      <c r="Z299" s="18">
        <v>100</v>
      </c>
      <c r="AA299" s="18"/>
      <c r="AB299" s="18"/>
      <c r="AC299" s="18">
        <f>IF(ISBLANK($Y299),0, LOOKUP($Y299,[1]Skill!$A:$A,[1]Skill!$Y:$Y)*$Z299/100)+
IF(ISBLANK($AA299),0, LOOKUP($AA299,[1]Skill!$A:$A,[1]Skill!$Y:$Y)*$AB299/100)</f>
        <v>5</v>
      </c>
      <c r="AD299" s="18">
        <v>0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50" t="s">
        <v>781</v>
      </c>
      <c r="AS299" s="54"/>
      <c r="AT299" s="4">
        <v>22011020</v>
      </c>
      <c r="AU299" s="4"/>
      <c r="AV299" s="4">
        <v>296</v>
      </c>
      <c r="AW299" s="4"/>
      <c r="AX299" s="59" t="s">
        <v>929</v>
      </c>
      <c r="AY299" s="21">
        <v>0</v>
      </c>
      <c r="AZ299" s="19">
        <v>0</v>
      </c>
      <c r="BA299" s="52">
        <v>0.80983609999999995</v>
      </c>
    </row>
    <row r="300" spans="1:53" x14ac:dyDescent="0.15">
      <c r="A300">
        <v>51000297</v>
      </c>
      <c r="B300" s="4" t="s">
        <v>283</v>
      </c>
      <c r="C300" s="4" t="s">
        <v>394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37">
        <v>55610002</v>
      </c>
      <c r="Z300" s="18">
        <v>100</v>
      </c>
      <c r="AA300" s="18"/>
      <c r="AB300" s="18"/>
      <c r="AC300" s="18">
        <f>IF(ISBLANK($Y300),0, LOOKUP($Y300,[1]Skill!$A:$A,[1]Skill!$Y:$Y)*$Z300/100)+
IF(ISBLANK($AA300),0, LOOKUP($AA300,[1]Skill!$A:$A,[1]Skill!$Y:$Y)*$AB300/100)</f>
        <v>5</v>
      </c>
      <c r="AD300" s="18">
        <v>0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50" t="s">
        <v>781</v>
      </c>
      <c r="AS300" s="54"/>
      <c r="AT300" s="4">
        <v>22011020</v>
      </c>
      <c r="AU300" s="4"/>
      <c r="AV300" s="4">
        <v>297</v>
      </c>
      <c r="AW300" s="4"/>
      <c r="AX300" s="59" t="s">
        <v>929</v>
      </c>
      <c r="AY300" s="21">
        <v>0</v>
      </c>
      <c r="AZ300" s="19">
        <v>0</v>
      </c>
      <c r="BA300" s="52">
        <v>0.81967210000000001</v>
      </c>
    </row>
    <row r="301" spans="1:53" x14ac:dyDescent="0.15">
      <c r="A301">
        <v>51000298</v>
      </c>
      <c r="B301" s="7" t="s">
        <v>464</v>
      </c>
      <c r="C301" s="7" t="s">
        <v>633</v>
      </c>
      <c r="D301" s="8" t="s">
        <v>824</v>
      </c>
      <c r="E301" s="4">
        <v>5</v>
      </c>
      <c r="F301" s="4">
        <v>14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18">
        <v>55200007</v>
      </c>
      <c r="Z301" s="18">
        <v>35</v>
      </c>
      <c r="AA301" s="18">
        <v>55100008</v>
      </c>
      <c r="AB301" s="18">
        <v>100</v>
      </c>
      <c r="AC301" s="18">
        <f>IF(ISBLANK($Y301),0, LOOKUP($Y301,[1]Skill!$A:$A,[1]Skill!$Y:$Y)*$Z301/100)+
IF(ISBLANK($AA301),0, LOOKUP($AA301,[1]Skill!$A:$A,[1]Skill!$Y:$Y)*$AB301/100)</f>
        <v>22</v>
      </c>
      <c r="AD301" s="18">
        <v>0</v>
      </c>
      <c r="AE301" s="18">
        <v>0</v>
      </c>
      <c r="AF301" s="18">
        <v>0</v>
      </c>
      <c r="AG301" s="18">
        <v>0</v>
      </c>
      <c r="AH301" s="18">
        <v>0</v>
      </c>
      <c r="AI301" s="4" t="str">
        <f t="shared" si="18"/>
        <v>0;0;0;0;0</v>
      </c>
      <c r="AJ301" s="18">
        <v>0</v>
      </c>
      <c r="AK301" s="18">
        <v>0</v>
      </c>
      <c r="AL301" s="18">
        <v>0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0;0;0;-0.3;0;0;0</v>
      </c>
      <c r="AR301" s="50" t="s">
        <v>781</v>
      </c>
      <c r="AS301" s="54">
        <v>11000002</v>
      </c>
      <c r="AT301" s="4">
        <v>22011098</v>
      </c>
      <c r="AU301" s="4"/>
      <c r="AV301" s="4">
        <v>298</v>
      </c>
      <c r="AW301" s="4"/>
      <c r="AX301" s="59" t="s">
        <v>938</v>
      </c>
      <c r="AY301" s="21">
        <v>0</v>
      </c>
      <c r="AZ301" s="19">
        <v>0</v>
      </c>
      <c r="BA301" s="52">
        <v>0.75409839999999995</v>
      </c>
    </row>
    <row r="302" spans="1:53" x14ac:dyDescent="0.15">
      <c r="A302">
        <v>51000299</v>
      </c>
      <c r="B302" s="7" t="s">
        <v>882</v>
      </c>
      <c r="C302" s="7" t="s">
        <v>883</v>
      </c>
      <c r="D302" s="8" t="s">
        <v>884</v>
      </c>
      <c r="E302" s="4">
        <v>5</v>
      </c>
      <c r="F302" s="4">
        <v>8</v>
      </c>
      <c r="G302" s="4">
        <v>2</v>
      </c>
      <c r="H302" s="4">
        <f t="shared" si="16"/>
        <v>3</v>
      </c>
      <c r="I302" s="4">
        <v>5</v>
      </c>
      <c r="J302" s="4">
        <v>8</v>
      </c>
      <c r="K302" s="4">
        <v>20</v>
      </c>
      <c r="L302" s="4">
        <v>-55</v>
      </c>
      <c r="M302" s="4">
        <v>1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2">
        <f t="shared" si="17"/>
        <v>8</v>
      </c>
      <c r="U302" s="4">
        <v>10</v>
      </c>
      <c r="V302" s="4">
        <v>15</v>
      </c>
      <c r="W302" s="4">
        <v>0</v>
      </c>
      <c r="X302" s="4" t="s">
        <v>107</v>
      </c>
      <c r="Y302" s="18">
        <v>55900047</v>
      </c>
      <c r="Z302" s="18">
        <v>100</v>
      </c>
      <c r="AA302" s="18"/>
      <c r="AB302" s="18"/>
      <c r="AC302" s="18">
        <f>IF(ISBLANK($Y302),0, LOOKUP($Y302,[1]Skill!$A:$A,[1]Skill!$Y:$Y)*$Z302/100)+
IF(ISBLANK($AA302),0, LOOKUP($AA302,[1]Skill!$A:$A,[1]Skill!$Y:$Y)*$AB302/100)</f>
        <v>30</v>
      </c>
      <c r="AD302" s="18">
        <v>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50" t="s">
        <v>781</v>
      </c>
      <c r="AS302" s="54">
        <v>11000008</v>
      </c>
      <c r="AT302" s="4">
        <v>22011177</v>
      </c>
      <c r="AU302" s="4"/>
      <c r="AV302" s="4">
        <v>299</v>
      </c>
      <c r="AW302" s="4"/>
      <c r="AX302" s="59" t="s">
        <v>929</v>
      </c>
      <c r="AY302" s="21">
        <v>0</v>
      </c>
      <c r="AZ302" s="19">
        <v>0</v>
      </c>
      <c r="BA302" s="52">
        <v>0.75409839999999995</v>
      </c>
    </row>
    <row r="303" spans="1:53" x14ac:dyDescent="0.15">
      <c r="A303">
        <v>51000300</v>
      </c>
      <c r="B303" s="7" t="s">
        <v>909</v>
      </c>
      <c r="C303" s="7" t="s">
        <v>910</v>
      </c>
      <c r="D303" s="8" t="s">
        <v>911</v>
      </c>
      <c r="E303" s="4">
        <v>3</v>
      </c>
      <c r="F303" s="4">
        <v>10</v>
      </c>
      <c r="G303" s="4">
        <v>0</v>
      </c>
      <c r="H303" s="4">
        <f t="shared" si="16"/>
        <v>2</v>
      </c>
      <c r="I303" s="4">
        <v>3</v>
      </c>
      <c r="J303" s="4">
        <v>-27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12">
        <f t="shared" si="17"/>
        <v>1</v>
      </c>
      <c r="U303" s="4">
        <v>10</v>
      </c>
      <c r="V303" s="4">
        <v>15</v>
      </c>
      <c r="W303" s="4">
        <v>0</v>
      </c>
      <c r="X303" s="4" t="s">
        <v>107</v>
      </c>
      <c r="Y303" s="18">
        <v>55900048</v>
      </c>
      <c r="Z303" s="18">
        <v>35</v>
      </c>
      <c r="AA303" s="18"/>
      <c r="AB303" s="18"/>
      <c r="AC303" s="18">
        <f>IF(ISBLANK($Y303),0, LOOKUP($Y303,[1]Skill!$A:$A,[1]Skill!$Y:$Y)*$Z303/100)+
IF(ISBLANK($AA303),0, LOOKUP($AA303,[1]Skill!$A:$A,[1]Skill!$Y:$Y)*$AB303/100)</f>
        <v>28</v>
      </c>
      <c r="AD303" s="18">
        <v>0</v>
      </c>
      <c r="AE303" s="18">
        <v>0</v>
      </c>
      <c r="AF303" s="18">
        <v>0</v>
      </c>
      <c r="AG303" s="18">
        <v>0</v>
      </c>
      <c r="AH303" s="18">
        <v>0</v>
      </c>
      <c r="AI303" s="4" t="str">
        <f t="shared" si="18"/>
        <v>0;0;0;0;0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4" t="str">
        <f t="shared" si="19"/>
        <v>0;0;0;0;0;0;0</v>
      </c>
      <c r="AR303" s="50" t="s">
        <v>781</v>
      </c>
      <c r="AS303" s="54"/>
      <c r="AT303" s="4">
        <v>22011024</v>
      </c>
      <c r="AU303" s="4"/>
      <c r="AV303" s="4">
        <v>300</v>
      </c>
      <c r="AW303" s="4"/>
      <c r="AX303" s="59" t="s">
        <v>933</v>
      </c>
      <c r="AY303" s="21">
        <v>0</v>
      </c>
      <c r="AZ303" s="19">
        <v>0</v>
      </c>
      <c r="BA303" s="52">
        <v>0.75409839999999995</v>
      </c>
    </row>
    <row r="304" spans="1:53" x14ac:dyDescent="0.15">
      <c r="A304">
        <v>51000301</v>
      </c>
      <c r="B304" s="60" t="s">
        <v>948</v>
      </c>
      <c r="C304" s="7" t="s">
        <v>947</v>
      </c>
      <c r="D304" s="8" t="s">
        <v>911</v>
      </c>
      <c r="E304" s="4">
        <v>5</v>
      </c>
      <c r="F304" s="4">
        <v>11</v>
      </c>
      <c r="G304" s="4">
        <v>6</v>
      </c>
      <c r="H304" s="4">
        <f t="shared" si="16"/>
        <v>4</v>
      </c>
      <c r="I304" s="4">
        <v>5</v>
      </c>
      <c r="J304" s="4">
        <v>-20</v>
      </c>
      <c r="K304" s="4">
        <v>0</v>
      </c>
      <c r="L304" s="4">
        <v>-5</v>
      </c>
      <c r="M304" s="4">
        <v>0</v>
      </c>
      <c r="N304" s="4">
        <v>1</v>
      </c>
      <c r="O304" s="4">
        <v>0</v>
      </c>
      <c r="P304" s="4">
        <v>1</v>
      </c>
      <c r="Q304" s="4">
        <v>0</v>
      </c>
      <c r="R304" s="4">
        <v>0</v>
      </c>
      <c r="S304" s="4">
        <v>0</v>
      </c>
      <c r="T304" s="12">
        <f t="shared" si="17"/>
        <v>10</v>
      </c>
      <c r="U304" s="4">
        <v>10</v>
      </c>
      <c r="V304" s="4">
        <v>15</v>
      </c>
      <c r="W304" s="4">
        <v>0</v>
      </c>
      <c r="X304" s="4" t="s">
        <v>946</v>
      </c>
      <c r="Y304" s="18">
        <v>55300011</v>
      </c>
      <c r="Z304" s="18">
        <v>100</v>
      </c>
      <c r="AA304" s="18"/>
      <c r="AB304" s="18"/>
      <c r="AC304" s="18">
        <f>IF(ISBLANK($Y304),0, LOOKUP($Y304,[1]Skill!$A:$A,[1]Skill!$Y:$Y)*$Z304/100)+
IF(ISBLANK($AA304),0, LOOKUP($AA304,[1]Skill!$A:$A,[1]Skill!$Y:$Y)*$AB304/100)</f>
        <v>25</v>
      </c>
      <c r="AD304" s="18">
        <v>0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50" t="s">
        <v>781</v>
      </c>
      <c r="AS304" s="54"/>
      <c r="AT304" s="4"/>
      <c r="AU304" s="4"/>
      <c r="AV304" s="4">
        <v>301</v>
      </c>
      <c r="AW304" s="4"/>
      <c r="AX304" s="59" t="s">
        <v>930</v>
      </c>
      <c r="AY304" s="21">
        <v>0</v>
      </c>
      <c r="AZ304" s="19">
        <v>0</v>
      </c>
      <c r="BA304" s="52">
        <v>0.75409839999999995</v>
      </c>
    </row>
    <row r="305" spans="1:53" x14ac:dyDescent="0.15">
      <c r="A305">
        <v>51000302</v>
      </c>
      <c r="B305" s="60" t="s">
        <v>950</v>
      </c>
      <c r="C305" s="7" t="s">
        <v>952</v>
      </c>
      <c r="D305" s="8"/>
      <c r="E305" s="4">
        <v>6</v>
      </c>
      <c r="F305" s="4">
        <v>9</v>
      </c>
      <c r="G305" s="4">
        <v>0</v>
      </c>
      <c r="H305" s="4">
        <f t="shared" ref="H305:H306" si="20">IF(AND(T305&gt;=13,T305&lt;=16),5,IF(AND(T305&gt;=9,T305&lt;=12),4,IF(AND(T305&gt;=5,T305&lt;=8),3,IF(AND(T305&gt;=1,T305&lt;=4),2,IF(AND(T305&gt;=-3,T305&lt;=0),1,IF(AND(T305&gt;=-5,T305&lt;=-4),0,6))))))</f>
        <v>4</v>
      </c>
      <c r="I305" s="4">
        <v>6</v>
      </c>
      <c r="J305" s="4">
        <v>-40</v>
      </c>
      <c r="K305" s="4">
        <v>5</v>
      </c>
      <c r="L305" s="4">
        <v>-15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12">
        <f t="shared" ref="T305:T306" si="21">SUM(J305:K305)+SUM(M305:S305)*5+4.4*SUM(AJ305:AP305)+2.5*SUM(AD305:AH305)+IF(ISNUMBER(AC305),AC305,0)+L305</f>
        <v>10</v>
      </c>
      <c r="U305" s="4">
        <v>10</v>
      </c>
      <c r="V305" s="4">
        <v>15</v>
      </c>
      <c r="W305" s="4">
        <v>0</v>
      </c>
      <c r="X305" s="4" t="s">
        <v>951</v>
      </c>
      <c r="Y305" s="18">
        <v>55100005</v>
      </c>
      <c r="Z305" s="18">
        <v>100</v>
      </c>
      <c r="AA305" s="18">
        <v>55900049</v>
      </c>
      <c r="AB305" s="18">
        <v>100</v>
      </c>
      <c r="AC305" s="18">
        <f>IF(ISBLANK($Y305),0, LOOKUP($Y305,[1]Skill!$A:$A,[1]Skill!$Y:$Y)*$Z305/100)+
IF(ISBLANK($AA305),0, LOOKUP($AA305,[1]Skill!$A:$A,[1]Skill!$Y:$Y)*$AB305/100)</f>
        <v>60</v>
      </c>
      <c r="AD305" s="18">
        <v>0</v>
      </c>
      <c r="AE305" s="18">
        <v>0</v>
      </c>
      <c r="AF305" s="18">
        <v>0</v>
      </c>
      <c r="AG305" s="18">
        <v>0</v>
      </c>
      <c r="AH305" s="18">
        <v>0</v>
      </c>
      <c r="AI305" s="4" t="str">
        <f t="shared" ref="AI305:AI306" si="22">CONCATENATE(AD305,";",AE305,";",AF305,";",AG305,";",AH305)</f>
        <v>0;0;0;0;0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ref="AQ305:AQ306" si="23">CONCATENATE(AJ305,";",AK305,";",AL305,";",AM305,";",AN305,";",AO305,";",AP305)</f>
        <v>0;0;0;0;0;0;0</v>
      </c>
      <c r="AR305" s="50" t="s">
        <v>781</v>
      </c>
      <c r="AS305" s="54">
        <v>11000001</v>
      </c>
      <c r="AT305" s="4"/>
      <c r="AU305" s="4"/>
      <c r="AV305" s="4">
        <v>302</v>
      </c>
      <c r="AW305" s="4"/>
      <c r="AX305" s="59" t="s">
        <v>932</v>
      </c>
      <c r="AY305" s="21">
        <v>0</v>
      </c>
      <c r="AZ305" s="19">
        <v>0</v>
      </c>
      <c r="BA305" s="52">
        <v>0.75409839999999995</v>
      </c>
    </row>
    <row r="306" spans="1:53" x14ac:dyDescent="0.15">
      <c r="A306">
        <v>51000303</v>
      </c>
      <c r="B306" s="8" t="s">
        <v>953</v>
      </c>
      <c r="C306" s="8" t="s">
        <v>954</v>
      </c>
      <c r="D306" s="8" t="s">
        <v>305</v>
      </c>
      <c r="E306" s="8">
        <v>4</v>
      </c>
      <c r="F306" s="8">
        <v>2</v>
      </c>
      <c r="G306" s="8">
        <v>4</v>
      </c>
      <c r="H306" s="21">
        <f t="shared" si="20"/>
        <v>2</v>
      </c>
      <c r="I306" s="8">
        <v>4</v>
      </c>
      <c r="J306" s="8">
        <v>-10</v>
      </c>
      <c r="K306" s="8">
        <v>0</v>
      </c>
      <c r="L306" s="8">
        <v>-1</v>
      </c>
      <c r="M306" s="8">
        <v>0</v>
      </c>
      <c r="N306" s="8">
        <v>0</v>
      </c>
      <c r="O306" s="8">
        <v>3</v>
      </c>
      <c r="P306" s="8">
        <v>0</v>
      </c>
      <c r="Q306" s="8">
        <v>0</v>
      </c>
      <c r="R306" s="8">
        <v>0</v>
      </c>
      <c r="S306" s="8">
        <v>0</v>
      </c>
      <c r="T306" s="21">
        <f t="shared" si="21"/>
        <v>4</v>
      </c>
      <c r="U306" s="8">
        <v>60</v>
      </c>
      <c r="V306" s="8">
        <v>5</v>
      </c>
      <c r="W306" s="8">
        <v>0</v>
      </c>
      <c r="X306" s="8" t="s">
        <v>955</v>
      </c>
      <c r="Y306" s="18"/>
      <c r="Z306" s="18"/>
      <c r="AA306" s="18"/>
      <c r="AB306" s="18"/>
      <c r="AC306" s="18">
        <f>IF(ISBLANK($Y306),0, LOOKUP($Y306,[1]Skill!$A:$A,[1]Skill!$Y:$Y)*$Z306/100)+
IF(ISBLANK($AA306),0, LOOKUP($AA306,[1]Skill!$A:$A,[1]Skill!$Y:$Y)*$AB306/100)</f>
        <v>0</v>
      </c>
      <c r="AD306" s="18">
        <v>0</v>
      </c>
      <c r="AE306" s="18">
        <v>0</v>
      </c>
      <c r="AF306" s="18">
        <v>0</v>
      </c>
      <c r="AG306" s="18">
        <v>0</v>
      </c>
      <c r="AH306" s="18">
        <v>0</v>
      </c>
      <c r="AI306" s="8" t="str">
        <f t="shared" si="22"/>
        <v>0;0;0;0;0</v>
      </c>
      <c r="AJ306" s="18">
        <v>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8" t="str">
        <f t="shared" si="23"/>
        <v>0;0;0;0;0;0;0</v>
      </c>
      <c r="AR306" s="51" t="s">
        <v>781</v>
      </c>
      <c r="AS306" s="55">
        <v>11000004</v>
      </c>
      <c r="AT306" s="8"/>
      <c r="AU306" s="8"/>
      <c r="AV306" s="8">
        <v>303</v>
      </c>
      <c r="AW306" s="8"/>
      <c r="AX306" s="59" t="s">
        <v>944</v>
      </c>
      <c r="AY306" s="21">
        <v>0</v>
      </c>
      <c r="AZ306" s="19">
        <v>0</v>
      </c>
      <c r="BA306" s="52">
        <v>0.75409839999999995</v>
      </c>
    </row>
    <row r="307" spans="1:53" x14ac:dyDescent="0.15">
      <c r="A307">
        <v>51000304</v>
      </c>
      <c r="B307" s="8" t="s">
        <v>956</v>
      </c>
      <c r="C307" s="8" t="s">
        <v>958</v>
      </c>
      <c r="D307" s="8" t="s">
        <v>967</v>
      </c>
      <c r="E307" s="8">
        <v>3</v>
      </c>
      <c r="F307" s="8">
        <v>10</v>
      </c>
      <c r="G307" s="8">
        <v>6</v>
      </c>
      <c r="H307" s="21">
        <f t="shared" ref="H307" si="24">IF(AND(T307&gt;=13,T307&lt;=16),5,IF(AND(T307&gt;=9,T307&lt;=12),4,IF(AND(T307&gt;=5,T307&lt;=8),3,IF(AND(T307&gt;=1,T307&lt;=4),2,IF(AND(T307&gt;=-3,T307&lt;=0),1,IF(AND(T307&gt;=-5,T307&lt;=-4),0,6))))))</f>
        <v>2</v>
      </c>
      <c r="I307" s="8">
        <v>3</v>
      </c>
      <c r="J307" s="8">
        <v>0</v>
      </c>
      <c r="K307" s="8">
        <v>0</v>
      </c>
      <c r="L307" s="8">
        <v>-17</v>
      </c>
      <c r="M307" s="8">
        <v>0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21">
        <f t="shared" ref="T307" si="25">SUM(J307:K307)+SUM(M307:S307)*5+4.4*SUM(AJ307:AP307)+2.5*SUM(AD307:AH307)+IF(ISNUMBER(AC307),AC307,0)+L307</f>
        <v>3</v>
      </c>
      <c r="U307" s="8">
        <v>10</v>
      </c>
      <c r="V307" s="8">
        <v>15</v>
      </c>
      <c r="W307" s="8">
        <v>0</v>
      </c>
      <c r="X307" s="8" t="s">
        <v>957</v>
      </c>
      <c r="Y307" s="18">
        <v>55200015</v>
      </c>
      <c r="Z307" s="18">
        <v>100</v>
      </c>
      <c r="AA307" s="18"/>
      <c r="AB307" s="18"/>
      <c r="AC307" s="18">
        <f>IF(ISBLANK($Y307),0, LOOKUP($Y307,[1]Skill!$A:$A,[1]Skill!$Y:$Y)*$Z307/100)+
IF(ISBLANK($AA307),0, LOOKUP($AA307,[1]Skill!$A:$A,[1]Skill!$Y:$Y)*$AB307/100)</f>
        <v>20</v>
      </c>
      <c r="AD307" s="18">
        <v>0</v>
      </c>
      <c r="AE307" s="18">
        <v>0</v>
      </c>
      <c r="AF307" s="18">
        <v>0</v>
      </c>
      <c r="AG307" s="18">
        <v>0</v>
      </c>
      <c r="AH307" s="18">
        <v>0</v>
      </c>
      <c r="AI307" s="8" t="str">
        <f t="shared" ref="AI307" si="26">CONCATENATE(AD307,";",AE307,";",AF307,";",AG307,";",AH307)</f>
        <v>0;0;0;0;0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8" t="str">
        <f t="shared" ref="AQ307" si="27">CONCATENATE(AJ307,";",AK307,";",AL307,";",AM307,";",AN307,";",AO307,";",AP307)</f>
        <v>0;0;0;0;0;0;0</v>
      </c>
      <c r="AR307" s="51" t="s">
        <v>781</v>
      </c>
      <c r="AS307" s="55">
        <v>11000003</v>
      </c>
      <c r="AT307" s="8"/>
      <c r="AU307" s="8"/>
      <c r="AV307" s="8">
        <v>304</v>
      </c>
      <c r="AW307" s="8"/>
      <c r="AX307" s="59" t="s">
        <v>933</v>
      </c>
      <c r="AY307" s="21">
        <v>0</v>
      </c>
      <c r="AZ307" s="19">
        <v>0</v>
      </c>
      <c r="BA307" s="52">
        <v>0.75409839999999995</v>
      </c>
    </row>
    <row r="308" spans="1:53" x14ac:dyDescent="0.15">
      <c r="A308">
        <v>51000305</v>
      </c>
      <c r="B308" s="8" t="s">
        <v>959</v>
      </c>
      <c r="C308" s="8" t="s">
        <v>960</v>
      </c>
      <c r="D308" s="8"/>
      <c r="E308" s="8">
        <v>2</v>
      </c>
      <c r="F308" s="8">
        <v>7</v>
      </c>
      <c r="G308" s="8">
        <v>6</v>
      </c>
      <c r="H308" s="21">
        <f t="shared" ref="H308" si="28">IF(AND(T308&gt;=13,T308&lt;=16),5,IF(AND(T308&gt;=9,T308&lt;=12),4,IF(AND(T308&gt;=5,T308&lt;=8),3,IF(AND(T308&gt;=1,T308&lt;=4),2,IF(AND(T308&gt;=-3,T308&lt;=0),1,IF(AND(T308&gt;=-5,T308&lt;=-4),0,6))))))</f>
        <v>1</v>
      </c>
      <c r="I308" s="8">
        <v>2</v>
      </c>
      <c r="J308" s="8">
        <v>-20</v>
      </c>
      <c r="K308" s="8">
        <v>10</v>
      </c>
      <c r="L308" s="8">
        <v>-12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21">
        <f t="shared" ref="T308" si="29">SUM(J308:K308)+SUM(M308:S308)*5+4.4*SUM(AJ308:AP308)+2.5*SUM(AD308:AH308)+IF(ISNUMBER(AC308),AC308,0)+L308</f>
        <v>-2</v>
      </c>
      <c r="U308" s="8">
        <v>10</v>
      </c>
      <c r="V308" s="8">
        <v>15</v>
      </c>
      <c r="W308" s="8">
        <v>0</v>
      </c>
      <c r="X308" s="8" t="s">
        <v>4</v>
      </c>
      <c r="Y308" s="18">
        <v>55900050</v>
      </c>
      <c r="Z308" s="18">
        <v>100</v>
      </c>
      <c r="AA308" s="18"/>
      <c r="AB308" s="18"/>
      <c r="AC308" s="18">
        <f>IF(ISBLANK($Y308),0, LOOKUP($Y308,[1]Skill!$A:$A,[1]Skill!$Y:$Y)*$Z308/100)+
IF(ISBLANK($AA308),0, LOOKUP($AA308,[1]Skill!$A:$A,[1]Skill!$Y:$Y)*$AB308/100)</f>
        <v>20</v>
      </c>
      <c r="AD308" s="18">
        <v>0</v>
      </c>
      <c r="AE308" s="18">
        <v>0</v>
      </c>
      <c r="AF308" s="18">
        <v>0</v>
      </c>
      <c r="AG308" s="18">
        <v>0</v>
      </c>
      <c r="AH308" s="18">
        <v>0</v>
      </c>
      <c r="AI308" s="8" t="str">
        <f t="shared" ref="AI308" si="30">CONCATENATE(AD308,";",AE308,";",AF308,";",AG308,";",AH308)</f>
        <v>0;0;0;0;0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 t="shared" ref="AQ308" si="31">CONCATENATE(AJ308,";",AK308,";",AL308,";",AM308,";",AN308,";",AO308,";",AP308)</f>
        <v>0;0;0;0;0;0;0</v>
      </c>
      <c r="AR308" s="51" t="s">
        <v>781</v>
      </c>
      <c r="AS308" s="55">
        <v>11000003</v>
      </c>
      <c r="AT308" s="8"/>
      <c r="AU308" s="8"/>
      <c r="AV308" s="8">
        <v>305</v>
      </c>
      <c r="AW308" s="8"/>
      <c r="AX308" s="59" t="s">
        <v>935</v>
      </c>
      <c r="AY308" s="21">
        <v>0</v>
      </c>
      <c r="AZ308" s="19">
        <v>0</v>
      </c>
      <c r="BA308" s="52">
        <v>0.75409839999999995</v>
      </c>
    </row>
    <row r="309" spans="1:53" x14ac:dyDescent="0.15">
      <c r="A309">
        <v>51000306</v>
      </c>
      <c r="B309" s="8" t="s">
        <v>961</v>
      </c>
      <c r="C309" s="8" t="s">
        <v>962</v>
      </c>
      <c r="D309" s="8" t="s">
        <v>968</v>
      </c>
      <c r="E309" s="8">
        <v>2</v>
      </c>
      <c r="F309" s="8">
        <v>8</v>
      </c>
      <c r="G309" s="8">
        <v>0</v>
      </c>
      <c r="H309" s="21">
        <f t="shared" ref="H309" si="32">IF(AND(T309&gt;=13,T309&lt;=16),5,IF(AND(T309&gt;=9,T309&lt;=12),4,IF(AND(T309&gt;=5,T309&lt;=8),3,IF(AND(T309&gt;=1,T309&lt;=4),2,IF(AND(T309&gt;=-3,T309&lt;=0),1,IF(AND(T309&gt;=-5,T309&lt;=-4),0,6))))))</f>
        <v>2</v>
      </c>
      <c r="I309" s="8">
        <v>2</v>
      </c>
      <c r="J309" s="8">
        <v>0</v>
      </c>
      <c r="K309" s="8">
        <v>0</v>
      </c>
      <c r="L309" s="8">
        <v>-24</v>
      </c>
      <c r="M309" s="8">
        <v>0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21">
        <f t="shared" ref="T309" si="33">SUM(J309:K309)+SUM(M309:S309)*5+4.4*SUM(AJ309:AP309)+2.5*SUM(AD309:AH309)+IF(ISNUMBER(AC309),AC309,0)+L309</f>
        <v>1</v>
      </c>
      <c r="U309" s="8">
        <v>10</v>
      </c>
      <c r="V309" s="8">
        <v>15</v>
      </c>
      <c r="W309" s="8">
        <v>0</v>
      </c>
      <c r="X309" s="8" t="s">
        <v>964</v>
      </c>
      <c r="Y309" s="18">
        <v>55900051</v>
      </c>
      <c r="Z309" s="18">
        <v>100</v>
      </c>
      <c r="AA309" s="18"/>
      <c r="AB309" s="18"/>
      <c r="AC309" s="18">
        <f>IF(ISBLANK($Y309),0, LOOKUP($Y309,[1]Skill!$A:$A,[1]Skill!$Y:$Y)*$Z309/100)+
IF(ISBLANK($AA309),0, LOOKUP($AA309,[1]Skill!$A:$A,[1]Skill!$Y:$Y)*$AB309/100)</f>
        <v>25</v>
      </c>
      <c r="AD309" s="18">
        <v>0</v>
      </c>
      <c r="AE309" s="18">
        <v>0</v>
      </c>
      <c r="AF309" s="18">
        <v>0</v>
      </c>
      <c r="AG309" s="18">
        <v>0</v>
      </c>
      <c r="AH309" s="18">
        <v>0</v>
      </c>
      <c r="AI309" s="8" t="str">
        <f t="shared" ref="AI309" si="34">CONCATENATE(AD309,";",AE309,";",AF309,";",AG309,";",AH309)</f>
        <v>0;0;0;0;0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 t="shared" ref="AQ309" si="35">CONCATENATE(AJ309,";",AK309,";",AL309,";",AM309,";",AN309,";",AO309,";",AP309)</f>
        <v>0;0;0;0;0;0;0</v>
      </c>
      <c r="AR309" s="51" t="s">
        <v>781</v>
      </c>
      <c r="AS309" s="55">
        <v>11000003</v>
      </c>
      <c r="AT309" s="8"/>
      <c r="AU309" s="8"/>
      <c r="AV309" s="8">
        <v>306</v>
      </c>
      <c r="AW309" s="8"/>
      <c r="AX309" s="59" t="s">
        <v>929</v>
      </c>
      <c r="AY309" s="21">
        <v>0</v>
      </c>
      <c r="AZ309" s="8">
        <v>1</v>
      </c>
      <c r="BA309" s="52">
        <v>0.75409839999999995</v>
      </c>
    </row>
    <row r="310" spans="1:53" x14ac:dyDescent="0.15">
      <c r="A310">
        <v>51000307</v>
      </c>
      <c r="B310" s="8" t="s">
        <v>969</v>
      </c>
      <c r="C310" s="8" t="s">
        <v>970</v>
      </c>
      <c r="D310" s="8" t="s">
        <v>971</v>
      </c>
      <c r="E310" s="8">
        <v>2</v>
      </c>
      <c r="F310" s="8">
        <v>8</v>
      </c>
      <c r="G310" s="8">
        <v>0</v>
      </c>
      <c r="H310" s="21">
        <f t="shared" ref="H310" si="36">IF(AND(T310&gt;=13,T310&lt;=16),5,IF(AND(T310&gt;=9,T310&lt;=12),4,IF(AND(T310&gt;=5,T310&lt;=8),3,IF(AND(T310&gt;=1,T310&lt;=4),2,IF(AND(T310&gt;=-3,T310&lt;=0),1,IF(AND(T310&gt;=-5,T310&lt;=-4),0,6))))))</f>
        <v>2</v>
      </c>
      <c r="I310" s="8">
        <v>2</v>
      </c>
      <c r="J310" s="8">
        <v>-5</v>
      </c>
      <c r="K310" s="8">
        <v>10</v>
      </c>
      <c r="L310" s="8">
        <v>-31</v>
      </c>
      <c r="M310" s="8">
        <v>0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21">
        <f t="shared" ref="T310" si="37">SUM(J310:K310)+SUM(M310:S310)*5+4.4*SUM(AJ310:AP310)+2.5*SUM(AD310:AH310)+IF(ISNUMBER(AC310),AC310,0)+L310</f>
        <v>4</v>
      </c>
      <c r="U310" s="8">
        <v>10</v>
      </c>
      <c r="V310" s="8">
        <v>15</v>
      </c>
      <c r="W310" s="8">
        <v>0</v>
      </c>
      <c r="X310" s="4" t="s">
        <v>16</v>
      </c>
      <c r="Y310" s="18">
        <v>55100002</v>
      </c>
      <c r="Z310" s="18">
        <v>100</v>
      </c>
      <c r="AA310" s="18">
        <v>55100008</v>
      </c>
      <c r="AB310" s="18">
        <v>100</v>
      </c>
      <c r="AC310" s="18">
        <f>IF(ISBLANK($Y310),0, LOOKUP($Y310,[1]Skill!$A:$A,[1]Skill!$Y:$Y)*$Z310/100)+
IF(ISBLANK($AA310),0, LOOKUP($AA310,[1]Skill!$A:$A,[1]Skill!$Y:$Y)*$AB310/100)</f>
        <v>30</v>
      </c>
      <c r="AD310" s="18">
        <v>0</v>
      </c>
      <c r="AE310" s="18">
        <v>0</v>
      </c>
      <c r="AF310" s="18">
        <v>0</v>
      </c>
      <c r="AG310" s="18">
        <v>0</v>
      </c>
      <c r="AH310" s="18">
        <v>0</v>
      </c>
      <c r="AI310" s="8" t="str">
        <f t="shared" ref="AI310" si="38">CONCATENATE(AD310,";",AE310,";",AF310,";",AG310,";",AH310)</f>
        <v>0;0;0;0;0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8" t="str">
        <f t="shared" ref="AQ310" si="39">CONCATENATE(AJ310,";",AK310,";",AL310,";",AM310,";",AN310,";",AO310,";",AP310)</f>
        <v>0;0;0;0;0;0;0</v>
      </c>
      <c r="AR310" s="51" t="s">
        <v>781</v>
      </c>
      <c r="AS310" s="55">
        <v>11000001</v>
      </c>
      <c r="AT310" s="8"/>
      <c r="AU310" s="8"/>
      <c r="AV310" s="8">
        <v>307</v>
      </c>
      <c r="AW310" s="8"/>
      <c r="AX310" s="59" t="s">
        <v>929</v>
      </c>
      <c r="AY310" s="21">
        <v>0</v>
      </c>
      <c r="AZ310" s="8">
        <v>1</v>
      </c>
      <c r="BA310" s="52">
        <v>0.75409839999999995</v>
      </c>
    </row>
    <row r="311" spans="1:53" x14ac:dyDescent="0.15">
      <c r="A311">
        <v>51000308</v>
      </c>
      <c r="B311" s="8" t="s">
        <v>972</v>
      </c>
      <c r="C311" s="8" t="s">
        <v>973</v>
      </c>
      <c r="D311" s="8"/>
      <c r="E311" s="8">
        <v>3</v>
      </c>
      <c r="F311" s="8">
        <v>9</v>
      </c>
      <c r="G311" s="8">
        <v>0</v>
      </c>
      <c r="H311" s="21">
        <f t="shared" ref="H311" si="40">IF(AND(T311&gt;=13,T311&lt;=16),5,IF(AND(T311&gt;=9,T311&lt;=12),4,IF(AND(T311&gt;=5,T311&lt;=8),3,IF(AND(T311&gt;=1,T311&lt;=4),2,IF(AND(T311&gt;=-3,T311&lt;=0),1,IF(AND(T311&gt;=-5,T311&lt;=-4),0,6))))))</f>
        <v>1</v>
      </c>
      <c r="I311" s="8">
        <v>3</v>
      </c>
      <c r="J311" s="8">
        <v>5</v>
      </c>
      <c r="K311" s="8">
        <v>-10</v>
      </c>
      <c r="L311" s="8">
        <v>-31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21">
        <f t="shared" ref="T311" si="41">SUM(J311:K311)+SUM(M311:S311)*5+4.4*SUM(AJ311:AP311)+2.5*SUM(AD311:AH311)+IF(ISNUMBER(AC311),AC311,0)+L311</f>
        <v>-1</v>
      </c>
      <c r="U311" s="8">
        <v>10</v>
      </c>
      <c r="V311" s="8">
        <v>15</v>
      </c>
      <c r="W311" s="8">
        <v>0</v>
      </c>
      <c r="X311" s="8" t="s">
        <v>974</v>
      </c>
      <c r="Y311" s="18">
        <v>55100005</v>
      </c>
      <c r="Z311" s="18">
        <v>100</v>
      </c>
      <c r="AA311" s="18"/>
      <c r="AB311" s="18"/>
      <c r="AC311" s="18">
        <f>IF(ISBLANK($Y311),0, LOOKUP($Y311,[1]Skill!$A:$A,[1]Skill!$Y:$Y)*$Z311/100)+
IF(ISBLANK($AA311),0, LOOKUP($AA311,[1]Skill!$A:$A,[1]Skill!$Y:$Y)*$AB311/100)</f>
        <v>35</v>
      </c>
      <c r="AD311" s="18">
        <v>0</v>
      </c>
      <c r="AE311" s="18">
        <v>0</v>
      </c>
      <c r="AF311" s="18">
        <v>0</v>
      </c>
      <c r="AG311" s="18">
        <v>0</v>
      </c>
      <c r="AH311" s="18">
        <v>0</v>
      </c>
      <c r="AI311" s="8" t="str">
        <f t="shared" ref="AI311" si="42">CONCATENATE(AD311,";",AE311,";",AF311,";",AG311,";",AH311)</f>
        <v>0;0;0;0;0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8" t="str">
        <f t="shared" ref="AQ311" si="43">CONCATENATE(AJ311,";",AK311,";",AL311,";",AM311,";",AN311,";",AO311,";",AP311)</f>
        <v>0;0;0;0;0;0;0</v>
      </c>
      <c r="AR311" s="51" t="s">
        <v>781</v>
      </c>
      <c r="AS311" s="55">
        <v>11000001</v>
      </c>
      <c r="AT311" s="8"/>
      <c r="AU311" s="8"/>
      <c r="AV311" s="8">
        <v>308</v>
      </c>
      <c r="AW311" s="8"/>
      <c r="AX311" s="59" t="s">
        <v>932</v>
      </c>
      <c r="AY311" s="21">
        <v>0</v>
      </c>
      <c r="AZ311" s="8">
        <v>1</v>
      </c>
      <c r="BA311" s="52">
        <v>0.75409839999999995</v>
      </c>
    </row>
    <row r="312" spans="1:53" x14ac:dyDescent="0.15">
      <c r="A312">
        <v>51000309</v>
      </c>
      <c r="B312" s="8" t="s">
        <v>975</v>
      </c>
      <c r="C312" s="8" t="s">
        <v>976</v>
      </c>
      <c r="D312" s="8" t="s">
        <v>702</v>
      </c>
      <c r="E312" s="8">
        <v>2</v>
      </c>
      <c r="F312" s="8">
        <v>8</v>
      </c>
      <c r="G312" s="8">
        <v>0</v>
      </c>
      <c r="H312" s="21">
        <f t="shared" ref="H312" si="44">IF(AND(T312&gt;=13,T312&lt;=16),5,IF(AND(T312&gt;=9,T312&lt;=12),4,IF(AND(T312&gt;=5,T312&lt;=8),3,IF(AND(T312&gt;=1,T312&lt;=4),2,IF(AND(T312&gt;=-3,T312&lt;=0),1,IF(AND(T312&gt;=-5,T312&lt;=-4),0,6))))))</f>
        <v>2</v>
      </c>
      <c r="I312" s="8">
        <v>2</v>
      </c>
      <c r="J312" s="8">
        <v>15</v>
      </c>
      <c r="K312" s="8">
        <v>-10</v>
      </c>
      <c r="L312" s="8">
        <v>-33</v>
      </c>
      <c r="M312" s="8">
        <v>2</v>
      </c>
      <c r="N312" s="8">
        <v>0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21">
        <f t="shared" ref="T312" si="45">SUM(J312:K312)+SUM(M312:S312)*5+4.4*SUM(AJ312:AP312)+2.5*SUM(AD312:AH312)+IF(ISNUMBER(AC312),AC312,0)+L312</f>
        <v>2</v>
      </c>
      <c r="U312" s="8">
        <v>10</v>
      </c>
      <c r="V312" s="8">
        <v>15</v>
      </c>
      <c r="W312" s="8">
        <v>0</v>
      </c>
      <c r="X312" s="8" t="s">
        <v>668</v>
      </c>
      <c r="Y312" s="18">
        <v>55100008</v>
      </c>
      <c r="Z312" s="18">
        <v>100</v>
      </c>
      <c r="AA312" s="18">
        <v>55900052</v>
      </c>
      <c r="AB312" s="18">
        <v>100</v>
      </c>
      <c r="AC312" s="18">
        <f>IF(ISBLANK($Y312),0, LOOKUP($Y312,[1]Skill!$A:$A,[1]Skill!$Y:$Y)*$Z312/100)+
IF(ISBLANK($AA312),0, LOOKUP($AA312,[1]Skill!$A:$A,[1]Skill!$Y:$Y)*$AB312/100)</f>
        <v>20</v>
      </c>
      <c r="AD312" s="18">
        <v>0</v>
      </c>
      <c r="AE312" s="18">
        <v>0</v>
      </c>
      <c r="AF312" s="18">
        <v>0</v>
      </c>
      <c r="AG312" s="18">
        <v>0</v>
      </c>
      <c r="AH312" s="18">
        <v>0</v>
      </c>
      <c r="AI312" s="8" t="str">
        <f t="shared" ref="AI312" si="46">CONCATENATE(AD312,";",AE312,";",AF312,";",AG312,";",AH312)</f>
        <v>0;0;0;0;0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8" t="str">
        <f t="shared" ref="AQ312" si="47">CONCATENATE(AJ312,";",AK312,";",AL312,";",AM312,";",AN312,";",AO312,";",AP312)</f>
        <v>0;0;0;0;0;0;0</v>
      </c>
      <c r="AR312" s="51" t="s">
        <v>781</v>
      </c>
      <c r="AS312" s="55">
        <v>11000002</v>
      </c>
      <c r="AT312" s="8"/>
      <c r="AU312" s="8"/>
      <c r="AV312" s="8">
        <v>309</v>
      </c>
      <c r="AW312" s="8"/>
      <c r="AX312" s="59" t="s">
        <v>929</v>
      </c>
      <c r="AY312" s="21">
        <v>0</v>
      </c>
      <c r="AZ312" s="8">
        <v>1</v>
      </c>
      <c r="BA312" s="52">
        <v>0.75409839999999995</v>
      </c>
    </row>
    <row r="313" spans="1:53" x14ac:dyDescent="0.15">
      <c r="A313">
        <v>51000310</v>
      </c>
      <c r="B313" s="8" t="s">
        <v>978</v>
      </c>
      <c r="C313" s="8" t="s">
        <v>977</v>
      </c>
      <c r="D313" s="8" t="s">
        <v>702</v>
      </c>
      <c r="E313" s="8">
        <v>2</v>
      </c>
      <c r="F313" s="8">
        <v>8</v>
      </c>
      <c r="G313" s="8">
        <v>0</v>
      </c>
      <c r="H313" s="21">
        <f t="shared" ref="H313" si="48">IF(AND(T313&gt;=13,T313&lt;=16),5,IF(AND(T313&gt;=9,T313&lt;=12),4,IF(AND(T313&gt;=5,T313&lt;=8),3,IF(AND(T313&gt;=1,T313&lt;=4),2,IF(AND(T313&gt;=-3,T313&lt;=0),1,IF(AND(T313&gt;=-5,T313&lt;=-4),0,6))))))</f>
        <v>2</v>
      </c>
      <c r="I313" s="8">
        <v>2</v>
      </c>
      <c r="J313" s="8">
        <v>-30</v>
      </c>
      <c r="K313" s="8">
        <v>10</v>
      </c>
      <c r="L313" s="8">
        <v>-7</v>
      </c>
      <c r="M313" s="8">
        <v>0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21">
        <f t="shared" ref="T313" si="49">SUM(J313:K313)+SUM(M313:S313)*5+4.4*SUM(AJ313:AP313)+2.5*SUM(AD313:AH313)+IF(ISNUMBER(AC313),AC313,0)+L313</f>
        <v>3</v>
      </c>
      <c r="U313" s="8">
        <v>10</v>
      </c>
      <c r="V313" s="8">
        <v>10</v>
      </c>
      <c r="W313" s="8">
        <v>0</v>
      </c>
      <c r="X313" s="4" t="s">
        <v>107</v>
      </c>
      <c r="Y313" s="18">
        <v>55900053</v>
      </c>
      <c r="Z313" s="18">
        <v>100</v>
      </c>
      <c r="AA313" s="18"/>
      <c r="AB313" s="18"/>
      <c r="AC313" s="18">
        <f>IF(ISBLANK($Y313),0, LOOKUP($Y313,[1]Skill!$A:$A,[1]Skill!$Y:$Y)*$Z313/100)+
IF(ISBLANK($AA313),0, LOOKUP($AA313,[1]Skill!$A:$A,[1]Skill!$Y:$Y)*$AB313/100)</f>
        <v>30</v>
      </c>
      <c r="AD313" s="18">
        <v>0</v>
      </c>
      <c r="AE313" s="18">
        <v>0</v>
      </c>
      <c r="AF313" s="18">
        <v>0</v>
      </c>
      <c r="AG313" s="18">
        <v>0</v>
      </c>
      <c r="AH313" s="18">
        <v>0</v>
      </c>
      <c r="AI313" s="8" t="str">
        <f t="shared" ref="AI313" si="50">CONCATENATE(AD313,";",AE313,";",AF313,";",AG313,";",AH313)</f>
        <v>0;0;0;0;0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8" t="str">
        <f t="shared" ref="AQ313" si="51">CONCATENATE(AJ313,";",AK313,";",AL313,";",AM313,";",AN313,";",AO313,";",AP313)</f>
        <v>0;0;0;0;0;0;0</v>
      </c>
      <c r="AR313" s="51" t="s">
        <v>781</v>
      </c>
      <c r="AS313" s="55">
        <v>11000002</v>
      </c>
      <c r="AT313" s="8"/>
      <c r="AU313" s="8"/>
      <c r="AV313" s="8">
        <v>310</v>
      </c>
      <c r="AW313" s="8"/>
      <c r="AX313" s="59" t="s">
        <v>929</v>
      </c>
      <c r="AY313" s="21">
        <v>0</v>
      </c>
      <c r="AZ313" s="8">
        <v>1</v>
      </c>
      <c r="BA313" s="52">
        <v>0.75409839999999995</v>
      </c>
    </row>
    <row r="314" spans="1:53" x14ac:dyDescent="0.15">
      <c r="A314">
        <v>51000311</v>
      </c>
      <c r="B314" s="8" t="s">
        <v>979</v>
      </c>
      <c r="C314" s="8" t="s">
        <v>980</v>
      </c>
      <c r="D314" s="8" t="s">
        <v>702</v>
      </c>
      <c r="E314" s="8">
        <v>4</v>
      </c>
      <c r="F314" s="8">
        <v>11</v>
      </c>
      <c r="G314" s="8">
        <v>0</v>
      </c>
      <c r="H314" s="21">
        <f t="shared" ref="H314" si="52">IF(AND(T314&gt;=13,T314&lt;=16),5,IF(AND(T314&gt;=9,T314&lt;=12),4,IF(AND(T314&gt;=5,T314&lt;=8),3,IF(AND(T314&gt;=1,T314&lt;=4),2,IF(AND(T314&gt;=-3,T314&lt;=0),1,IF(AND(T314&gt;=-5,T314&lt;=-4),0,6))))))</f>
        <v>3</v>
      </c>
      <c r="I314" s="8">
        <v>4</v>
      </c>
      <c r="J314" s="8">
        <v>0</v>
      </c>
      <c r="K314" s="8">
        <v>0</v>
      </c>
      <c r="L314" s="8">
        <v>-7</v>
      </c>
      <c r="M314" s="8">
        <v>0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21">
        <f t="shared" ref="T314" si="53">SUM(J314:K314)+SUM(M314:S314)*5+4.4*SUM(AJ314:AP314)+2.5*SUM(AD314:AH314)+IF(ISNUMBER(AC314),AC314,0)+L314</f>
        <v>8</v>
      </c>
      <c r="U314" s="8">
        <v>10</v>
      </c>
      <c r="V314" s="8">
        <v>15</v>
      </c>
      <c r="W314" s="8">
        <v>0</v>
      </c>
      <c r="X314" s="4" t="s">
        <v>981</v>
      </c>
      <c r="Y314" s="18">
        <v>55900054</v>
      </c>
      <c r="Z314" s="18">
        <v>100</v>
      </c>
      <c r="AA314" s="18"/>
      <c r="AB314" s="18"/>
      <c r="AC314" s="18">
        <f>IF(ISBLANK($Y314),0, LOOKUP($Y314,[1]Skill!$A:$A,[1]Skill!$Y:$Y)*$Z314/100)+
IF(ISBLANK($AA314),0, LOOKUP($AA314,[1]Skill!$A:$A,[1]Skill!$Y:$Y)*$AB314/100)</f>
        <v>15</v>
      </c>
      <c r="AD314" s="18">
        <v>0</v>
      </c>
      <c r="AE314" s="18">
        <v>0</v>
      </c>
      <c r="AF314" s="18">
        <v>0</v>
      </c>
      <c r="AG314" s="18">
        <v>0</v>
      </c>
      <c r="AH314" s="18">
        <v>0</v>
      </c>
      <c r="AI314" s="8" t="str">
        <f t="shared" ref="AI314" si="54">CONCATENATE(AD314,";",AE314,";",AF314,";",AG314,";",AH314)</f>
        <v>0;0;0;0;0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8" t="str">
        <f t="shared" ref="AQ314" si="55">CONCATENATE(AJ314,";",AK314,";",AL314,";",AM314,";",AN314,";",AO314,";",AP314)</f>
        <v>0;0;0;0;0;0;0</v>
      </c>
      <c r="AR314" s="51" t="s">
        <v>781</v>
      </c>
      <c r="AS314" s="55">
        <v>11000004</v>
      </c>
      <c r="AT314" s="8"/>
      <c r="AU314" s="8"/>
      <c r="AV314" s="8">
        <v>311</v>
      </c>
      <c r="AW314" s="8"/>
      <c r="AX314" s="59" t="s">
        <v>930</v>
      </c>
      <c r="AY314" s="21">
        <v>0</v>
      </c>
      <c r="AZ314" s="8">
        <v>1</v>
      </c>
      <c r="BA314" s="52">
        <v>0.75409839999999995</v>
      </c>
    </row>
    <row r="315" spans="1:53" x14ac:dyDescent="0.15">
      <c r="A315">
        <v>51000312</v>
      </c>
      <c r="B315" s="8" t="s">
        <v>983</v>
      </c>
      <c r="C315" s="8" t="s">
        <v>984</v>
      </c>
      <c r="D315" s="8" t="s">
        <v>985</v>
      </c>
      <c r="E315" s="8">
        <v>7</v>
      </c>
      <c r="F315" s="8">
        <v>11</v>
      </c>
      <c r="G315" s="8">
        <v>2</v>
      </c>
      <c r="H315" s="21">
        <f t="shared" ref="H315:H316" si="56">IF(AND(T315&gt;=13,T315&lt;=16),5,IF(AND(T315&gt;=9,T315&lt;=12),4,IF(AND(T315&gt;=5,T315&lt;=8),3,IF(AND(T315&gt;=1,T315&lt;=4),2,IF(AND(T315&gt;=-3,T315&lt;=0),1,IF(AND(T315&gt;=-5,T315&lt;=-4),0,6))))))</f>
        <v>4</v>
      </c>
      <c r="I315" s="8">
        <v>7</v>
      </c>
      <c r="J315" s="8">
        <v>-60</v>
      </c>
      <c r="K315" s="8">
        <v>0</v>
      </c>
      <c r="L315" s="8">
        <v>20</v>
      </c>
      <c r="M315" s="8">
        <v>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21">
        <f t="shared" ref="T315:T316" si="57">SUM(J315:K315)+SUM(M315:S315)*5+4.4*SUM(AJ315:AP315)+2.5*SUM(AD315:AH315)+IF(ISNUMBER(AC315),AC315,0)+L315</f>
        <v>10</v>
      </c>
      <c r="U315" s="8">
        <v>10</v>
      </c>
      <c r="V315" s="8">
        <v>15</v>
      </c>
      <c r="W315" s="8">
        <v>0</v>
      </c>
      <c r="X315" s="4" t="s">
        <v>946</v>
      </c>
      <c r="Y315" s="18">
        <v>55700006</v>
      </c>
      <c r="Z315" s="18">
        <v>100</v>
      </c>
      <c r="AA315" s="18"/>
      <c r="AB315" s="18"/>
      <c r="AC315" s="18">
        <f>IF(ISBLANK($Y315),0, LOOKUP($Y315,[1]Skill!$A:$A,[1]Skill!$Y:$Y)*$Z315/100)+
IF(ISBLANK($AA315),0, LOOKUP($AA315,[1]Skill!$A:$A,[1]Skill!$Y:$Y)*$AB315/100)</f>
        <v>50</v>
      </c>
      <c r="AD315" s="18">
        <v>0</v>
      </c>
      <c r="AE315" s="18">
        <v>0</v>
      </c>
      <c r="AF315" s="18">
        <v>0</v>
      </c>
      <c r="AG315" s="18">
        <v>0</v>
      </c>
      <c r="AH315" s="18">
        <v>0</v>
      </c>
      <c r="AI315" s="8" t="str">
        <f t="shared" ref="AI315:AI316" si="58">CONCATENATE(AD315,";",AE315,";",AF315,";",AG315,";",AH315)</f>
        <v>0;0;0;0;0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8" t="str">
        <f t="shared" ref="AQ315:AQ316" si="59">CONCATENATE(AJ315,";",AK315,";",AL315,";",AM315,";",AN315,";",AO315,";",AP315)</f>
        <v>0;0;0;0;0;0;0</v>
      </c>
      <c r="AR315" s="51" t="s">
        <v>781</v>
      </c>
      <c r="AS315" s="55">
        <v>11000004</v>
      </c>
      <c r="AT315" s="8"/>
      <c r="AU315" s="8"/>
      <c r="AV315" s="8">
        <v>312</v>
      </c>
      <c r="AW315" s="8"/>
      <c r="AX315" s="59" t="s">
        <v>982</v>
      </c>
      <c r="AY315" s="21">
        <v>0</v>
      </c>
      <c r="AZ315" s="8">
        <v>1</v>
      </c>
      <c r="BA315" s="52">
        <v>0.75409839999999995</v>
      </c>
    </row>
    <row r="316" spans="1:53" x14ac:dyDescent="0.15">
      <c r="A316">
        <v>51000313</v>
      </c>
      <c r="B316" s="8" t="s">
        <v>986</v>
      </c>
      <c r="C316" s="8" t="s">
        <v>987</v>
      </c>
      <c r="D316" s="8" t="s">
        <v>911</v>
      </c>
      <c r="E316" s="8">
        <v>4</v>
      </c>
      <c r="F316" s="8">
        <v>8</v>
      </c>
      <c r="G316" s="8">
        <v>1</v>
      </c>
      <c r="H316" s="21">
        <f t="shared" si="56"/>
        <v>4</v>
      </c>
      <c r="I316" s="8">
        <v>4</v>
      </c>
      <c r="J316" s="8">
        <v>10</v>
      </c>
      <c r="K316" s="8">
        <v>-20</v>
      </c>
      <c r="L316" s="8">
        <v>-11</v>
      </c>
      <c r="M316" s="8">
        <v>0</v>
      </c>
      <c r="N316" s="8">
        <v>0</v>
      </c>
      <c r="O316" s="8">
        <v>0</v>
      </c>
      <c r="P316" s="8">
        <v>0</v>
      </c>
      <c r="Q316" s="8">
        <v>0</v>
      </c>
      <c r="R316" s="8">
        <v>1</v>
      </c>
      <c r="S316" s="8">
        <v>0</v>
      </c>
      <c r="T316" s="21">
        <f t="shared" si="57"/>
        <v>9</v>
      </c>
      <c r="U316" s="8">
        <v>10</v>
      </c>
      <c r="V316" s="8">
        <v>20</v>
      </c>
      <c r="W316" s="8">
        <v>0</v>
      </c>
      <c r="X316" s="4" t="s">
        <v>16</v>
      </c>
      <c r="Y316" s="18">
        <v>55600015</v>
      </c>
      <c r="Z316" s="18">
        <v>100</v>
      </c>
      <c r="AA316" s="18">
        <v>55900055</v>
      </c>
      <c r="AB316" s="18">
        <v>100</v>
      </c>
      <c r="AC316" s="18">
        <f>IF(ISBLANK($Y316),0, LOOKUP($Y316,[1]Skill!$A:$A,[1]Skill!$Y:$Y)*$Z316/100)+
IF(ISBLANK($AA316),0, LOOKUP($AA316,[1]Skill!$A:$A,[1]Skill!$Y:$Y)*$AB316/100)</f>
        <v>25</v>
      </c>
      <c r="AD316" s="18">
        <v>0</v>
      </c>
      <c r="AE316" s="18">
        <v>0</v>
      </c>
      <c r="AF316" s="18">
        <v>0</v>
      </c>
      <c r="AG316" s="18">
        <v>0</v>
      </c>
      <c r="AH316" s="18">
        <v>0</v>
      </c>
      <c r="AI316" s="8" t="str">
        <f t="shared" si="58"/>
        <v>0;0;0;0;0</v>
      </c>
      <c r="AJ316" s="18">
        <v>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8" t="str">
        <f t="shared" si="59"/>
        <v>0;0;0;0;0;0;0</v>
      </c>
      <c r="AR316" s="51" t="s">
        <v>781</v>
      </c>
      <c r="AS316" s="55">
        <v>11000005</v>
      </c>
      <c r="AT316" s="8"/>
      <c r="AU316" s="8"/>
      <c r="AV316" s="8">
        <v>313</v>
      </c>
      <c r="AW316" s="8"/>
      <c r="AX316" s="59" t="s">
        <v>929</v>
      </c>
      <c r="AY316" s="21">
        <v>0</v>
      </c>
      <c r="AZ316" s="8">
        <v>1</v>
      </c>
      <c r="BA316" s="52">
        <v>0.75409839999999995</v>
      </c>
    </row>
    <row r="317" spans="1:53" x14ac:dyDescent="0.15">
      <c r="A317">
        <v>51000314</v>
      </c>
      <c r="B317" s="8" t="s">
        <v>988</v>
      </c>
      <c r="C317" s="8" t="s">
        <v>989</v>
      </c>
      <c r="D317" s="8" t="s">
        <v>990</v>
      </c>
      <c r="E317" s="8">
        <v>2</v>
      </c>
      <c r="F317" s="8">
        <v>8</v>
      </c>
      <c r="G317" s="8">
        <v>0</v>
      </c>
      <c r="H317" s="21">
        <f t="shared" ref="H317" si="60">IF(AND(T317&gt;=13,T317&lt;=16),5,IF(AND(T317&gt;=9,T317&lt;=12),4,IF(AND(T317&gt;=5,T317&lt;=8),3,IF(AND(T317&gt;=1,T317&lt;=4),2,IF(AND(T317&gt;=-3,T317&lt;=0),1,IF(AND(T317&gt;=-5,T317&lt;=-4),0,6))))))</f>
        <v>2</v>
      </c>
      <c r="I317" s="8">
        <v>2</v>
      </c>
      <c r="J317" s="8">
        <v>0</v>
      </c>
      <c r="K317" s="8">
        <v>0</v>
      </c>
      <c r="L317" s="8">
        <v>-34</v>
      </c>
      <c r="M317" s="8">
        <v>0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21">
        <f t="shared" ref="T317" si="61">SUM(J317:K317)+SUM(M317:S317)*5+4.4*SUM(AJ317:AP317)+2.5*SUM(AD317:AH317)+IF(ISNUMBER(AC317),AC317,0)+L317</f>
        <v>1</v>
      </c>
      <c r="U317" s="8">
        <v>10</v>
      </c>
      <c r="V317" s="8">
        <v>20</v>
      </c>
      <c r="W317" s="8">
        <v>0</v>
      </c>
      <c r="X317" s="4" t="s">
        <v>16</v>
      </c>
      <c r="Y317" s="18">
        <v>55700007</v>
      </c>
      <c r="Z317" s="18">
        <v>100</v>
      </c>
      <c r="AA317" s="18"/>
      <c r="AB317" s="18"/>
      <c r="AC317" s="18">
        <f>IF(ISBLANK($Y317),0, LOOKUP($Y317,[1]Skill!$A:$A,[1]Skill!$Y:$Y)*$Z317/100)+
IF(ISBLANK($AA317),0, LOOKUP($AA317,[1]Skill!$A:$A,[1]Skill!$Y:$Y)*$AB317/100)</f>
        <v>35</v>
      </c>
      <c r="AD317" s="18">
        <v>0</v>
      </c>
      <c r="AE317" s="18">
        <v>0</v>
      </c>
      <c r="AF317" s="18">
        <v>0</v>
      </c>
      <c r="AG317" s="18">
        <v>0</v>
      </c>
      <c r="AH317" s="18">
        <v>0</v>
      </c>
      <c r="AI317" s="8" t="str">
        <f t="shared" ref="AI317" si="62">CONCATENATE(AD317,";",AE317,";",AF317,";",AG317,";",AH317)</f>
        <v>0;0;0;0;0</v>
      </c>
      <c r="AJ317" s="18">
        <v>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8" t="str">
        <f t="shared" ref="AQ317" si="63">CONCATENATE(AJ317,";",AK317,";",AL317,";",AM317,";",AN317,";",AO317,";",AP317)</f>
        <v>0;0;0;0;0;0;0</v>
      </c>
      <c r="AR317" s="51" t="s">
        <v>781</v>
      </c>
      <c r="AS317" s="55"/>
      <c r="AT317" s="8"/>
      <c r="AU317" s="8"/>
      <c r="AV317" s="8">
        <v>314</v>
      </c>
      <c r="AW317" s="8"/>
      <c r="AX317" s="59" t="s">
        <v>929</v>
      </c>
      <c r="AY317" s="21">
        <v>0</v>
      </c>
      <c r="AZ317" s="8">
        <v>1</v>
      </c>
      <c r="BA317" s="52">
        <v>0.75409839999999995</v>
      </c>
    </row>
  </sheetData>
  <phoneticPr fontId="18" type="noConversion"/>
  <conditionalFormatting sqref="H4:H317">
    <cfRule type="cellIs" dxfId="147" priority="16" operator="greaterThanOrEqual">
      <formula>5</formula>
    </cfRule>
    <cfRule type="cellIs" dxfId="146" priority="27" operator="equal">
      <formula>1</formula>
    </cfRule>
    <cfRule type="cellIs" dxfId="145" priority="28" operator="equal">
      <formula>2</formula>
    </cfRule>
    <cfRule type="cellIs" dxfId="144" priority="29" operator="equal">
      <formula>3</formula>
    </cfRule>
    <cfRule type="cellIs" dxfId="143" priority="30" operator="equal">
      <formula>4</formula>
    </cfRule>
  </conditionalFormatting>
  <conditionalFormatting sqref="D4:D317">
    <cfRule type="cellIs" dxfId="142" priority="8" operator="equal">
      <formula>"未完成"</formula>
    </cfRule>
  </conditionalFormatting>
  <conditionalFormatting sqref="T4:T317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6:H317">
    <cfRule type="cellIs" dxfId="141" priority="2" operator="greaterThanOrEqual">
      <formula>5</formula>
    </cfRule>
    <cfRule type="cellIs" dxfId="140" priority="3" operator="equal">
      <formula>1</formula>
    </cfRule>
    <cfRule type="cellIs" dxfId="139" priority="4" operator="equal">
      <formula>2</formula>
    </cfRule>
    <cfRule type="cellIs" dxfId="138" priority="5" operator="equal">
      <formula>3</formula>
    </cfRule>
    <cfRule type="cellIs" dxfId="137" priority="6" operator="equal">
      <formula>4</formula>
    </cfRule>
  </conditionalFormatting>
  <conditionalFormatting sqref="D306:D317">
    <cfRule type="cellIs" dxfId="136" priority="1" operator="equal">
      <formula>"未完成"</formula>
    </cfRule>
  </conditionalFormatting>
  <conditionalFormatting sqref="T306:T31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C4" sqref="AC4"/>
    </sheetView>
  </sheetViews>
  <sheetFormatPr defaultRowHeight="13.5" x14ac:dyDescent="0.1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8.875" customWidth="1"/>
    <col min="26" max="26" width="5.5" customWidth="1"/>
    <col min="28" max="28" width="9.5" bestFit="1" customWidth="1"/>
    <col min="30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7" width="9" customWidth="1"/>
    <col min="48" max="48" width="7.375" customWidth="1"/>
    <col min="49" max="49" width="5.75" customWidth="1"/>
    <col min="50" max="50" width="11.125" customWidth="1"/>
    <col min="51" max="51" width="4.625" customWidth="1"/>
    <col min="52" max="53" width="4.125" customWidth="1"/>
  </cols>
  <sheetData>
    <row r="1" spans="1:53" ht="69" x14ac:dyDescent="0.15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711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 x14ac:dyDescent="0.15">
      <c r="A2" s="1" t="s">
        <v>285</v>
      </c>
      <c r="B2" s="2" t="s">
        <v>286</v>
      </c>
      <c r="C2" s="2" t="s">
        <v>286</v>
      </c>
      <c r="D2" s="28" t="s">
        <v>286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285</v>
      </c>
      <c r="J2" s="10" t="s">
        <v>285</v>
      </c>
      <c r="K2" s="10" t="s">
        <v>285</v>
      </c>
      <c r="L2" s="2" t="s">
        <v>285</v>
      </c>
      <c r="M2" s="2" t="s">
        <v>285</v>
      </c>
      <c r="N2" s="2" t="s">
        <v>706</v>
      </c>
      <c r="O2" s="2" t="s">
        <v>285</v>
      </c>
      <c r="P2" s="2" t="s">
        <v>285</v>
      </c>
      <c r="Q2" s="2" t="s">
        <v>285</v>
      </c>
      <c r="R2" s="2" t="s">
        <v>285</v>
      </c>
      <c r="S2" s="2" t="s">
        <v>285</v>
      </c>
      <c r="T2" s="35" t="s">
        <v>674</v>
      </c>
      <c r="U2" s="2" t="s">
        <v>285</v>
      </c>
      <c r="V2" s="2" t="s">
        <v>285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 x14ac:dyDescent="0.15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710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797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 x14ac:dyDescent="0.15">
      <c r="A4">
        <v>51013000</v>
      </c>
      <c r="B4" s="8" t="s">
        <v>236</v>
      </c>
      <c r="C4" s="8" t="s">
        <v>422</v>
      </c>
      <c r="D4" s="8"/>
      <c r="E4" s="8">
        <v>4</v>
      </c>
      <c r="F4" s="8">
        <v>3</v>
      </c>
      <c r="G4" s="8">
        <v>5</v>
      </c>
      <c r="H4" s="4">
        <f t="shared" ref="H4:H15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5" si="1">SUM(J4:K4)+SUM(M4:S4)*5+4.4*SUM(AJ4:AP4)+2.5*SUM(AD4:AH4)+IF(ISNUMBER(AC4),AC4,0)+L4</f>
        <v>-80</v>
      </c>
      <c r="U4" s="8">
        <v>10</v>
      </c>
      <c r="V4" s="8">
        <v>10</v>
      </c>
      <c r="W4" s="8">
        <v>0</v>
      </c>
      <c r="X4" s="8" t="s">
        <v>9</v>
      </c>
      <c r="Y4" s="18"/>
      <c r="Z4" s="18"/>
      <c r="AA4" s="18"/>
      <c r="AB4" s="18"/>
      <c r="AC4" s="18">
        <f>IF(ISBLANK($Y4),0, LOOKUP($Y4,[1]Skill!$A:$A,[1]Skill!$Y:$Y)*$Z4/100)+
IF(ISBLANK($AA4),0, LOOKUP($AA4,[1]Skill!$A:$A,[1]Skill!$Y:$Y)*$AB4/100)</f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 t="shared" ref="AI4:AI15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>CONCATENATE(AJ4,";",AK4,";",AL4,";",AM4,";",AN4,";",AO4,";",AP4)</f>
        <v>0;0;0;0;0;0;0</v>
      </c>
      <c r="AR4" s="50" t="s">
        <v>782</v>
      </c>
      <c r="AS4" s="50"/>
      <c r="AT4" s="50"/>
      <c r="AU4" s="50"/>
      <c r="AV4" s="8">
        <v>223</v>
      </c>
      <c r="AW4" s="18"/>
      <c r="AX4" s="59" t="s">
        <v>929</v>
      </c>
      <c r="AY4" s="18">
        <v>1</v>
      </c>
      <c r="AZ4" s="29">
        <v>0</v>
      </c>
      <c r="BA4" s="29">
        <v>0</v>
      </c>
    </row>
    <row r="5" spans="1:53" x14ac:dyDescent="0.15">
      <c r="A5">
        <v>51013001</v>
      </c>
      <c r="B5" s="8" t="s">
        <v>871</v>
      </c>
      <c r="C5" s="8" t="s">
        <v>872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8" t="s">
        <v>9</v>
      </c>
      <c r="Y5" s="18">
        <v>55510010</v>
      </c>
      <c r="Z5" s="18">
        <v>100</v>
      </c>
      <c r="AA5" s="18"/>
      <c r="AB5" s="18"/>
      <c r="AC5" s="18">
        <f>IF(ISBLANK($Y5),0, LOOKUP($Y5,[1]Skill!$A:$A,[1]Skill!$Y:$Y)*$Z5/100)+
IF(ISBLANK($AA5),0, LOOKUP($AA5,[1]Skill!$A:$A,[1]Skill!$Y:$Y)*$AB5/100)</f>
        <v>5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" si="3">CONCATENATE(AD5,";",AE5,";",AF5,";",AG5,";",AH5)</f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>CONCATENATE(AJ5,";",AK5,";",AL5,";",AM5,";",AN5,";",AO5,";",AP5)</f>
        <v>0;0;0;0;0;0;0</v>
      </c>
      <c r="AR5" s="50" t="s">
        <v>781</v>
      </c>
      <c r="AS5" s="50"/>
      <c r="AT5" s="50"/>
      <c r="AU5" s="50"/>
      <c r="AV5" s="8">
        <v>10006</v>
      </c>
      <c r="AW5" s="18"/>
      <c r="AX5" s="59" t="s">
        <v>929</v>
      </c>
      <c r="AY5" s="18">
        <v>1</v>
      </c>
      <c r="AZ5" s="29">
        <v>0</v>
      </c>
      <c r="BA5" s="29">
        <v>0</v>
      </c>
    </row>
    <row r="6" spans="1:53" x14ac:dyDescent="0.15">
      <c r="A6">
        <v>51013002</v>
      </c>
      <c r="B6" s="4" t="s">
        <v>658</v>
      </c>
      <c r="C6" s="4" t="s">
        <v>657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47"/>
      <c r="Z6" s="47"/>
      <c r="AA6" s="47"/>
      <c r="AB6" s="47"/>
      <c r="AC6" s="18">
        <f>IF(ISBLANK($Y6),0, LOOKUP($Y6,[1]Skill!$A:$A,[1]Skill!$Y:$Y)*$Z6/100)+
IF(ISBLANK($AA6),0, LOOKUP($AA6,[1]Skill!$A:$A,[1]Skill!$Y:$Y)*$AB6/100)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9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ref="AQ6:AQ15" si="4">CONCATENATE(AJ6,";",AK6,";",AL6,";",AM6,";",AN6,";",AO6,";",AP6)</f>
        <v>0;0;0;0;0;0;0</v>
      </c>
      <c r="AR6" s="50" t="s">
        <v>782</v>
      </c>
      <c r="AS6" s="50"/>
      <c r="AT6" s="50"/>
      <c r="AU6" s="50"/>
      <c r="AV6" s="4">
        <v>10000</v>
      </c>
      <c r="AW6" s="18"/>
      <c r="AX6" s="59" t="s">
        <v>929</v>
      </c>
      <c r="AY6" s="21">
        <v>1</v>
      </c>
      <c r="AZ6" s="32">
        <v>0</v>
      </c>
      <c r="BA6" s="29">
        <v>0</v>
      </c>
    </row>
    <row r="7" spans="1:53" x14ac:dyDescent="0.15">
      <c r="A7">
        <v>51013003</v>
      </c>
      <c r="B7" s="4" t="s">
        <v>829</v>
      </c>
      <c r="C7" s="4" t="s">
        <v>830</v>
      </c>
      <c r="D7" s="19"/>
      <c r="E7" s="4">
        <v>1</v>
      </c>
      <c r="F7" s="4">
        <v>10</v>
      </c>
      <c r="G7" s="4">
        <v>0</v>
      </c>
      <c r="H7" s="4">
        <f t="shared" ref="H7" si="5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963</v>
      </c>
      <c r="Y7" s="47"/>
      <c r="Z7" s="47"/>
      <c r="AA7" s="47"/>
      <c r="AB7" s="47"/>
      <c r="AC7" s="18">
        <f>IF(ISBLANK($Y7),0, LOOKUP($Y7,[1]Skill!$A:$A,[1]Skill!$Y:$Y)*$Z7/100)+
IF(ISBLANK($AA7),0, LOOKUP($AA7,[1]Skill!$A:$A,[1]Skill!$Y:$Y)*$AB7/100)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9" t="str">
        <f t="shared" ref="AI7" si="6">CONCATENATE(AD7,";",AE7,";",AF7,";",AG7,";",AH7)</f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ref="AQ7" si="7">CONCATENATE(AJ7,";",AK7,";",AL7,";",AM7,";",AN7,";",AO7,";",AP7)</f>
        <v>0;0;0;0;0;0;0</v>
      </c>
      <c r="AR7" s="50" t="s">
        <v>782</v>
      </c>
      <c r="AS7" s="50"/>
      <c r="AT7" s="50"/>
      <c r="AU7" s="50"/>
      <c r="AV7" s="4">
        <v>10004</v>
      </c>
      <c r="AW7" s="18"/>
      <c r="AX7" s="59" t="s">
        <v>929</v>
      </c>
      <c r="AY7" s="21">
        <v>1</v>
      </c>
      <c r="AZ7" s="32">
        <v>0</v>
      </c>
      <c r="BA7" s="29">
        <v>0</v>
      </c>
    </row>
    <row r="8" spans="1:53" x14ac:dyDescent="0.15">
      <c r="A8">
        <v>51013004</v>
      </c>
      <c r="B8" s="4" t="s">
        <v>832</v>
      </c>
      <c r="C8" s="4" t="s">
        <v>830</v>
      </c>
      <c r="D8" s="19"/>
      <c r="E8" s="4">
        <v>1</v>
      </c>
      <c r="F8" s="4">
        <v>16</v>
      </c>
      <c r="G8" s="4">
        <v>0</v>
      </c>
      <c r="H8" s="4">
        <f t="shared" ref="H8" si="8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8" t="s">
        <v>19</v>
      </c>
      <c r="Y8" s="47"/>
      <c r="Z8" s="47"/>
      <c r="AA8" s="47"/>
      <c r="AB8" s="47"/>
      <c r="AC8" s="18">
        <f>IF(ISBLANK($Y8),0, LOOKUP($Y8,[1]Skill!$A:$A,[1]Skill!$Y:$Y)*$Z8/100)+
IF(ISBLANK($AA8),0, LOOKUP($AA8,[1]Skill!$A:$A,[1]Skill!$Y:$Y)*$AB8/100)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9" t="str">
        <f t="shared" ref="AI8" si="9">CONCATENATE(AD8,";",AE8,";",AF8,";",AG8,";",AH8)</f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ref="AQ8" si="10">CONCATENATE(AJ8,";",AK8,";",AL8,";",AM8,";",AN8,";",AO8,";",AP8)</f>
        <v>0;0;0;0;0;0;0</v>
      </c>
      <c r="AR8" s="50" t="s">
        <v>781</v>
      </c>
      <c r="AS8" s="50"/>
      <c r="AT8" s="50"/>
      <c r="AU8" s="50"/>
      <c r="AV8" s="4">
        <v>10005</v>
      </c>
      <c r="AW8" s="18"/>
      <c r="AX8" s="59" t="s">
        <v>929</v>
      </c>
      <c r="AY8" s="21">
        <v>1</v>
      </c>
      <c r="AZ8" s="32">
        <v>0</v>
      </c>
      <c r="BA8" s="29">
        <v>0</v>
      </c>
    </row>
    <row r="9" spans="1:53" x14ac:dyDescent="0.15">
      <c r="A9">
        <v>51013005</v>
      </c>
      <c r="B9" s="4" t="s">
        <v>966</v>
      </c>
      <c r="C9" s="4" t="s">
        <v>965</v>
      </c>
      <c r="D9" s="19"/>
      <c r="E9" s="4">
        <v>1</v>
      </c>
      <c r="F9" s="4">
        <v>8</v>
      </c>
      <c r="G9" s="4">
        <v>0</v>
      </c>
      <c r="H9" s="4">
        <f t="shared" ref="H9" si="11">IF(AND(T9&gt;=13,T9&lt;=16),5,IF(AND(T9&gt;=9,T9&lt;=12),4,IF(AND(T9&gt;=5,T9&lt;=8),3,IF(AND(T9&gt;=1,T9&lt;=4),2,IF(AND(T9&gt;=-3,T9&lt;=0),1,IF(AND(T9&gt;=-5,T9&lt;=-4),0,6))))))</f>
        <v>1</v>
      </c>
      <c r="I9" s="4">
        <v>1</v>
      </c>
      <c r="J9" s="4">
        <v>20</v>
      </c>
      <c r="K9" s="4">
        <v>-20</v>
      </c>
      <c r="L9" s="4">
        <v>-3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ref="T9" si="12">SUM(J9:K9)+SUM(M9:S9)*5+4.4*SUM(AJ9:AP9)+2.5*SUM(AD9:AH9)+IF(ISNUMBER(AC9),AC9,0)+L9</f>
        <v>-3</v>
      </c>
      <c r="U9" s="8">
        <v>10</v>
      </c>
      <c r="V9" s="8">
        <v>10</v>
      </c>
      <c r="W9" s="8">
        <v>0</v>
      </c>
      <c r="X9" s="8" t="s">
        <v>19</v>
      </c>
      <c r="Y9" s="47"/>
      <c r="Z9" s="47"/>
      <c r="AA9" s="47"/>
      <c r="AB9" s="47"/>
      <c r="AC9" s="18">
        <f>IF(ISBLANK($Y9),0, LOOKUP($Y9,[1]Skill!$A:$A,[1]Skill!$Y:$Y)*$Z9/100)+
IF(ISBLANK($AA9),0, LOOKUP($AA9,[1]Skill!$A:$A,[1]Skill!$Y:$Y)*$AB9/100)</f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9" t="str">
        <f t="shared" ref="AI9" si="13">CONCATENATE(AD9,";",AE9,";",AF9,";",AG9,";",AH9)</f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ref="AQ9" si="14">CONCATENATE(AJ9,";",AK9,";",AL9,";",AM9,";",AN9,";",AO9,";",AP9)</f>
        <v>0;0;0;0;0;0;0</v>
      </c>
      <c r="AR9" s="50" t="s">
        <v>781</v>
      </c>
      <c r="AS9" s="50"/>
      <c r="AT9" s="50"/>
      <c r="AU9" s="50"/>
      <c r="AV9" s="4">
        <v>10007</v>
      </c>
      <c r="AW9" s="18"/>
      <c r="AX9" s="59" t="s">
        <v>929</v>
      </c>
      <c r="AY9" s="21">
        <v>1</v>
      </c>
      <c r="AZ9" s="32">
        <v>0</v>
      </c>
      <c r="BA9" s="29">
        <v>0</v>
      </c>
    </row>
    <row r="10" spans="1:53" x14ac:dyDescent="0.15">
      <c r="A10">
        <v>51018001</v>
      </c>
      <c r="B10" s="8" t="s">
        <v>696</v>
      </c>
      <c r="C10" s="8" t="s">
        <v>695</v>
      </c>
      <c r="D10" s="19"/>
      <c r="E10" s="8">
        <v>1</v>
      </c>
      <c r="F10" s="8">
        <v>35</v>
      </c>
      <c r="G10" s="8">
        <v>0</v>
      </c>
      <c r="H10" s="4">
        <f t="shared" si="0"/>
        <v>6</v>
      </c>
      <c r="I10" s="8">
        <v>0</v>
      </c>
      <c r="J10" s="4">
        <v>-35</v>
      </c>
      <c r="K10" s="4">
        <v>300</v>
      </c>
      <c r="L10" s="4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12">
        <f t="shared" si="1"/>
        <v>265</v>
      </c>
      <c r="U10" s="8">
        <v>10</v>
      </c>
      <c r="V10" s="8">
        <v>0</v>
      </c>
      <c r="W10" s="8">
        <v>0</v>
      </c>
      <c r="X10" s="8" t="s">
        <v>6</v>
      </c>
      <c r="Y10" s="47"/>
      <c r="Z10" s="47"/>
      <c r="AA10" s="47"/>
      <c r="AB10" s="47"/>
      <c r="AC10" s="18">
        <f>IF(ISBLANK($Y10),0, LOOKUP($Y10,[1]Skill!$A:$A,[1]Skill!$Y:$Y)*$Z10/100)+
IF(ISBLANK($AA10),0, LOOKUP($AA10,[1]Skill!$A:$A,[1]Skill!$Y:$Y)*$AB10/100)</f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9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4"/>
        <v>0;0;0;0;0;0;0</v>
      </c>
      <c r="AR10" s="50" t="s">
        <v>782</v>
      </c>
      <c r="AS10" s="50"/>
      <c r="AT10" s="50"/>
      <c r="AU10" s="50"/>
      <c r="AV10" s="8">
        <v>10001</v>
      </c>
      <c r="AW10" s="18"/>
      <c r="AX10" s="59" t="s">
        <v>929</v>
      </c>
      <c r="AY10" s="21">
        <v>1</v>
      </c>
      <c r="AZ10" s="32">
        <v>0</v>
      </c>
      <c r="BA10" s="29">
        <v>0</v>
      </c>
    </row>
    <row r="11" spans="1:53" x14ac:dyDescent="0.15">
      <c r="A11" t="s">
        <v>776</v>
      </c>
      <c r="B11" s="8" t="s">
        <v>771</v>
      </c>
      <c r="C11" s="8" t="s">
        <v>773</v>
      </c>
      <c r="D11" s="19"/>
      <c r="E11" s="8">
        <v>4</v>
      </c>
      <c r="F11" s="8">
        <v>35</v>
      </c>
      <c r="G11" s="8">
        <v>0</v>
      </c>
      <c r="H11" s="4">
        <f t="shared" si="0"/>
        <v>6</v>
      </c>
      <c r="I11" s="8">
        <v>0</v>
      </c>
      <c r="J11" s="4">
        <v>-40</v>
      </c>
      <c r="K11" s="4">
        <v>200</v>
      </c>
      <c r="L11" s="4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160</v>
      </c>
      <c r="U11" s="8">
        <v>35</v>
      </c>
      <c r="V11" s="8">
        <v>0</v>
      </c>
      <c r="W11" s="8">
        <v>0</v>
      </c>
      <c r="X11" s="8" t="s">
        <v>784</v>
      </c>
      <c r="Y11" s="47"/>
      <c r="Z11" s="47"/>
      <c r="AA11" s="47"/>
      <c r="AB11" s="47"/>
      <c r="AC11" s="18">
        <f>IF(ISBLANK($Y11),0, LOOKUP($Y11,[1]Skill!$A:$A,[1]Skill!$Y:$Y)*$Z11/100)+
IF(ISBLANK($AA11),0, LOOKUP($AA11,[1]Skill!$A:$A,[1]Skill!$Y:$Y)*$AB11/100)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9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4"/>
        <v>0;0;0;0;0;0;0</v>
      </c>
      <c r="AR11" s="50" t="s">
        <v>783</v>
      </c>
      <c r="AS11" s="50"/>
      <c r="AT11" s="50"/>
      <c r="AU11" s="50"/>
      <c r="AV11" s="8">
        <v>10002</v>
      </c>
      <c r="AW11" s="18"/>
      <c r="AX11" s="59" t="s">
        <v>929</v>
      </c>
      <c r="AY11" s="21">
        <v>1</v>
      </c>
      <c r="AZ11" s="32">
        <v>0</v>
      </c>
      <c r="BA11" s="29">
        <v>0</v>
      </c>
    </row>
    <row r="12" spans="1:53" x14ac:dyDescent="0.15">
      <c r="A12" t="s">
        <v>799</v>
      </c>
      <c r="B12" s="8" t="s">
        <v>772</v>
      </c>
      <c r="C12" s="8" t="s">
        <v>774</v>
      </c>
      <c r="D12" s="19"/>
      <c r="E12" s="8">
        <v>3</v>
      </c>
      <c r="F12" s="8">
        <v>2</v>
      </c>
      <c r="G12" s="8">
        <v>0</v>
      </c>
      <c r="H12" s="4">
        <f t="shared" si="0"/>
        <v>6</v>
      </c>
      <c r="I12" s="8">
        <v>0</v>
      </c>
      <c r="J12" s="4">
        <v>-45</v>
      </c>
      <c r="K12" s="4">
        <v>120</v>
      </c>
      <c r="L12" s="4">
        <v>0</v>
      </c>
      <c r="M12" s="8">
        <v>0</v>
      </c>
      <c r="N12" s="8">
        <v>0</v>
      </c>
      <c r="O12" s="8">
        <v>2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85</v>
      </c>
      <c r="U12" s="8">
        <v>40</v>
      </c>
      <c r="V12" s="8">
        <v>0</v>
      </c>
      <c r="W12" s="8">
        <v>0</v>
      </c>
      <c r="X12" s="8" t="s">
        <v>777</v>
      </c>
      <c r="Y12" s="47"/>
      <c r="Z12" s="47"/>
      <c r="AA12" s="47"/>
      <c r="AB12" s="47"/>
      <c r="AC12" s="18">
        <f>IF(ISBLANK($Y12),0, LOOKUP($Y12,[1]Skill!$A:$A,[1]Skill!$Y:$Y)*$Z12/100)+
IF(ISBLANK($AA12),0, LOOKUP($AA12,[1]Skill!$A:$A,[1]Skill!$Y:$Y)*$AB12/100)</f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9" t="str">
        <f t="shared" ref="AI12" si="15">CONCATENATE(AD12,";",AE12,";",AF12,";",AG12,";",AH12)</f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4"/>
        <v>0;0;0;0;0;0;0</v>
      </c>
      <c r="AR12" s="50" t="s">
        <v>783</v>
      </c>
      <c r="AS12" s="50"/>
      <c r="AT12" s="50"/>
      <c r="AU12" s="50"/>
      <c r="AV12" s="8">
        <v>10003</v>
      </c>
      <c r="AW12" s="18"/>
      <c r="AX12" s="59" t="s">
        <v>929</v>
      </c>
      <c r="AY12" s="21">
        <v>1</v>
      </c>
      <c r="AZ12" s="32">
        <v>0</v>
      </c>
      <c r="BA12" s="29">
        <v>0</v>
      </c>
    </row>
    <row r="13" spans="1:53" x14ac:dyDescent="0.15">
      <c r="A13">
        <v>51019298</v>
      </c>
      <c r="B13" s="8" t="s">
        <v>880</v>
      </c>
      <c r="C13" s="31" t="s">
        <v>630</v>
      </c>
      <c r="D13" s="19"/>
      <c r="E13" s="31">
        <v>2</v>
      </c>
      <c r="F13" s="31">
        <v>8</v>
      </c>
      <c r="G13" s="31">
        <v>0</v>
      </c>
      <c r="H13" s="4">
        <f t="shared" si="0"/>
        <v>1</v>
      </c>
      <c r="I13" s="31">
        <v>2</v>
      </c>
      <c r="J13" s="31">
        <v>10</v>
      </c>
      <c r="K13" s="31">
        <v>-10</v>
      </c>
      <c r="L13" s="31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12">
        <f t="shared" si="1"/>
        <v>0</v>
      </c>
      <c r="U13" s="8">
        <v>10</v>
      </c>
      <c r="V13" s="8">
        <v>20</v>
      </c>
      <c r="W13" s="8">
        <v>0</v>
      </c>
      <c r="X13" s="8" t="s">
        <v>6</v>
      </c>
      <c r="Y13" s="47"/>
      <c r="Z13" s="47"/>
      <c r="AA13" s="47"/>
      <c r="AB13" s="47"/>
      <c r="AC13" s="18">
        <f>IF(ISBLANK($Y13),0, LOOKUP($Y13,[1]Skill!$A:$A,[1]Skill!$Y:$Y)*$Z13/100)+
IF(ISBLANK($AA13),0, LOOKUP($AA13,[1]Skill!$A:$A,[1]Skill!$Y:$Y)*$AB13/100)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9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4"/>
        <v>0;0;0;0;0;0;0</v>
      </c>
      <c r="AR13" s="50" t="s">
        <v>782</v>
      </c>
      <c r="AS13" s="50"/>
      <c r="AT13" s="50"/>
      <c r="AU13" s="50"/>
      <c r="AV13" s="31">
        <v>280</v>
      </c>
      <c r="AW13" s="18"/>
      <c r="AX13" s="59" t="s">
        <v>929</v>
      </c>
      <c r="AY13" s="21">
        <v>1</v>
      </c>
      <c r="AZ13" s="32">
        <v>0</v>
      </c>
      <c r="BA13" s="33">
        <v>0</v>
      </c>
    </row>
    <row r="14" spans="1:53" x14ac:dyDescent="0.15">
      <c r="A14">
        <v>51019299</v>
      </c>
      <c r="B14" s="8" t="s">
        <v>881</v>
      </c>
      <c r="C14" s="31" t="s">
        <v>630</v>
      </c>
      <c r="D14" s="19"/>
      <c r="E14" s="31">
        <v>2</v>
      </c>
      <c r="F14" s="31">
        <v>8</v>
      </c>
      <c r="G14" s="31">
        <v>0</v>
      </c>
      <c r="H14" s="4">
        <f t="shared" ref="H14" si="16">IF(AND(T14&gt;=13,T14&lt;=16),5,IF(AND(T14&gt;=9,T14&lt;=12),4,IF(AND(T14&gt;=5,T14&lt;=8),3,IF(AND(T14&gt;=1,T14&lt;=4),2,IF(AND(T14&gt;=-3,T14&lt;=0),1,IF(AND(T14&gt;=-5,T14&lt;=-4),0,6))))))</f>
        <v>1</v>
      </c>
      <c r="I14" s="31">
        <v>2</v>
      </c>
      <c r="J14" s="31">
        <v>-10</v>
      </c>
      <c r="K14" s="31">
        <v>10</v>
      </c>
      <c r="L14" s="31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12">
        <f t="shared" ref="T14" si="17">SUM(J14:K14)+SUM(M14:S14)*5+4.4*SUM(AJ14:AP14)+2.5*SUM(AD14:AH14)+IF(ISNUMBER(AC14),AC14,0)+L14</f>
        <v>0</v>
      </c>
      <c r="U14" s="8">
        <v>10</v>
      </c>
      <c r="V14" s="8">
        <v>20</v>
      </c>
      <c r="W14" s="8">
        <v>0</v>
      </c>
      <c r="X14" s="8" t="s">
        <v>6</v>
      </c>
      <c r="Y14" s="47"/>
      <c r="Z14" s="47"/>
      <c r="AA14" s="47"/>
      <c r="AB14" s="47"/>
      <c r="AC14" s="18">
        <f>IF(ISBLANK($Y14),0, LOOKUP($Y14,[1]Skill!$A:$A,[1]Skill!$Y:$Y)*$Z14/100)+
IF(ISBLANK($AA14),0, LOOKUP($AA14,[1]Skill!$A:$A,[1]Skill!$Y:$Y)*$AB14/100)</f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9" t="str">
        <f t="shared" ref="AI14" si="18">CONCATENATE(AD14,";",AE14,";",AF14,";",AG14,";",AH14)</f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ref="AQ14" si="19">CONCATENATE(AJ14,";",AK14,";",AL14,";",AM14,";",AN14,";",AO14,";",AP14)</f>
        <v>0;0;0;0;0;0;0</v>
      </c>
      <c r="AR14" s="50" t="s">
        <v>782</v>
      </c>
      <c r="AS14" s="50"/>
      <c r="AT14" s="50"/>
      <c r="AU14" s="50"/>
      <c r="AV14" s="31">
        <v>278</v>
      </c>
      <c r="AW14" s="18"/>
      <c r="AX14" s="59" t="s">
        <v>929</v>
      </c>
      <c r="AY14" s="21">
        <v>1</v>
      </c>
      <c r="AZ14" s="32">
        <v>0</v>
      </c>
      <c r="BA14" s="33">
        <v>0</v>
      </c>
    </row>
    <row r="15" spans="1:53" x14ac:dyDescent="0.15">
      <c r="A15" t="s">
        <v>775</v>
      </c>
      <c r="B15" s="8" t="s">
        <v>694</v>
      </c>
      <c r="C15" s="8" t="s">
        <v>691</v>
      </c>
      <c r="D15" s="19"/>
      <c r="E15" s="8">
        <v>1</v>
      </c>
      <c r="F15" s="8">
        <v>35</v>
      </c>
      <c r="G15" s="8">
        <v>0</v>
      </c>
      <c r="H15" s="4">
        <f t="shared" si="0"/>
        <v>6</v>
      </c>
      <c r="I15" s="8">
        <v>0</v>
      </c>
      <c r="J15" s="4">
        <v>-35</v>
      </c>
      <c r="K15" s="4">
        <v>300</v>
      </c>
      <c r="L15" s="4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12">
        <f t="shared" si="1"/>
        <v>265</v>
      </c>
      <c r="U15" s="8">
        <v>10</v>
      </c>
      <c r="V15" s="8">
        <v>10</v>
      </c>
      <c r="W15" s="8">
        <v>0</v>
      </c>
      <c r="X15" s="8" t="s">
        <v>6</v>
      </c>
      <c r="Y15" s="47"/>
      <c r="Z15" s="47"/>
      <c r="AA15" s="47"/>
      <c r="AB15" s="47"/>
      <c r="AC15" s="18">
        <f>IF(ISBLANK($Y15),0, LOOKUP($Y15,[1]Skill!$A:$A,[1]Skill!$Y:$Y)*$Z15/100)+
IF(ISBLANK($AA15),0, LOOKUP($AA15,[1]Skill!$A:$A,[1]Skill!$Y:$Y)*$AB15/100)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9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si="4"/>
        <v>0;0;0;0;0;0;0</v>
      </c>
      <c r="AR15" s="50" t="s">
        <v>782</v>
      </c>
      <c r="AS15" s="50"/>
      <c r="AT15" s="50"/>
      <c r="AU15" s="50"/>
      <c r="AV15" s="8">
        <v>291</v>
      </c>
      <c r="AW15" s="18"/>
      <c r="AX15" s="59" t="s">
        <v>929</v>
      </c>
      <c r="AY15" s="21">
        <v>1</v>
      </c>
      <c r="AZ15" s="32">
        <v>0</v>
      </c>
      <c r="BA15" s="32">
        <v>0</v>
      </c>
    </row>
  </sheetData>
  <phoneticPr fontId="18" type="noConversion"/>
  <conditionalFormatting sqref="K4 K13 K15 J6:K8 J10:K10">
    <cfRule type="cellIs" dxfId="79" priority="37" operator="between">
      <formula>-30</formula>
      <formula>30</formula>
    </cfRule>
  </conditionalFormatting>
  <conditionalFormatting sqref="J4">
    <cfRule type="cellIs" dxfId="78" priority="36" operator="between">
      <formula>-30</formula>
      <formula>30</formula>
    </cfRule>
  </conditionalFormatting>
  <conditionalFormatting sqref="J15">
    <cfRule type="cellIs" dxfId="77" priority="34" operator="between">
      <formula>-30</formula>
      <formula>30</formula>
    </cfRule>
  </conditionalFormatting>
  <conditionalFormatting sqref="J13">
    <cfRule type="cellIs" dxfId="76" priority="33" operator="between">
      <formula>-30</formula>
      <formula>30</formula>
    </cfRule>
  </conditionalFormatting>
  <conditionalFormatting sqref="K12">
    <cfRule type="cellIs" dxfId="75" priority="29" operator="between">
      <formula>-30</formula>
      <formula>30</formula>
    </cfRule>
  </conditionalFormatting>
  <conditionalFormatting sqref="J12">
    <cfRule type="cellIs" dxfId="74" priority="28" operator="between">
      <formula>-30</formula>
      <formula>30</formula>
    </cfRule>
  </conditionalFormatting>
  <conditionalFormatting sqref="T1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">
    <cfRule type="cellIs" dxfId="73" priority="26" operator="between">
      <formula>-30</formula>
      <formula>30</formula>
    </cfRule>
  </conditionalFormatting>
  <conditionalFormatting sqref="J11">
    <cfRule type="cellIs" dxfId="72" priority="25" operator="between">
      <formula>-30</formula>
      <formula>30</formula>
    </cfRule>
  </conditionalFormatting>
  <conditionalFormatting sqref="T1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5">
    <cfRule type="cellIs" dxfId="71" priority="15" operator="greaterThanOrEqual">
      <formula>5</formula>
    </cfRule>
    <cfRule type="cellIs" dxfId="70" priority="16" operator="equal">
      <formula>1</formula>
    </cfRule>
    <cfRule type="cellIs" dxfId="69" priority="17" operator="equal">
      <formula>2</formula>
    </cfRule>
    <cfRule type="cellIs" dxfId="68" priority="18" operator="equal">
      <formula>3</formula>
    </cfRule>
    <cfRule type="cellIs" dxfId="67" priority="19" operator="equal">
      <formula>4</formula>
    </cfRule>
  </conditionalFormatting>
  <conditionalFormatting sqref="T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ellIs" dxfId="66" priority="13" operator="between">
      <formula>-30</formula>
      <formula>30</formula>
    </cfRule>
  </conditionalFormatting>
  <conditionalFormatting sqref="J5">
    <cfRule type="cellIs" dxfId="65" priority="12" operator="between">
      <formula>-30</formula>
      <formula>30</formula>
    </cfRule>
  </conditionalFormatting>
  <conditionalFormatting sqref="H5">
    <cfRule type="cellIs" dxfId="64" priority="7" operator="greaterThanOrEqual">
      <formula>5</formula>
    </cfRule>
    <cfRule type="cellIs" dxfId="63" priority="8" operator="equal">
      <formula>1</formula>
    </cfRule>
    <cfRule type="cellIs" dxfId="62" priority="9" operator="equal">
      <formula>2</formula>
    </cfRule>
    <cfRule type="cellIs" dxfId="61" priority="10" operator="equal">
      <formula>3</formula>
    </cfRule>
    <cfRule type="cellIs" dxfId="60" priority="11" operator="equal">
      <formula>4</formula>
    </cfRule>
  </conditionalFormatting>
  <conditionalFormatting sqref="T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8 T13 T15 T10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">
    <cfRule type="cellIs" dxfId="59" priority="4" operator="between">
      <formula>-30</formula>
      <formula>30</formula>
    </cfRule>
  </conditionalFormatting>
  <conditionalFormatting sqref="J14">
    <cfRule type="cellIs" dxfId="58" priority="3" operator="between">
      <formula>-30</formula>
      <formula>30</formula>
    </cfRule>
  </conditionalFormatting>
  <conditionalFormatting sqref="T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K9">
    <cfRule type="cellIs" dxfId="57" priority="1" operator="between">
      <formula>-30</formula>
      <formula>30</formula>
    </cfRule>
  </conditionalFormatting>
  <conditionalFormatting sqref="T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Q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638</v>
      </c>
      <c r="B1" s="5" t="s">
        <v>635</v>
      </c>
      <c r="C1" s="5" t="s">
        <v>304</v>
      </c>
      <c r="D1" s="5" t="s">
        <v>305</v>
      </c>
      <c r="E1" s="5" t="s">
        <v>306</v>
      </c>
      <c r="F1" s="5" t="s">
        <v>307</v>
      </c>
      <c r="G1" s="5" t="s">
        <v>308</v>
      </c>
      <c r="H1" s="5" t="s">
        <v>309</v>
      </c>
      <c r="I1" s="5" t="s">
        <v>310</v>
      </c>
    </row>
    <row r="2" spans="1:9" x14ac:dyDescent="0.15">
      <c r="A2" s="2" t="s">
        <v>636</v>
      </c>
      <c r="B2" s="2" t="s">
        <v>636</v>
      </c>
      <c r="C2" s="2" t="s">
        <v>285</v>
      </c>
      <c r="D2" s="2" t="s">
        <v>285</v>
      </c>
      <c r="E2" s="2" t="s">
        <v>285</v>
      </c>
      <c r="F2" s="2" t="s">
        <v>285</v>
      </c>
      <c r="G2" s="2" t="s">
        <v>285</v>
      </c>
      <c r="H2" s="2" t="s">
        <v>285</v>
      </c>
      <c r="I2" s="2" t="s">
        <v>285</v>
      </c>
    </row>
    <row r="3" spans="1:9" x14ac:dyDescent="0.15">
      <c r="A3" s="6" t="s">
        <v>639</v>
      </c>
      <c r="B3" s="6" t="s">
        <v>637</v>
      </c>
      <c r="C3" s="6" t="s">
        <v>290</v>
      </c>
      <c r="D3" s="6" t="s">
        <v>291</v>
      </c>
      <c r="E3" s="6" t="s">
        <v>292</v>
      </c>
      <c r="F3" s="6" t="s">
        <v>293</v>
      </c>
      <c r="G3" s="6" t="s">
        <v>294</v>
      </c>
      <c r="H3" s="6" t="s">
        <v>295</v>
      </c>
      <c r="I3" s="6" t="s">
        <v>641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659</v>
      </c>
      <c r="B1" t="s">
        <v>661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660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659</v>
      </c>
      <c r="B1" t="s">
        <v>866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863</v>
      </c>
      <c r="B7" s="22">
        <v>1</v>
      </c>
    </row>
    <row r="8" spans="1:2" x14ac:dyDescent="0.15">
      <c r="A8" s="24" t="s">
        <v>864</v>
      </c>
      <c r="B8" s="22">
        <v>1</v>
      </c>
    </row>
    <row r="9" spans="1:2" x14ac:dyDescent="0.15">
      <c r="A9" s="24" t="s">
        <v>865</v>
      </c>
      <c r="B9" s="22"/>
    </row>
    <row r="10" spans="1:2" x14ac:dyDescent="0.15">
      <c r="A10" s="24" t="s">
        <v>660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2013-01-13T06:22:51Z</dcterms:created>
  <dcterms:modified xsi:type="dcterms:W3CDTF">2017-05-20T09:38:15Z</dcterms:modified>
</cp:coreProperties>
</file>