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code\TOMClassicGit\ConfigData\Xlsx\"/>
    </mc:Choice>
  </mc:AlternateContent>
  <bookViews>
    <workbookView xWindow="0" yWindow="0" windowWidth="23040" windowHeight="9372"/>
  </bookViews>
  <sheets>
    <sheet name="标准卡" sheetId="1" r:id="rId1"/>
    <sheet name="隐藏卡" sheetId="7" r:id="rId2"/>
    <sheet name="~标准值" sheetId="2" r:id="rId3"/>
    <sheet name="~透视表Star" sheetId="4" r:id="rId4"/>
    <sheet name="~透视表品质" sheetId="8" r:id="rId5"/>
  </sheets>
  <externalReferences>
    <externalReference r:id="rId6"/>
  </externalReferences>
  <calcPr calcId="152511"/>
  <pivotCaches>
    <pivotCache cacheId="0" r:id="rId7"/>
    <pivotCache cacheId="1" r:id="rId8"/>
  </pivotCaches>
</workbook>
</file>

<file path=xl/calcChain.xml><?xml version="1.0" encoding="utf-8"?>
<calcChain xmlns="http://schemas.openxmlformats.org/spreadsheetml/2006/main">
  <c r="AQ9" i="7" l="1"/>
  <c r="AI9" i="7"/>
  <c r="AC9" i="7"/>
  <c r="T9" i="7" s="1"/>
  <c r="H9" i="7" s="1"/>
  <c r="AC309" i="1"/>
  <c r="T309" i="1" s="1"/>
  <c r="H309" i="1" s="1"/>
  <c r="AI309" i="1"/>
  <c r="AQ309" i="1"/>
  <c r="AC308" i="1" l="1"/>
  <c r="T308" i="1" s="1"/>
  <c r="H308" i="1" s="1"/>
  <c r="AI308" i="1"/>
  <c r="AQ308" i="1"/>
  <c r="AC307" i="1" l="1"/>
  <c r="T307" i="1" s="1"/>
  <c r="H307" i="1" s="1"/>
  <c r="AI307" i="1"/>
  <c r="AQ307" i="1"/>
  <c r="AQ306" i="1" l="1"/>
  <c r="AI306" i="1"/>
  <c r="AC306" i="1"/>
  <c r="T306" i="1" s="1"/>
  <c r="H306" i="1" s="1"/>
  <c r="AC305" i="1" l="1"/>
  <c r="T305" i="1" s="1"/>
  <c r="H305" i="1" s="1"/>
  <c r="AI305" i="1"/>
  <c r="AQ305" i="1"/>
  <c r="AC304" i="1" l="1"/>
  <c r="T304" i="1" s="1"/>
  <c r="H304" i="1" s="1"/>
  <c r="AI304" i="1"/>
  <c r="AQ304" i="1"/>
  <c r="AQ303" i="1" l="1"/>
  <c r="AC303" i="1" l="1"/>
  <c r="T303" i="1" s="1"/>
  <c r="H303" i="1" s="1"/>
  <c r="AI303" i="1"/>
  <c r="AC302" i="1" l="1"/>
  <c r="T302" i="1" s="1"/>
  <c r="H302" i="1" s="1"/>
  <c r="AI302" i="1"/>
  <c r="AQ302" i="1"/>
  <c r="AQ14" i="7" l="1"/>
  <c r="AI14" i="7"/>
  <c r="AC14" i="7"/>
  <c r="T14" i="7" s="1"/>
  <c r="H14" i="7" s="1"/>
  <c r="AC5" i="7" l="1"/>
  <c r="AC6" i="7"/>
  <c r="AC7" i="7"/>
  <c r="AC8" i="7"/>
  <c r="AC10" i="7"/>
  <c r="AC11" i="7"/>
  <c r="AC12" i="7"/>
  <c r="AC13" i="7"/>
  <c r="AC15" i="7"/>
  <c r="AC4" i="7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4" i="1"/>
  <c r="AQ5" i="7" l="1"/>
  <c r="AI5" i="7"/>
  <c r="T5" i="7"/>
  <c r="H5" i="7" s="1"/>
  <c r="T8" i="7" l="1"/>
  <c r="H8" i="7" s="1"/>
  <c r="AI8" i="7"/>
  <c r="AQ8" i="7"/>
  <c r="T7" i="7" l="1"/>
  <c r="H7" i="7" s="1"/>
  <c r="AI7" i="7"/>
  <c r="AQ7" i="7"/>
  <c r="T4" i="7" l="1"/>
  <c r="T6" i="7"/>
  <c r="H6" i="7" s="1"/>
  <c r="T10" i="7"/>
  <c r="T11" i="7"/>
  <c r="T12" i="7"/>
  <c r="T13" i="7"/>
  <c r="T15" i="7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17" i="1"/>
  <c r="T101" i="1"/>
  <c r="T102" i="1"/>
  <c r="T103" i="1"/>
  <c r="T104" i="1"/>
  <c r="T105" i="1"/>
  <c r="T106" i="1"/>
  <c r="T107" i="1"/>
  <c r="T108" i="1"/>
  <c r="T109" i="1"/>
  <c r="H109" i="1" s="1"/>
  <c r="T110" i="1"/>
  <c r="T111" i="1"/>
  <c r="T112" i="1"/>
  <c r="T113" i="1"/>
  <c r="T114" i="1"/>
  <c r="T115" i="1"/>
  <c r="T116" i="1"/>
  <c r="T100" i="1"/>
  <c r="T118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60" i="1"/>
  <c r="T161" i="1"/>
  <c r="T162" i="1"/>
  <c r="T163" i="1"/>
  <c r="T164" i="1"/>
  <c r="T167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5" i="1"/>
  <c r="T206" i="1"/>
  <c r="T207" i="1"/>
  <c r="T208" i="1"/>
  <c r="T209" i="1"/>
  <c r="T210" i="1"/>
  <c r="T243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11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9" i="1"/>
  <c r="T291" i="1"/>
  <c r="T292" i="1"/>
  <c r="T293" i="1"/>
  <c r="T295" i="1"/>
  <c r="T297" i="1"/>
  <c r="T298" i="1"/>
  <c r="T299" i="1"/>
  <c r="T300" i="1"/>
  <c r="T301" i="1"/>
  <c r="T294" i="1"/>
  <c r="T296" i="1"/>
  <c r="T119" i="1"/>
  <c r="T204" i="1"/>
  <c r="T290" i="1"/>
  <c r="T288" i="1"/>
  <c r="T159" i="1"/>
  <c r="T165" i="1"/>
  <c r="T166" i="1"/>
  <c r="T168" i="1"/>
  <c r="T84" i="1"/>
  <c r="T85" i="1"/>
  <c r="T86" i="1"/>
  <c r="AQ6" i="7" l="1"/>
  <c r="AQ10" i="7"/>
  <c r="AQ11" i="7"/>
  <c r="AQ12" i="7"/>
  <c r="AQ13" i="7"/>
  <c r="AQ15" i="7"/>
  <c r="AQ4" i="7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17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00" i="1"/>
  <c r="AQ118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158" i="1"/>
  <c r="AQ160" i="1"/>
  <c r="AQ161" i="1"/>
  <c r="AQ162" i="1"/>
  <c r="AQ163" i="1"/>
  <c r="AQ164" i="1"/>
  <c r="AQ167" i="1"/>
  <c r="AQ169" i="1"/>
  <c r="AQ170" i="1"/>
  <c r="AQ171" i="1"/>
  <c r="AQ172" i="1"/>
  <c r="AQ173" i="1"/>
  <c r="AQ174" i="1"/>
  <c r="AQ175" i="1"/>
  <c r="AQ176" i="1"/>
  <c r="AQ177" i="1"/>
  <c r="AQ178" i="1"/>
  <c r="AQ179" i="1"/>
  <c r="AQ180" i="1"/>
  <c r="AQ181" i="1"/>
  <c r="AQ182" i="1"/>
  <c r="AQ183" i="1"/>
  <c r="AQ184" i="1"/>
  <c r="AQ185" i="1"/>
  <c r="AQ186" i="1"/>
  <c r="AQ187" i="1"/>
  <c r="AQ188" i="1"/>
  <c r="AQ189" i="1"/>
  <c r="AQ190" i="1"/>
  <c r="AQ191" i="1"/>
  <c r="AQ192" i="1"/>
  <c r="AQ193" i="1"/>
  <c r="AQ194" i="1"/>
  <c r="AQ195" i="1"/>
  <c r="AQ196" i="1"/>
  <c r="AQ197" i="1"/>
  <c r="AQ198" i="1"/>
  <c r="AQ199" i="1"/>
  <c r="AQ200" i="1"/>
  <c r="AQ201" i="1"/>
  <c r="AQ202" i="1"/>
  <c r="AQ203" i="1"/>
  <c r="AQ205" i="1"/>
  <c r="AQ206" i="1"/>
  <c r="AQ207" i="1"/>
  <c r="AQ208" i="1"/>
  <c r="AQ209" i="1"/>
  <c r="AQ210" i="1"/>
  <c r="AQ243" i="1"/>
  <c r="AQ212" i="1"/>
  <c r="AQ213" i="1"/>
  <c r="AQ214" i="1"/>
  <c r="AQ215" i="1"/>
  <c r="AQ216" i="1"/>
  <c r="AQ217" i="1"/>
  <c r="AQ218" i="1"/>
  <c r="AQ219" i="1"/>
  <c r="AQ220" i="1"/>
  <c r="AQ221" i="1"/>
  <c r="AQ222" i="1"/>
  <c r="AQ223" i="1"/>
  <c r="AQ224" i="1"/>
  <c r="AQ225" i="1"/>
  <c r="AQ226" i="1"/>
  <c r="AQ227" i="1"/>
  <c r="AQ228" i="1"/>
  <c r="AQ229" i="1"/>
  <c r="AQ230" i="1"/>
  <c r="AQ231" i="1"/>
  <c r="AQ232" i="1"/>
  <c r="AQ233" i="1"/>
  <c r="AQ234" i="1"/>
  <c r="AQ235" i="1"/>
  <c r="AQ236" i="1"/>
  <c r="AQ237" i="1"/>
  <c r="AQ238" i="1"/>
  <c r="AQ239" i="1"/>
  <c r="AQ240" i="1"/>
  <c r="AQ241" i="1"/>
  <c r="AQ242" i="1"/>
  <c r="AQ211" i="1"/>
  <c r="AQ244" i="1"/>
  <c r="AQ245" i="1"/>
  <c r="AQ246" i="1"/>
  <c r="AQ247" i="1"/>
  <c r="AQ248" i="1"/>
  <c r="AQ249" i="1"/>
  <c r="AQ250" i="1"/>
  <c r="AQ251" i="1"/>
  <c r="AQ252" i="1"/>
  <c r="AQ253" i="1"/>
  <c r="AQ254" i="1"/>
  <c r="AQ255" i="1"/>
  <c r="AQ256" i="1"/>
  <c r="AQ257" i="1"/>
  <c r="AQ258" i="1"/>
  <c r="AQ259" i="1"/>
  <c r="AQ260" i="1"/>
  <c r="AQ261" i="1"/>
  <c r="AQ262" i="1"/>
  <c r="AQ263" i="1"/>
  <c r="AQ264" i="1"/>
  <c r="AQ265" i="1"/>
  <c r="AQ266" i="1"/>
  <c r="AQ267" i="1"/>
  <c r="AQ268" i="1"/>
  <c r="AQ269" i="1"/>
  <c r="AQ270" i="1"/>
  <c r="AQ271" i="1"/>
  <c r="AQ272" i="1"/>
  <c r="AQ273" i="1"/>
  <c r="AQ274" i="1"/>
  <c r="AQ275" i="1"/>
  <c r="AQ276" i="1"/>
  <c r="AQ277" i="1"/>
  <c r="AQ278" i="1"/>
  <c r="AQ279" i="1"/>
  <c r="AQ280" i="1"/>
  <c r="AQ281" i="1"/>
  <c r="AQ282" i="1"/>
  <c r="AQ283" i="1"/>
  <c r="AQ284" i="1"/>
  <c r="AQ285" i="1"/>
  <c r="AQ286" i="1"/>
  <c r="AQ287" i="1"/>
  <c r="AQ289" i="1"/>
  <c r="AQ291" i="1"/>
  <c r="AQ292" i="1"/>
  <c r="AQ293" i="1"/>
  <c r="AQ295" i="1"/>
  <c r="AQ297" i="1"/>
  <c r="AQ298" i="1"/>
  <c r="AQ299" i="1"/>
  <c r="AQ300" i="1"/>
  <c r="AQ301" i="1"/>
  <c r="AQ294" i="1"/>
  <c r="AQ296" i="1"/>
  <c r="AQ119" i="1"/>
  <c r="AQ204" i="1"/>
  <c r="AQ290" i="1"/>
  <c r="AQ288" i="1"/>
  <c r="AQ159" i="1"/>
  <c r="AQ165" i="1"/>
  <c r="AQ166" i="1"/>
  <c r="AQ168" i="1"/>
  <c r="AQ84" i="1"/>
  <c r="AQ85" i="1"/>
  <c r="AQ86" i="1"/>
  <c r="AQ4" i="1"/>
  <c r="AI11" i="7" l="1"/>
  <c r="H11" i="7"/>
  <c r="AI63" i="1" l="1"/>
  <c r="H63" i="1"/>
  <c r="AI36" i="1"/>
  <c r="H36" i="1"/>
  <c r="AI86" i="1" l="1"/>
  <c r="H86" i="1"/>
  <c r="AI85" i="1" l="1"/>
  <c r="H85" i="1"/>
  <c r="H10" i="7" l="1"/>
  <c r="H12" i="7"/>
  <c r="H13" i="7"/>
  <c r="H15" i="7"/>
  <c r="H4" i="7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17" i="1"/>
  <c r="H101" i="1"/>
  <c r="H102" i="1"/>
  <c r="H103" i="1"/>
  <c r="H104" i="1"/>
  <c r="H105" i="1"/>
  <c r="H106" i="1"/>
  <c r="H107" i="1"/>
  <c r="H108" i="1"/>
  <c r="H110" i="1"/>
  <c r="H111" i="1"/>
  <c r="H112" i="1"/>
  <c r="H113" i="1"/>
  <c r="H114" i="1"/>
  <c r="H115" i="1"/>
  <c r="H116" i="1"/>
  <c r="H100" i="1"/>
  <c r="H118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60" i="1"/>
  <c r="H161" i="1"/>
  <c r="H162" i="1"/>
  <c r="H163" i="1"/>
  <c r="H164" i="1"/>
  <c r="H167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5" i="1"/>
  <c r="H206" i="1"/>
  <c r="H207" i="1"/>
  <c r="H208" i="1"/>
  <c r="H209" i="1"/>
  <c r="H210" i="1"/>
  <c r="H243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11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9" i="1"/>
  <c r="H291" i="1"/>
  <c r="H292" i="1"/>
  <c r="H293" i="1"/>
  <c r="H295" i="1"/>
  <c r="H297" i="1"/>
  <c r="H298" i="1"/>
  <c r="H299" i="1"/>
  <c r="H300" i="1"/>
  <c r="H301" i="1"/>
  <c r="H294" i="1"/>
  <c r="H296" i="1"/>
  <c r="H119" i="1"/>
  <c r="H204" i="1"/>
  <c r="H290" i="1"/>
  <c r="H288" i="1"/>
  <c r="H159" i="1"/>
  <c r="H165" i="1"/>
  <c r="H166" i="1"/>
  <c r="H168" i="1"/>
  <c r="H84" i="1"/>
  <c r="AI84" i="1" l="1"/>
  <c r="AI12" i="7" l="1"/>
  <c r="AI4" i="7" l="1"/>
  <c r="AI6" i="7"/>
  <c r="AI10" i="7"/>
  <c r="AI13" i="7"/>
  <c r="AI15" i="7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17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00" i="1"/>
  <c r="AI118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60" i="1"/>
  <c r="AI161" i="1"/>
  <c r="AI162" i="1"/>
  <c r="AI163" i="1"/>
  <c r="AI164" i="1"/>
  <c r="AI167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I202" i="1"/>
  <c r="AI203" i="1"/>
  <c r="AI205" i="1"/>
  <c r="AI206" i="1"/>
  <c r="AI207" i="1"/>
  <c r="AI208" i="1"/>
  <c r="AI209" i="1"/>
  <c r="AI210" i="1"/>
  <c r="AI243" i="1"/>
  <c r="AI212" i="1"/>
  <c r="AI213" i="1"/>
  <c r="AI214" i="1"/>
  <c r="AI215" i="1"/>
  <c r="AI216" i="1"/>
  <c r="AI217" i="1"/>
  <c r="AI218" i="1"/>
  <c r="AI219" i="1"/>
  <c r="AI220" i="1"/>
  <c r="AI221" i="1"/>
  <c r="AI222" i="1"/>
  <c r="AI223" i="1"/>
  <c r="AI224" i="1"/>
  <c r="AI225" i="1"/>
  <c r="AI226" i="1"/>
  <c r="AI227" i="1"/>
  <c r="AI228" i="1"/>
  <c r="AI229" i="1"/>
  <c r="AI230" i="1"/>
  <c r="AI231" i="1"/>
  <c r="AI232" i="1"/>
  <c r="AI233" i="1"/>
  <c r="AI234" i="1"/>
  <c r="AI235" i="1"/>
  <c r="AI236" i="1"/>
  <c r="AI237" i="1"/>
  <c r="AI238" i="1"/>
  <c r="AI239" i="1"/>
  <c r="AI240" i="1"/>
  <c r="AI241" i="1"/>
  <c r="AI242" i="1"/>
  <c r="AI211" i="1"/>
  <c r="AI244" i="1"/>
  <c r="AI245" i="1"/>
  <c r="AI246" i="1"/>
  <c r="AI247" i="1"/>
  <c r="AI248" i="1"/>
  <c r="AI249" i="1"/>
  <c r="AI250" i="1"/>
  <c r="AI251" i="1"/>
  <c r="AI252" i="1"/>
  <c r="AI253" i="1"/>
  <c r="AI254" i="1"/>
  <c r="AI255" i="1"/>
  <c r="AI256" i="1"/>
  <c r="AI257" i="1"/>
  <c r="AI258" i="1"/>
  <c r="AI259" i="1"/>
  <c r="AI260" i="1"/>
  <c r="AI261" i="1"/>
  <c r="AI262" i="1"/>
  <c r="AI263" i="1"/>
  <c r="AI264" i="1"/>
  <c r="AI265" i="1"/>
  <c r="AI266" i="1"/>
  <c r="AI267" i="1"/>
  <c r="AI268" i="1"/>
  <c r="AI269" i="1"/>
  <c r="AI270" i="1"/>
  <c r="AI271" i="1"/>
  <c r="AI272" i="1"/>
  <c r="AI273" i="1"/>
  <c r="AI274" i="1"/>
  <c r="AI275" i="1"/>
  <c r="AI276" i="1"/>
  <c r="AI277" i="1"/>
  <c r="AI278" i="1"/>
  <c r="AI279" i="1"/>
  <c r="AI280" i="1"/>
  <c r="AI281" i="1"/>
  <c r="AI282" i="1"/>
  <c r="AI283" i="1"/>
  <c r="AI284" i="1"/>
  <c r="AI285" i="1"/>
  <c r="AI286" i="1"/>
  <c r="AI287" i="1"/>
  <c r="AI289" i="1"/>
  <c r="AI291" i="1"/>
  <c r="AI292" i="1"/>
  <c r="AI293" i="1"/>
  <c r="AI295" i="1"/>
  <c r="AI297" i="1"/>
  <c r="AI298" i="1"/>
  <c r="AI299" i="1"/>
  <c r="AI300" i="1"/>
  <c r="AI301" i="1"/>
  <c r="AI294" i="1"/>
  <c r="AI296" i="1"/>
  <c r="AI119" i="1"/>
  <c r="AI204" i="1"/>
  <c r="AI290" i="1"/>
  <c r="AI288" i="1"/>
  <c r="AI159" i="1"/>
  <c r="AI165" i="1"/>
  <c r="AI166" i="1"/>
  <c r="AI168" i="1"/>
  <c r="AI4" i="1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        Devil = 1,
        Machine = 2,
        Spirit = 3,
        Insect = 4,
        Dragon = 5,
        Bird = 6,
        Crawling = 7,
        Human = 8,
        Orc = 9,
        Undead = 10,
        Beast = 11,
        Fish = 12,
        Element = 13,
        Plant = 14,
        Goblin = 15,
        Totem=16,</t>
        </r>
      </text>
    </comment>
    <comment ref="K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-30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+30</t>
        </r>
        <r>
          <rPr>
            <sz val="9"/>
            <color indexed="81"/>
            <rFont val="宋体"/>
            <family val="3"/>
            <charset val="134"/>
          </rPr>
          <t>表示调整</t>
        </r>
      </text>
    </comment>
    <comment ref="L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</t>
        </r>
      </text>
    </comment>
    <comment ref="W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主要是建筑类，回合数</t>
        </r>
      </text>
    </comment>
    <comment ref="B18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19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2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79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80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157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</commentList>
</comments>
</file>

<file path=xl/comments2.xml><?xml version="1.0" encoding="utf-8"?>
<comments xmlns="http://schemas.openxmlformats.org/spreadsheetml/2006/main">
  <authors>
    <author>real</author>
    <author>Real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        Devil = 1,
        Machine = 2,
        Spirit = 3,
        Insect = 4,
        Dragon = 5,
        Bird = 6,
        Crawling = 7,
        Human = 8,
        Orc = 9,
        Undead = 10,
        Beast = 11,
        Fish = 12,
        Element = 13,
        Plant = 14,
        Goblin = 15,
        Totem=16,</t>
        </r>
      </text>
    </comment>
    <comment ref="K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-30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+30</t>
        </r>
        <r>
          <rPr>
            <sz val="9"/>
            <color indexed="81"/>
            <rFont val="宋体"/>
            <family val="3"/>
            <charset val="134"/>
          </rPr>
          <t>表示调整</t>
        </r>
      </text>
    </comment>
    <comment ref="L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</t>
        </r>
      </text>
    </comment>
    <comment ref="W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主要是建筑类，回合数</t>
        </r>
      </text>
    </comment>
  </commentList>
</comments>
</file>

<file path=xl/sharedStrings.xml><?xml version="1.0" encoding="utf-8"?>
<sst xmlns="http://schemas.openxmlformats.org/spreadsheetml/2006/main" count="2143" uniqueCount="969">
  <si>
    <t>arrow</t>
  </si>
  <si>
    <t>巨鼠</t>
  </si>
  <si>
    <t>bite</t>
  </si>
  <si>
    <t>灰狼</t>
  </si>
  <si>
    <t>hit2</t>
  </si>
  <si>
    <t>哥布林亚种</t>
  </si>
  <si>
    <t>hit1</t>
  </si>
  <si>
    <t>暗夜精灵</t>
  </si>
  <si>
    <t>巨石墙</t>
  </si>
  <si>
    <t>null</t>
  </si>
  <si>
    <t>虚空巫师</t>
  </si>
  <si>
    <t>purpleline</t>
  </si>
  <si>
    <t>biteblue</t>
  </si>
  <si>
    <t>光精灵射手</t>
  </si>
  <si>
    <t>arrowlight</t>
  </si>
  <si>
    <t>骑士</t>
  </si>
  <si>
    <t>swordhit</t>
  </si>
  <si>
    <t>忍者</t>
  </si>
  <si>
    <t>独眼巨人</t>
  </si>
  <si>
    <t>bandattack</t>
  </si>
  <si>
    <t>骷髅战士</t>
  </si>
  <si>
    <t>蒸汽机甲</t>
  </si>
  <si>
    <t>yellowsplash</t>
  </si>
  <si>
    <t>班獒</t>
  </si>
  <si>
    <t>bitegreen</t>
  </si>
  <si>
    <t>捣蛋鬼</t>
  </si>
  <si>
    <t>鱼人</t>
  </si>
  <si>
    <t>哥布林</t>
  </si>
  <si>
    <t>龙蝇</t>
  </si>
  <si>
    <t>半人马射手</t>
  </si>
  <si>
    <t>龙卷风</t>
  </si>
  <si>
    <t>windhit</t>
  </si>
  <si>
    <t>巨大响尾蛇</t>
  </si>
  <si>
    <t>米诺陶诺斯</t>
  </si>
  <si>
    <t>小鬼</t>
  </si>
  <si>
    <t>冰墙</t>
  </si>
  <si>
    <t>巨型海鳗</t>
  </si>
  <si>
    <t>莉莉斯</t>
  </si>
  <si>
    <t>hit2blue</t>
  </si>
  <si>
    <t>雷喙龙</t>
  </si>
  <si>
    <t>electhit</t>
  </si>
  <si>
    <t>奇迹石壁</t>
  </si>
  <si>
    <t>盗贼</t>
  </si>
  <si>
    <t>黄铜塑像</t>
  </si>
  <si>
    <t>electball</t>
  </si>
  <si>
    <t>温蒂妮</t>
  </si>
  <si>
    <t>龟王</t>
  </si>
  <si>
    <t>食土鱼</t>
  </si>
  <si>
    <t>魔天使</t>
  </si>
  <si>
    <t>moon</t>
  </si>
  <si>
    <t>darkwheel</t>
  </si>
  <si>
    <t>僵尸</t>
  </si>
  <si>
    <t>鬼魂</t>
  </si>
  <si>
    <t>野猪人</t>
  </si>
  <si>
    <t>矮人</t>
  </si>
  <si>
    <t>侏儒</t>
  </si>
  <si>
    <t>暴龙</t>
  </si>
  <si>
    <t>琥珀蚊</t>
  </si>
  <si>
    <t>灵体</t>
  </si>
  <si>
    <t>流氓</t>
  </si>
  <si>
    <t>龙族法师</t>
  </si>
  <si>
    <t>dragonball</t>
  </si>
  <si>
    <t>venom</t>
  </si>
  <si>
    <t>影魔</t>
  </si>
  <si>
    <t>变色龙</t>
  </si>
  <si>
    <t>狂战士</t>
  </si>
  <si>
    <t>doubleswordhit</t>
  </si>
  <si>
    <t>百变怪</t>
  </si>
  <si>
    <t>毒巨蟒</t>
  </si>
  <si>
    <t>大蜘蛛</t>
  </si>
  <si>
    <t>冰蜥蜴</t>
  </si>
  <si>
    <t>巨型变形虫</t>
  </si>
  <si>
    <t>海盗</t>
  </si>
  <si>
    <t>荧光象鼻虫</t>
  </si>
  <si>
    <t>喷火龙</t>
  </si>
  <si>
    <t>firehit</t>
  </si>
  <si>
    <t>太古之龙</t>
  </si>
  <si>
    <t>cover3</t>
  </si>
  <si>
    <t>雷电之龙</t>
  </si>
  <si>
    <t>圣骑士</t>
  </si>
  <si>
    <t>双头羊</t>
  </si>
  <si>
    <t>刻耳帕洛斯</t>
  </si>
  <si>
    <t>毒花</t>
  </si>
  <si>
    <t>flowerline</t>
  </si>
  <si>
    <t>巨蟹</t>
  </si>
  <si>
    <t>海和尚</t>
  </si>
  <si>
    <t>waterball</t>
  </si>
  <si>
    <t>海德拉</t>
  </si>
  <si>
    <t>雄狮水母</t>
  </si>
  <si>
    <t>watertile</t>
  </si>
  <si>
    <t>暗晦之城</t>
  </si>
  <si>
    <t>darkball</t>
  </si>
  <si>
    <t>暗精灵</t>
  </si>
  <si>
    <t>光精灵</t>
  </si>
  <si>
    <t>梦魇</t>
  </si>
  <si>
    <t>独角兽</t>
  </si>
  <si>
    <t>雪人</t>
  </si>
  <si>
    <t>iceball</t>
  </si>
  <si>
    <t>砂之魔女</t>
  </si>
  <si>
    <t>风暴射手</t>
  </si>
  <si>
    <t>外星人</t>
  </si>
  <si>
    <t>etwave</t>
  </si>
  <si>
    <t>武僧</t>
  </si>
  <si>
    <t>fisthit</t>
  </si>
  <si>
    <t>魔物学者</t>
  </si>
  <si>
    <t>武士</t>
  </si>
  <si>
    <t>隐形人</t>
  </si>
  <si>
    <t>fisthitstatue</t>
  </si>
  <si>
    <t>拉顿</t>
  </si>
  <si>
    <t>鬼云</t>
  </si>
  <si>
    <t>食人花</t>
  </si>
  <si>
    <t>贝希摩斯</t>
  </si>
  <si>
    <t>深海触手</t>
  </si>
  <si>
    <t>火柱</t>
  </si>
  <si>
    <t>firearrow</t>
  </si>
  <si>
    <t>火焰领主</t>
  </si>
  <si>
    <t>狮王战士</t>
  </si>
  <si>
    <t>黄金图腾</t>
  </si>
  <si>
    <t>木乃伊</t>
  </si>
  <si>
    <t>强盗</t>
  </si>
  <si>
    <t>象牙人偶</t>
  </si>
  <si>
    <t>大理石人偶</t>
  </si>
  <si>
    <t>霸王龙</t>
  </si>
  <si>
    <t>绿藤蔓怪</t>
  </si>
  <si>
    <t>greenpea</t>
  </si>
  <si>
    <t>蓝藤蔓怪</t>
  </si>
  <si>
    <t>bluepea</t>
  </si>
  <si>
    <t>枪管百合</t>
  </si>
  <si>
    <t>bullet</t>
  </si>
  <si>
    <t>战斗机甲α</t>
  </si>
  <si>
    <t>战斗机甲β</t>
  </si>
  <si>
    <t>rocket</t>
  </si>
  <si>
    <t>达衮</t>
  </si>
  <si>
    <t>暗黑破坏神</t>
  </si>
  <si>
    <t>迅雷魔王</t>
  </si>
  <si>
    <t>光帝</t>
  </si>
  <si>
    <t>大地之王</t>
  </si>
  <si>
    <t>天马</t>
  </si>
  <si>
    <t>哈尔比亚</t>
  </si>
  <si>
    <t>大黄蜂</t>
  </si>
  <si>
    <t>病毒</t>
  </si>
  <si>
    <t>犰狳</t>
  </si>
  <si>
    <t>人造精灵</t>
  </si>
  <si>
    <t>巨齿鲨</t>
  </si>
  <si>
    <t>疯狂小丑</t>
  </si>
  <si>
    <t>蜥蜴人</t>
  </si>
  <si>
    <t>火蜥蜴</t>
  </si>
  <si>
    <t>阿修罗</t>
  </si>
  <si>
    <t>冥河恶鬼</t>
  </si>
  <si>
    <t>火凤凰</t>
  </si>
  <si>
    <t>熔岩巨人</t>
  </si>
  <si>
    <t>奇美拉</t>
  </si>
  <si>
    <t>鬼火</t>
  </si>
  <si>
    <t>泥怪</t>
  </si>
  <si>
    <t>鲨鱼人</t>
  </si>
  <si>
    <t>口水怪</t>
  </si>
  <si>
    <t>雷电制造器</t>
  </si>
  <si>
    <t>雷霆战鹰</t>
  </si>
  <si>
    <t>骷髅守卫</t>
  </si>
  <si>
    <t>骷髅射手</t>
  </si>
  <si>
    <t>潘</t>
  </si>
  <si>
    <t>树精</t>
  </si>
  <si>
    <t>leafarrow</t>
  </si>
  <si>
    <t>德鲁伊</t>
  </si>
  <si>
    <t>狮鹫</t>
  </si>
  <si>
    <t>刀手怪</t>
  </si>
  <si>
    <t>闪电元素</t>
  </si>
  <si>
    <t>吸血蝙蝠</t>
  </si>
  <si>
    <t>bluesword</t>
  </si>
  <si>
    <t>宁芙</t>
  </si>
  <si>
    <t>幽魂</t>
  </si>
  <si>
    <t>巨型蝙蝠</t>
  </si>
  <si>
    <t>地狱犬</t>
  </si>
  <si>
    <t>大旋涡</t>
  </si>
  <si>
    <t>waterball2</t>
  </si>
  <si>
    <t>巨型蛞蝓</t>
  </si>
  <si>
    <t>沙人</t>
  </si>
  <si>
    <t>树人</t>
  </si>
  <si>
    <t>剑墙</t>
  </si>
  <si>
    <t>巨大步行虫</t>
  </si>
  <si>
    <t>彩蜡人偶</t>
  </si>
  <si>
    <t>银制雕像</t>
  </si>
  <si>
    <t>红宝石兽</t>
  </si>
  <si>
    <t>鸡蛇</t>
  </si>
  <si>
    <t>牧师</t>
  </si>
  <si>
    <t>holybolt</t>
  </si>
  <si>
    <t>阿努比斯</t>
  </si>
  <si>
    <t>血腥布丁</t>
  </si>
  <si>
    <t>尼斯湖水怪</t>
  </si>
  <si>
    <t>幽灵</t>
  </si>
  <si>
    <t>女恶魔</t>
  </si>
  <si>
    <t>刺猬</t>
  </si>
  <si>
    <t>巨象</t>
  </si>
  <si>
    <t>极乐鸟</t>
  </si>
  <si>
    <t>巴力</t>
  </si>
  <si>
    <t>利维坦</t>
  </si>
  <si>
    <t>伊芙利特</t>
  </si>
  <si>
    <t>吸血草</t>
  </si>
  <si>
    <t>北极熊</t>
  </si>
  <si>
    <t>霜角原牛</t>
  </si>
  <si>
    <t>僵尸龙</t>
  </si>
  <si>
    <t>王蜥</t>
  </si>
  <si>
    <t>睚眦</t>
  </si>
  <si>
    <t>嘲风</t>
  </si>
  <si>
    <t>fireball</t>
  </si>
  <si>
    <t>蒲牢</t>
  </si>
  <si>
    <t>狻猊</t>
  </si>
  <si>
    <t>霸下</t>
  </si>
  <si>
    <t>狴犴</t>
  </si>
  <si>
    <t>负屃</t>
  </si>
  <si>
    <t>螭吻</t>
  </si>
  <si>
    <t>玛瑙酒杯</t>
  </si>
  <si>
    <t>无畏先锋</t>
  </si>
  <si>
    <t>掷矛手</t>
  </si>
  <si>
    <t>spear</t>
  </si>
  <si>
    <t>毒蘑菇</t>
  </si>
  <si>
    <t>姆吉拉</t>
  </si>
  <si>
    <t>跳跳菇</t>
  </si>
  <si>
    <t>恐惧之源</t>
  </si>
  <si>
    <t>黑暗暗杀者</t>
  </si>
  <si>
    <t>黑暗骑士</t>
  </si>
  <si>
    <t>地狱冷枪</t>
  </si>
  <si>
    <t>darkfire</t>
  </si>
  <si>
    <t>巨型尘蜂</t>
  </si>
  <si>
    <t>光构体</t>
  </si>
  <si>
    <t>战神奥利安</t>
  </si>
  <si>
    <t>棕狼</t>
  </si>
  <si>
    <t>凯西猫</t>
  </si>
  <si>
    <t>古墓幽魂</t>
  </si>
  <si>
    <t>青霉</t>
  </si>
  <si>
    <t>死亡凝视</t>
  </si>
  <si>
    <t>badblood</t>
  </si>
  <si>
    <t>曼德拉草</t>
  </si>
  <si>
    <t>奥尔梅克巨石</t>
  </si>
  <si>
    <t>巴隆</t>
  </si>
  <si>
    <t>无头骑士</t>
  </si>
  <si>
    <t>粉球</t>
  </si>
  <si>
    <t>罗刹</t>
  </si>
  <si>
    <t>莱西</t>
  </si>
  <si>
    <t>greengrass</t>
  </si>
  <si>
    <t>眼镜蛇</t>
  </si>
  <si>
    <t>铁制雕像</t>
  </si>
  <si>
    <t>黄金雕像</t>
  </si>
  <si>
    <t>石雕</t>
  </si>
  <si>
    <t>幽灵船</t>
  </si>
  <si>
    <t>crashhit</t>
  </si>
  <si>
    <t>老槐树</t>
  </si>
  <si>
    <t>水马</t>
  </si>
  <si>
    <t>飞龙骑士</t>
  </si>
  <si>
    <t>合体战斗机甲</t>
  </si>
  <si>
    <t>炎之战士</t>
  </si>
  <si>
    <t>青眼白龙</t>
  </si>
  <si>
    <t>狼人</t>
  </si>
  <si>
    <t>巨石战车</t>
  </si>
  <si>
    <t>火焰术士</t>
  </si>
  <si>
    <t>美杜莎</t>
  </si>
  <si>
    <t>石像鬼</t>
  </si>
  <si>
    <t>镀金龙</t>
  </si>
  <si>
    <t>特洛伊木马</t>
  </si>
  <si>
    <t>海盗船长</t>
  </si>
  <si>
    <t>兵器领主</t>
  </si>
  <si>
    <t>机械蜘蛛</t>
  </si>
  <si>
    <t>机械蝙蝠</t>
  </si>
  <si>
    <t>重金属龙</t>
  </si>
  <si>
    <t>机器猎手</t>
  </si>
  <si>
    <t>龙魂石像</t>
  </si>
  <si>
    <t>风魔神</t>
  </si>
  <si>
    <t>水魔神</t>
  </si>
  <si>
    <t>神射手</t>
  </si>
  <si>
    <t>部落弩弓手</t>
  </si>
  <si>
    <t>arrowred</t>
  </si>
  <si>
    <t>发条夜鹰</t>
  </si>
  <si>
    <t>邪灵武士</t>
  </si>
  <si>
    <t>生灵盾</t>
  </si>
  <si>
    <t>生灵矛</t>
  </si>
  <si>
    <t>生灵刃</t>
  </si>
  <si>
    <t>大恶魔</t>
  </si>
  <si>
    <t>大天使</t>
  </si>
  <si>
    <t>山贼</t>
  </si>
  <si>
    <t>天蛾人</t>
  </si>
  <si>
    <t>空气女王</t>
  </si>
  <si>
    <t>疯狂兔子</t>
  </si>
  <si>
    <t>水巨人</t>
  </si>
  <si>
    <t>火巨人</t>
  </si>
  <si>
    <t>红衣大主教</t>
  </si>
  <si>
    <t>int</t>
    <phoneticPr fontId="18" type="noConversion"/>
  </si>
  <si>
    <t>string</t>
    <phoneticPr fontId="18" type="noConversion"/>
  </si>
  <si>
    <t>Id</t>
  </si>
  <si>
    <t>Name</t>
  </si>
  <si>
    <t>Star</t>
  </si>
  <si>
    <t>Atk</t>
  </si>
  <si>
    <t>Def</t>
  </si>
  <si>
    <t>Magic</t>
  </si>
  <si>
    <t>Hit</t>
  </si>
  <si>
    <t>Dhit</t>
  </si>
  <si>
    <t>Spd</t>
  </si>
  <si>
    <t>Arrow</t>
  </si>
  <si>
    <t>Cover</t>
  </si>
  <si>
    <t>Icon</t>
  </si>
  <si>
    <t>序列</t>
  </si>
  <si>
    <t>名字</t>
  </si>
  <si>
    <t>星级</t>
  </si>
  <si>
    <t>种族</t>
  </si>
  <si>
    <t>属性</t>
  </si>
  <si>
    <t>攻击</t>
  </si>
  <si>
    <t>防御</t>
  </si>
  <si>
    <t>魔力</t>
  </si>
  <si>
    <t>命中</t>
  </si>
  <si>
    <t>回避</t>
  </si>
  <si>
    <t>速度</t>
  </si>
  <si>
    <t>生命</t>
  </si>
  <si>
    <t>箭矢</t>
  </si>
  <si>
    <t>闪光路径</t>
  </si>
  <si>
    <t>路径</t>
  </si>
  <si>
    <t>英文名</t>
    <phoneticPr fontId="18" type="noConversion"/>
  </si>
  <si>
    <t>Ename</t>
    <phoneticPr fontId="18" type="noConversion"/>
  </si>
  <si>
    <t>string</t>
    <phoneticPr fontId="18" type="noConversion"/>
  </si>
  <si>
    <t>Brown Wolf</t>
  </si>
  <si>
    <t>Giant Rat</t>
  </si>
  <si>
    <t>Stone Wall</t>
  </si>
  <si>
    <t>Vanity Wizard</t>
  </si>
  <si>
    <t>Knight</t>
  </si>
  <si>
    <t>Ninja</t>
  </si>
  <si>
    <t>Dragon Fly</t>
  </si>
  <si>
    <t>Tornado</t>
  </si>
  <si>
    <t>Ice Wall</t>
  </si>
  <si>
    <t>Turtle King</t>
  </si>
  <si>
    <t>Zombie</t>
  </si>
  <si>
    <t>Ghost</t>
  </si>
  <si>
    <t>Tyrannosaurus</t>
  </si>
  <si>
    <t>Amber Mosquito</t>
  </si>
  <si>
    <t>Chameleon</t>
  </si>
  <si>
    <t>Berserker</t>
  </si>
  <si>
    <t>Giant Amoeba</t>
  </si>
  <si>
    <t>Fluorescence Weevil</t>
  </si>
  <si>
    <t>Dragon</t>
  </si>
  <si>
    <t>Lightning Dragon</t>
  </si>
  <si>
    <t>Sea Monk</t>
  </si>
  <si>
    <t>Clouding City</t>
  </si>
  <si>
    <t>Nightmare</t>
  </si>
  <si>
    <t>Unicorn</t>
  </si>
  <si>
    <t>Storm Striker</t>
  </si>
  <si>
    <t>Alien</t>
  </si>
  <si>
    <t>Monk</t>
  </si>
  <si>
    <t>Gold Totem</t>
  </si>
  <si>
    <t>Mummy</t>
  </si>
  <si>
    <t>Marble Doll</t>
  </si>
  <si>
    <t>T-Rex</t>
  </si>
  <si>
    <t>Barrel Lily</t>
  </si>
  <si>
    <t>Diablo</t>
  </si>
  <si>
    <t>Virus</t>
  </si>
  <si>
    <t>Armadillo</t>
  </si>
  <si>
    <t>Asura</t>
  </si>
  <si>
    <t>Skeleton Guard</t>
  </si>
  <si>
    <t>Skeleton Striker</t>
  </si>
  <si>
    <t>Pan</t>
  </si>
  <si>
    <t>Druid</t>
  </si>
  <si>
    <t>Griffin</t>
  </si>
  <si>
    <t>Vampire Bat</t>
  </si>
  <si>
    <t>Sword Wall</t>
  </si>
  <si>
    <t>Silver Statue</t>
  </si>
  <si>
    <t>Hedgehog</t>
  </si>
  <si>
    <t>Leviathan</t>
  </si>
  <si>
    <t>Zombie Dragon</t>
  </si>
  <si>
    <t>Agate Glass</t>
  </si>
  <si>
    <t>Fearless Pioneer</t>
  </si>
  <si>
    <t>Dark Assassin</t>
  </si>
  <si>
    <t>Dark Knight</t>
  </si>
  <si>
    <t>Mould</t>
  </si>
  <si>
    <t>Mandrake</t>
  </si>
  <si>
    <t>Cobra</t>
  </si>
  <si>
    <t>Ghost Ship</t>
  </si>
  <si>
    <t>Ejection Turtle</t>
  </si>
  <si>
    <t>Curse Dragon</t>
  </si>
  <si>
    <t>Dragon Knight</t>
  </si>
  <si>
    <t>Flame Warlock</t>
  </si>
  <si>
    <t>Medusa</t>
  </si>
  <si>
    <t>Gargoyles</t>
  </si>
  <si>
    <t>Pirate Captain</t>
  </si>
  <si>
    <t>Weapon Lords</t>
  </si>
  <si>
    <t>Mechanical Spider</t>
  </si>
  <si>
    <t>Mechanical Bats</t>
  </si>
  <si>
    <t>Javelin Dragon</t>
  </si>
  <si>
    <t>Ghost Pumpkin King</t>
  </si>
  <si>
    <t>Machine Hunter</t>
  </si>
  <si>
    <t>Ray O</t>
  </si>
  <si>
    <t>Water O</t>
  </si>
  <si>
    <t>Marksman</t>
  </si>
  <si>
    <t>Creatures Shield</t>
  </si>
  <si>
    <t>Creatures Spear</t>
  </si>
  <si>
    <t>Creatures Blade</t>
  </si>
  <si>
    <t>Air Queen</t>
  </si>
  <si>
    <t>Crazy Rabbit</t>
  </si>
  <si>
    <t>Water Giant</t>
  </si>
  <si>
    <t>Fire Giant</t>
  </si>
  <si>
    <t>鵺</t>
    <phoneticPr fontId="18" type="noConversion"/>
  </si>
  <si>
    <t>孙悟空</t>
    <phoneticPr fontId="18" type="noConversion"/>
  </si>
  <si>
    <t>斯奎克</t>
    <phoneticPr fontId="18" type="noConversion"/>
  </si>
  <si>
    <t>雷魔神</t>
    <phoneticPr fontId="18" type="noConversion"/>
  </si>
  <si>
    <t>鮣鱼</t>
  </si>
  <si>
    <t>勇者</t>
    <phoneticPr fontId="18" type="noConversion"/>
  </si>
  <si>
    <t>狗头人</t>
    <phoneticPr fontId="18" type="noConversion"/>
  </si>
  <si>
    <t>Giant Rattler</t>
  </si>
  <si>
    <t>猎卡死神</t>
    <phoneticPr fontId="18" type="noConversion"/>
  </si>
  <si>
    <t>Black Magician</t>
  </si>
  <si>
    <t>大蠕虫</t>
    <phoneticPr fontId="18" type="noConversion"/>
  </si>
  <si>
    <t>卓柏卡布拉</t>
    <phoneticPr fontId="18" type="noConversion"/>
  </si>
  <si>
    <t>Chupacabra</t>
  </si>
  <si>
    <t>坎马卓滋</t>
    <phoneticPr fontId="18" type="noConversion"/>
  </si>
  <si>
    <t>堕落天使</t>
    <phoneticPr fontId="18" type="noConversion"/>
  </si>
  <si>
    <t>Lucifer</t>
  </si>
  <si>
    <t>佩利冬</t>
    <phoneticPr fontId="18" type="noConversion"/>
  </si>
  <si>
    <t>Peryton</t>
  </si>
  <si>
    <t>蜂后</t>
    <phoneticPr fontId="18" type="noConversion"/>
  </si>
  <si>
    <t>Drool</t>
  </si>
  <si>
    <t>巨魔</t>
    <phoneticPr fontId="18" type="noConversion"/>
  </si>
  <si>
    <t>血戳明师</t>
    <phoneticPr fontId="18" type="noConversion"/>
  </si>
  <si>
    <t>狮蝎</t>
    <phoneticPr fontId="18" type="noConversion"/>
  </si>
  <si>
    <t>火亚龙</t>
    <phoneticPr fontId="18" type="noConversion"/>
  </si>
  <si>
    <t>覆铁巨蛇</t>
    <phoneticPr fontId="18" type="noConversion"/>
  </si>
  <si>
    <t>囚牛</t>
    <phoneticPr fontId="18" type="noConversion"/>
  </si>
  <si>
    <t>暗构体</t>
    <phoneticPr fontId="18" type="noConversion"/>
  </si>
  <si>
    <t>Powder Rater</t>
  </si>
  <si>
    <t>Raksas</t>
  </si>
  <si>
    <t>Leshy</t>
  </si>
  <si>
    <t>蛮牛</t>
    <phoneticPr fontId="18" type="noConversion"/>
  </si>
  <si>
    <t>龙鸟</t>
    <phoneticPr fontId="18" type="noConversion"/>
  </si>
  <si>
    <t>金色魔象</t>
    <phoneticPr fontId="18" type="noConversion"/>
  </si>
  <si>
    <t>Goldfien Mammot</t>
  </si>
  <si>
    <t>混沌战士</t>
    <phoneticPr fontId="18" type="noConversion"/>
  </si>
  <si>
    <t>Chaos Warrior</t>
  </si>
  <si>
    <t>恶魔龙</t>
    <phoneticPr fontId="18" type="noConversion"/>
  </si>
  <si>
    <t>Zupaysaurus</t>
  </si>
  <si>
    <t>弹射龟</t>
    <phoneticPr fontId="18" type="noConversion"/>
  </si>
  <si>
    <t>诅咒飞龙</t>
    <phoneticPr fontId="18" type="noConversion"/>
  </si>
  <si>
    <t>红眼黑龙</t>
    <phoneticPr fontId="18" type="noConversion"/>
  </si>
  <si>
    <t>Red Eye Dragon</t>
  </si>
  <si>
    <t>时之魔术师</t>
    <phoneticPr fontId="18" type="noConversion"/>
  </si>
  <si>
    <t>Time Magician</t>
  </si>
  <si>
    <t>Flame Warrior</t>
  </si>
  <si>
    <t>Cyan Eye Dragon</t>
  </si>
  <si>
    <t>Werewolve</t>
  </si>
  <si>
    <t>Sunwukong</t>
  </si>
  <si>
    <t>标枪龙</t>
    <phoneticPr fontId="18" type="noConversion"/>
  </si>
  <si>
    <t>Metal Dragon</t>
  </si>
  <si>
    <t>地雷蜘蛛</t>
    <phoneticPr fontId="18" type="noConversion"/>
  </si>
  <si>
    <t>Mine Spider</t>
  </si>
  <si>
    <t>幽灵南瓜王</t>
    <phoneticPr fontId="18" type="noConversion"/>
  </si>
  <si>
    <t>迷宫壁</t>
    <phoneticPr fontId="18" type="noConversion"/>
  </si>
  <si>
    <t>Maze</t>
  </si>
  <si>
    <t>Dragon Soul</t>
  </si>
  <si>
    <t>Crossbowman</t>
  </si>
  <si>
    <t>厚苔象</t>
    <phoneticPr fontId="18" type="noConversion"/>
  </si>
  <si>
    <t>Plant Elephant</t>
  </si>
  <si>
    <t>血祭元素</t>
    <phoneticPr fontId="18" type="noConversion"/>
  </si>
  <si>
    <t>Bloodpyre Elemental</t>
  </si>
  <si>
    <t>卡普路桑狼獾</t>
    <phoneticPr fontId="18" type="noConversion"/>
  </si>
  <si>
    <t>Wolverine Beast</t>
  </si>
  <si>
    <t>Clockwork Owl</t>
  </si>
  <si>
    <t>Evil Warrior</t>
  </si>
  <si>
    <t>冥府战士</t>
    <phoneticPr fontId="18" type="noConversion"/>
  </si>
  <si>
    <t>Undead Warrior</t>
  </si>
  <si>
    <t>火麒麟</t>
    <phoneticPr fontId="18" type="noConversion"/>
  </si>
  <si>
    <t>Kirin</t>
  </si>
  <si>
    <t>树精长老</t>
    <phoneticPr fontId="18" type="noConversion"/>
  </si>
  <si>
    <t>Dryad</t>
  </si>
  <si>
    <t>Gray Wolf</t>
  </si>
  <si>
    <t>Hob Goblins</t>
  </si>
  <si>
    <t>Night Elf</t>
  </si>
  <si>
    <t>Remora</t>
  </si>
  <si>
    <t>White Elf</t>
  </si>
  <si>
    <t>Warrior</t>
  </si>
  <si>
    <t>Cyclops</t>
  </si>
  <si>
    <t>Skeleton</t>
  </si>
  <si>
    <t>Steam Gear</t>
  </si>
  <si>
    <t>Kobold</t>
  </si>
  <si>
    <t>Tiger Beetle</t>
  </si>
  <si>
    <t>Eidolon</t>
  </si>
  <si>
    <t>Merfolk</t>
  </si>
  <si>
    <t>Goblin</t>
  </si>
  <si>
    <t>Centaur</t>
  </si>
  <si>
    <t>Minotaur</t>
  </si>
  <si>
    <t>Gremlin</t>
  </si>
  <si>
    <t>Giant Eel</t>
  </si>
  <si>
    <t>Lilith</t>
  </si>
  <si>
    <t>Thunder Beak</t>
  </si>
  <si>
    <t>Miracle Stone</t>
  </si>
  <si>
    <t>Thief</t>
  </si>
  <si>
    <t>Brass Idle</t>
  </si>
  <si>
    <t>Undine</t>
  </si>
  <si>
    <t>Geophage</t>
  </si>
  <si>
    <t>Migoal</t>
  </si>
  <si>
    <t>Card Reaper</t>
  </si>
  <si>
    <t>Decoy</t>
  </si>
  <si>
    <t>Wild Boar</t>
  </si>
  <si>
    <t>Dwarf</t>
  </si>
  <si>
    <t>Gnome</t>
  </si>
  <si>
    <t>Doppelganger</t>
  </si>
  <si>
    <t>Hoodlum</t>
  </si>
  <si>
    <t>Dragonoid</t>
  </si>
  <si>
    <t>Giant Crawler</t>
  </si>
  <si>
    <t>Shade</t>
  </si>
  <si>
    <t>Baldanders</t>
  </si>
  <si>
    <t>Giant Snake</t>
  </si>
  <si>
    <t>Giant Spider</t>
  </si>
  <si>
    <t>Ice Salamander</t>
  </si>
  <si>
    <t>Pirate</t>
  </si>
  <si>
    <t>Elder Dragon</t>
  </si>
  <si>
    <t>Paladin</t>
  </si>
  <si>
    <t>Pushpull</t>
  </si>
  <si>
    <t>Cerberus</t>
  </si>
  <si>
    <t>Toxic Flower</t>
  </si>
  <si>
    <t>Crustacea</t>
  </si>
  <si>
    <t>Hydra</t>
  </si>
  <si>
    <t>Lionsmane</t>
  </si>
  <si>
    <t>Dark Elf</t>
  </si>
  <si>
    <t>Light Elf</t>
  </si>
  <si>
    <t>Yeti</t>
  </si>
  <si>
    <t>Sand Witch</t>
  </si>
  <si>
    <t>Scholar</t>
  </si>
  <si>
    <t>Samurai</t>
  </si>
  <si>
    <t>Unseen Stalker</t>
  </si>
  <si>
    <t>Radon</t>
  </si>
  <si>
    <t>Gas Cloud</t>
  </si>
  <si>
    <t>Mantrap</t>
  </si>
  <si>
    <t>Behemoth</t>
  </si>
  <si>
    <t>Deepspawn</t>
  </si>
  <si>
    <t>Flame Pillar</t>
  </si>
  <si>
    <t>Flame Lord</t>
  </si>
  <si>
    <t>Camazotz</t>
  </si>
  <si>
    <t>Lion King</t>
  </si>
  <si>
    <t>Robber</t>
  </si>
  <si>
    <t>Ivory Doll</t>
  </si>
  <si>
    <t>Green Vine</t>
  </si>
  <si>
    <t>Blue Vine</t>
  </si>
  <si>
    <t>Battle Gear Alpha</t>
  </si>
  <si>
    <t>Battle Gear Beta</t>
  </si>
  <si>
    <t>Dagon</t>
  </si>
  <si>
    <t>Thunderbolt</t>
  </si>
  <si>
    <t>Light Emperor</t>
  </si>
  <si>
    <t>Earth King</t>
  </si>
  <si>
    <t>Pegasus</t>
  </si>
  <si>
    <t>Harpy</t>
  </si>
  <si>
    <t>Hornet</t>
  </si>
  <si>
    <t>Bee Queen</t>
  </si>
  <si>
    <t>Homunculus</t>
  </si>
  <si>
    <t>Megalodon</t>
  </si>
  <si>
    <t>Mad Clown</t>
  </si>
  <si>
    <t>Lizardman</t>
  </si>
  <si>
    <t>Salamander</t>
  </si>
  <si>
    <t>Acheron</t>
  </si>
  <si>
    <t>Phoenix</t>
  </si>
  <si>
    <t>Golem</t>
  </si>
  <si>
    <t>Chimera</t>
  </si>
  <si>
    <t>Willothewisp</t>
  </si>
  <si>
    <t>Ooze</t>
  </si>
  <si>
    <t>Sharkman</t>
  </si>
  <si>
    <t>Lightning Creator</t>
  </si>
  <si>
    <t>Thunder Hawk</t>
  </si>
  <si>
    <t>Troll</t>
  </si>
  <si>
    <t>Sabre Claw</t>
  </si>
  <si>
    <t>Lightning Element</t>
  </si>
  <si>
    <t>Bloodmark Mentor</t>
  </si>
  <si>
    <t>Nymphs</t>
  </si>
  <si>
    <t>Spectre</t>
  </si>
  <si>
    <t>Giant Bat</t>
  </si>
  <si>
    <t>Hell Hound</t>
  </si>
  <si>
    <t>Charybdis</t>
  </si>
  <si>
    <t>Giant Slug</t>
  </si>
  <si>
    <t>Sandman</t>
  </si>
  <si>
    <t>Wood Folk</t>
  </si>
  <si>
    <t>Ground Beetle</t>
  </si>
  <si>
    <t>Cray Idle</t>
  </si>
  <si>
    <t>Carbuncle</t>
  </si>
  <si>
    <t>Cockatrice</t>
  </si>
  <si>
    <t>Priest</t>
  </si>
  <si>
    <t>Anubias</t>
  </si>
  <si>
    <t>Bloody Pudding</t>
  </si>
  <si>
    <t>Nessie</t>
  </si>
  <si>
    <t>Succubus</t>
  </si>
  <si>
    <t>Manticore</t>
  </si>
  <si>
    <t>Leveller</t>
  </si>
  <si>
    <t>Simurgh</t>
  </si>
  <si>
    <t>Baal</t>
  </si>
  <si>
    <t>Firedrake</t>
  </si>
  <si>
    <t>Efreet</t>
  </si>
  <si>
    <t>Drain Roper</t>
  </si>
  <si>
    <t>Iron Dragon</t>
  </si>
  <si>
    <t>Polar Bear</t>
  </si>
  <si>
    <t>Ice Cow</t>
  </si>
  <si>
    <t>Wangxi</t>
  </si>
  <si>
    <t>Qiuniu</t>
  </si>
  <si>
    <t>Yazi</t>
  </si>
  <si>
    <t>Chaofeng</t>
  </si>
  <si>
    <t>Pulao</t>
  </si>
  <si>
    <t>Suanni</t>
  </si>
  <si>
    <t>Baxia</t>
  </si>
  <si>
    <t>Bian</t>
  </si>
  <si>
    <t>Fuxi</t>
  </si>
  <si>
    <t>Spear Thrower</t>
  </si>
  <si>
    <t>Deadly Fungus</t>
  </si>
  <si>
    <t>Mujina</t>
  </si>
  <si>
    <t>Fear</t>
  </si>
  <si>
    <t>Hell Gun</t>
  </si>
  <si>
    <t>Dark Effigy</t>
  </si>
  <si>
    <t>Dust Bee</t>
  </si>
  <si>
    <t>Light Effigy</t>
  </si>
  <si>
    <t>Aeolian</t>
  </si>
  <si>
    <t>Caitsith</t>
  </si>
  <si>
    <t>Barrow Wight</t>
  </si>
  <si>
    <t>Deathgaze</t>
  </si>
  <si>
    <t>Ormechead</t>
  </si>
  <si>
    <t>Barong</t>
  </si>
  <si>
    <t>Dullahan</t>
  </si>
  <si>
    <t>Iron Statue</t>
  </si>
  <si>
    <t>Gold Statue</t>
  </si>
  <si>
    <t>Stone Statue</t>
  </si>
  <si>
    <t>Mighty Gorgon</t>
  </si>
  <si>
    <t>Old Willow</t>
  </si>
  <si>
    <t>Kelpie</t>
  </si>
  <si>
    <t>Dracoaver</t>
  </si>
  <si>
    <t>Roadrunner</t>
  </si>
  <si>
    <t>Nue</t>
  </si>
  <si>
    <t>Bundle Gear</t>
  </si>
  <si>
    <t>Juggernaut</t>
  </si>
  <si>
    <t>Gilde Draptor</t>
  </si>
  <si>
    <t>Squonk</t>
  </si>
  <si>
    <t>Wind O</t>
  </si>
  <si>
    <t>Demon</t>
  </si>
  <si>
    <t>Mothman</t>
  </si>
  <si>
    <t>Archbishop</t>
  </si>
  <si>
    <t>Archangel</t>
    <phoneticPr fontId="18" type="noConversion"/>
  </si>
  <si>
    <t>Brigand</t>
    <phoneticPr fontId="18" type="noConversion"/>
  </si>
  <si>
    <t>Dryad Elder</t>
    <phoneticPr fontId="18" type="noConversion"/>
  </si>
  <si>
    <t>Evil Ghost</t>
    <phoneticPr fontId="18" type="noConversion"/>
  </si>
  <si>
    <t>等级</t>
    <phoneticPr fontId="18" type="noConversion"/>
  </si>
  <si>
    <t>int</t>
    <phoneticPr fontId="18" type="noConversion"/>
  </si>
  <si>
    <t>Lv</t>
    <phoneticPr fontId="18" type="noConversion"/>
  </si>
  <si>
    <t>星级</t>
    <phoneticPr fontId="18" type="noConversion"/>
  </si>
  <si>
    <t>Star</t>
    <phoneticPr fontId="18" type="noConversion"/>
  </si>
  <si>
    <t>AtkP</t>
    <phoneticPr fontId="18" type="noConversion"/>
  </si>
  <si>
    <t>Vit</t>
    <phoneticPr fontId="18" type="noConversion"/>
  </si>
  <si>
    <t>VitP</t>
    <phoneticPr fontId="18" type="noConversion"/>
  </si>
  <si>
    <t>修正</t>
    <phoneticPr fontId="18" type="noConversion"/>
  </si>
  <si>
    <t>Modify</t>
    <phoneticPr fontId="18" type="noConversion"/>
  </si>
  <si>
    <t>求和</t>
    <phoneticPr fontId="18" type="noConversion"/>
  </si>
  <si>
    <t>Sum</t>
    <phoneticPr fontId="18" type="noConversion"/>
  </si>
  <si>
    <t>yellowsplash</t>
    <phoneticPr fontId="18" type="noConversion"/>
  </si>
  <si>
    <t>消耗</t>
    <phoneticPr fontId="18" type="noConversion"/>
  </si>
  <si>
    <t>int</t>
    <phoneticPr fontId="18" type="noConversion"/>
  </si>
  <si>
    <t>Cost</t>
    <phoneticPr fontId="18" type="noConversion"/>
  </si>
  <si>
    <t>特殊卡片</t>
    <phoneticPr fontId="18" type="noConversion"/>
  </si>
  <si>
    <t>IsSpecial</t>
    <phoneticPr fontId="18" type="noConversion"/>
  </si>
  <si>
    <t>是否新卡</t>
    <phoneticPr fontId="18" type="noConversion"/>
  </si>
  <si>
    <t>IsNew</t>
    <phoneticPr fontId="18" type="noConversion"/>
  </si>
  <si>
    <t>狗头人法师</t>
    <phoneticPr fontId="18" type="noConversion"/>
  </si>
  <si>
    <t>Dog Magician</t>
    <phoneticPr fontId="18" type="noConversion"/>
  </si>
  <si>
    <t>Sheep</t>
    <phoneticPr fontId="18" type="noConversion"/>
  </si>
  <si>
    <t>绵羊</t>
    <phoneticPr fontId="18" type="noConversion"/>
  </si>
  <si>
    <t>行标签</t>
  </si>
  <si>
    <t>总计</t>
  </si>
  <si>
    <t>计数项:Id</t>
  </si>
  <si>
    <t>工程师学徒</t>
    <phoneticPr fontId="18" type="noConversion"/>
  </si>
  <si>
    <t>侏儒发明家</t>
    <phoneticPr fontId="18" type="noConversion"/>
  </si>
  <si>
    <t>碧蓝幼龙</t>
    <phoneticPr fontId="18" type="noConversion"/>
  </si>
  <si>
    <t>Novice Engineer</t>
  </si>
  <si>
    <t>Gnomish Inventor</t>
    <phoneticPr fontId="18" type="noConversion"/>
  </si>
  <si>
    <t>Azure Drake</t>
  </si>
  <si>
    <t>hit1</t>
    <phoneticPr fontId="18" type="noConversion"/>
  </si>
  <si>
    <t>诱饵人</t>
    <phoneticPr fontId="18" type="noConversion"/>
  </si>
  <si>
    <t>雷矛特种兵</t>
    <phoneticPr fontId="18" type="noConversion"/>
  </si>
  <si>
    <t>Stormpike Commando</t>
    <phoneticPr fontId="18" type="noConversion"/>
  </si>
  <si>
    <t>VsMark</t>
    <phoneticPr fontId="18" type="noConversion"/>
  </si>
  <si>
    <t>对战评分</t>
    <phoneticPr fontId="18" type="noConversion"/>
  </si>
  <si>
    <t>double</t>
    <phoneticPr fontId="18" type="noConversion"/>
  </si>
  <si>
    <t>标签</t>
    <phoneticPr fontId="18" type="noConversion"/>
  </si>
  <si>
    <t>string</t>
    <phoneticPr fontId="18" type="noConversion"/>
  </si>
  <si>
    <t>Remark</t>
    <phoneticPr fontId="18" type="noConversion"/>
  </si>
  <si>
    <t>作战傀儡</t>
    <phoneticPr fontId="18" type="noConversion"/>
  </si>
  <si>
    <t>熔火恶犬</t>
    <phoneticPr fontId="18" type="noConversion"/>
  </si>
  <si>
    <t>War Golem</t>
    <phoneticPr fontId="18" type="noConversion"/>
  </si>
  <si>
    <t>Core Hound</t>
    <phoneticPr fontId="18" type="noConversion"/>
  </si>
  <si>
    <t>冰风雪人</t>
    <phoneticPr fontId="18" type="noConversion"/>
  </si>
  <si>
    <t>Chillwind Yeti</t>
    <phoneticPr fontId="18" type="noConversion"/>
  </si>
  <si>
    <t>firehit</t>
    <phoneticPr fontId="18" type="noConversion"/>
  </si>
  <si>
    <t>Lord of the Arena</t>
    <phoneticPr fontId="18" type="noConversion"/>
  </si>
  <si>
    <t>竞技场主宰</t>
    <phoneticPr fontId="18" type="noConversion"/>
  </si>
  <si>
    <t>hit1</t>
    <phoneticPr fontId="18" type="noConversion"/>
  </si>
  <si>
    <t>属性防御</t>
    <phoneticPr fontId="18" type="noConversion"/>
  </si>
  <si>
    <t>AttrDef</t>
    <phoneticPr fontId="18" type="noConversion"/>
  </si>
  <si>
    <t>double[]</t>
    <phoneticPr fontId="18" type="noConversion"/>
  </si>
  <si>
    <t>Hero</t>
    <phoneticPr fontId="18" type="noConversion"/>
  </si>
  <si>
    <t>Type</t>
    <phoneticPr fontId="18" type="noConversion"/>
  </si>
  <si>
    <t>Attr</t>
    <phoneticPr fontId="18" type="noConversion"/>
  </si>
  <si>
    <t>英雄</t>
    <phoneticPr fontId="18" type="noConversion"/>
  </si>
  <si>
    <t>Flag</t>
    <phoneticPr fontId="18" type="noConversion"/>
  </si>
  <si>
    <t>指挥者</t>
    <phoneticPr fontId="18" type="noConversion"/>
  </si>
  <si>
    <t>射程</t>
    <phoneticPr fontId="18" type="noConversion"/>
  </si>
  <si>
    <t>移动</t>
    <phoneticPr fontId="18" type="noConversion"/>
  </si>
  <si>
    <t>int</t>
    <phoneticPr fontId="18" type="noConversion"/>
  </si>
  <si>
    <t>Range</t>
    <phoneticPr fontId="18" type="noConversion"/>
  </si>
  <si>
    <t>Mov</t>
    <phoneticPr fontId="18" type="noConversion"/>
  </si>
  <si>
    <t>防御</t>
    <phoneticPr fontId="18" type="noConversion"/>
  </si>
  <si>
    <t>int</t>
    <phoneticPr fontId="18" type="noConversion"/>
  </si>
  <si>
    <t>Def</t>
    <phoneticPr fontId="18" type="noConversion"/>
  </si>
  <si>
    <t>魔力</t>
    <phoneticPr fontId="18" type="noConversion"/>
  </si>
  <si>
    <t xml:space="preserve">int </t>
    <phoneticPr fontId="18" type="noConversion"/>
  </si>
  <si>
    <t>Mag</t>
    <phoneticPr fontId="18" type="noConversion"/>
  </si>
  <si>
    <t>攻速</t>
    <phoneticPr fontId="18" type="noConversion"/>
  </si>
  <si>
    <t>int</t>
    <phoneticPr fontId="18" type="noConversion"/>
  </si>
  <si>
    <t>Spd</t>
    <phoneticPr fontId="18" type="noConversion"/>
  </si>
  <si>
    <t>幸运</t>
    <phoneticPr fontId="18" type="noConversion"/>
  </si>
  <si>
    <t>Luk</t>
    <phoneticPr fontId="18" type="noConversion"/>
  </si>
  <si>
    <t>暴击</t>
    <phoneticPr fontId="18" type="noConversion"/>
  </si>
  <si>
    <t>int</t>
    <phoneticPr fontId="18" type="noConversion"/>
  </si>
  <si>
    <t>Crt</t>
    <phoneticPr fontId="18" type="noConversion"/>
  </si>
  <si>
    <t>命中</t>
    <phoneticPr fontId="18" type="noConversion"/>
  </si>
  <si>
    <t>Hit</t>
    <phoneticPr fontId="18" type="noConversion"/>
  </si>
  <si>
    <t>回避</t>
    <phoneticPr fontId="18" type="noConversion"/>
  </si>
  <si>
    <t>Dhit</t>
    <phoneticPr fontId="18" type="noConversion"/>
  </si>
  <si>
    <t>firearrow</t>
    <phoneticPr fontId="18" type="noConversion"/>
  </si>
  <si>
    <t>flowerline</t>
    <phoneticPr fontId="18" type="noConversion"/>
  </si>
  <si>
    <t>holybolt</t>
    <phoneticPr fontId="18" type="noConversion"/>
  </si>
  <si>
    <t>laser2</t>
    <phoneticPr fontId="18" type="noConversion"/>
  </si>
  <si>
    <t>leafarrow</t>
    <phoneticPr fontId="18" type="noConversion"/>
  </si>
  <si>
    <t>purplebubble</t>
    <phoneticPr fontId="18" type="noConversion"/>
  </si>
  <si>
    <t>purplewave</t>
    <phoneticPr fontId="18" type="noConversion"/>
  </si>
  <si>
    <t>spear</t>
    <phoneticPr fontId="18" type="noConversion"/>
  </si>
  <si>
    <t>waterbolt</t>
    <phoneticPr fontId="18" type="noConversion"/>
  </si>
  <si>
    <t>waterball</t>
    <phoneticPr fontId="18" type="noConversion"/>
  </si>
  <si>
    <t>基本</t>
    <phoneticPr fontId="18" type="noConversion"/>
  </si>
  <si>
    <t>BuffImmune</t>
    <phoneticPr fontId="18" type="noConversion"/>
  </si>
  <si>
    <t>状态免疫</t>
    <phoneticPr fontId="18" type="noConversion"/>
  </si>
  <si>
    <t>抗空</t>
    <phoneticPr fontId="18" type="noConversion"/>
  </si>
  <si>
    <t>double</t>
    <phoneticPr fontId="18" type="noConversion"/>
  </si>
  <si>
    <t>~AntiNull</t>
    <phoneticPr fontId="18" type="noConversion"/>
  </si>
  <si>
    <t>抗水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</si>
  <si>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Water</t>
    </r>
    <phoneticPr fontId="18" type="noConversion"/>
  </si>
  <si>
    <t>抗风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</si>
  <si>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Wind</t>
    </r>
    <phoneticPr fontId="18" type="noConversion"/>
  </si>
  <si>
    <t>抗火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</si>
  <si>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Fire</t>
    </r>
    <phoneticPr fontId="18" type="noConversion"/>
  </si>
  <si>
    <t>抗地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</si>
  <si>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Earth</t>
    </r>
    <phoneticPr fontId="18" type="noConversion"/>
  </si>
  <si>
    <t>抗光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</si>
  <si>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Light</t>
    </r>
    <phoneticPr fontId="18" type="noConversion"/>
  </si>
  <si>
    <t>抗暗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</si>
  <si>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Dark</t>
    </r>
    <phoneticPr fontId="18" type="noConversion"/>
  </si>
  <si>
    <t>技能id1</t>
    <phoneticPr fontId="18" type="noConversion"/>
  </si>
  <si>
    <t>技能概率1</t>
    <phoneticPr fontId="18" type="noConversion"/>
  </si>
  <si>
    <t>技能id2</t>
  </si>
  <si>
    <t>技能概率2</t>
  </si>
  <si>
    <t>~SkillMark</t>
    <phoneticPr fontId="18" type="noConversion"/>
  </si>
  <si>
    <t>技能评分</t>
    <phoneticPr fontId="18" type="noConversion"/>
  </si>
  <si>
    <t>生命抵抗</t>
    <phoneticPr fontId="18" type="noConversion"/>
  </si>
  <si>
    <t>意志抵抗</t>
    <phoneticPr fontId="18" type="noConversion"/>
  </si>
  <si>
    <t>肉体抵抗</t>
    <phoneticPr fontId="18" type="noConversion"/>
  </si>
  <si>
    <t>元素抵抗</t>
    <phoneticPr fontId="18" type="noConversion"/>
  </si>
  <si>
    <t>联动抵抗</t>
    <phoneticPr fontId="18" type="noConversion"/>
  </si>
  <si>
    <t>~AntiLife</t>
    <phoneticPr fontId="18" type="noConversion"/>
  </si>
  <si>
    <t>~AntiMental</t>
    <phoneticPr fontId="18" type="noConversion"/>
  </si>
  <si>
    <t>~AntiPhysical</t>
    <phoneticPr fontId="18" type="noConversion"/>
  </si>
  <si>
    <t>~AntiElement</t>
    <phoneticPr fontId="18" type="noConversion"/>
  </si>
  <si>
    <t>~AntiHelp</t>
    <phoneticPr fontId="18" type="noConversion"/>
  </si>
  <si>
    <t>品质</t>
    <phoneticPr fontId="18" type="noConversion"/>
  </si>
  <si>
    <t>int</t>
    <phoneticPr fontId="18" type="noConversion"/>
  </si>
  <si>
    <t>Quality</t>
    <phoneticPr fontId="18" type="noConversion"/>
  </si>
  <si>
    <t>基本</t>
    <phoneticPr fontId="18" type="noConversion"/>
  </si>
  <si>
    <t>基本</t>
    <phoneticPr fontId="18" type="noConversion"/>
  </si>
  <si>
    <t>基本</t>
    <phoneticPr fontId="18" type="noConversion"/>
  </si>
  <si>
    <t>基本</t>
    <phoneticPr fontId="18" type="noConversion"/>
  </si>
  <si>
    <t>王塔</t>
    <phoneticPr fontId="18" type="noConversion"/>
  </si>
  <si>
    <t>箭塔</t>
    <phoneticPr fontId="18" type="noConversion"/>
  </si>
  <si>
    <t>King Tower</t>
    <phoneticPr fontId="18" type="noConversion"/>
  </si>
  <si>
    <t>Arrow Tower</t>
    <phoneticPr fontId="18" type="noConversion"/>
  </si>
  <si>
    <t>51019001|HeroCardId</t>
    <phoneticPr fontId="18" type="noConversion"/>
  </si>
  <si>
    <t>51018002|KingTowerId</t>
    <phoneticPr fontId="18" type="noConversion"/>
  </si>
  <si>
    <t>arrow</t>
    <phoneticPr fontId="18" type="noConversion"/>
  </si>
  <si>
    <t>是否建筑</t>
    <phoneticPr fontId="18" type="noConversion"/>
  </si>
  <si>
    <t>bool</t>
    <phoneticPr fontId="18" type="noConversion"/>
  </si>
  <si>
    <t>IsBuilding</t>
    <phoneticPr fontId="18" type="noConversion"/>
  </si>
  <si>
    <t>false</t>
    <phoneticPr fontId="18" type="noConversion"/>
  </si>
  <si>
    <t>false</t>
    <phoneticPr fontId="18" type="noConversion"/>
  </si>
  <si>
    <t>true</t>
    <phoneticPr fontId="18" type="noConversion"/>
  </si>
  <si>
    <t>arrowred</t>
    <phoneticPr fontId="18" type="noConversion"/>
  </si>
  <si>
    <t>生存时间</t>
    <phoneticPr fontId="18" type="noConversion"/>
  </si>
  <si>
    <t>哥布林巢穴</t>
    <phoneticPr fontId="18" type="noConversion"/>
  </si>
  <si>
    <t>Goblin Nest</t>
  </si>
  <si>
    <t>召唤</t>
    <phoneticPr fontId="18" type="noConversion"/>
  </si>
  <si>
    <t>float</t>
    <phoneticPr fontId="18" type="noConversion"/>
  </si>
  <si>
    <t>LifeRound</t>
    <phoneticPr fontId="18" type="noConversion"/>
  </si>
  <si>
    <t>Baron Geddon</t>
    <phoneticPr fontId="18" type="noConversion"/>
  </si>
  <si>
    <t>迦顿男爵</t>
    <phoneticPr fontId="18" type="noConversion"/>
  </si>
  <si>
    <t>范围</t>
    <phoneticPr fontId="18" type="noConversion"/>
  </si>
  <si>
    <t>洛欧塞布</t>
    <phoneticPr fontId="18" type="noConversion"/>
  </si>
  <si>
    <t>Loatheb</t>
    <phoneticPr fontId="18" type="noConversion"/>
  </si>
  <si>
    <t>darkfire</t>
    <phoneticPr fontId="18" type="noConversion"/>
  </si>
  <si>
    <t>AttrDef</t>
    <phoneticPr fontId="18" type="noConversion"/>
  </si>
  <si>
    <t>幸运</t>
    <phoneticPr fontId="18" type="noConversion"/>
  </si>
  <si>
    <t>51018003|ArrowTowerId</t>
    <phoneticPr fontId="18" type="noConversion"/>
  </si>
  <si>
    <t>null</t>
    <phoneticPr fontId="18" type="noConversion"/>
  </si>
  <si>
    <t>召唤</t>
    <phoneticPr fontId="18" type="noConversion"/>
  </si>
  <si>
    <t>召唤</t>
    <phoneticPr fontId="18" type="noConversion"/>
  </si>
  <si>
    <t>Mycoron</t>
    <phoneticPr fontId="18" type="noConversion"/>
  </si>
  <si>
    <t>Chiwen</t>
    <phoneticPr fontId="18" type="noConversion"/>
  </si>
  <si>
    <t>召唤</t>
    <phoneticPr fontId="18" type="noConversion"/>
  </si>
  <si>
    <t>成长</t>
    <phoneticPr fontId="18" type="noConversion"/>
  </si>
  <si>
    <t>成长</t>
    <phoneticPr fontId="18" type="noConversion"/>
  </si>
  <si>
    <t>Spd</t>
    <phoneticPr fontId="18" type="noConversion"/>
  </si>
  <si>
    <t>魔法</t>
    <phoneticPr fontId="18" type="noConversion"/>
  </si>
  <si>
    <t>魔法</t>
    <phoneticPr fontId="18" type="noConversion"/>
  </si>
  <si>
    <t>成长，援护</t>
    <phoneticPr fontId="18" type="noConversion"/>
  </si>
  <si>
    <t>援护</t>
    <phoneticPr fontId="18" type="noConversion"/>
  </si>
  <si>
    <t>光环</t>
    <phoneticPr fontId="18" type="noConversion"/>
  </si>
  <si>
    <t>特效</t>
    <phoneticPr fontId="18" type="noConversion"/>
  </si>
  <si>
    <t>回手</t>
    <phoneticPr fontId="18" type="noConversion"/>
  </si>
  <si>
    <t>魔法</t>
    <phoneticPr fontId="18" type="noConversion"/>
  </si>
  <si>
    <t>变形</t>
    <phoneticPr fontId="18" type="noConversion"/>
  </si>
  <si>
    <t>光环</t>
    <phoneticPr fontId="18" type="noConversion"/>
  </si>
  <si>
    <t>光环</t>
    <phoneticPr fontId="18" type="noConversion"/>
  </si>
  <si>
    <t>治疗</t>
    <phoneticPr fontId="18" type="noConversion"/>
  </si>
  <si>
    <t>支援</t>
    <phoneticPr fontId="18" type="noConversion"/>
  </si>
  <si>
    <t>支援</t>
    <phoneticPr fontId="18" type="noConversion"/>
  </si>
  <si>
    <t>光环</t>
    <phoneticPr fontId="18" type="noConversion"/>
  </si>
  <si>
    <t>范围</t>
    <phoneticPr fontId="18" type="noConversion"/>
  </si>
  <si>
    <t>范围</t>
    <phoneticPr fontId="18" type="noConversion"/>
  </si>
  <si>
    <t>职业id</t>
    <phoneticPr fontId="18" type="noConversion"/>
  </si>
  <si>
    <t>int</t>
    <phoneticPr fontId="18" type="noConversion"/>
  </si>
  <si>
    <t>JobId</t>
    <phoneticPr fontId="18" type="noConversion"/>
  </si>
  <si>
    <t>亡灵</t>
    <phoneticPr fontId="18" type="noConversion"/>
  </si>
  <si>
    <t>Undie</t>
    <phoneticPr fontId="18" type="noConversion"/>
  </si>
  <si>
    <t>electball</t>
    <phoneticPr fontId="18" type="noConversion"/>
  </si>
  <si>
    <t>图腾</t>
    <phoneticPr fontId="18" type="noConversion"/>
  </si>
  <si>
    <t>状态</t>
    <phoneticPr fontId="18" type="noConversion"/>
  </si>
  <si>
    <t>状态</t>
    <phoneticPr fontId="18" type="noConversion"/>
  </si>
  <si>
    <t>巫师学徒</t>
    <phoneticPr fontId="18" type="noConversion"/>
  </si>
  <si>
    <t>Sorcerer Apprentice</t>
    <phoneticPr fontId="18" type="noConversion"/>
  </si>
  <si>
    <t>属性</t>
    <phoneticPr fontId="18" type="noConversion"/>
  </si>
  <si>
    <t>黑魔导</t>
    <phoneticPr fontId="18" type="noConversion"/>
  </si>
  <si>
    <t>魔法</t>
    <phoneticPr fontId="18" type="noConversion"/>
  </si>
  <si>
    <t>神圣勇士</t>
    <phoneticPr fontId="18" type="noConversion"/>
  </si>
  <si>
    <t>Holy Champion</t>
    <phoneticPr fontId="18" type="noConversion"/>
  </si>
  <si>
    <t>swordhit</t>
    <phoneticPr fontId="18" type="noConversion"/>
  </si>
  <si>
    <t>魔法，状态</t>
    <phoneticPr fontId="18" type="noConversion"/>
  </si>
  <si>
    <t>状态</t>
    <phoneticPr fontId="18" type="noConversion"/>
  </si>
  <si>
    <t>状态</t>
    <phoneticPr fontId="18" type="noConversion"/>
  </si>
  <si>
    <t>援护</t>
  </si>
  <si>
    <t>Youthful Brewmaster</t>
    <phoneticPr fontId="18" type="noConversion"/>
  </si>
  <si>
    <t>Elder Brewmaster</t>
    <phoneticPr fontId="18" type="noConversion"/>
  </si>
  <si>
    <t>年轻的酒仙</t>
    <phoneticPr fontId="18" type="noConversion"/>
  </si>
  <si>
    <t>年迈的酒仙</t>
    <phoneticPr fontId="18" type="noConversion"/>
  </si>
  <si>
    <t>bandattack</t>
    <phoneticPr fontId="18" type="noConversion"/>
  </si>
  <si>
    <t>光环，援护</t>
    <phoneticPr fontId="18" type="noConversion"/>
  </si>
  <si>
    <t>状态</t>
    <phoneticPr fontId="18" type="noConversion"/>
  </si>
  <si>
    <t>状态</t>
    <phoneticPr fontId="18" type="noConversion"/>
  </si>
  <si>
    <t>状态</t>
    <phoneticPr fontId="18" type="noConversion"/>
  </si>
  <si>
    <t>Tentacle Of Sandworm</t>
    <phoneticPr fontId="18" type="noConversion"/>
  </si>
  <si>
    <t>沙虫触手</t>
    <phoneticPr fontId="18" type="noConversion"/>
  </si>
  <si>
    <t>Trojan Horse</t>
    <phoneticPr fontId="18" type="noConversion"/>
  </si>
  <si>
    <t>手牌</t>
    <phoneticPr fontId="18" type="noConversion"/>
  </si>
  <si>
    <t>手牌</t>
    <phoneticPr fontId="18" type="noConversion"/>
  </si>
  <si>
    <t>范围</t>
    <phoneticPr fontId="18" type="noConversion"/>
  </si>
  <si>
    <t>魔法</t>
    <phoneticPr fontId="18" type="noConversion"/>
  </si>
  <si>
    <t>int</t>
  </si>
  <si>
    <t>Quality</t>
  </si>
  <si>
    <t>(空白)</t>
  </si>
  <si>
    <t>计数项:序列</t>
  </si>
  <si>
    <t>状态</t>
    <phoneticPr fontId="18" type="noConversion"/>
  </si>
  <si>
    <t>魔法</t>
    <phoneticPr fontId="18" type="noConversion"/>
  </si>
  <si>
    <t>魔法，治疗</t>
    <phoneticPr fontId="18" type="noConversion"/>
  </si>
  <si>
    <t>魔法</t>
    <phoneticPr fontId="18" type="noConversion"/>
  </si>
  <si>
    <t>炎精灵</t>
    <phoneticPr fontId="18" type="noConversion"/>
  </si>
  <si>
    <t>Fire Spirit</t>
    <phoneticPr fontId="18" type="noConversion"/>
  </si>
  <si>
    <t>召唤</t>
    <phoneticPr fontId="18" type="noConversion"/>
  </si>
  <si>
    <t>手牌</t>
    <phoneticPr fontId="18" type="noConversion"/>
  </si>
  <si>
    <t>治疗</t>
    <phoneticPr fontId="18" type="noConversion"/>
  </si>
  <si>
    <t>Skill1</t>
    <phoneticPr fontId="18" type="noConversion"/>
  </si>
  <si>
    <t>SkillRate1</t>
    <phoneticPr fontId="18" type="noConversion"/>
  </si>
  <si>
    <t>Skill2</t>
    <phoneticPr fontId="18" type="noConversion"/>
  </si>
  <si>
    <t>SkillRate2</t>
    <phoneticPr fontId="18" type="noConversion"/>
  </si>
  <si>
    <t>攻击狂</t>
    <phoneticPr fontId="18" type="noConversion"/>
  </si>
  <si>
    <t>防御狂</t>
    <phoneticPr fontId="18" type="noConversion"/>
  </si>
  <si>
    <t>暗影祭司</t>
    <phoneticPr fontId="18" type="noConversion"/>
  </si>
  <si>
    <t>Shadow Priest</t>
    <phoneticPr fontId="18" type="noConversion"/>
  </si>
  <si>
    <t>状态</t>
    <phoneticPr fontId="18" type="noConversion"/>
  </si>
  <si>
    <t>手牌</t>
  </si>
  <si>
    <t>手牌，魔法</t>
  </si>
  <si>
    <t>状态</t>
    <phoneticPr fontId="18" type="noConversion"/>
  </si>
  <si>
    <t>直伤</t>
    <phoneticPr fontId="18" type="noConversion"/>
  </si>
  <si>
    <t>治疗</t>
    <phoneticPr fontId="18" type="noConversion"/>
  </si>
  <si>
    <t>召唤</t>
    <phoneticPr fontId="18" type="noConversion"/>
  </si>
  <si>
    <t>光环，状态</t>
    <phoneticPr fontId="18" type="noConversion"/>
  </si>
  <si>
    <t>直伤</t>
    <phoneticPr fontId="18" type="noConversion"/>
  </si>
  <si>
    <t>直伤</t>
    <phoneticPr fontId="18" type="noConversion"/>
  </si>
  <si>
    <t>治疗</t>
    <phoneticPr fontId="18" type="noConversion"/>
  </si>
  <si>
    <t>治疗</t>
    <phoneticPr fontId="18" type="noConversion"/>
  </si>
  <si>
    <t>范围，直伤</t>
    <phoneticPr fontId="18" type="noConversion"/>
  </si>
  <si>
    <t>范围，直伤</t>
    <phoneticPr fontId="18" type="noConversion"/>
  </si>
  <si>
    <t>范围，魔法，直伤</t>
    <phoneticPr fontId="18" type="noConversion"/>
  </si>
  <si>
    <t>范围，直伤</t>
    <phoneticPr fontId="18" type="noConversion"/>
  </si>
  <si>
    <t>治疗，范围</t>
    <phoneticPr fontId="18" type="noConversion"/>
  </si>
  <si>
    <t>范围，状态</t>
    <phoneticPr fontId="18" type="noConversion"/>
  </si>
  <si>
    <t>直伤，范围</t>
    <phoneticPr fontId="18" type="noConversion"/>
  </si>
  <si>
    <t>状态</t>
    <phoneticPr fontId="18" type="noConversion"/>
  </si>
  <si>
    <t>手牌</t>
    <phoneticPr fontId="18" type="noConversion"/>
  </si>
  <si>
    <t>状态，范围</t>
    <phoneticPr fontId="18" type="noConversion"/>
  </si>
  <si>
    <t>手牌</t>
    <phoneticPr fontId="18" type="noConversion"/>
  </si>
  <si>
    <t>范围，状态</t>
    <phoneticPr fontId="18" type="noConversion"/>
  </si>
  <si>
    <t>范围</t>
    <phoneticPr fontId="18" type="noConversion"/>
  </si>
  <si>
    <t>波尬怪</t>
    <phoneticPr fontId="18" type="noConversion"/>
  </si>
  <si>
    <t>Boggart</t>
    <phoneticPr fontId="18" type="noConversion"/>
  </si>
  <si>
    <t>手牌</t>
    <phoneticPr fontId="18" type="noConversion"/>
  </si>
  <si>
    <t>状态，范围</t>
  </si>
  <si>
    <t>范围，治疗</t>
  </si>
  <si>
    <t>基本，防御</t>
    <phoneticPr fontId="18" type="noConversion"/>
  </si>
  <si>
    <t>手牌</t>
    <phoneticPr fontId="18" type="noConversion"/>
  </si>
  <si>
    <t>光环，防御</t>
    <phoneticPr fontId="18" type="noConversion"/>
  </si>
  <si>
    <t>手牌，防御</t>
    <phoneticPr fontId="18" type="noConversion"/>
  </si>
  <si>
    <t>召唤</t>
    <phoneticPr fontId="18" type="noConversion"/>
  </si>
  <si>
    <t>治疗，防御</t>
    <phoneticPr fontId="18" type="noConversion"/>
  </si>
  <si>
    <t>状态，防御</t>
    <phoneticPr fontId="18" type="noConversion"/>
  </si>
  <si>
    <t>int</t>
    <phoneticPr fontId="18" type="noConversion"/>
  </si>
  <si>
    <t>掉落1id</t>
    <phoneticPr fontId="18" type="noConversion"/>
  </si>
  <si>
    <t>DropId1</t>
    <phoneticPr fontId="18" type="noConversion"/>
  </si>
  <si>
    <t>DropId2</t>
    <phoneticPr fontId="18" type="noConversion"/>
  </si>
  <si>
    <t>十分粗糙的布料，看上带有吸盘的空去不太干净</t>
    <phoneticPr fontId="18" type="noConversion"/>
  </si>
  <si>
    <t>string</t>
    <phoneticPr fontId="18" type="noConversion"/>
  </si>
  <si>
    <t>Sound</t>
    <phoneticPr fontId="18" type="noConversion"/>
  </si>
  <si>
    <t>音效</t>
    <phoneticPr fontId="18" type="noConversion"/>
  </si>
  <si>
    <t>VO_EX1_362</t>
    <phoneticPr fontId="18" type="noConversion"/>
  </si>
  <si>
    <t>SFX_CS2_124_Wolf</t>
  </si>
  <si>
    <t>VO_CS2_059</t>
  </si>
  <si>
    <t>VO_CS2_200</t>
  </si>
  <si>
    <t>VO_EX1_097</t>
  </si>
  <si>
    <t>VO_NEW1_038</t>
  </si>
  <si>
    <t>EX1_554t</t>
  </si>
  <si>
    <t>EX1_506_Murloc_Scout</t>
  </si>
  <si>
    <t>EX1_249_Baron_Geddon</t>
  </si>
  <si>
    <t>EX1_178_Ancient_Of_War</t>
  </si>
  <si>
    <t>NEW1_009_healing_totem</t>
  </si>
  <si>
    <t>CS2_169_Young_Dragonhawk</t>
  </si>
  <si>
    <t>走鹃</t>
    <phoneticPr fontId="18" type="noConversion"/>
  </si>
  <si>
    <t>SFX_EX1_033</t>
  </si>
  <si>
    <t>SFX_FP1_007</t>
  </si>
  <si>
    <t>SFX_Mekka2</t>
  </si>
  <si>
    <t>VO_DS1_055</t>
  </si>
  <si>
    <t>bite</t>
    <phoneticPr fontId="18" type="noConversion"/>
  </si>
  <si>
    <t>Chromaggus</t>
    <phoneticPr fontId="18" type="noConversion"/>
  </si>
  <si>
    <t>克洛玛古斯</t>
    <phoneticPr fontId="18" type="noConversion"/>
  </si>
  <si>
    <t>光环</t>
    <phoneticPr fontId="18" type="noConversion"/>
  </si>
  <si>
    <t>绿巨人</t>
    <phoneticPr fontId="18" type="noConversion"/>
  </si>
  <si>
    <t>hit1</t>
    <phoneticPr fontId="18" type="noConversion"/>
  </si>
  <si>
    <t>Hulk</t>
    <phoneticPr fontId="18" type="noConversion"/>
  </si>
  <si>
    <t>弩炮</t>
    <phoneticPr fontId="18" type="noConversion"/>
  </si>
  <si>
    <t>Ballista</t>
    <phoneticPr fontId="18" type="noConversion"/>
  </si>
  <si>
    <t>arrow</t>
    <phoneticPr fontId="18" type="noConversion"/>
  </si>
  <si>
    <t>骷髅卡刹立</t>
    <phoneticPr fontId="18" type="noConversion"/>
  </si>
  <si>
    <t>hit1</t>
    <phoneticPr fontId="18" type="noConversion"/>
  </si>
  <si>
    <t>Kathari</t>
    <phoneticPr fontId="18" type="noConversion"/>
  </si>
  <si>
    <t>暗影蝮蛇</t>
    <phoneticPr fontId="18" type="noConversion"/>
  </si>
  <si>
    <t>Snake Shadow</t>
    <phoneticPr fontId="18" type="noConversion"/>
  </si>
  <si>
    <t>怪盗基德</t>
    <phoneticPr fontId="18" type="noConversion"/>
  </si>
  <si>
    <t>Kid the Thief</t>
    <phoneticPr fontId="18" type="noConversion"/>
  </si>
  <si>
    <t>hit2</t>
    <phoneticPr fontId="18" type="noConversion"/>
  </si>
  <si>
    <t>bandattack</t>
    <phoneticPr fontId="18" type="noConversion"/>
  </si>
  <si>
    <t>Kid Member</t>
    <phoneticPr fontId="18" type="noConversion"/>
  </si>
  <si>
    <t>基德随从</t>
    <phoneticPr fontId="18" type="noConversion"/>
  </si>
  <si>
    <t>连击，直伤</t>
    <phoneticPr fontId="18" type="noConversion"/>
  </si>
  <si>
    <t>连击，召唤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</si>
</sst>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);[Red]\(0\)"/>
  </numFmts>
  <fonts count="35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11"/>
      <color theme="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</fonts>
  <fills count="4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39997558519241921"/>
        <bgColor theme="4"/>
      </patternFill>
    </fill>
    <fill>
      <patternFill patternType="solid">
        <fgColor theme="9" tint="0.59999389629810485"/>
        <bgColor theme="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6" tint="-0.249977111117893"/>
        <bgColor theme="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39997558519241921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theme="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79998168889431442"/>
        <bgColor theme="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-0.249977111117893"/>
        <bgColor theme="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61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3" borderId="12" xfId="0" applyFont="1" applyFill="1" applyBorder="1">
      <alignment vertical="center"/>
    </xf>
    <xf numFmtId="0" fontId="0" fillId="0" borderId="11" xfId="0" applyFont="1" applyBorder="1">
      <alignment vertical="center"/>
    </xf>
    <xf numFmtId="0" fontId="21" fillId="35" borderId="11" xfId="0" applyFont="1" applyFill="1" applyBorder="1">
      <alignment vertical="center"/>
    </xf>
    <xf numFmtId="0" fontId="13" fillId="34" borderId="0" xfId="0" applyFont="1" applyFill="1" applyBorder="1">
      <alignment vertical="center"/>
    </xf>
    <xf numFmtId="0" fontId="0" fillId="0" borderId="11" xfId="0" applyBorder="1">
      <alignment vertical="center"/>
    </xf>
    <xf numFmtId="0" fontId="22" fillId="0" borderId="11" xfId="0" applyFont="1" applyBorder="1">
      <alignment vertical="center"/>
    </xf>
    <xf numFmtId="0" fontId="0" fillId="0" borderId="0" xfId="0" applyBorder="1">
      <alignment vertical="center"/>
    </xf>
    <xf numFmtId="0" fontId="19" fillId="37" borderId="11" xfId="0" applyFont="1" applyFill="1" applyBorder="1">
      <alignment vertical="center"/>
    </xf>
    <xf numFmtId="0" fontId="13" fillId="38" borderId="0" xfId="0" applyFont="1" applyFill="1" applyBorder="1">
      <alignment vertical="center"/>
    </xf>
    <xf numFmtId="0" fontId="0" fillId="0" borderId="11" xfId="0" applyNumberFormat="1" applyFont="1" applyBorder="1">
      <alignment vertical="center"/>
    </xf>
    <xf numFmtId="0" fontId="20" fillId="35" borderId="10" xfId="0" applyFont="1" applyFill="1" applyBorder="1" applyAlignment="1">
      <alignment vertical="center" textRotation="255"/>
    </xf>
    <xf numFmtId="0" fontId="21" fillId="35" borderId="11" xfId="0" applyFont="1" applyFill="1" applyBorder="1" applyAlignment="1">
      <alignment vertical="center" textRotation="255"/>
    </xf>
    <xf numFmtId="0" fontId="21" fillId="36" borderId="11" xfId="0" applyFont="1" applyFill="1" applyBorder="1" applyAlignment="1">
      <alignment vertical="center" textRotation="255"/>
    </xf>
    <xf numFmtId="0" fontId="21" fillId="35" borderId="12" xfId="0" applyFont="1" applyFill="1" applyBorder="1" applyAlignment="1">
      <alignment vertical="center" textRotation="255"/>
    </xf>
    <xf numFmtId="0" fontId="26" fillId="34" borderId="0" xfId="0" applyFont="1" applyFill="1">
      <alignment vertical="center"/>
    </xf>
    <xf numFmtId="0" fontId="22" fillId="0" borderId="0" xfId="0" applyNumberFormat="1" applyFont="1" applyBorder="1">
      <alignment vertical="center"/>
    </xf>
    <xf numFmtId="0" fontId="22" fillId="0" borderId="0" xfId="0" applyFont="1" applyBorder="1">
      <alignment vertical="center"/>
    </xf>
    <xf numFmtId="0" fontId="27" fillId="34" borderId="0" xfId="0" applyFont="1" applyFill="1">
      <alignment vertical="center"/>
    </xf>
    <xf numFmtId="0" fontId="22" fillId="0" borderId="11" xfId="0" applyNumberFormat="1" applyFont="1" applyBorder="1">
      <alignment vertical="center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29" fillId="0" borderId="0" xfId="0" applyFont="1" applyBorder="1">
      <alignment vertical="center"/>
    </xf>
    <xf numFmtId="0" fontId="30" fillId="34" borderId="0" xfId="0" applyFont="1" applyFill="1">
      <alignment vertical="center"/>
    </xf>
    <xf numFmtId="0" fontId="21" fillId="35" borderId="13" xfId="0" applyFont="1" applyFill="1" applyBorder="1" applyAlignment="1">
      <alignment vertical="center" textRotation="255"/>
    </xf>
    <xf numFmtId="0" fontId="19" fillId="33" borderId="13" xfId="0" applyFont="1" applyFill="1" applyBorder="1">
      <alignment vertical="center"/>
    </xf>
    <xf numFmtId="0" fontId="31" fillId="0" borderId="0" xfId="0" applyFont="1" applyBorder="1">
      <alignment vertical="center"/>
    </xf>
    <xf numFmtId="0" fontId="0" fillId="0" borderId="11" xfId="0" applyFont="1" applyFill="1" applyBorder="1">
      <alignment vertical="center"/>
    </xf>
    <xf numFmtId="0" fontId="32" fillId="0" borderId="11" xfId="0" applyFont="1" applyBorder="1">
      <alignment vertical="center"/>
    </xf>
    <xf numFmtId="0" fontId="31" fillId="0" borderId="11" xfId="0" applyFont="1" applyBorder="1">
      <alignment vertical="center"/>
    </xf>
    <xf numFmtId="0" fontId="33" fillId="0" borderId="0" xfId="0" applyFont="1" applyBorder="1">
      <alignment vertical="center"/>
    </xf>
    <xf numFmtId="0" fontId="21" fillId="39" borderId="11" xfId="0" applyFont="1" applyFill="1" applyBorder="1" applyAlignment="1">
      <alignment vertical="center" textRotation="255"/>
    </xf>
    <xf numFmtId="0" fontId="19" fillId="40" borderId="11" xfId="0" applyFont="1" applyFill="1" applyBorder="1">
      <alignment vertical="center"/>
    </xf>
    <xf numFmtId="0" fontId="13" fillId="39" borderId="0" xfId="0" applyFont="1" applyFill="1" applyBorder="1">
      <alignment vertical="center"/>
    </xf>
    <xf numFmtId="0" fontId="34" fillId="0" borderId="0" xfId="0" applyNumberFormat="1" applyFont="1" applyBorder="1">
      <alignment vertical="center"/>
    </xf>
    <xf numFmtId="0" fontId="21" fillId="41" borderId="13" xfId="0" applyFont="1" applyFill="1" applyBorder="1" applyAlignment="1">
      <alignment vertical="center" textRotation="255"/>
    </xf>
    <xf numFmtId="0" fontId="19" fillId="42" borderId="13" xfId="0" applyFont="1" applyFill="1" applyBorder="1">
      <alignment vertical="center"/>
    </xf>
    <xf numFmtId="0" fontId="26" fillId="38" borderId="0" xfId="0" applyFont="1" applyFill="1">
      <alignment vertical="center"/>
    </xf>
    <xf numFmtId="0" fontId="21" fillId="43" borderId="13" xfId="0" applyFont="1" applyFill="1" applyBorder="1" applyAlignment="1">
      <alignment vertical="center" textRotation="255"/>
    </xf>
    <xf numFmtId="0" fontId="21" fillId="43" borderId="11" xfId="0" applyFont="1" applyFill="1" applyBorder="1" applyAlignment="1">
      <alignment vertical="center" textRotation="255"/>
    </xf>
    <xf numFmtId="0" fontId="19" fillId="44" borderId="13" xfId="0" applyFont="1" applyFill="1" applyBorder="1">
      <alignment vertical="center"/>
    </xf>
    <xf numFmtId="0" fontId="19" fillId="44" borderId="11" xfId="0" applyFont="1" applyFill="1" applyBorder="1">
      <alignment vertical="center"/>
    </xf>
    <xf numFmtId="0" fontId="30" fillId="39" borderId="0" xfId="0" applyFont="1" applyFill="1">
      <alignment vertical="center"/>
    </xf>
    <xf numFmtId="0" fontId="26" fillId="39" borderId="0" xfId="0" applyFont="1" applyFill="1">
      <alignment vertical="center"/>
    </xf>
    <xf numFmtId="0" fontId="22" fillId="0" borderId="0" xfId="0" applyNumberFormat="1" applyFont="1">
      <alignment vertical="center"/>
    </xf>
    <xf numFmtId="0" fontId="21" fillId="41" borderId="11" xfId="0" applyFont="1" applyFill="1" applyBorder="1" applyAlignment="1">
      <alignment vertical="center" textRotation="255"/>
    </xf>
    <xf numFmtId="0" fontId="19" fillId="42" borderId="11" xfId="0" applyFont="1" applyFill="1" applyBorder="1">
      <alignment vertical="center"/>
    </xf>
    <xf numFmtId="49" fontId="0" fillId="0" borderId="11" xfId="0" applyNumberFormat="1" applyFont="1" applyBorder="1">
      <alignment vertical="center"/>
    </xf>
    <xf numFmtId="49" fontId="22" fillId="0" borderId="11" xfId="0" applyNumberFormat="1" applyFont="1" applyBorder="1">
      <alignment vertical="center"/>
    </xf>
    <xf numFmtId="0" fontId="29" fillId="0" borderId="11" xfId="0" applyFont="1" applyBorder="1">
      <alignment vertical="center"/>
    </xf>
    <xf numFmtId="0" fontId="0" fillId="0" borderId="11" xfId="0" applyFont="1" applyBorder="1" applyAlignment="1">
      <alignment vertical="center"/>
    </xf>
    <xf numFmtId="176" fontId="0" fillId="0" borderId="11" xfId="0" applyNumberFormat="1" applyFont="1" applyBorder="1">
      <alignment vertical="center"/>
    </xf>
    <xf numFmtId="176" fontId="22" fillId="0" borderId="11" xfId="0" applyNumberFormat="1" applyFont="1" applyBorder="1">
      <alignment vertical="center"/>
    </xf>
    <xf numFmtId="0" fontId="21" fillId="45" borderId="11" xfId="0" applyFont="1" applyFill="1" applyBorder="1" applyAlignment="1">
      <alignment vertical="center" textRotation="255"/>
    </xf>
    <xf numFmtId="0" fontId="19" fillId="46" borderId="11" xfId="0" applyFont="1" applyFill="1" applyBorder="1">
      <alignment vertical="center"/>
    </xf>
    <xf numFmtId="0" fontId="13" fillId="47" borderId="0" xfId="0" applyFont="1" applyFill="1" applyBorder="1">
      <alignment vertical="center"/>
    </xf>
    <xf numFmtId="0" fontId="0" fillId="0" borderId="0" xfId="0" applyFont="1" applyBorder="1">
      <alignment vertical="center"/>
    </xf>
    <xf numFmtId="0" fontId="0" fillId="0" borderId="11" xfId="0" applyBorder="1" applyAlignmen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4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theme="0"/>
      </font>
      <fill>
        <patternFill>
          <bgColor theme="1" tint="4.9989318521683403E-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theme="0"/>
      </font>
      <fill>
        <patternFill>
          <bgColor theme="1" tint="4.9989318521683403E-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theme="0"/>
      </font>
      <fill>
        <patternFill>
          <bgColor theme="1" tint="4.9989318521683403E-2"/>
        </patternFill>
      </fill>
    </dxf>
    <dxf>
      <fill>
        <patternFill>
          <bgColor rgb="FFFF0000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minor"/>
      </font>
      <fill>
        <patternFill patternType="solid">
          <fgColor theme="4"/>
          <bgColor theme="4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alignment horizontal="justify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176" formatCode="0_);[Red]\(0\)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9" defaultPivotStyle="PivotStyleLight16"/>
  <colors>
    <mruColors>
      <color rgb="FF9148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[Monster.xlsx]~透视表Star!数据透视表1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'~透视表Star'!$B$1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'~透视表Star'!$A$2:$A$9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'~透视表Star'!$B$2:$B$9</c:f>
              <c:numCache>
                <c:formatCode>General</c:formatCode>
                <c:ptCount val="7"/>
                <c:pt idx="0">
                  <c:v>53</c:v>
                </c:pt>
                <c:pt idx="1">
                  <c:v>77</c:v>
                </c:pt>
                <c:pt idx="2">
                  <c:v>72</c:v>
                </c:pt>
                <c:pt idx="3">
                  <c:v>46</c:v>
                </c:pt>
                <c:pt idx="4">
                  <c:v>33</c:v>
                </c:pt>
                <c:pt idx="5">
                  <c:v>14</c:v>
                </c:pt>
                <c:pt idx="6">
                  <c:v>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4040640"/>
        <c:axId val="214041200"/>
      </c:barChart>
      <c:catAx>
        <c:axId val="214040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4041200"/>
        <c:crosses val="autoZero"/>
        <c:auto val="1"/>
        <c:lblAlgn val="ctr"/>
        <c:lblOffset val="100"/>
        <c:noMultiLvlLbl val="0"/>
      </c:catAx>
      <c:valAx>
        <c:axId val="21404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4040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[Monster.xlsx]~透视表品质!数据透视表1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'~透视表品质'!$B$1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'~透视表品质'!$A$2:$A$12</c:f>
              <c:strCach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int</c:v>
                </c:pt>
                <c:pt idx="8">
                  <c:v>Quality</c:v>
                </c:pt>
                <c:pt idx="9">
                  <c:v>(空白)</c:v>
                </c:pt>
              </c:strCache>
            </c:strRef>
          </c:cat>
          <c:val>
            <c:numRef>
              <c:f>'~透视表品质'!$B$2:$B$12</c:f>
              <c:numCache>
                <c:formatCode>General</c:formatCode>
                <c:ptCount val="10"/>
                <c:pt idx="0">
                  <c:v>30</c:v>
                </c:pt>
                <c:pt idx="1">
                  <c:v>96</c:v>
                </c:pt>
                <c:pt idx="2">
                  <c:v>96</c:v>
                </c:pt>
                <c:pt idx="3">
                  <c:v>50</c:v>
                </c:pt>
                <c:pt idx="4">
                  <c:v>12</c:v>
                </c:pt>
                <c:pt idx="5">
                  <c:v>2</c:v>
                </c:pt>
                <c:pt idx="6">
                  <c:v>12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4043440"/>
        <c:axId val="214044000"/>
      </c:barChart>
      <c:catAx>
        <c:axId val="21404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4044000"/>
        <c:crosses val="autoZero"/>
        <c:auto val="1"/>
        <c:lblAlgn val="ctr"/>
        <c:lblOffset val="100"/>
        <c:noMultiLvlLbl val="0"/>
      </c:catAx>
      <c:valAx>
        <c:axId val="21404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404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523875</xdr:colOff>
      <xdr:row>0</xdr:row>
      <xdr:rowOff>85724</xdr:rowOff>
    </xdr:from>
    <xdr:to>
      <xdr:col>11</xdr:col>
      <xdr:colOff>466725</xdr:colOff>
      <xdr:row>18</xdr:row>
      <xdr:rowOff>114299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16</xdr:row>
      <xdr:rowOff>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kil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kill"/>
      <sheetName val="~标准"/>
    </sheetNames>
    <sheetDataSet>
      <sheetData sheetId="0">
        <row r="1">
          <cell r="A1" t="str">
            <v>序列</v>
          </cell>
          <cell r="X1" t="str">
            <v>评分</v>
          </cell>
        </row>
        <row r="2">
          <cell r="A2" t="str">
            <v>int</v>
          </cell>
          <cell r="X2" t="str">
            <v>int</v>
          </cell>
        </row>
        <row r="3">
          <cell r="A3" t="str">
            <v>Id</v>
          </cell>
          <cell r="X3" t="str">
            <v>Mark</v>
          </cell>
        </row>
        <row r="4">
          <cell r="A4">
            <v>55100001</v>
          </cell>
          <cell r="X4">
            <v>10</v>
          </cell>
        </row>
        <row r="5">
          <cell r="A5">
            <v>55100002</v>
          </cell>
          <cell r="X5">
            <v>8</v>
          </cell>
        </row>
        <row r="6">
          <cell r="A6">
            <v>55100003</v>
          </cell>
          <cell r="X6">
            <v>8</v>
          </cell>
        </row>
        <row r="7">
          <cell r="A7">
            <v>55100004</v>
          </cell>
          <cell r="X7">
            <v>15</v>
          </cell>
        </row>
        <row r="8">
          <cell r="A8">
            <v>55100005</v>
          </cell>
          <cell r="X8">
            <v>35</v>
          </cell>
        </row>
        <row r="9">
          <cell r="A9">
            <v>55100006</v>
          </cell>
          <cell r="X9">
            <v>45</v>
          </cell>
        </row>
        <row r="10">
          <cell r="A10">
            <v>55100007</v>
          </cell>
          <cell r="X10">
            <v>35</v>
          </cell>
        </row>
        <row r="11">
          <cell r="A11">
            <v>55100008</v>
          </cell>
          <cell r="X11">
            <v>15</v>
          </cell>
        </row>
        <row r="12">
          <cell r="A12">
            <v>55100010</v>
          </cell>
          <cell r="X12">
            <v>12</v>
          </cell>
        </row>
        <row r="13">
          <cell r="A13">
            <v>55100011</v>
          </cell>
          <cell r="X13">
            <v>6</v>
          </cell>
        </row>
        <row r="14">
          <cell r="A14">
            <v>55100012</v>
          </cell>
          <cell r="X14">
            <v>15</v>
          </cell>
        </row>
        <row r="15">
          <cell r="A15">
            <v>55100013</v>
          </cell>
          <cell r="X15">
            <v>10</v>
          </cell>
        </row>
        <row r="16">
          <cell r="A16">
            <v>55100014</v>
          </cell>
          <cell r="X16">
            <v>24</v>
          </cell>
        </row>
        <row r="17">
          <cell r="A17">
            <v>55100015</v>
          </cell>
          <cell r="X17">
            <v>16</v>
          </cell>
        </row>
        <row r="18">
          <cell r="A18">
            <v>55110001</v>
          </cell>
          <cell r="X18">
            <v>5</v>
          </cell>
        </row>
        <row r="19">
          <cell r="A19">
            <v>55110002</v>
          </cell>
          <cell r="X19">
            <v>8</v>
          </cell>
        </row>
        <row r="20">
          <cell r="A20">
            <v>55110003</v>
          </cell>
          <cell r="X20">
            <v>25</v>
          </cell>
        </row>
        <row r="21">
          <cell r="A21">
            <v>55110004</v>
          </cell>
          <cell r="X21">
            <v>25</v>
          </cell>
        </row>
        <row r="22">
          <cell r="A22">
            <v>55110005</v>
          </cell>
          <cell r="X22">
            <v>20</v>
          </cell>
        </row>
        <row r="23">
          <cell r="A23">
            <v>55110006</v>
          </cell>
          <cell r="X23">
            <v>15</v>
          </cell>
        </row>
        <row r="24">
          <cell r="A24">
            <v>55110007</v>
          </cell>
          <cell r="X24">
            <v>10</v>
          </cell>
        </row>
        <row r="25">
          <cell r="A25">
            <v>55110008</v>
          </cell>
          <cell r="X25">
            <v>50</v>
          </cell>
        </row>
        <row r="26">
          <cell r="A26">
            <v>55110009</v>
          </cell>
          <cell r="X26">
            <v>12</v>
          </cell>
        </row>
        <row r="27">
          <cell r="A27">
            <v>55110010</v>
          </cell>
          <cell r="X27">
            <v>30</v>
          </cell>
        </row>
        <row r="28">
          <cell r="A28">
            <v>55110011</v>
          </cell>
          <cell r="X28">
            <v>10</v>
          </cell>
        </row>
        <row r="29">
          <cell r="A29">
            <v>55110012</v>
          </cell>
          <cell r="X29">
            <v>30</v>
          </cell>
        </row>
        <row r="30">
          <cell r="A30">
            <v>55110013</v>
          </cell>
          <cell r="X30">
            <v>200</v>
          </cell>
        </row>
        <row r="31">
          <cell r="A31">
            <v>55110014</v>
          </cell>
          <cell r="X31">
            <v>50</v>
          </cell>
        </row>
        <row r="32">
          <cell r="A32">
            <v>55110015</v>
          </cell>
          <cell r="X32">
            <v>20</v>
          </cell>
        </row>
        <row r="33">
          <cell r="A33">
            <v>55110016</v>
          </cell>
          <cell r="X33">
            <v>15</v>
          </cell>
        </row>
        <row r="34">
          <cell r="A34">
            <v>55110017</v>
          </cell>
          <cell r="X34">
            <v>8</v>
          </cell>
        </row>
        <row r="35">
          <cell r="A35">
            <v>55110018</v>
          </cell>
          <cell r="X35">
            <v>20</v>
          </cell>
        </row>
        <row r="36">
          <cell r="A36">
            <v>55110019</v>
          </cell>
          <cell r="X36">
            <v>30</v>
          </cell>
        </row>
        <row r="37">
          <cell r="A37">
            <v>55110020</v>
          </cell>
          <cell r="X37">
            <v>40</v>
          </cell>
        </row>
        <row r="38">
          <cell r="A38">
            <v>55200001</v>
          </cell>
          <cell r="X38">
            <v>40</v>
          </cell>
        </row>
        <row r="39">
          <cell r="A39">
            <v>55200002</v>
          </cell>
          <cell r="X39">
            <v>20</v>
          </cell>
        </row>
        <row r="40">
          <cell r="A40">
            <v>55200003</v>
          </cell>
          <cell r="X40">
            <v>25</v>
          </cell>
        </row>
        <row r="41">
          <cell r="A41">
            <v>55200004</v>
          </cell>
          <cell r="X41">
            <v>40</v>
          </cell>
        </row>
        <row r="42">
          <cell r="A42">
            <v>55200005</v>
          </cell>
          <cell r="X42">
            <v>20</v>
          </cell>
        </row>
        <row r="43">
          <cell r="A43">
            <v>55200006</v>
          </cell>
          <cell r="X43">
            <v>20</v>
          </cell>
        </row>
        <row r="44">
          <cell r="A44">
            <v>55200007</v>
          </cell>
          <cell r="X44">
            <v>20</v>
          </cell>
        </row>
        <row r="45">
          <cell r="A45">
            <v>55200008</v>
          </cell>
          <cell r="X45">
            <v>25</v>
          </cell>
        </row>
        <row r="46">
          <cell r="A46">
            <v>55200009</v>
          </cell>
          <cell r="X46">
            <v>25</v>
          </cell>
        </row>
        <row r="47">
          <cell r="A47">
            <v>55200010</v>
          </cell>
          <cell r="X47">
            <v>25</v>
          </cell>
        </row>
        <row r="48">
          <cell r="A48">
            <v>55200011</v>
          </cell>
          <cell r="X48">
            <v>20</v>
          </cell>
        </row>
        <row r="49">
          <cell r="A49">
            <v>55200012</v>
          </cell>
          <cell r="X49">
            <v>30</v>
          </cell>
        </row>
        <row r="50">
          <cell r="A50">
            <v>55200013</v>
          </cell>
          <cell r="X50">
            <v>10</v>
          </cell>
        </row>
        <row r="51">
          <cell r="A51">
            <v>55200014</v>
          </cell>
          <cell r="X51">
            <v>25</v>
          </cell>
        </row>
        <row r="52">
          <cell r="A52">
            <v>55200015</v>
          </cell>
          <cell r="X52">
            <v>20</v>
          </cell>
        </row>
        <row r="53">
          <cell r="A53">
            <v>55300001</v>
          </cell>
          <cell r="X53">
            <v>40</v>
          </cell>
        </row>
        <row r="54">
          <cell r="A54">
            <v>55300002</v>
          </cell>
          <cell r="X54">
            <v>30</v>
          </cell>
        </row>
        <row r="55">
          <cell r="A55">
            <v>55300003</v>
          </cell>
          <cell r="X55">
            <v>30</v>
          </cell>
        </row>
        <row r="56">
          <cell r="A56">
            <v>55300004</v>
          </cell>
          <cell r="X56">
            <v>30</v>
          </cell>
        </row>
        <row r="57">
          <cell r="A57">
            <v>55300005</v>
          </cell>
          <cell r="X57">
            <v>30</v>
          </cell>
        </row>
        <row r="58">
          <cell r="A58">
            <v>55300006</v>
          </cell>
          <cell r="X58">
            <v>25</v>
          </cell>
        </row>
        <row r="59">
          <cell r="A59">
            <v>55300007</v>
          </cell>
          <cell r="X59">
            <v>25</v>
          </cell>
        </row>
        <row r="60">
          <cell r="A60">
            <v>55300008</v>
          </cell>
          <cell r="X60">
            <v>30</v>
          </cell>
        </row>
        <row r="61">
          <cell r="A61">
            <v>55300009</v>
          </cell>
          <cell r="X61">
            <v>30</v>
          </cell>
        </row>
        <row r="62">
          <cell r="A62">
            <v>55300010</v>
          </cell>
          <cell r="X62">
            <v>35</v>
          </cell>
        </row>
        <row r="63">
          <cell r="A63">
            <v>55300011</v>
          </cell>
          <cell r="X63">
            <v>25</v>
          </cell>
        </row>
        <row r="64">
          <cell r="A64">
            <v>55300012</v>
          </cell>
          <cell r="X64">
            <v>5</v>
          </cell>
        </row>
        <row r="65">
          <cell r="A65">
            <v>55300013</v>
          </cell>
          <cell r="X65">
            <v>15</v>
          </cell>
        </row>
        <row r="66">
          <cell r="A66">
            <v>55310001</v>
          </cell>
          <cell r="X66">
            <v>100</v>
          </cell>
        </row>
        <row r="67">
          <cell r="A67">
            <v>55310002</v>
          </cell>
          <cell r="X67">
            <v>15</v>
          </cell>
        </row>
        <row r="68">
          <cell r="A68">
            <v>55310003</v>
          </cell>
          <cell r="X68">
            <v>13</v>
          </cell>
        </row>
        <row r="69">
          <cell r="A69">
            <v>55400001</v>
          </cell>
          <cell r="X69">
            <v>80</v>
          </cell>
        </row>
        <row r="70">
          <cell r="A70">
            <v>55400002</v>
          </cell>
          <cell r="X70">
            <v>80</v>
          </cell>
        </row>
        <row r="71">
          <cell r="A71">
            <v>55400003</v>
          </cell>
          <cell r="X71">
            <v>80</v>
          </cell>
        </row>
        <row r="72">
          <cell r="A72">
            <v>55400005</v>
          </cell>
          <cell r="X72">
            <v>55</v>
          </cell>
        </row>
        <row r="73">
          <cell r="A73">
            <v>55400006</v>
          </cell>
          <cell r="X73">
            <v>30</v>
          </cell>
        </row>
        <row r="74">
          <cell r="A74">
            <v>55400007</v>
          </cell>
          <cell r="X74">
            <v>25</v>
          </cell>
        </row>
        <row r="75">
          <cell r="A75">
            <v>55410001</v>
          </cell>
          <cell r="X75">
            <v>50</v>
          </cell>
        </row>
        <row r="76">
          <cell r="A76">
            <v>55500001</v>
          </cell>
          <cell r="X76">
            <v>5</v>
          </cell>
        </row>
        <row r="77">
          <cell r="A77">
            <v>55500002</v>
          </cell>
          <cell r="X77">
            <v>5</v>
          </cell>
        </row>
        <row r="78">
          <cell r="A78">
            <v>55500003</v>
          </cell>
          <cell r="X78">
            <v>5</v>
          </cell>
        </row>
        <row r="79">
          <cell r="A79">
            <v>55500004</v>
          </cell>
          <cell r="X79">
            <v>5</v>
          </cell>
        </row>
        <row r="80">
          <cell r="A80">
            <v>55500005</v>
          </cell>
          <cell r="X80">
            <v>5</v>
          </cell>
        </row>
        <row r="81">
          <cell r="A81">
            <v>55500006</v>
          </cell>
          <cell r="X81">
            <v>5</v>
          </cell>
        </row>
        <row r="82">
          <cell r="A82">
            <v>55500007</v>
          </cell>
          <cell r="X82">
            <v>5</v>
          </cell>
        </row>
        <row r="83">
          <cell r="A83">
            <v>55500008</v>
          </cell>
          <cell r="X83">
            <v>5</v>
          </cell>
        </row>
        <row r="84">
          <cell r="A84">
            <v>55500009</v>
          </cell>
          <cell r="X84">
            <v>5</v>
          </cell>
        </row>
        <row r="85">
          <cell r="A85">
            <v>55500010</v>
          </cell>
          <cell r="X85">
            <v>5</v>
          </cell>
        </row>
        <row r="86">
          <cell r="A86">
            <v>55500011</v>
          </cell>
          <cell r="X86">
            <v>5</v>
          </cell>
        </row>
        <row r="87">
          <cell r="A87">
            <v>55500012</v>
          </cell>
          <cell r="X87">
            <v>5</v>
          </cell>
        </row>
        <row r="88">
          <cell r="A88">
            <v>55500013</v>
          </cell>
          <cell r="X88">
            <v>5</v>
          </cell>
        </row>
        <row r="89">
          <cell r="A89">
            <v>55500014</v>
          </cell>
          <cell r="X89">
            <v>5</v>
          </cell>
        </row>
        <row r="90">
          <cell r="A90">
            <v>55500015</v>
          </cell>
          <cell r="X90">
            <v>5</v>
          </cell>
        </row>
        <row r="91">
          <cell r="A91">
            <v>55500016</v>
          </cell>
          <cell r="X91">
            <v>5</v>
          </cell>
        </row>
        <row r="92">
          <cell r="A92">
            <v>55510001</v>
          </cell>
          <cell r="X92">
            <v>12</v>
          </cell>
        </row>
        <row r="93">
          <cell r="A93">
            <v>55510002</v>
          </cell>
          <cell r="X93">
            <v>15</v>
          </cell>
        </row>
        <row r="94">
          <cell r="A94">
            <v>55510003</v>
          </cell>
          <cell r="X94">
            <v>15</v>
          </cell>
        </row>
        <row r="95">
          <cell r="A95">
            <v>55510004</v>
          </cell>
          <cell r="X95">
            <v>12</v>
          </cell>
        </row>
        <row r="96">
          <cell r="A96">
            <v>55510006</v>
          </cell>
          <cell r="X96">
            <v>25</v>
          </cell>
        </row>
        <row r="97">
          <cell r="A97">
            <v>55510007</v>
          </cell>
          <cell r="X97">
            <v>10</v>
          </cell>
        </row>
        <row r="98">
          <cell r="A98">
            <v>55510009</v>
          </cell>
          <cell r="X98">
            <v>50</v>
          </cell>
        </row>
        <row r="99">
          <cell r="A99">
            <v>55510010</v>
          </cell>
          <cell r="X99">
            <v>5</v>
          </cell>
        </row>
        <row r="100">
          <cell r="A100">
            <v>55510011</v>
          </cell>
          <cell r="X100">
            <v>15</v>
          </cell>
        </row>
        <row r="101">
          <cell r="A101">
            <v>55510012</v>
          </cell>
          <cell r="X101">
            <v>62</v>
          </cell>
        </row>
        <row r="102">
          <cell r="A102">
            <v>55510013</v>
          </cell>
          <cell r="X102">
            <v>12</v>
          </cell>
        </row>
        <row r="103">
          <cell r="A103">
            <v>55510014</v>
          </cell>
          <cell r="X103">
            <v>25</v>
          </cell>
        </row>
        <row r="104">
          <cell r="A104">
            <v>55510018</v>
          </cell>
          <cell r="X104">
            <v>37</v>
          </cell>
        </row>
        <row r="105">
          <cell r="A105">
            <v>55510019</v>
          </cell>
          <cell r="X105">
            <v>37</v>
          </cell>
        </row>
        <row r="106">
          <cell r="A106">
            <v>55520001</v>
          </cell>
          <cell r="X106">
            <v>-25</v>
          </cell>
        </row>
        <row r="107">
          <cell r="A107">
            <v>55520002</v>
          </cell>
          <cell r="X107">
            <v>62</v>
          </cell>
        </row>
        <row r="108">
          <cell r="A108">
            <v>55520003</v>
          </cell>
          <cell r="X108">
            <v>27</v>
          </cell>
        </row>
        <row r="109">
          <cell r="A109">
            <v>55600001</v>
          </cell>
          <cell r="X109">
            <v>8</v>
          </cell>
        </row>
        <row r="110">
          <cell r="A110">
            <v>55600002</v>
          </cell>
          <cell r="X110">
            <v>10</v>
          </cell>
        </row>
        <row r="111">
          <cell r="A111">
            <v>55600004</v>
          </cell>
          <cell r="X111">
            <v>8</v>
          </cell>
        </row>
        <row r="112">
          <cell r="A112">
            <v>55600005</v>
          </cell>
          <cell r="X112">
            <v>15</v>
          </cell>
        </row>
        <row r="113">
          <cell r="A113">
            <v>55600006</v>
          </cell>
          <cell r="X113">
            <v>15</v>
          </cell>
        </row>
        <row r="114">
          <cell r="A114">
            <v>55600007</v>
          </cell>
          <cell r="X114">
            <v>20</v>
          </cell>
        </row>
        <row r="115">
          <cell r="A115">
            <v>55600008</v>
          </cell>
          <cell r="X115">
            <v>30</v>
          </cell>
        </row>
        <row r="116">
          <cell r="A116">
            <v>55600009</v>
          </cell>
          <cell r="X116">
            <v>13</v>
          </cell>
        </row>
        <row r="117">
          <cell r="A117">
            <v>55600010</v>
          </cell>
          <cell r="X117">
            <v>30</v>
          </cell>
        </row>
        <row r="118">
          <cell r="A118">
            <v>55600011</v>
          </cell>
          <cell r="X118">
            <v>20</v>
          </cell>
        </row>
        <row r="119">
          <cell r="A119">
            <v>55600012</v>
          </cell>
          <cell r="X119">
            <v>30</v>
          </cell>
        </row>
        <row r="120">
          <cell r="A120">
            <v>55600013</v>
          </cell>
          <cell r="X120">
            <v>15</v>
          </cell>
        </row>
        <row r="121">
          <cell r="A121">
            <v>55600014</v>
          </cell>
          <cell r="X121">
            <v>30</v>
          </cell>
        </row>
        <row r="122">
          <cell r="A122">
            <v>55600015</v>
          </cell>
          <cell r="X122">
            <v>10</v>
          </cell>
        </row>
        <row r="123">
          <cell r="A123">
            <v>55600016</v>
          </cell>
          <cell r="X123">
            <v>15</v>
          </cell>
        </row>
        <row r="124">
          <cell r="A124">
            <v>55610001</v>
          </cell>
          <cell r="X124">
            <v>30</v>
          </cell>
        </row>
        <row r="125">
          <cell r="A125">
            <v>55610002</v>
          </cell>
          <cell r="X125">
            <v>5</v>
          </cell>
        </row>
        <row r="126">
          <cell r="A126">
            <v>55610003</v>
          </cell>
          <cell r="X126">
            <v>5</v>
          </cell>
        </row>
        <row r="127">
          <cell r="A127">
            <v>55610004</v>
          </cell>
          <cell r="X127">
            <v>10</v>
          </cell>
        </row>
        <row r="128">
          <cell r="A128">
            <v>55700001</v>
          </cell>
          <cell r="X128">
            <v>20</v>
          </cell>
        </row>
        <row r="129">
          <cell r="A129">
            <v>55700002</v>
          </cell>
          <cell r="X129">
            <v>20</v>
          </cell>
        </row>
        <row r="130">
          <cell r="A130">
            <v>55700003</v>
          </cell>
          <cell r="X130">
            <v>20</v>
          </cell>
        </row>
        <row r="131">
          <cell r="A131">
            <v>55700004</v>
          </cell>
          <cell r="X131">
            <v>20</v>
          </cell>
        </row>
        <row r="132">
          <cell r="A132">
            <v>55700005</v>
          </cell>
          <cell r="X132">
            <v>40</v>
          </cell>
        </row>
        <row r="133">
          <cell r="A133">
            <v>55900001</v>
          </cell>
          <cell r="X133">
            <v>35</v>
          </cell>
        </row>
        <row r="134">
          <cell r="A134">
            <v>55900002</v>
          </cell>
          <cell r="X134">
            <v>30</v>
          </cell>
        </row>
        <row r="135">
          <cell r="A135">
            <v>55900003</v>
          </cell>
          <cell r="X135">
            <v>80</v>
          </cell>
        </row>
        <row r="136">
          <cell r="A136">
            <v>55900004</v>
          </cell>
          <cell r="X136">
            <v>-30</v>
          </cell>
        </row>
        <row r="137">
          <cell r="A137">
            <v>55900005</v>
          </cell>
          <cell r="X137">
            <v>20</v>
          </cell>
        </row>
        <row r="138">
          <cell r="A138">
            <v>55900006</v>
          </cell>
          <cell r="X138">
            <v>35</v>
          </cell>
        </row>
        <row r="139">
          <cell r="A139">
            <v>55900007</v>
          </cell>
          <cell r="X139">
            <v>25</v>
          </cell>
        </row>
        <row r="140">
          <cell r="A140">
            <v>55900008</v>
          </cell>
          <cell r="X140">
            <v>40</v>
          </cell>
        </row>
        <row r="141">
          <cell r="A141">
            <v>55900009</v>
          </cell>
          <cell r="X141">
            <v>30</v>
          </cell>
        </row>
        <row r="142">
          <cell r="A142">
            <v>55900010</v>
          </cell>
          <cell r="X142">
            <v>20</v>
          </cell>
        </row>
        <row r="143">
          <cell r="A143">
            <v>55900011</v>
          </cell>
          <cell r="X143">
            <v>15</v>
          </cell>
        </row>
        <row r="144">
          <cell r="A144">
            <v>55900012</v>
          </cell>
          <cell r="X144">
            <v>25</v>
          </cell>
        </row>
        <row r="145">
          <cell r="A145">
            <v>55900013</v>
          </cell>
          <cell r="X145">
            <v>10</v>
          </cell>
        </row>
        <row r="146">
          <cell r="A146">
            <v>55900014</v>
          </cell>
          <cell r="X146">
            <v>20</v>
          </cell>
        </row>
        <row r="147">
          <cell r="A147">
            <v>55900015</v>
          </cell>
          <cell r="X147">
            <v>30</v>
          </cell>
        </row>
        <row r="148">
          <cell r="A148">
            <v>55900016</v>
          </cell>
          <cell r="X148">
            <v>45</v>
          </cell>
        </row>
        <row r="149">
          <cell r="A149">
            <v>55900017</v>
          </cell>
          <cell r="X149">
            <v>10</v>
          </cell>
        </row>
        <row r="150">
          <cell r="A150">
            <v>55900018</v>
          </cell>
          <cell r="X150">
            <v>30</v>
          </cell>
        </row>
        <row r="151">
          <cell r="A151">
            <v>55900019</v>
          </cell>
          <cell r="X151">
            <v>80</v>
          </cell>
        </row>
        <row r="152">
          <cell r="A152">
            <v>55900020</v>
          </cell>
          <cell r="X152">
            <v>20</v>
          </cell>
        </row>
        <row r="153">
          <cell r="A153">
            <v>55900021</v>
          </cell>
          <cell r="X153">
            <v>10</v>
          </cell>
        </row>
        <row r="154">
          <cell r="A154">
            <v>55900022</v>
          </cell>
          <cell r="X154">
            <v>20</v>
          </cell>
        </row>
        <row r="155">
          <cell r="A155">
            <v>55900023</v>
          </cell>
          <cell r="X155">
            <v>25</v>
          </cell>
        </row>
        <row r="156">
          <cell r="A156">
            <v>55900024</v>
          </cell>
          <cell r="X156">
            <v>10</v>
          </cell>
        </row>
        <row r="157">
          <cell r="A157">
            <v>55900025</v>
          </cell>
          <cell r="X157">
            <v>10</v>
          </cell>
        </row>
        <row r="158">
          <cell r="A158">
            <v>55900026</v>
          </cell>
          <cell r="X158">
            <v>20</v>
          </cell>
        </row>
        <row r="159">
          <cell r="A159">
            <v>55900027</v>
          </cell>
          <cell r="X159">
            <v>35</v>
          </cell>
        </row>
        <row r="160">
          <cell r="A160">
            <v>55900028</v>
          </cell>
        </row>
        <row r="161">
          <cell r="A161">
            <v>55900029</v>
          </cell>
          <cell r="X161">
            <v>15</v>
          </cell>
        </row>
        <row r="162">
          <cell r="A162">
            <v>55900030</v>
          </cell>
          <cell r="X162">
            <v>25</v>
          </cell>
        </row>
        <row r="163">
          <cell r="A163">
            <v>55900031</v>
          </cell>
          <cell r="X163">
            <v>5</v>
          </cell>
        </row>
        <row r="164">
          <cell r="A164">
            <v>55900032</v>
          </cell>
          <cell r="X164">
            <v>20</v>
          </cell>
        </row>
        <row r="165">
          <cell r="A165">
            <v>55900033</v>
          </cell>
          <cell r="X165">
            <v>20</v>
          </cell>
        </row>
        <row r="166">
          <cell r="A166">
            <v>55900034</v>
          </cell>
          <cell r="X166">
            <v>14</v>
          </cell>
        </row>
        <row r="167">
          <cell r="A167">
            <v>55900035</v>
          </cell>
          <cell r="X167">
            <v>14</v>
          </cell>
        </row>
        <row r="168">
          <cell r="A168">
            <v>55900036</v>
          </cell>
          <cell r="X168">
            <v>50</v>
          </cell>
        </row>
        <row r="169">
          <cell r="A169">
            <v>55900037</v>
          </cell>
          <cell r="X169">
            <v>35</v>
          </cell>
        </row>
        <row r="170">
          <cell r="A170">
            <v>55900038</v>
          </cell>
          <cell r="X170">
            <v>40</v>
          </cell>
        </row>
        <row r="171">
          <cell r="A171">
            <v>55900039</v>
          </cell>
          <cell r="X171">
            <v>40</v>
          </cell>
        </row>
        <row r="172">
          <cell r="A172">
            <v>55900040</v>
          </cell>
          <cell r="X172">
            <v>30</v>
          </cell>
        </row>
        <row r="173">
          <cell r="A173">
            <v>55900041</v>
          </cell>
          <cell r="X173">
            <v>0</v>
          </cell>
        </row>
        <row r="174">
          <cell r="A174">
            <v>55900042</v>
          </cell>
          <cell r="X174">
            <v>25</v>
          </cell>
        </row>
        <row r="175">
          <cell r="A175">
            <v>55900043</v>
          </cell>
          <cell r="X175">
            <v>30</v>
          </cell>
        </row>
        <row r="176">
          <cell r="A176">
            <v>55900044</v>
          </cell>
          <cell r="X176">
            <v>40</v>
          </cell>
        </row>
        <row r="177">
          <cell r="A177">
            <v>55900045</v>
          </cell>
          <cell r="X177">
            <v>25</v>
          </cell>
        </row>
        <row r="178">
          <cell r="A178">
            <v>55900046</v>
          </cell>
          <cell r="X178">
            <v>25</v>
          </cell>
        </row>
        <row r="179">
          <cell r="A179">
            <v>55900047</v>
          </cell>
          <cell r="X179">
            <v>30</v>
          </cell>
        </row>
        <row r="180">
          <cell r="A180">
            <v>55900048</v>
          </cell>
          <cell r="X180">
            <v>70</v>
          </cell>
        </row>
        <row r="181">
          <cell r="A181">
            <v>55900049</v>
          </cell>
          <cell r="X181">
            <v>15</v>
          </cell>
        </row>
        <row r="182">
          <cell r="A182">
            <v>55900050</v>
          </cell>
          <cell r="X182">
            <v>20</v>
          </cell>
        </row>
        <row r="183">
          <cell r="A183">
            <v>55900051</v>
          </cell>
          <cell r="X183">
            <v>25</v>
          </cell>
        </row>
        <row r="184">
          <cell r="A184">
            <v>55990001</v>
          </cell>
          <cell r="X184">
            <v>15</v>
          </cell>
        </row>
        <row r="185">
          <cell r="A185">
            <v>55990002</v>
          </cell>
          <cell r="X185">
            <v>15</v>
          </cell>
        </row>
        <row r="186">
          <cell r="A186">
            <v>55990003</v>
          </cell>
          <cell r="X186">
            <v>15</v>
          </cell>
        </row>
        <row r="187">
          <cell r="A187">
            <v>55990004</v>
          </cell>
          <cell r="X187">
            <v>15</v>
          </cell>
        </row>
        <row r="188">
          <cell r="A188">
            <v>55990005</v>
          </cell>
          <cell r="X188">
            <v>15</v>
          </cell>
        </row>
        <row r="189">
          <cell r="A189">
            <v>55990006</v>
          </cell>
          <cell r="X189">
            <v>15</v>
          </cell>
        </row>
        <row r="190">
          <cell r="A190">
            <v>55990011</v>
          </cell>
          <cell r="X190">
            <v>15</v>
          </cell>
        </row>
        <row r="191">
          <cell r="A191">
            <v>55990012</v>
          </cell>
          <cell r="X191">
            <v>15</v>
          </cell>
        </row>
        <row r="192">
          <cell r="A192">
            <v>55990013</v>
          </cell>
          <cell r="X192">
            <v>15</v>
          </cell>
        </row>
        <row r="193">
          <cell r="A193">
            <v>55990014</v>
          </cell>
          <cell r="X193">
            <v>15</v>
          </cell>
        </row>
        <row r="194">
          <cell r="A194">
            <v>55990015</v>
          </cell>
          <cell r="X194">
            <v>15</v>
          </cell>
        </row>
        <row r="195">
          <cell r="A195">
            <v>55990016</v>
          </cell>
          <cell r="X195">
            <v>15</v>
          </cell>
        </row>
        <row r="196">
          <cell r="A196">
            <v>55990101</v>
          </cell>
          <cell r="X196">
            <v>8</v>
          </cell>
        </row>
        <row r="197">
          <cell r="A197">
            <v>55990102</v>
          </cell>
          <cell r="X197">
            <v>25</v>
          </cell>
        </row>
        <row r="198">
          <cell r="A198">
            <v>55990103</v>
          </cell>
          <cell r="X198">
            <v>35</v>
          </cell>
        </row>
        <row r="199">
          <cell r="A199">
            <v>55990104</v>
          </cell>
          <cell r="X199">
            <v>50</v>
          </cell>
        </row>
        <row r="200">
          <cell r="A200">
            <v>55990105</v>
          </cell>
          <cell r="X200">
            <v>150</v>
          </cell>
        </row>
      </sheetData>
      <sheetData sheetId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eal" refreshedDate="42220.871313194446" createdVersion="5" refreshedVersion="5" minRefreshableVersion="3" recordCount="304">
  <cacheSource type="worksheet">
    <worksheetSource name="表1"/>
  </cacheSource>
  <cacheFields count="27">
    <cacheField name="Id" numFmtId="0">
      <sharedItems containsSemiMixedTypes="0" containsString="0" containsNumber="1" containsInteger="1" minValue="10001" maxValue="19299"/>
    </cacheField>
    <cacheField name="Name" numFmtId="0">
      <sharedItems/>
    </cacheField>
    <cacheField name="Ename" numFmtId="0">
      <sharedItems/>
    </cacheField>
    <cacheField name="EnameShort" numFmtId="0">
      <sharedItems/>
    </cacheField>
    <cacheField name="Star" numFmtId="0">
      <sharedItems containsSemiMixedTypes="0" containsString="0" containsNumber="1" containsInteger="1" minValue="1" maxValue="7" count="7">
        <n v="1"/>
        <n v="2"/>
        <n v="3"/>
        <n v="4"/>
        <n v="6"/>
        <n v="5"/>
        <n v="7"/>
      </sharedItems>
    </cacheField>
    <cacheField name="Race" numFmtId="0">
      <sharedItems containsSemiMixedTypes="0" containsString="0" containsNumber="1" containsInteger="1" minValue="0" maxValue="14"/>
    </cacheField>
    <cacheField name="Type" numFmtId="0">
      <sharedItems containsSemiMixedTypes="0" containsString="0" containsNumber="1" containsInteger="1" minValue="0" maxValue="8"/>
    </cacheField>
    <cacheField name="Cost" numFmtId="0">
      <sharedItems containsSemiMixedTypes="0" containsString="0" containsNumber="1" containsInteger="1" minValue="1" maxValue="7"/>
    </cacheField>
    <cacheField name="AtkP" numFmtId="0">
      <sharedItems containsSemiMixedTypes="0" containsString="0" containsNumber="1" containsInteger="1" minValue="-30" maxValue="30"/>
    </cacheField>
    <cacheField name="DefP" numFmtId="0">
      <sharedItems containsSemiMixedTypes="0" containsString="0" containsNumber="1" containsInteger="1" minValue="-30" maxValue="30"/>
    </cacheField>
    <cacheField name="MAtkP" numFmtId="0">
      <sharedItems containsSemiMixedTypes="0" containsString="0" containsNumber="1" containsInteger="1" minValue="-10" maxValue="22"/>
    </cacheField>
    <cacheField name="MDef" numFmtId="0">
      <sharedItems containsSemiMixedTypes="0" containsString="0" containsNumber="1" containsInteger="1" minValue="-6" maxValue="17"/>
    </cacheField>
    <cacheField name="HitP" numFmtId="0">
      <sharedItems containsSemiMixedTypes="0" containsString="0" containsNumber="1" containsInteger="1" minValue="-27" maxValue="25"/>
    </cacheField>
    <cacheField name="DhitP" numFmtId="0">
      <sharedItems containsSemiMixedTypes="0" containsString="0" containsNumber="1" containsInteger="1" minValue="-30" maxValue="20"/>
    </cacheField>
    <cacheField name="SklP" numFmtId="0">
      <sharedItems containsSemiMixedTypes="0" containsString="0" containsNumber="1" containsInteger="1" minValue="0" maxValue="9"/>
    </cacheField>
    <cacheField name="SpdP" numFmtId="0">
      <sharedItems containsSemiMixedTypes="0" containsString="0" containsNumber="1" containsInteger="1" minValue="-30" maxValue="25"/>
    </cacheField>
    <cacheField name="VitP" numFmtId="0">
      <sharedItems containsSemiMixedTypes="0" containsString="0" containsNumber="1" containsInteger="1" minValue="-30" maxValue="30"/>
    </cacheField>
    <cacheField name="Sum" numFmtId="0">
      <sharedItems containsSemiMixedTypes="0" containsString="0" containsNumber="1" containsInteger="1" minValue="0" maxValue="0"/>
    </cacheField>
    <cacheField name="Modify" numFmtId="0">
      <sharedItems containsSemiMixedTypes="0" containsString="0" containsNumber="1" containsInteger="1" minValue="-3" maxValue="3"/>
    </cacheField>
    <cacheField name="Tile" numFmtId="0">
      <sharedItems containsSemiMixedTypes="0" containsString="0" containsNumber="1" containsInteger="1" minValue="31" maxValue="255"/>
    </cacheField>
    <cacheField name="Arrow" numFmtId="0">
      <sharedItems/>
    </cacheField>
    <cacheField name="Cover" numFmtId="0">
      <sharedItems containsBlank="1"/>
    </cacheField>
    <cacheField name="Skills" numFmtId="0">
      <sharedItems containsBlank="1"/>
    </cacheField>
    <cacheField name="Res" numFmtId="0">
      <sharedItems containsSemiMixedTypes="0" containsString="0" containsNumber="1" containsInteger="1" minValue="3" maxValue="6"/>
    </cacheField>
    <cacheField name="Icon" numFmtId="0">
      <sharedItems containsSemiMixedTypes="0" containsString="0" containsNumber="1" containsInteger="1" minValue="1" maxValue="3000"/>
    </cacheField>
    <cacheField name="IsSpecial" numFmtId="0">
      <sharedItems containsSemiMixedTypes="0" containsString="0" containsNumber="1" containsInteger="1" minValue="0" maxValue="1"/>
    </cacheField>
    <cacheField name="IsNew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real" refreshedDate="42630.378457986109" createdVersion="5" refreshedVersion="5" minRefreshableVersion="3" recordCount="301">
  <cacheSource type="worksheet">
    <worksheetSource ref="A1:BA1048576" sheet="标准卡"/>
  </cacheSource>
  <cacheFields count="56">
    <cacheField name="序列" numFmtId="0">
      <sharedItems containsBlank="1" containsMixedTypes="1" containsNumber="1" containsInteger="1" minValue="51000001" maxValue="51000298"/>
    </cacheField>
    <cacheField name="名字" numFmtId="0">
      <sharedItems containsBlank="1"/>
    </cacheField>
    <cacheField name="英文名" numFmtId="0">
      <sharedItems containsBlank="1" count="301">
        <s v="string"/>
        <s v="Ename"/>
        <s v="Giant Rat"/>
        <s v="Gray Wolf"/>
        <s v="Hob Goblins"/>
        <s v="Night Elf"/>
        <s v="Stone Wall"/>
        <s v="Vanity Wizard"/>
        <s v="Remora"/>
        <s v="White Elf"/>
        <s v="Knight"/>
        <s v="Warrior"/>
        <s v="Ninja"/>
        <s v="Cyclops"/>
        <s v="Skeleton"/>
        <s v="Steam Gear"/>
        <s v="Kobold"/>
        <s v="Tiger Beetle"/>
        <s v="Eidolon"/>
        <s v="Merfolk"/>
        <s v="Goblin"/>
        <s v="Dragon Fly"/>
        <s v="Centaur"/>
        <s v="Tornado"/>
        <s v="Giant Rattler"/>
        <s v="Minotaur"/>
        <s v="Gremlin"/>
        <s v="Ice Wall"/>
        <s v="Giant Eel"/>
        <s v="Lilith"/>
        <s v="Thunder Beak"/>
        <s v="Miracle Stone"/>
        <s v="Thief"/>
        <s v="Brass Idle"/>
        <s v="Sorcerer Apprentice"/>
        <s v="Undine"/>
        <s v="Turtle King"/>
        <s v="Geophage"/>
        <s v="Migoal"/>
        <s v="Holy Champion"/>
        <s v="Black Magician"/>
        <s v="Zombie"/>
        <s v="Card Reaper"/>
        <s v="Decoy"/>
        <s v="Evil Ghost"/>
        <s v="Wild Boar"/>
        <s v="Dwarf"/>
        <s v="Gnome"/>
        <s v="Tyrannosaurus"/>
        <s v="Amber Mosquito"/>
        <s v="Doppelganger"/>
        <s v="Hoodlum"/>
        <s v="Dragonoid"/>
        <s v="Giant Crawler"/>
        <s v="Shade"/>
        <s v="Chupacabra"/>
        <s v="Chameleon"/>
        <s v="Berserker"/>
        <s v="Baldanders"/>
        <s v="Giant Snake"/>
        <s v="Giant Spider"/>
        <s v="Ice Salamander"/>
        <s v="Giant Amoeba"/>
        <s v="Pirate"/>
        <s v="Fluorescence Weevil"/>
        <s v="Dragon"/>
        <s v="Elder Dragon"/>
        <s v="Lightning Dragon"/>
        <s v="Paladin"/>
        <s v="Pushpull"/>
        <s v="Cerberus"/>
        <s v="Toxic Flower"/>
        <s v="Crustacea"/>
        <s v="Sea Monk"/>
        <s v="Hydra"/>
        <s v="Lionsmane"/>
        <s v="Clouding City"/>
        <s v="Dark Elf"/>
        <s v="Light Elf"/>
        <s v="Nightmare"/>
        <s v="Unicorn"/>
        <s v="Yeti"/>
        <s v="Goblin Nest"/>
        <s v="Baron Geddon"/>
        <s v="Loatheb"/>
        <s v="Sand Witch"/>
        <s v="Storm Striker"/>
        <s v="Alien"/>
        <s v="Monk"/>
        <s v="Scholar"/>
        <s v="Samurai"/>
        <s v="Unseen Stalker"/>
        <s v="Radon"/>
        <s v="Gas Cloud"/>
        <s v="Mantrap"/>
        <s v="Behemoth"/>
        <s v="Deepspawn"/>
        <s v="Flame Pillar"/>
        <s v="Peryton"/>
        <s v="Camazotz"/>
        <s v="Lion King"/>
        <s v="Gold Totem"/>
        <s v="Mummy"/>
        <s v="Robber"/>
        <s v="Ivory Doll"/>
        <s v="Marble Doll"/>
        <s v="T-Rex"/>
        <s v="Green Vine"/>
        <s v="Blue Vine"/>
        <s v="Barrel Lily"/>
        <s v="Battle Gear Alpha"/>
        <s v="Battle Gear Beta"/>
        <s v="Dagon"/>
        <s v="Diablo"/>
        <s v="Lucifer"/>
        <s v="Flame Lord"/>
        <s v="Thunderbolt"/>
        <s v="Novice Engineer"/>
        <s v="Light Emperor"/>
        <s v="Earth King"/>
        <s v="Pegasus"/>
        <s v="Harpy"/>
        <s v="Hornet"/>
        <s v="Bee Queen"/>
        <s v="Virus"/>
        <s v="Armadillo"/>
        <s v="Homunculus"/>
        <s v="Megalodon"/>
        <s v="Mad Clown"/>
        <s v="Lizardman"/>
        <s v="Salamander"/>
        <s v="Asura"/>
        <s v="Acheron"/>
        <s v="Phoenix"/>
        <s v="Golem"/>
        <s v="Chimera"/>
        <s v="Willothewisp"/>
        <s v="Ooze"/>
        <s v="Sharkman"/>
        <s v="Drool"/>
        <s v="Lightning Creator"/>
        <s v="Thunder Hawk"/>
        <s v="Skeleton Guard"/>
        <s v="Skeleton Striker"/>
        <s v="Troll"/>
        <s v="Pan"/>
        <s v="Dryad"/>
        <s v="Druid"/>
        <s v="Griffin"/>
        <s v="Sabre Claw"/>
        <s v="Lightning Element"/>
        <s v="Vampire Bat"/>
        <s v="Bloodmark Mentor"/>
        <s v="Nymphs"/>
        <s v="Spectre"/>
        <s v="Giant Bat"/>
        <s v="Hell Hound"/>
        <s v="War Golem"/>
        <s v="Charybdis"/>
        <s v="Giant Slug"/>
        <s v="Sandman"/>
        <s v="Wood Folk"/>
        <s v="Sword Wall"/>
        <s v="Core Hound"/>
        <s v="Chillwind Yeti"/>
        <s v="Ground Beetle"/>
        <s v="Lord of the Arena"/>
        <s v="Cray Idle"/>
        <s v="Silver Statue"/>
        <s v="Carbuncle"/>
        <s v="Cockatrice"/>
        <s v="Priest"/>
        <s v="Anubias"/>
        <s v="Bloody Pudding"/>
        <s v="Nessie"/>
        <s v="Ghost"/>
        <s v="Succubus"/>
        <s v="Hedgehog"/>
        <s v="Manticore"/>
        <s v="Leveller"/>
        <s v="Simurgh"/>
        <s v="Baal"/>
        <s v="Firedrake"/>
        <s v="Leviathan"/>
        <s v="Efreet"/>
        <s v="Drain Roper"/>
        <s v="Iron Dragon"/>
        <s v="Polar Bear"/>
        <s v="Ice Cow"/>
        <s v="Zombie Dragon"/>
        <s v="Wangxi"/>
        <s v="Qiuniu"/>
        <s v="Yazi"/>
        <s v="Chaofeng"/>
        <s v="Pulao"/>
        <s v="Suanni"/>
        <s v="Baxia"/>
        <s v="Bian"/>
        <s v="Fuxi"/>
        <s v="Chiwen"/>
        <s v="Agate Glass"/>
        <s v="Fearless Pioneer"/>
        <s v="Gnomish Inventor"/>
        <s v="Spear Thrower"/>
        <s v="Deadly Fungus"/>
        <s v="Mujina"/>
        <s v="Mycoron"/>
        <s v="Fear"/>
        <s v="Dark Assassin"/>
        <s v="Ejection Turtle"/>
        <s v="Hell Gun"/>
        <s v="Dark Effigy"/>
        <s v="Dust Bee"/>
        <s v="Light Effigy"/>
        <s v="Aeolian"/>
        <s v="Brown Wolf"/>
        <s v="Caitsith"/>
        <s v="Barrow Wight"/>
        <s v="Mould"/>
        <s v="Deathgaze"/>
        <s v="Mandrake"/>
        <s v="Ormechead"/>
        <s v="Barong"/>
        <s v="Dullahan"/>
        <s v="Powder Rater"/>
        <s v="Raksas"/>
        <s v="Leshy"/>
        <s v="Cobra"/>
        <s v="Iron Statue"/>
        <s v="Gold Statue"/>
        <s v="Stone Statue"/>
        <s v="Ghost Ship"/>
        <s v="Mighty Gorgon"/>
        <s v="Old Willow"/>
        <s v="Kelpie"/>
        <s v="Dracoaver"/>
        <s v="Roadrunner"/>
        <s v="Nue"/>
        <s v="Goldfien Mammot"/>
        <s v="Chaos Warrior"/>
        <s v="Zupaysaurus"/>
        <s v="Dark Knight"/>
        <s v="Curse Dragon"/>
        <s v="Dragon Knight"/>
        <s v="Bundle Gear"/>
        <s v="Red Eye Dragon"/>
        <s v="Time Magician"/>
        <s v="Flame Warrior"/>
        <s v="Cyan Eye Dragon"/>
        <s v="Werewolve"/>
        <s v="Juggernaut"/>
        <s v="Sunwukong"/>
        <s v="Flame Warlock"/>
        <s v="Medusa"/>
        <s v="Gargoyles"/>
        <s v="Gilde Draptor"/>
        <s v="Trojan Horse"/>
        <s v="Squonk"/>
        <s v="Pirate Captain"/>
        <s v="Weapon Lords"/>
        <s v="Mechanical Spider"/>
        <s v="Mechanical Bats"/>
        <s v="Javelin Dragon"/>
        <s v="Metal Dragon"/>
        <s v="Mine Spider"/>
        <s v="Ghost Pumpkin King"/>
        <s v="Machine Hunter"/>
        <s v="Maze"/>
        <s v="Dragon Soul"/>
        <s v="Ray O"/>
        <s v="Wind O"/>
        <s v="Water O"/>
        <s v="Marksman"/>
        <s v="Crossbowman"/>
        <s v="Plant Elephant"/>
        <s v="Bloodpyre Elemental"/>
        <s v="Wolverine Beast"/>
        <s v="Clockwork Owl"/>
        <s v="Evil Warrior"/>
        <s v="Creatures Shield"/>
        <s v="Creatures Spear"/>
        <s v="Creatures Blade"/>
        <s v="Demon"/>
        <s v="Archangel"/>
        <s v="Brigand"/>
        <s v="Undead Warrior"/>
        <s v="Stormpike Commando"/>
        <s v="Tentacle Of Sandworm"/>
        <s v="Azure Drake"/>
        <s v="Kirin"/>
        <s v="Youthful Brewmaster"/>
        <s v="Elder Brewmaster"/>
        <s v="Archbishop"/>
        <s v="Mothman"/>
        <s v="Dog Magician"/>
        <s v="Air Queen"/>
        <s v="Crazy Rabbit"/>
        <s v="Water Giant"/>
        <s v="Fire Giant"/>
        <s v="Dryad Elder"/>
        <m/>
      </sharedItems>
    </cacheField>
    <cacheField name="标签" numFmtId="0">
      <sharedItems containsBlank="1"/>
    </cacheField>
    <cacheField name="星级" numFmtId="0">
      <sharedItems containsBlank="1" containsMixedTypes="1" containsNumber="1" containsInteger="1" minValue="1" maxValue="7"/>
    </cacheField>
    <cacheField name="种族" numFmtId="0">
      <sharedItems containsBlank="1" containsMixedTypes="1" containsNumber="1" containsInteger="1" minValue="1" maxValue="16"/>
    </cacheField>
    <cacheField name="属性" numFmtId="0">
      <sharedItems containsBlank="1" containsMixedTypes="1" containsNumber="1" containsInteger="1" minValue="0" maxValue="6"/>
    </cacheField>
    <cacheField name="品质" numFmtId="0">
      <sharedItems containsBlank="1" containsMixedTypes="1" containsNumber="1" containsInteger="1" minValue="0" maxValue="6" count="10">
        <s v="int"/>
        <s v="Quality"/>
        <n v="0"/>
        <n v="1"/>
        <n v="2"/>
        <n v="3"/>
        <n v="4"/>
        <n v="6"/>
        <n v="5"/>
        <m/>
      </sharedItems>
    </cacheField>
    <cacheField name="消耗" numFmtId="0">
      <sharedItems containsBlank="1" containsMixedTypes="1" containsNumber="1" containsInteger="1" minValue="1" maxValue="7"/>
    </cacheField>
    <cacheField name="攻击" numFmtId="0">
      <sharedItems containsBlank="1" containsMixedTypes="1" containsNumber="1" containsInteger="1" minValue="-100" maxValue="40"/>
    </cacheField>
    <cacheField name="生命" numFmtId="0">
      <sharedItems containsBlank="1" containsMixedTypes="1" containsNumber="1" containsInteger="1" minValue="-50" maxValue="100"/>
    </cacheField>
    <cacheField name="修正" numFmtId="0">
      <sharedItems containsBlank="1" containsMixedTypes="1" containsNumber="1" containsInteger="1" minValue="-78" maxValue="24"/>
    </cacheField>
    <cacheField name="防御" numFmtId="0">
      <sharedItems containsBlank="1" containsMixedTypes="1" containsNumber="1" containsInteger="1" minValue="-2" maxValue="17"/>
    </cacheField>
    <cacheField name="魔力" numFmtId="0">
      <sharedItems containsBlank="1" containsMixedTypes="1" containsNumber="1" containsInteger="1" minValue="0" maxValue="2"/>
    </cacheField>
    <cacheField name="攻速" numFmtId="0">
      <sharedItems containsBlank="1" containsMixedTypes="1" containsNumber="1" containsInteger="1" minValue="-8" maxValue="10"/>
    </cacheField>
    <cacheField name="命中" numFmtId="0">
      <sharedItems containsBlank="1" containsMixedTypes="1" containsNumber="1" containsInteger="1" minValue="-10" maxValue="3"/>
    </cacheField>
    <cacheField name="回避" numFmtId="0">
      <sharedItems containsBlank="1" containsMixedTypes="1" containsNumber="1" containsInteger="1" minValue="-1" maxValue="2"/>
    </cacheField>
    <cacheField name="暴击" numFmtId="0">
      <sharedItems containsBlank="1" containsMixedTypes="1" containsNumber="1" containsInteger="1" minValue="0" maxValue="10"/>
    </cacheField>
    <cacheField name="幸运" numFmtId="0">
      <sharedItems containsBlank="1" containsMixedTypes="1" containsNumber="1" containsInteger="1" minValue="0" maxValue="0"/>
    </cacheField>
    <cacheField name="求和" numFmtId="0">
      <sharedItems containsBlank="1" containsMixedTypes="1" containsNumber="1" minValue="-14" maxValue="44"/>
    </cacheField>
    <cacheField name="射程" numFmtId="0">
      <sharedItems containsBlank="1" containsMixedTypes="1" containsNumber="1" containsInteger="1" minValue="0" maxValue="70"/>
    </cacheField>
    <cacheField name="移动" numFmtId="0">
      <sharedItems containsBlank="1" containsMixedTypes="1" containsNumber="1" containsInteger="1" minValue="0" maxValue="30"/>
    </cacheField>
    <cacheField name="生存时间" numFmtId="0">
      <sharedItems containsBlank="1" containsMixedTypes="1" containsNumber="1" containsInteger="1" minValue="0" maxValue="15"/>
    </cacheField>
    <cacheField name="箭矢" numFmtId="0">
      <sharedItems containsBlank="1"/>
    </cacheField>
    <cacheField name="技能" numFmtId="0">
      <sharedItems containsBlank="1"/>
    </cacheField>
    <cacheField name="技能id1" numFmtId="0">
      <sharedItems containsBlank="1" containsMixedTypes="1" containsNumber="1" containsInteger="1" minValue="55000001" maxValue="55900035"/>
    </cacheField>
    <cacheField name="技能概率1" numFmtId="0">
      <sharedItems containsBlank="1" containsMixedTypes="1" containsNumber="1" containsInteger="1" minValue="10" maxValue="100"/>
    </cacheField>
    <cacheField name="技能id2" numFmtId="0">
      <sharedItems containsBlank="1" containsMixedTypes="1" containsNumber="1" containsInteger="1" minValue="55000075" maxValue="55900033"/>
    </cacheField>
    <cacheField name="技能概率2" numFmtId="0">
      <sharedItems containsBlank="1" containsMixedTypes="1" containsNumber="1" containsInteger="1" minValue="10" maxValue="100"/>
    </cacheField>
    <cacheField name="技能id3" numFmtId="0">
      <sharedItems containsBlank="1" containsMixedTypes="1" containsNumber="1" containsInteger="1" minValue="55000125" maxValue="55900020"/>
    </cacheField>
    <cacheField name="技能概率3" numFmtId="0">
      <sharedItems containsBlank="1" containsMixedTypes="1" containsNumber="1" containsInteger="1" minValue="10" maxValue="100"/>
    </cacheField>
    <cacheField name="技能id4" numFmtId="0">
      <sharedItems containsBlank="1" containsMixedTypes="1" containsNumber="1" containsInteger="1" minValue="55000324" maxValue="55000331"/>
    </cacheField>
    <cacheField name="技能概率4" numFmtId="0">
      <sharedItems containsBlank="1" containsMixedTypes="1" containsNumber="1" containsInteger="1" minValue="20" maxValue="20"/>
    </cacheField>
    <cacheField name="技能评分" numFmtId="0">
      <sharedItems containsBlank="1" containsMixedTypes="1" containsNumber="1" minValue="-30" maxValue="160"/>
    </cacheField>
    <cacheField name="生命抵抗" numFmtId="0">
      <sharedItems containsBlank="1" containsMixedTypes="1" containsNumber="1" minValue="0" maxValue="0.5"/>
    </cacheField>
    <cacheField name="意志抵抗" numFmtId="0">
      <sharedItems containsBlank="1" containsMixedTypes="1" containsNumber="1" minValue="0" maxValue="0.3"/>
    </cacheField>
    <cacheField name="肉体抵抗" numFmtId="0">
      <sharedItems containsBlank="1" containsMixedTypes="1" containsNumber="1" containsInteger="1" minValue="0" maxValue="0"/>
    </cacheField>
    <cacheField name="元素抵抗" numFmtId="0">
      <sharedItems containsBlank="1" containsMixedTypes="1" containsNumber="1" containsInteger="1" minValue="0" maxValue="0"/>
    </cacheField>
    <cacheField name="联动抵抗" numFmtId="0">
      <sharedItems containsBlank="1" containsMixedTypes="1" containsNumber="1" containsInteger="1" minValue="0" maxValue="0"/>
    </cacheField>
    <cacheField name="状态免疫" numFmtId="0">
      <sharedItems containsBlank="1"/>
    </cacheField>
    <cacheField name="抗空" numFmtId="0">
      <sharedItems containsBlank="1" containsMixedTypes="1" containsNumber="1" minValue="0" maxValue="0.3"/>
    </cacheField>
    <cacheField name="抗水" numFmtId="0">
      <sharedItems containsBlank="1" containsMixedTypes="1" containsNumber="1" minValue="-0.3" maxValue="0.5"/>
    </cacheField>
    <cacheField name="抗风" numFmtId="0">
      <sharedItems containsBlank="1" containsMixedTypes="1" containsNumber="1" minValue="0" maxValue="0.3"/>
    </cacheField>
    <cacheField name="抗火" numFmtId="0">
      <sharedItems containsBlank="1" containsMixedTypes="1" containsNumber="1" minValue="-0.5" maxValue="0.5"/>
    </cacheField>
    <cacheField name="抗地" numFmtId="0">
      <sharedItems containsBlank="1" containsMixedTypes="1" containsNumber="1" minValue="0" maxValue="0.5"/>
    </cacheField>
    <cacheField name="抗光" numFmtId="0">
      <sharedItems containsBlank="1" containsMixedTypes="1" containsNumber="1" minValue="-0.3" maxValue="0.3"/>
    </cacheField>
    <cacheField name="抗暗" numFmtId="0">
      <sharedItems containsBlank="1" containsMixedTypes="1" containsNumber="1" minValue="-0.3" maxValue="0.5"/>
    </cacheField>
    <cacheField name="属性防御" numFmtId="0">
      <sharedItems containsBlank="1"/>
    </cacheField>
    <cacheField name="是否建筑" numFmtId="0">
      <sharedItems containsBlank="1"/>
    </cacheField>
    <cacheField name="职业id" numFmtId="0">
      <sharedItems containsBlank="1"/>
    </cacheField>
    <cacheField name="资源类型" numFmtId="0">
      <sharedItems containsBlank="1" containsMixedTypes="1" containsNumber="1" containsInteger="1" minValue="3" maxValue="6"/>
    </cacheField>
    <cacheField name="路径" numFmtId="0">
      <sharedItems containsBlank="1" containsMixedTypes="1" containsNumber="1" containsInteger="1" minValue="1" maxValue="298"/>
    </cacheField>
    <cacheField name="闪光路径" numFmtId="0">
      <sharedItems containsBlank="1"/>
    </cacheField>
    <cacheField name="特殊卡片" numFmtId="0">
      <sharedItems containsBlank="1" containsMixedTypes="1" containsNumber="1" containsInteger="1" minValue="0" maxValue="0"/>
    </cacheField>
    <cacheField name="是否新卡" numFmtId="0">
      <sharedItems containsBlank="1" containsMixedTypes="1" containsNumber="1" containsInteger="1" minValue="0" maxValue="1"/>
    </cacheField>
    <cacheField name="对战评分" numFmtId="0">
      <sharedItems containsBlank="1" containsMixedTypes="1" containsNumber="1" minValue="3.9344259999999999E-2" maxValue="0.960655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4">
  <r>
    <n v="10001"/>
    <s v="巨鼠"/>
    <s v="Giant Rat"/>
    <s v="GNR"/>
    <x v="0"/>
    <n v="11"/>
    <n v="0"/>
    <n v="1"/>
    <n v="5"/>
    <n v="-15"/>
    <n v="-10"/>
    <n v="0"/>
    <n v="5"/>
    <n v="20"/>
    <n v="0"/>
    <n v="25"/>
    <n v="-30"/>
    <n v="0"/>
    <n v="-3"/>
    <n v="255"/>
    <s v="bite"/>
    <m/>
    <s v="10006;100|10008;100"/>
    <n v="6"/>
    <n v="1"/>
    <n v="0"/>
    <n v="0"/>
  </r>
  <r>
    <n v="10002"/>
    <s v="灰狼"/>
    <s v="Gray Wolf"/>
    <s v="GRY"/>
    <x v="1"/>
    <n v="11"/>
    <n v="0"/>
    <n v="2"/>
    <n v="5"/>
    <n v="-11"/>
    <n v="0"/>
    <n v="0"/>
    <n v="-4"/>
    <n v="-11"/>
    <n v="0"/>
    <n v="8"/>
    <n v="13"/>
    <n v="0"/>
    <n v="-3"/>
    <n v="255"/>
    <s v="hit2"/>
    <m/>
    <s v="1;100|3;50|10026;100|10029;100"/>
    <n v="6"/>
    <n v="2"/>
    <n v="0"/>
    <n v="0"/>
  </r>
  <r>
    <n v="10003"/>
    <s v="哥布林亚种"/>
    <s v="Hob Goblins"/>
    <s v="HBG"/>
    <x v="2"/>
    <n v="0"/>
    <n v="0"/>
    <n v="3"/>
    <n v="18"/>
    <n v="9"/>
    <n v="-10"/>
    <n v="0"/>
    <n v="-15"/>
    <n v="-20"/>
    <n v="0"/>
    <n v="4"/>
    <n v="14"/>
    <n v="0"/>
    <n v="-2"/>
    <n v="255"/>
    <s v="hit1"/>
    <m/>
    <s v="4;100"/>
    <n v="6"/>
    <n v="3"/>
    <n v="0"/>
    <n v="0"/>
  </r>
  <r>
    <n v="10004"/>
    <s v="暗夜精灵"/>
    <s v="Night Elf"/>
    <s v="NGH"/>
    <x v="1"/>
    <n v="3"/>
    <n v="2"/>
    <n v="2"/>
    <n v="9"/>
    <n v="-12"/>
    <n v="0"/>
    <n v="0"/>
    <n v="-1"/>
    <n v="-7"/>
    <n v="0"/>
    <n v="4"/>
    <n v="7"/>
    <n v="0"/>
    <n v="-2"/>
    <n v="255"/>
    <s v="arrow"/>
    <m/>
    <s v="29;20|10028;100"/>
    <n v="6"/>
    <n v="4"/>
    <n v="0"/>
    <n v="0"/>
  </r>
  <r>
    <n v="10005"/>
    <s v="巨石墙"/>
    <s v="Stone Wall"/>
    <s v="STN"/>
    <x v="2"/>
    <n v="13"/>
    <n v="4"/>
    <n v="3"/>
    <n v="-30"/>
    <n v="21"/>
    <n v="0"/>
    <n v="10"/>
    <n v="-10"/>
    <n v="-11"/>
    <n v="0"/>
    <n v="-10"/>
    <n v="30"/>
    <n v="0"/>
    <n v="-1"/>
    <n v="252"/>
    <s v="null"/>
    <m/>
    <s v="10007;100|10018;100|10022;100"/>
    <n v="6"/>
    <n v="5"/>
    <n v="0"/>
    <n v="0"/>
  </r>
  <r>
    <n v="10006"/>
    <s v="虚空巫师"/>
    <s v="Vanity Wizard"/>
    <s v="VNT"/>
    <x v="1"/>
    <n v="8"/>
    <n v="3"/>
    <n v="2"/>
    <n v="11"/>
    <n v="-10"/>
    <n v="14"/>
    <n v="7"/>
    <n v="-12"/>
    <n v="-9"/>
    <n v="0"/>
    <n v="-8"/>
    <n v="7"/>
    <n v="0"/>
    <n v="0"/>
    <n v="255"/>
    <s v="purpleline"/>
    <m/>
    <s v="67;100|10014;100|10028;100"/>
    <n v="6"/>
    <n v="6"/>
    <n v="0"/>
    <n v="0"/>
  </r>
  <r>
    <n v="10007"/>
    <s v="鮣鱼"/>
    <s v="Remora"/>
    <s v="RMR"/>
    <x v="1"/>
    <n v="12"/>
    <n v="1"/>
    <n v="2"/>
    <n v="-9"/>
    <n v="-9"/>
    <n v="0"/>
    <n v="0"/>
    <n v="-1"/>
    <n v="12"/>
    <n v="0"/>
    <n v="12"/>
    <n v="-5"/>
    <n v="0"/>
    <n v="-3"/>
    <n v="255"/>
    <s v="biteblue"/>
    <m/>
    <s v="35;20|10001;100"/>
    <n v="6"/>
    <n v="7"/>
    <n v="0"/>
    <n v="0"/>
  </r>
  <r>
    <n v="10008"/>
    <s v="光精灵射手"/>
    <s v="White Elf"/>
    <s v="WHT"/>
    <x v="1"/>
    <n v="3"/>
    <n v="7"/>
    <n v="2"/>
    <n v="0"/>
    <n v="-17"/>
    <n v="0"/>
    <n v="0"/>
    <n v="11"/>
    <n v="-7"/>
    <n v="0"/>
    <n v="11"/>
    <n v="2"/>
    <n v="0"/>
    <n v="-3"/>
    <n v="255"/>
    <s v="arrowlight"/>
    <m/>
    <s v="16;100|28;100|10028;100"/>
    <n v="6"/>
    <n v="8"/>
    <n v="0"/>
    <n v="0"/>
  </r>
  <r>
    <n v="10009"/>
    <s v="骑士"/>
    <s v="Knight"/>
    <s v="KNG"/>
    <x v="3"/>
    <n v="8"/>
    <n v="4"/>
    <n v="4"/>
    <n v="20"/>
    <n v="10"/>
    <n v="0"/>
    <n v="0"/>
    <n v="-7"/>
    <n v="-13"/>
    <n v="0"/>
    <n v="-16"/>
    <n v="6"/>
    <n v="0"/>
    <n v="0"/>
    <n v="255"/>
    <s v="swordhit"/>
    <m/>
    <s v="17;100|41;20"/>
    <n v="6"/>
    <n v="9"/>
    <n v="0"/>
    <n v="0"/>
  </r>
  <r>
    <n v="10010"/>
    <s v="勇者"/>
    <s v="Warrior"/>
    <s v="WRR"/>
    <x v="2"/>
    <n v="8"/>
    <n v="0"/>
    <n v="3"/>
    <n v="15"/>
    <n v="8"/>
    <n v="0"/>
    <n v="0"/>
    <n v="0"/>
    <n v="-13"/>
    <n v="0"/>
    <n v="-10"/>
    <n v="0"/>
    <n v="0"/>
    <n v="-3"/>
    <n v="255"/>
    <s v="swordhit"/>
    <m/>
    <s v="42;100"/>
    <n v="6"/>
    <n v="10"/>
    <n v="0"/>
    <n v="0"/>
  </r>
  <r>
    <n v="10011"/>
    <s v="忍者"/>
    <s v="Ninja"/>
    <s v="NNJ"/>
    <x v="3"/>
    <n v="8"/>
    <n v="0"/>
    <n v="4"/>
    <n v="3"/>
    <n v="-16"/>
    <n v="0"/>
    <n v="0"/>
    <n v="-7"/>
    <n v="15"/>
    <n v="0"/>
    <n v="20"/>
    <n v="-15"/>
    <n v="0"/>
    <n v="-1"/>
    <n v="255"/>
    <s v="hit1"/>
    <m/>
    <s v="2;100|37;30|43;20"/>
    <n v="6"/>
    <n v="11"/>
    <n v="0"/>
    <n v="0"/>
  </r>
  <r>
    <n v="10012"/>
    <s v="独眼巨人"/>
    <s v="Cyclops"/>
    <s v="CYC"/>
    <x v="4"/>
    <n v="9"/>
    <n v="0"/>
    <n v="6"/>
    <n v="30"/>
    <n v="14"/>
    <n v="0"/>
    <n v="0"/>
    <n v="-15"/>
    <n v="-30"/>
    <n v="0"/>
    <n v="-23"/>
    <n v="24"/>
    <n v="0"/>
    <n v="1"/>
    <n v="255"/>
    <s v="bandattack"/>
    <m/>
    <s v="5;100|44;25|10009;100|10011;100|10024;100"/>
    <n v="4"/>
    <n v="12"/>
    <n v="0"/>
    <n v="0"/>
  </r>
  <r>
    <n v="10013"/>
    <s v="骷髅战士"/>
    <s v="Skeleton"/>
    <s v="SKL"/>
    <x v="1"/>
    <n v="10"/>
    <n v="0"/>
    <n v="2"/>
    <n v="3"/>
    <n v="9"/>
    <n v="0"/>
    <n v="0"/>
    <n v="-11"/>
    <n v="-14"/>
    <n v="0"/>
    <n v="4"/>
    <n v="9"/>
    <n v="0"/>
    <n v="-3"/>
    <n v="191"/>
    <s v="swordhit"/>
    <m/>
    <s v="10002;100|10020;100"/>
    <n v="6"/>
    <n v="13"/>
    <n v="0"/>
    <n v="0"/>
  </r>
  <r>
    <n v="10014"/>
    <s v="蒸汽机甲"/>
    <s v="Steam Gear"/>
    <s v="STM"/>
    <x v="3"/>
    <n v="2"/>
    <n v="0"/>
    <n v="4"/>
    <n v="14"/>
    <n v="24"/>
    <n v="0"/>
    <n v="0"/>
    <n v="-10"/>
    <n v="-23"/>
    <n v="0"/>
    <n v="-17"/>
    <n v="12"/>
    <n v="0"/>
    <n v="-2"/>
    <n v="202"/>
    <s v="yellowsplash"/>
    <m/>
    <s v="10003;100|10021;100"/>
    <n v="6"/>
    <n v="14"/>
    <n v="0"/>
    <n v="0"/>
  </r>
  <r>
    <n v="10015"/>
    <s v="狗头人"/>
    <s v="Kobold"/>
    <s v="KBL"/>
    <x v="0"/>
    <n v="3"/>
    <n v="3"/>
    <n v="1"/>
    <n v="14"/>
    <n v="1"/>
    <n v="-10"/>
    <n v="0"/>
    <n v="-4"/>
    <n v="-7"/>
    <n v="0"/>
    <n v="1"/>
    <n v="5"/>
    <n v="0"/>
    <n v="-3"/>
    <n v="254"/>
    <s v="swordhit"/>
    <m/>
    <m/>
    <n v="6"/>
    <n v="15"/>
    <n v="0"/>
    <n v="0"/>
  </r>
  <r>
    <n v="10016"/>
    <s v="班獒"/>
    <s v="Tiger Beetle"/>
    <s v="TGR"/>
    <x v="0"/>
    <n v="4"/>
    <n v="2"/>
    <n v="1"/>
    <n v="7"/>
    <n v="-7"/>
    <n v="-10"/>
    <n v="0"/>
    <n v="4"/>
    <n v="-12"/>
    <n v="0"/>
    <n v="7"/>
    <n v="11"/>
    <n v="0"/>
    <n v="-3"/>
    <n v="239"/>
    <s v="bitegreen"/>
    <m/>
    <m/>
    <n v="6"/>
    <n v="16"/>
    <n v="0"/>
    <n v="0"/>
  </r>
  <r>
    <n v="10017"/>
    <s v="捣蛋鬼"/>
    <s v="Eidolon"/>
    <s v="DLN"/>
    <x v="1"/>
    <n v="11"/>
    <n v="4"/>
    <n v="2"/>
    <n v="9"/>
    <n v="-8"/>
    <n v="0"/>
    <n v="0"/>
    <n v="14"/>
    <n v="-17"/>
    <n v="0"/>
    <n v="-3"/>
    <n v="5"/>
    <n v="0"/>
    <n v="-3"/>
    <n v="255"/>
    <s v="yellowsplash"/>
    <m/>
    <m/>
    <n v="6"/>
    <n v="17"/>
    <n v="0"/>
    <n v="0"/>
  </r>
  <r>
    <n v="10018"/>
    <s v="鱼人"/>
    <s v="Merfolk"/>
    <s v="MRF"/>
    <x v="0"/>
    <n v="12"/>
    <n v="1"/>
    <n v="1"/>
    <n v="16"/>
    <n v="-2"/>
    <n v="-10"/>
    <n v="0"/>
    <n v="-15"/>
    <n v="-10"/>
    <n v="0"/>
    <n v="4"/>
    <n v="17"/>
    <n v="0"/>
    <n v="-3"/>
    <n v="223"/>
    <s v="biteblue"/>
    <m/>
    <s v="10001;100"/>
    <n v="6"/>
    <n v="18"/>
    <n v="0"/>
    <n v="0"/>
  </r>
  <r>
    <n v="10019"/>
    <s v="哥布林"/>
    <s v="Goblin"/>
    <s v="GBL"/>
    <x v="0"/>
    <n v="0"/>
    <n v="0"/>
    <n v="1"/>
    <n v="11"/>
    <n v="4"/>
    <n v="0"/>
    <n v="0"/>
    <n v="-3"/>
    <n v="-20"/>
    <n v="0"/>
    <n v="8"/>
    <n v="0"/>
    <n v="0"/>
    <n v="-3"/>
    <n v="255"/>
    <s v="bandattack"/>
    <m/>
    <m/>
    <n v="6"/>
    <n v="19"/>
    <n v="0"/>
    <n v="0"/>
  </r>
  <r>
    <n v="10020"/>
    <s v="龙蝇"/>
    <s v="Dragon Fly"/>
    <s v="DRF"/>
    <x v="1"/>
    <n v="4"/>
    <n v="3"/>
    <n v="2"/>
    <n v="14"/>
    <n v="-15"/>
    <n v="0"/>
    <n v="0"/>
    <n v="-2"/>
    <n v="3"/>
    <n v="0"/>
    <n v="11"/>
    <n v="-11"/>
    <n v="0"/>
    <n v="-3"/>
    <n v="255"/>
    <s v="bite"/>
    <m/>
    <s v="10004;100|10008;100"/>
    <n v="6"/>
    <n v="20"/>
    <n v="0"/>
    <n v="0"/>
  </r>
  <r>
    <n v="10021"/>
    <s v="半人马射手"/>
    <s v="Centaur"/>
    <s v="CNT"/>
    <x v="1"/>
    <n v="9"/>
    <n v="4"/>
    <n v="2"/>
    <n v="10"/>
    <n v="-6"/>
    <n v="0"/>
    <n v="0"/>
    <n v="-7"/>
    <n v="-17"/>
    <n v="0"/>
    <n v="6"/>
    <n v="14"/>
    <n v="0"/>
    <n v="-2"/>
    <n v="255"/>
    <s v="arrow"/>
    <m/>
    <s v="6;100|10028;100"/>
    <n v="6"/>
    <n v="21"/>
    <n v="0"/>
    <n v="0"/>
  </r>
  <r>
    <n v="10022"/>
    <s v="龙卷风"/>
    <s v="Tornado"/>
    <s v="TRN"/>
    <x v="2"/>
    <n v="13"/>
    <n v="2"/>
    <n v="3"/>
    <n v="-4"/>
    <n v="10"/>
    <n v="0"/>
    <n v="0"/>
    <n v="-5"/>
    <n v="20"/>
    <n v="0"/>
    <n v="-11"/>
    <n v="-10"/>
    <n v="0"/>
    <n v="-3"/>
    <n v="231"/>
    <s v="windhit"/>
    <m/>
    <s v="2;100|48;100|275;100|10022;100"/>
    <n v="6"/>
    <n v="22"/>
    <n v="0"/>
    <n v="0"/>
  </r>
  <r>
    <n v="10023"/>
    <s v="巨大响尾蛇"/>
    <s v="Giant Rattler"/>
    <s v="GRT"/>
    <x v="3"/>
    <n v="7"/>
    <n v="4"/>
    <n v="4"/>
    <n v="19"/>
    <n v="8"/>
    <n v="0"/>
    <n v="0"/>
    <n v="-9"/>
    <n v="-17"/>
    <n v="0"/>
    <n v="7"/>
    <n v="-8"/>
    <n v="0"/>
    <n v="-3"/>
    <n v="255"/>
    <s v="bite"/>
    <m/>
    <s v="4;100|49;33|10015;100"/>
    <n v="6"/>
    <n v="23"/>
    <n v="0"/>
    <n v="0"/>
  </r>
  <r>
    <n v="10024"/>
    <s v="米诺陶诺斯"/>
    <s v="Minotaur"/>
    <s v="MNT"/>
    <x v="2"/>
    <n v="9"/>
    <n v="3"/>
    <n v="3"/>
    <n v="18"/>
    <n v="8"/>
    <n v="0"/>
    <n v="0"/>
    <n v="-12"/>
    <n v="-30"/>
    <n v="0"/>
    <n v="-3"/>
    <n v="19"/>
    <n v="0"/>
    <n v="-3"/>
    <n v="255"/>
    <s v="swordhit"/>
    <m/>
    <s v="50;100"/>
    <n v="6"/>
    <n v="24"/>
    <n v="0"/>
    <n v="0"/>
  </r>
  <r>
    <n v="10025"/>
    <s v="小鬼"/>
    <s v="Gremlin"/>
    <s v="GRM"/>
    <x v="1"/>
    <n v="1"/>
    <n v="7"/>
    <n v="2"/>
    <n v="-4"/>
    <n v="-11"/>
    <n v="0"/>
    <n v="0"/>
    <n v="11"/>
    <n v="15"/>
    <n v="0"/>
    <n v="6"/>
    <n v="-17"/>
    <n v="0"/>
    <n v="-3"/>
    <n v="255"/>
    <s v="hit1"/>
    <m/>
    <s v="51;60|10006;100|10023;100"/>
    <n v="6"/>
    <n v="25"/>
    <n v="0"/>
    <n v="0"/>
  </r>
  <r>
    <n v="10026"/>
    <s v="冰墙"/>
    <s v="Ice Wall"/>
    <s v="CWL"/>
    <x v="1"/>
    <n v="13"/>
    <n v="5"/>
    <n v="2"/>
    <n v="-7"/>
    <n v="16"/>
    <n v="0"/>
    <n v="0"/>
    <n v="-7"/>
    <n v="-10"/>
    <n v="0"/>
    <n v="-11"/>
    <n v="19"/>
    <n v="0"/>
    <n v="-3"/>
    <n v="187"/>
    <s v="null"/>
    <m/>
    <s v="30;100|10018;100|10022;100"/>
    <n v="6"/>
    <n v="26"/>
    <n v="0"/>
    <n v="0"/>
  </r>
  <r>
    <n v="10027"/>
    <s v="巨型海鳗"/>
    <s v="Giant Eel"/>
    <s v="GNE"/>
    <x v="3"/>
    <n v="12"/>
    <n v="1"/>
    <n v="4"/>
    <n v="-7"/>
    <n v="3"/>
    <n v="0"/>
    <n v="0"/>
    <n v="8"/>
    <n v="-10"/>
    <n v="0"/>
    <n v="-7"/>
    <n v="13"/>
    <n v="0"/>
    <n v="-2"/>
    <n v="255"/>
    <s v="biteblue"/>
    <m/>
    <s v="55;100|10001;100|10015;100"/>
    <n v="6"/>
    <n v="27"/>
    <n v="0"/>
    <n v="0"/>
  </r>
  <r>
    <n v="10028"/>
    <s v="莉莉斯"/>
    <s v="Lilith"/>
    <s v="LLT"/>
    <x v="2"/>
    <n v="10"/>
    <n v="5"/>
    <n v="3"/>
    <n v="0"/>
    <n v="12"/>
    <n v="0"/>
    <n v="0"/>
    <n v="3"/>
    <n v="-14"/>
    <n v="0"/>
    <n v="14"/>
    <n v="-15"/>
    <n v="0"/>
    <n v="-2"/>
    <n v="255"/>
    <s v="hit2blue"/>
    <m/>
    <s v="60;100|61;100|10020;100"/>
    <n v="6"/>
    <n v="28"/>
    <n v="0"/>
    <n v="0"/>
  </r>
  <r>
    <n v="10029"/>
    <s v="雷喙龙"/>
    <s v="Thunder Beak"/>
    <s v="THN"/>
    <x v="2"/>
    <n v="5"/>
    <n v="6"/>
    <n v="3"/>
    <n v="30"/>
    <n v="-15"/>
    <n v="0"/>
    <n v="0"/>
    <n v="10"/>
    <n v="5"/>
    <n v="0"/>
    <n v="-10"/>
    <n v="-20"/>
    <n v="0"/>
    <n v="-3"/>
    <n v="247"/>
    <s v="electhit"/>
    <m/>
    <s v="60;100|62;35|10004;100"/>
    <n v="6"/>
    <n v="29"/>
    <n v="0"/>
    <n v="0"/>
  </r>
  <r>
    <n v="10030"/>
    <s v="奇迹石壁"/>
    <s v="Miracle Stone"/>
    <s v="MRC"/>
    <x v="2"/>
    <n v="1"/>
    <n v="8"/>
    <n v="3"/>
    <n v="-15"/>
    <n v="20"/>
    <n v="0"/>
    <n v="10"/>
    <n v="-20"/>
    <n v="-10"/>
    <n v="0"/>
    <n v="0"/>
    <n v="15"/>
    <n v="0"/>
    <n v="1"/>
    <n v="191"/>
    <s v="null"/>
    <m/>
    <s v="52;100|53;100|54;100|58;100|10017;100|10018;100|10023;100"/>
    <n v="6"/>
    <n v="30"/>
    <n v="0"/>
    <n v="0"/>
  </r>
  <r>
    <n v="10031"/>
    <s v="盗贼"/>
    <s v="Thief"/>
    <s v="THF"/>
    <x v="1"/>
    <n v="8"/>
    <n v="0"/>
    <n v="2"/>
    <n v="-6"/>
    <n v="-9"/>
    <n v="0"/>
    <n v="0"/>
    <n v="-1"/>
    <n v="18"/>
    <n v="0"/>
    <n v="11"/>
    <n v="-13"/>
    <n v="0"/>
    <n v="-3"/>
    <n v="255"/>
    <s v="swordhit"/>
    <m/>
    <s v="63;50"/>
    <n v="6"/>
    <n v="31"/>
    <n v="0"/>
    <n v="0"/>
  </r>
  <r>
    <n v="10032"/>
    <s v="黄铜塑像"/>
    <s v="Brass Idle"/>
    <s v="BRI"/>
    <x v="0"/>
    <n v="2"/>
    <n v="7"/>
    <n v="1"/>
    <n v="-20"/>
    <n v="25"/>
    <n v="0"/>
    <n v="0"/>
    <n v="6"/>
    <n v="-15"/>
    <n v="0"/>
    <n v="-21"/>
    <n v="25"/>
    <n v="0"/>
    <n v="0"/>
    <n v="255"/>
    <s v="null"/>
    <m/>
    <s v="64;100|10016;100|10021;100"/>
    <n v="6"/>
    <n v="32"/>
    <n v="0"/>
    <n v="0"/>
  </r>
  <r>
    <n v="10033"/>
    <s v="雷电巫女"/>
    <s v="Lightning Miko"/>
    <s v="LHM"/>
    <x v="1"/>
    <n v="8"/>
    <n v="6"/>
    <n v="2"/>
    <n v="13"/>
    <n v="-19"/>
    <n v="17"/>
    <n v="8"/>
    <n v="-2"/>
    <n v="-13"/>
    <n v="0"/>
    <n v="-7"/>
    <n v="3"/>
    <n v="0"/>
    <n v="-1"/>
    <n v="255"/>
    <s v="electball"/>
    <m/>
    <s v="30;60|70;100|10014;100|10028;100"/>
    <n v="6"/>
    <n v="33"/>
    <n v="0"/>
    <n v="0"/>
  </r>
  <r>
    <n v="10034"/>
    <s v="温蒂妮"/>
    <s v="Undine"/>
    <s v="NDN"/>
    <x v="1"/>
    <n v="3"/>
    <n v="1"/>
    <n v="2"/>
    <n v="11"/>
    <n v="-3"/>
    <n v="0"/>
    <n v="0"/>
    <n v="-10"/>
    <n v="-10"/>
    <n v="0"/>
    <n v="-5"/>
    <n v="17"/>
    <n v="0"/>
    <n v="-2"/>
    <n v="255"/>
    <s v="hit2blue"/>
    <m/>
    <s v="73;100|10001;100"/>
    <n v="6"/>
    <n v="34"/>
    <n v="0"/>
    <n v="0"/>
  </r>
  <r>
    <n v="10035"/>
    <s v="龟王"/>
    <s v="Turtle King"/>
    <s v="TRT"/>
    <x v="1"/>
    <n v="7"/>
    <n v="1"/>
    <n v="2"/>
    <n v="-10"/>
    <n v="18"/>
    <n v="0"/>
    <n v="0"/>
    <n v="-7"/>
    <n v="-7"/>
    <n v="0"/>
    <n v="-18"/>
    <n v="24"/>
    <n v="0"/>
    <n v="-2"/>
    <n v="255"/>
    <s v="biteblue"/>
    <m/>
    <s v="10009;100"/>
    <n v="6"/>
    <n v="35"/>
    <n v="0"/>
    <n v="0"/>
  </r>
  <r>
    <n v="10036"/>
    <s v="食土鱼"/>
    <s v="Geophage"/>
    <s v="GPH"/>
    <x v="3"/>
    <n v="12"/>
    <n v="4"/>
    <n v="4"/>
    <n v="17"/>
    <n v="12"/>
    <n v="0"/>
    <n v="0"/>
    <n v="-2"/>
    <n v="-19"/>
    <n v="0"/>
    <n v="-18"/>
    <n v="10"/>
    <n v="0"/>
    <n v="1"/>
    <n v="255"/>
    <s v="biteblue"/>
    <m/>
    <s v="21;100|24;100"/>
    <n v="6"/>
    <n v="36"/>
    <n v="0"/>
    <n v="0"/>
  </r>
  <r>
    <n v="10037"/>
    <s v="魔天使"/>
    <s v="Migoal"/>
    <s v="MGL"/>
    <x v="3"/>
    <n v="1"/>
    <n v="0"/>
    <n v="4"/>
    <n v="14"/>
    <n v="5"/>
    <n v="0"/>
    <n v="0"/>
    <n v="-8"/>
    <n v="-20"/>
    <n v="0"/>
    <n v="0"/>
    <n v="9"/>
    <n v="0"/>
    <n v="3"/>
    <n v="255"/>
    <s v="hit1"/>
    <m/>
    <s v="21;100|25;100|54;100|57;100|10023;100"/>
    <n v="6"/>
    <n v="37"/>
    <n v="0"/>
    <n v="0"/>
  </r>
  <r>
    <n v="10038"/>
    <s v="夜之女巫"/>
    <s v="Night Witch"/>
    <s v="NGH"/>
    <x v="1"/>
    <n v="8"/>
    <n v="7"/>
    <n v="2"/>
    <n v="13"/>
    <n v="-15"/>
    <n v="13"/>
    <n v="7"/>
    <n v="-7"/>
    <n v="-5"/>
    <n v="0"/>
    <n v="4"/>
    <n v="-10"/>
    <n v="0"/>
    <n v="-2"/>
    <n v="255"/>
    <s v="moon"/>
    <m/>
    <s v="71;100|10014;100|10028;100"/>
    <n v="6"/>
    <n v="38"/>
    <n v="0"/>
    <n v="0"/>
  </r>
  <r>
    <n v="10039"/>
    <s v="黑魔导女孩"/>
    <s v="Black Magician"/>
    <s v="BLC"/>
    <x v="2"/>
    <n v="8"/>
    <n v="8"/>
    <n v="3"/>
    <n v="0"/>
    <n v="-10"/>
    <n v="22"/>
    <n v="10"/>
    <n v="-10"/>
    <n v="-15"/>
    <n v="0"/>
    <n v="-5"/>
    <n v="8"/>
    <n v="0"/>
    <n v="1"/>
    <n v="255"/>
    <s v="darkwheel"/>
    <m/>
    <s v="34;20|72;100|10014;100|10028;100"/>
    <n v="6"/>
    <n v="39"/>
    <n v="0"/>
    <n v="0"/>
  </r>
  <r>
    <n v="10040"/>
    <s v="僵尸"/>
    <s v="Zombie"/>
    <s v="ZMB"/>
    <x v="0"/>
    <n v="10"/>
    <n v="0"/>
    <n v="1"/>
    <n v="13"/>
    <n v="8"/>
    <n v="0"/>
    <n v="0"/>
    <n v="-5"/>
    <n v="-20"/>
    <n v="0"/>
    <n v="-11"/>
    <n v="15"/>
    <n v="0"/>
    <n v="-3"/>
    <n v="185"/>
    <s v="hit2"/>
    <m/>
    <s v="74;100|10020;100"/>
    <n v="6"/>
    <n v="40"/>
    <n v="0"/>
    <n v="0"/>
  </r>
  <r>
    <n v="10041"/>
    <s v="猎卡死神"/>
    <s v="Card Reaper"/>
    <s v="CRD"/>
    <x v="2"/>
    <n v="10"/>
    <n v="8"/>
    <n v="3"/>
    <n v="19"/>
    <n v="-1"/>
    <n v="0"/>
    <n v="0"/>
    <n v="-12"/>
    <n v="0"/>
    <n v="0"/>
    <n v="8"/>
    <n v="-14"/>
    <n v="0"/>
    <n v="-1"/>
    <n v="191"/>
    <s v="swordhit"/>
    <m/>
    <s v="75;30|239;60|10012;100|10020;100"/>
    <n v="6"/>
    <n v="41"/>
    <n v="0"/>
    <n v="0"/>
  </r>
  <r>
    <n v="10042"/>
    <s v="诱铒人"/>
    <s v="Decoy"/>
    <s v="DCY"/>
    <x v="0"/>
    <n v="10"/>
    <n v="0"/>
    <n v="1"/>
    <n v="4"/>
    <n v="12"/>
    <n v="0"/>
    <n v="0"/>
    <n v="12"/>
    <n v="-19"/>
    <n v="0"/>
    <n v="3"/>
    <n v="-12"/>
    <n v="0"/>
    <n v="-2"/>
    <n v="63"/>
    <s v="hit2"/>
    <m/>
    <s v="77;80|10017;100|10020;100"/>
    <n v="6"/>
    <n v="42"/>
    <n v="0"/>
    <n v="0"/>
  </r>
  <r>
    <n v="10043"/>
    <s v="鬼魂"/>
    <s v="Evil Ghost"/>
    <s v="EGH"/>
    <x v="2"/>
    <n v="10"/>
    <n v="0"/>
    <n v="3"/>
    <n v="9"/>
    <n v="-30"/>
    <n v="0"/>
    <n v="0"/>
    <n v="8"/>
    <n v="15"/>
    <n v="0"/>
    <n v="8"/>
    <n v="-10"/>
    <n v="0"/>
    <n v="-2"/>
    <n v="191"/>
    <s v="bite"/>
    <m/>
    <s v="75;60|78;100|10012;100|10020;100"/>
    <n v="6"/>
    <n v="43"/>
    <n v="0"/>
    <n v="0"/>
  </r>
  <r>
    <n v="10044"/>
    <s v="野猪人"/>
    <s v="Wild Boar"/>
    <s v="WLD"/>
    <x v="2"/>
    <n v="9"/>
    <n v="2"/>
    <n v="3"/>
    <n v="13"/>
    <n v="11"/>
    <n v="0"/>
    <n v="0"/>
    <n v="-18"/>
    <n v="-20"/>
    <n v="0"/>
    <n v="4"/>
    <n v="10"/>
    <n v="0"/>
    <n v="-3"/>
    <n v="255"/>
    <s v="swordhit"/>
    <m/>
    <s v="20;100"/>
    <n v="6"/>
    <n v="44"/>
    <n v="0"/>
    <n v="0"/>
  </r>
  <r>
    <n v="10045"/>
    <s v="矮人"/>
    <s v="Dwarf"/>
    <s v="DWR"/>
    <x v="2"/>
    <n v="0"/>
    <n v="4"/>
    <n v="3"/>
    <n v="2"/>
    <n v="15"/>
    <n v="0"/>
    <n v="0"/>
    <n v="-5"/>
    <n v="-19"/>
    <n v="0"/>
    <n v="-13"/>
    <n v="20"/>
    <n v="0"/>
    <n v="-3"/>
    <n v="255"/>
    <s v="swordhit"/>
    <m/>
    <s v="80;100"/>
    <n v="6"/>
    <n v="45"/>
    <n v="0"/>
    <n v="0"/>
  </r>
  <r>
    <n v="10046"/>
    <s v="侏儒"/>
    <s v="Gnome"/>
    <s v="GNO"/>
    <x v="1"/>
    <n v="0"/>
    <n v="7"/>
    <n v="2"/>
    <n v="10"/>
    <n v="-7"/>
    <n v="0"/>
    <n v="0"/>
    <n v="-6"/>
    <n v="2"/>
    <n v="0"/>
    <n v="-7"/>
    <n v="8"/>
    <n v="0"/>
    <n v="-3"/>
    <n v="125"/>
    <s v="bandattack"/>
    <m/>
    <s v="81;100"/>
    <n v="6"/>
    <n v="46"/>
    <n v="0"/>
    <n v="0"/>
  </r>
  <r>
    <n v="10047"/>
    <s v="暴龙"/>
    <s v="Tyrannosaurus"/>
    <s v="TYR"/>
    <x v="5"/>
    <n v="7"/>
    <n v="0"/>
    <n v="5"/>
    <n v="19"/>
    <n v="-6"/>
    <n v="0"/>
    <n v="0"/>
    <n v="23"/>
    <n v="-19"/>
    <n v="0"/>
    <n v="-20"/>
    <n v="3"/>
    <n v="0"/>
    <n v="1"/>
    <n v="255"/>
    <s v="bite"/>
    <m/>
    <s v="39;10|82;50"/>
    <n v="4"/>
    <n v="47"/>
    <n v="0"/>
    <n v="0"/>
  </r>
  <r>
    <n v="10048"/>
    <s v="琥珀蚊"/>
    <s v="Amber Mosquito"/>
    <s v="MBR"/>
    <x v="0"/>
    <n v="4"/>
    <n v="3"/>
    <n v="1"/>
    <n v="-17"/>
    <n v="21"/>
    <n v="0"/>
    <n v="0"/>
    <n v="8"/>
    <n v="-16"/>
    <n v="0"/>
    <n v="-13"/>
    <n v="17"/>
    <n v="0"/>
    <n v="-3"/>
    <n v="255"/>
    <s v="null"/>
    <m/>
    <s v="83;40|10006;100"/>
    <n v="6"/>
    <n v="48"/>
    <n v="0"/>
    <n v="0"/>
  </r>
  <r>
    <n v="10049"/>
    <s v="灵体"/>
    <s v="Doppelganger"/>
    <s v="DPP"/>
    <x v="0"/>
    <n v="0"/>
    <n v="0"/>
    <n v="1"/>
    <n v="-10"/>
    <n v="-10"/>
    <n v="0"/>
    <n v="0"/>
    <n v="5"/>
    <n v="-10"/>
    <n v="0"/>
    <n v="10"/>
    <n v="15"/>
    <n v="0"/>
    <n v="-2"/>
    <n v="255"/>
    <s v="null"/>
    <m/>
    <s v="84;35"/>
    <n v="6"/>
    <n v="49"/>
    <n v="0"/>
    <n v="0"/>
  </r>
  <r>
    <n v="10050"/>
    <s v="流氓"/>
    <s v="Hoodlum"/>
    <s v="HDL"/>
    <x v="1"/>
    <n v="8"/>
    <n v="0"/>
    <n v="2"/>
    <n v="13"/>
    <n v="-2"/>
    <n v="0"/>
    <n v="0"/>
    <n v="-14"/>
    <n v="-9"/>
    <n v="0"/>
    <n v="5"/>
    <n v="7"/>
    <n v="0"/>
    <n v="-3"/>
    <n v="255"/>
    <s v="swordhit"/>
    <m/>
    <s v="85;100"/>
    <n v="6"/>
    <n v="50"/>
    <n v="0"/>
    <n v="0"/>
  </r>
  <r>
    <n v="10051"/>
    <s v="龙族法师"/>
    <s v="Dragonoid"/>
    <s v="DRO"/>
    <x v="2"/>
    <n v="5"/>
    <n v="2"/>
    <n v="3"/>
    <n v="10"/>
    <n v="-5"/>
    <n v="14"/>
    <n v="15"/>
    <n v="-16"/>
    <n v="-25"/>
    <n v="0"/>
    <n v="-10"/>
    <n v="17"/>
    <n v="0"/>
    <n v="2"/>
    <n v="255"/>
    <s v="dragonball"/>
    <m/>
    <s v="66;100|10014;100|10028;100"/>
    <n v="6"/>
    <n v="51"/>
    <n v="0"/>
    <n v="0"/>
  </r>
  <r>
    <n v="10052"/>
    <s v="大蠕虫"/>
    <s v="Giant Crawler"/>
    <s v="GNC"/>
    <x v="1"/>
    <n v="4"/>
    <n v="0"/>
    <n v="2"/>
    <n v="9"/>
    <n v="3"/>
    <n v="0"/>
    <n v="0"/>
    <n v="-2"/>
    <n v="-9"/>
    <n v="0"/>
    <n v="-14"/>
    <n v="13"/>
    <n v="0"/>
    <n v="-1"/>
    <n v="255"/>
    <s v="venom"/>
    <m/>
    <s v="86;100"/>
    <n v="6"/>
    <n v="52"/>
    <n v="0"/>
    <n v="0"/>
  </r>
  <r>
    <n v="10053"/>
    <s v="影魔"/>
    <s v="Shade"/>
    <s v="SHD"/>
    <x v="2"/>
    <n v="1"/>
    <n v="8"/>
    <n v="3"/>
    <n v="18"/>
    <n v="-11"/>
    <n v="0"/>
    <n v="0"/>
    <n v="3"/>
    <n v="-11"/>
    <n v="0"/>
    <n v="9"/>
    <n v="-8"/>
    <n v="0"/>
    <n v="-1"/>
    <n v="255"/>
    <s v="hit2"/>
    <m/>
    <s v="59;100|87;70|10012;100|10023;100"/>
    <n v="6"/>
    <n v="53"/>
    <n v="0"/>
    <n v="0"/>
  </r>
  <r>
    <n v="10054"/>
    <s v="卓柏卡布拉"/>
    <s v="Chupacabra"/>
    <s v="CHP"/>
    <x v="1"/>
    <n v="10"/>
    <n v="7"/>
    <n v="2"/>
    <n v="3"/>
    <n v="-8"/>
    <n v="0"/>
    <n v="0"/>
    <n v="13"/>
    <n v="-8"/>
    <n v="0"/>
    <n v="3"/>
    <n v="-3"/>
    <n v="0"/>
    <n v="-3"/>
    <n v="255"/>
    <s v="hit2"/>
    <m/>
    <s v="88;100|89;70|10020;100|10029;100"/>
    <n v="6"/>
    <n v="54"/>
    <n v="0"/>
    <n v="0"/>
  </r>
  <r>
    <n v="10055"/>
    <s v="变色龙"/>
    <s v="Chameleon"/>
    <s v="CHL"/>
    <x v="1"/>
    <n v="11"/>
    <n v="0"/>
    <n v="2"/>
    <n v="8"/>
    <n v="-3"/>
    <n v="0"/>
    <n v="0"/>
    <n v="1"/>
    <n v="7"/>
    <n v="0"/>
    <n v="-3"/>
    <n v="-10"/>
    <n v="0"/>
    <n v="-1"/>
    <n v="255"/>
    <s v="hit2"/>
    <m/>
    <s v="90;100"/>
    <n v="6"/>
    <n v="55"/>
    <n v="0"/>
    <n v="0"/>
  </r>
  <r>
    <n v="10056"/>
    <s v="狂战士"/>
    <s v="Berserker"/>
    <s v="BRS"/>
    <x v="2"/>
    <n v="9"/>
    <n v="0"/>
    <n v="3"/>
    <n v="22"/>
    <n v="-4"/>
    <n v="0"/>
    <n v="0"/>
    <n v="-6"/>
    <n v="-12"/>
    <n v="0"/>
    <n v="5"/>
    <n v="-5"/>
    <n v="0"/>
    <n v="1"/>
    <n v="255"/>
    <s v="doubleswordhit"/>
    <m/>
    <s v="91;100|10028;100"/>
    <n v="6"/>
    <n v="56"/>
    <n v="0"/>
    <n v="0"/>
  </r>
  <r>
    <n v="10057"/>
    <s v="百变怪"/>
    <s v="Baldanders"/>
    <s v="BLD"/>
    <x v="0"/>
    <n v="1"/>
    <n v="0"/>
    <n v="1"/>
    <n v="8"/>
    <n v="-18"/>
    <n v="0"/>
    <n v="0"/>
    <n v="-10"/>
    <n v="10"/>
    <n v="0"/>
    <n v="10"/>
    <n v="0"/>
    <n v="0"/>
    <n v="0"/>
    <n v="255"/>
    <s v="null"/>
    <m/>
    <s v="92;30|10023;100"/>
    <n v="6"/>
    <n v="57"/>
    <n v="0"/>
    <n v="0"/>
  </r>
  <r>
    <n v="10058"/>
    <s v="毒巨蟒"/>
    <s v="Giant Snake"/>
    <s v="GNS"/>
    <x v="0"/>
    <n v="7"/>
    <n v="0"/>
    <n v="1"/>
    <n v="17"/>
    <n v="4"/>
    <n v="0"/>
    <n v="0"/>
    <n v="-18"/>
    <n v="-8"/>
    <n v="0"/>
    <n v="-5"/>
    <n v="10"/>
    <n v="0"/>
    <n v="-1"/>
    <n v="255"/>
    <s v="bitegreen"/>
    <m/>
    <s v="93;25|10015;100"/>
    <n v="6"/>
    <n v="58"/>
    <n v="0"/>
    <n v="0"/>
  </r>
  <r>
    <n v="10059"/>
    <s v="大蜘蛛"/>
    <s v="Giant Spider"/>
    <s v="GNP"/>
    <x v="0"/>
    <n v="4"/>
    <n v="0"/>
    <n v="1"/>
    <n v="-4"/>
    <n v="12"/>
    <n v="0"/>
    <n v="0"/>
    <n v="-13"/>
    <n v="-13"/>
    <n v="0"/>
    <n v="1"/>
    <n v="17"/>
    <n v="0"/>
    <n v="-1"/>
    <n v="255"/>
    <s v="venom"/>
    <m/>
    <s v="62;20"/>
    <n v="6"/>
    <n v="59"/>
    <n v="0"/>
    <n v="0"/>
  </r>
  <r>
    <n v="10060"/>
    <s v="冰蜥蜴"/>
    <s v="Ice Salamander"/>
    <s v="CSL"/>
    <x v="3"/>
    <n v="7"/>
    <n v="5"/>
    <n v="4"/>
    <n v="7"/>
    <n v="16"/>
    <n v="0"/>
    <n v="0"/>
    <n v="-11"/>
    <n v="-15"/>
    <n v="0"/>
    <n v="-9"/>
    <n v="12"/>
    <n v="0"/>
    <n v="1"/>
    <n v="251"/>
    <s v="hit2blue"/>
    <m/>
    <s v="56;100|94;25"/>
    <n v="6"/>
    <n v="60"/>
    <n v="0"/>
    <n v="0"/>
  </r>
  <r>
    <n v="10061"/>
    <s v="巨型变形虫"/>
    <s v="Giant Amoeba"/>
    <s v="GNA"/>
    <x v="2"/>
    <n v="7"/>
    <n v="2"/>
    <n v="3"/>
    <n v="-16"/>
    <n v="9"/>
    <n v="0"/>
    <n v="10"/>
    <n v="-5"/>
    <n v="-12"/>
    <n v="0"/>
    <n v="-2"/>
    <n v="16"/>
    <n v="0"/>
    <n v="-3"/>
    <n v="255"/>
    <s v="bitegreen"/>
    <m/>
    <s v="52;100|53;100|55;100"/>
    <n v="6"/>
    <n v="61"/>
    <n v="0"/>
    <n v="0"/>
  </r>
  <r>
    <n v="10062"/>
    <s v="海盗"/>
    <s v="Pirate"/>
    <s v="PRT"/>
    <x v="0"/>
    <n v="8"/>
    <n v="1"/>
    <n v="1"/>
    <n v="20"/>
    <n v="-1"/>
    <n v="0"/>
    <n v="0"/>
    <n v="-10"/>
    <n v="-15"/>
    <n v="0"/>
    <n v="7"/>
    <n v="-1"/>
    <n v="0"/>
    <n v="-2"/>
    <n v="255"/>
    <s v="hit1"/>
    <m/>
    <s v="10024;100"/>
    <n v="6"/>
    <n v="62"/>
    <n v="0"/>
    <n v="0"/>
  </r>
  <r>
    <n v="10063"/>
    <s v="荧光象鼻虫"/>
    <s v="Fluorescence Weevil"/>
    <s v="FLR"/>
    <x v="0"/>
    <n v="4"/>
    <n v="6"/>
    <n v="1"/>
    <n v="13"/>
    <n v="3"/>
    <n v="-10"/>
    <n v="0"/>
    <n v="-10"/>
    <n v="-9"/>
    <n v="0"/>
    <n v="7"/>
    <n v="6"/>
    <n v="0"/>
    <n v="-3"/>
    <n v="247"/>
    <s v="bite"/>
    <m/>
    <s v="10006;100"/>
    <n v="6"/>
    <n v="63"/>
    <n v="0"/>
    <n v="0"/>
  </r>
  <r>
    <n v="10064"/>
    <s v="喷火龙"/>
    <s v="Dragon"/>
    <s v="DRN"/>
    <x v="4"/>
    <n v="5"/>
    <n v="3"/>
    <n v="6"/>
    <n v="21"/>
    <n v="11"/>
    <n v="0"/>
    <n v="0"/>
    <n v="-21"/>
    <n v="-16"/>
    <n v="0"/>
    <n v="-9"/>
    <n v="14"/>
    <n v="0"/>
    <n v="2"/>
    <n v="254"/>
    <s v="firehit"/>
    <m/>
    <s v="26;100|95;40|96;100|10007;100"/>
    <n v="5"/>
    <n v="64"/>
    <n v="0"/>
    <n v="0"/>
  </r>
  <r>
    <n v="10065"/>
    <s v="太古之龙"/>
    <s v="Elder Dragon"/>
    <s v="LDR"/>
    <x v="6"/>
    <n v="5"/>
    <n v="3"/>
    <n v="7"/>
    <n v="12"/>
    <n v="11"/>
    <n v="0"/>
    <n v="0"/>
    <n v="3"/>
    <n v="-12"/>
    <n v="0"/>
    <n v="-23"/>
    <n v="9"/>
    <n v="0"/>
    <n v="1"/>
    <n v="255"/>
    <s v="firehit"/>
    <s v="cover3"/>
    <s v="36;100|95;50|97;100|219;100|10011;100"/>
    <n v="5"/>
    <n v="65"/>
    <n v="0"/>
    <n v="0"/>
  </r>
  <r>
    <n v="10066"/>
    <s v="雷电之龙"/>
    <s v="Lightning Dragon"/>
    <s v="LGD"/>
    <x v="4"/>
    <n v="5"/>
    <n v="6"/>
    <n v="6"/>
    <n v="14"/>
    <n v="3"/>
    <n v="0"/>
    <n v="0"/>
    <n v="6"/>
    <n v="-12"/>
    <n v="0"/>
    <n v="-1"/>
    <n v="-10"/>
    <n v="0"/>
    <n v="-2"/>
    <n v="247"/>
    <s v="electhit"/>
    <m/>
    <s v="57;100|60;100|98;35|99;100|10028;100"/>
    <n v="5"/>
    <n v="66"/>
    <n v="0"/>
    <n v="0"/>
  </r>
  <r>
    <n v="10067"/>
    <s v="圣骑士"/>
    <s v="Paladin"/>
    <s v="PLD"/>
    <x v="5"/>
    <n v="8"/>
    <n v="6"/>
    <n v="5"/>
    <n v="7"/>
    <n v="10"/>
    <n v="0"/>
    <n v="0"/>
    <n v="0"/>
    <n v="-15"/>
    <n v="0"/>
    <n v="-20"/>
    <n v="18"/>
    <n v="0"/>
    <n v="2"/>
    <n v="239"/>
    <s v="swordhit"/>
    <m/>
    <s v="41;30|100;40|102;50"/>
    <n v="5"/>
    <n v="67"/>
    <n v="0"/>
    <n v="0"/>
  </r>
  <r>
    <n v="10068"/>
    <s v="双头羊"/>
    <s v="Pushpull"/>
    <s v="PSH"/>
    <x v="1"/>
    <n v="11"/>
    <n v="7"/>
    <n v="2"/>
    <n v="-7"/>
    <n v="7"/>
    <n v="0"/>
    <n v="0"/>
    <n v="10"/>
    <n v="-9"/>
    <n v="0"/>
    <n v="14"/>
    <n v="-15"/>
    <n v="0"/>
    <n v="2"/>
    <n v="255"/>
    <s v="bite"/>
    <m/>
    <s v="103;100|241;100|10025;100"/>
    <n v="6"/>
    <n v="68"/>
    <n v="0"/>
    <n v="0"/>
  </r>
  <r>
    <n v="10069"/>
    <s v="刻耳帕洛斯"/>
    <s v="Cerberus"/>
    <s v="CRR"/>
    <x v="2"/>
    <n v="7"/>
    <n v="2"/>
    <n v="3"/>
    <n v="15"/>
    <n v="-10"/>
    <n v="0"/>
    <n v="0"/>
    <n v="0"/>
    <n v="9"/>
    <n v="0"/>
    <n v="-4"/>
    <n v="-10"/>
    <n v="0"/>
    <n v="3"/>
    <n v="255"/>
    <s v="bite"/>
    <m/>
    <s v="103;100|240;15|10025;100"/>
    <n v="6"/>
    <n v="69"/>
    <n v="0"/>
    <n v="0"/>
  </r>
  <r>
    <n v="10070"/>
    <s v="毒花"/>
    <s v="Toxic Flower"/>
    <s v="TXC"/>
    <x v="2"/>
    <n v="14"/>
    <n v="4"/>
    <n v="3"/>
    <n v="9"/>
    <n v="-5"/>
    <n v="0"/>
    <n v="0"/>
    <n v="-10"/>
    <n v="-2"/>
    <n v="0"/>
    <n v="-10"/>
    <n v="18"/>
    <n v="0"/>
    <n v="0"/>
    <n v="221"/>
    <s v="flowerline"/>
    <m/>
    <s v="60;100|93;25|10005;100|10019;100|10028;100"/>
    <n v="6"/>
    <n v="70"/>
    <n v="0"/>
    <n v="0"/>
  </r>
  <r>
    <n v="10071"/>
    <s v="巨蟹"/>
    <s v="Crustacea"/>
    <s v="CRT"/>
    <x v="3"/>
    <n v="7"/>
    <n v="1"/>
    <n v="4"/>
    <n v="16"/>
    <n v="23"/>
    <n v="0"/>
    <n v="0"/>
    <n v="-15"/>
    <n v="-20"/>
    <n v="0"/>
    <n v="-24"/>
    <n v="20"/>
    <n v="0"/>
    <n v="-1"/>
    <n v="255"/>
    <s v="hit1"/>
    <m/>
    <s v="88;100|104;100"/>
    <n v="6"/>
    <n v="71"/>
    <n v="0"/>
    <n v="0"/>
  </r>
  <r>
    <n v="10072"/>
    <s v="海和尚"/>
    <s v="Sea Monk"/>
    <s v="SMN"/>
    <x v="1"/>
    <n v="9"/>
    <n v="1"/>
    <n v="2"/>
    <n v="7"/>
    <n v="-8"/>
    <n v="8"/>
    <n v="10"/>
    <n v="-13"/>
    <n v="-10"/>
    <n v="0"/>
    <n v="-5"/>
    <n v="11"/>
    <n v="0"/>
    <n v="-3"/>
    <n v="251"/>
    <s v="waterball"/>
    <m/>
    <s v="4;100|65;100|10014;100|10028;100"/>
    <n v="6"/>
    <n v="72"/>
    <n v="0"/>
    <n v="0"/>
  </r>
  <r>
    <n v="10073"/>
    <s v="海德拉"/>
    <s v="Hydra"/>
    <s v="HYD"/>
    <x v="3"/>
    <n v="5"/>
    <n v="1"/>
    <n v="4"/>
    <n v="20"/>
    <n v="9"/>
    <n v="0"/>
    <n v="0"/>
    <n v="-22"/>
    <n v="-16"/>
    <n v="0"/>
    <n v="-17"/>
    <n v="26"/>
    <n v="0"/>
    <n v="2"/>
    <n v="223"/>
    <s v="biteblue"/>
    <m/>
    <s v="101;50|105;40|10025;100"/>
    <n v="6"/>
    <n v="73"/>
    <n v="0"/>
    <n v="0"/>
  </r>
  <r>
    <n v="10074"/>
    <s v="雄狮水母"/>
    <s v="Lionsmane"/>
    <s v="LNS"/>
    <x v="2"/>
    <n v="12"/>
    <n v="1"/>
    <n v="3"/>
    <n v="-5"/>
    <n v="13"/>
    <n v="0"/>
    <n v="0"/>
    <n v="10"/>
    <n v="-13"/>
    <n v="0"/>
    <n v="-5"/>
    <n v="0"/>
    <n v="0"/>
    <n v="-3"/>
    <n v="31"/>
    <s v="watertile"/>
    <m/>
    <s v="106;70|10001;100"/>
    <n v="6"/>
    <n v="74"/>
    <n v="0"/>
    <n v="0"/>
  </r>
  <r>
    <n v="10075"/>
    <s v="暗晦之城"/>
    <s v="Clouding City"/>
    <s v="CLD"/>
    <x v="3"/>
    <n v="2"/>
    <n v="8"/>
    <n v="4"/>
    <n v="0"/>
    <n v="20"/>
    <n v="0"/>
    <n v="10"/>
    <n v="10"/>
    <n v="-30"/>
    <n v="0"/>
    <n v="-30"/>
    <n v="20"/>
    <n v="0"/>
    <n v="0"/>
    <n v="190"/>
    <s v="darkball"/>
    <m/>
    <s v="108;100|109;100|10019;100|10021;100|10028;100"/>
    <n v="6"/>
    <n v="75"/>
    <n v="0"/>
    <n v="0"/>
  </r>
  <r>
    <n v="10076"/>
    <s v="暗精灵"/>
    <s v="Dark Elf"/>
    <s v="DKE"/>
    <x v="0"/>
    <n v="3"/>
    <n v="8"/>
    <n v="1"/>
    <n v="5"/>
    <n v="-11"/>
    <n v="-10"/>
    <n v="0"/>
    <n v="3"/>
    <n v="6"/>
    <n v="0"/>
    <n v="5"/>
    <n v="2"/>
    <n v="0"/>
    <n v="-3"/>
    <n v="191"/>
    <s v="hit2"/>
    <m/>
    <s v="10006;100"/>
    <n v="6"/>
    <n v="76"/>
    <n v="0"/>
    <n v="0"/>
  </r>
  <r>
    <n v="10077"/>
    <s v="光精灵"/>
    <s v="Light Elf"/>
    <s v="LGE"/>
    <x v="0"/>
    <n v="3"/>
    <n v="7"/>
    <n v="1"/>
    <n v="0"/>
    <n v="-19"/>
    <n v="-10"/>
    <n v="0"/>
    <n v="7"/>
    <n v="13"/>
    <n v="0"/>
    <n v="5"/>
    <n v="4"/>
    <n v="0"/>
    <n v="-3"/>
    <n v="127"/>
    <s v="hit2"/>
    <m/>
    <s v="10006;100"/>
    <n v="6"/>
    <n v="77"/>
    <n v="0"/>
    <n v="0"/>
  </r>
  <r>
    <n v="10078"/>
    <s v="梦魇"/>
    <s v="Nightmare"/>
    <s v="NGH"/>
    <x v="2"/>
    <n v="11"/>
    <n v="8"/>
    <n v="3"/>
    <n v="12"/>
    <n v="-9"/>
    <n v="0"/>
    <n v="0"/>
    <n v="-8"/>
    <n v="-16"/>
    <n v="0"/>
    <n v="7"/>
    <n v="14"/>
    <n v="0"/>
    <n v="-3"/>
    <n v="191"/>
    <s v="bite"/>
    <m/>
    <s v="242;50|88;100"/>
    <n v="6"/>
    <n v="78"/>
    <n v="0"/>
    <n v="0"/>
  </r>
  <r>
    <n v="10079"/>
    <s v="独角兽"/>
    <s v="Unicorn"/>
    <s v="NCR"/>
    <x v="5"/>
    <n v="11"/>
    <n v="2"/>
    <n v="5"/>
    <n v="6"/>
    <n v="-13"/>
    <n v="0"/>
    <n v="10"/>
    <n v="-10"/>
    <n v="-14"/>
    <n v="0"/>
    <n v="7"/>
    <n v="14"/>
    <n v="0"/>
    <n v="-1"/>
    <n v="255"/>
    <s v="bite"/>
    <m/>
    <s v="110;100|219;50|10011;100"/>
    <n v="6"/>
    <n v="79"/>
    <n v="0"/>
    <n v="0"/>
  </r>
  <r>
    <n v="10080"/>
    <s v="雪人"/>
    <s v="Yeti"/>
    <s v="YET"/>
    <x v="3"/>
    <n v="9"/>
    <n v="5"/>
    <n v="4"/>
    <n v="18"/>
    <n v="8"/>
    <n v="0"/>
    <n v="0"/>
    <n v="-7"/>
    <n v="-14"/>
    <n v="0"/>
    <n v="-18"/>
    <n v="13"/>
    <n v="0"/>
    <n v="-1"/>
    <n v="251"/>
    <s v="hit2blue"/>
    <m/>
    <s v="54;100|111;40|10009;100|10026;100"/>
    <n v="6"/>
    <n v="80"/>
    <n v="0"/>
    <n v="0"/>
  </r>
  <r>
    <n v="10081"/>
    <s v="冰之吹雪使"/>
    <s v="Ice Master"/>
    <s v="CMS"/>
    <x v="1"/>
    <n v="8"/>
    <n v="5"/>
    <n v="2"/>
    <n v="3"/>
    <n v="-18"/>
    <n v="10"/>
    <n v="8"/>
    <n v="7"/>
    <n v="8"/>
    <n v="0"/>
    <n v="-5"/>
    <n v="-13"/>
    <n v="0"/>
    <n v="0"/>
    <n v="255"/>
    <s v="iceball"/>
    <m/>
    <s v="69;100|10014;100|10028;100"/>
    <n v="6"/>
    <n v="81"/>
    <n v="0"/>
    <n v="0"/>
  </r>
  <r>
    <n v="10082"/>
    <s v="蓝雷龙"/>
    <s v="Apatosaurus"/>
    <s v="PTS"/>
    <x v="5"/>
    <n v="7"/>
    <n v="5"/>
    <n v="5"/>
    <n v="8"/>
    <n v="18"/>
    <n v="0"/>
    <n v="0"/>
    <n v="-16"/>
    <n v="-17"/>
    <n v="0"/>
    <n v="-13"/>
    <n v="20"/>
    <n v="0"/>
    <n v="-3"/>
    <n v="255"/>
    <s v="bite"/>
    <m/>
    <s v="50;100|112;25|10009;100"/>
    <n v="3"/>
    <n v="82"/>
    <n v="0"/>
    <n v="0"/>
  </r>
  <r>
    <n v="10083"/>
    <s v="冰之女王"/>
    <s v="Ice Queen"/>
    <s v="CQN"/>
    <x v="1"/>
    <n v="8"/>
    <n v="5"/>
    <n v="2"/>
    <n v="13"/>
    <n v="6"/>
    <n v="0"/>
    <n v="0"/>
    <n v="6"/>
    <n v="-3"/>
    <n v="0"/>
    <n v="-3"/>
    <n v="-19"/>
    <n v="0"/>
    <n v="1"/>
    <n v="251"/>
    <s v="hit1"/>
    <m/>
    <s v="30;60|113;100"/>
    <n v="6"/>
    <n v="83"/>
    <n v="0"/>
    <n v="0"/>
  </r>
  <r>
    <n v="10084"/>
    <s v="砂之魔女"/>
    <s v="Sand Witch"/>
    <s v="SND"/>
    <x v="2"/>
    <n v="8"/>
    <n v="4"/>
    <n v="3"/>
    <n v="9"/>
    <n v="-11"/>
    <n v="15"/>
    <n v="10"/>
    <n v="-15"/>
    <n v="-20"/>
    <n v="0"/>
    <n v="-3"/>
    <n v="15"/>
    <n v="0"/>
    <n v="1"/>
    <n v="255"/>
    <s v="flowerline"/>
    <m/>
    <s v="68;100|114;20|10014;100|10028;100"/>
    <n v="6"/>
    <n v="84"/>
    <n v="0"/>
    <n v="0"/>
  </r>
  <r>
    <n v="10085"/>
    <s v="风暴射手"/>
    <s v="Storm Striker"/>
    <s v="STR"/>
    <x v="1"/>
    <n v="8"/>
    <n v="6"/>
    <n v="2"/>
    <n v="21"/>
    <n v="-10"/>
    <n v="0"/>
    <n v="0"/>
    <n v="-11"/>
    <n v="-12"/>
    <n v="0"/>
    <n v="7"/>
    <n v="5"/>
    <n v="0"/>
    <n v="-2"/>
    <n v="255"/>
    <s v="arrow"/>
    <m/>
    <s v="62;25|10028;100"/>
    <n v="6"/>
    <n v="85"/>
    <n v="0"/>
    <n v="0"/>
  </r>
  <r>
    <n v="10086"/>
    <s v="外星人"/>
    <s v="Alien"/>
    <s v="ALN"/>
    <x v="0"/>
    <n v="8"/>
    <n v="0"/>
    <n v="1"/>
    <n v="9"/>
    <n v="-14"/>
    <n v="0"/>
    <n v="0"/>
    <n v="-9"/>
    <n v="-7"/>
    <n v="0"/>
    <n v="3"/>
    <n v="18"/>
    <n v="0"/>
    <n v="-1"/>
    <n v="255"/>
    <s v="etwave"/>
    <m/>
    <s v="115;25|116;40|10017;100|10028;100"/>
    <n v="6"/>
    <n v="86"/>
    <n v="0"/>
    <n v="0"/>
  </r>
  <r>
    <n v="10087"/>
    <s v="武僧"/>
    <s v="Monk"/>
    <s v="MNK"/>
    <x v="3"/>
    <n v="8"/>
    <n v="6"/>
    <n v="4"/>
    <n v="9"/>
    <n v="15"/>
    <n v="0"/>
    <n v="0"/>
    <n v="-11"/>
    <n v="10"/>
    <n v="0"/>
    <n v="-8"/>
    <n v="-15"/>
    <n v="0"/>
    <n v="-2"/>
    <n v="255"/>
    <s v="fisthit"/>
    <m/>
    <s v="2;100|117;100"/>
    <n v="6"/>
    <n v="87"/>
    <n v="0"/>
    <n v="0"/>
  </r>
  <r>
    <n v="10088"/>
    <s v="魔物学者"/>
    <s v="Scholar"/>
    <s v="SCH"/>
    <x v="2"/>
    <n v="8"/>
    <n v="0"/>
    <n v="3"/>
    <n v="8"/>
    <n v="-6"/>
    <n v="0"/>
    <n v="0"/>
    <n v="25"/>
    <n v="0"/>
    <n v="0"/>
    <n v="-8"/>
    <n v="-19"/>
    <n v="0"/>
    <n v="-2"/>
    <n v="255"/>
    <s v="etwave"/>
    <m/>
    <s v="118;100|243;100|10028;100"/>
    <n v="6"/>
    <n v="88"/>
    <n v="0"/>
    <n v="0"/>
  </r>
  <r>
    <n v="10089"/>
    <s v="武士"/>
    <s v="Samurai"/>
    <s v="SMR"/>
    <x v="2"/>
    <n v="8"/>
    <n v="0"/>
    <n v="3"/>
    <n v="28"/>
    <n v="-15"/>
    <n v="0"/>
    <n v="0"/>
    <n v="-3"/>
    <n v="10"/>
    <n v="0"/>
    <n v="-5"/>
    <n v="-15"/>
    <n v="0"/>
    <n v="-3"/>
    <n v="255"/>
    <s v="swordhit"/>
    <m/>
    <s v="5;100|279;40"/>
    <n v="6"/>
    <n v="89"/>
    <n v="0"/>
    <n v="0"/>
  </r>
  <r>
    <n v="10090"/>
    <s v="隐形人"/>
    <s v="Unseen Stalker"/>
    <s v="NSN"/>
    <x v="1"/>
    <n v="13"/>
    <n v="0"/>
    <n v="2"/>
    <n v="-1"/>
    <n v="-3"/>
    <n v="0"/>
    <n v="0"/>
    <n v="5"/>
    <n v="-5"/>
    <n v="0"/>
    <n v="8"/>
    <n v="-4"/>
    <n v="0"/>
    <n v="-2"/>
    <n v="254"/>
    <s v="fisthitstatue"/>
    <m/>
    <s v="115;75|10017;100|10022;100"/>
    <n v="6"/>
    <n v="90"/>
    <n v="0"/>
    <n v="0"/>
  </r>
  <r>
    <n v="10091"/>
    <s v="拉顿"/>
    <s v="Radon"/>
    <s v="RDN"/>
    <x v="5"/>
    <n v="5"/>
    <n v="3"/>
    <n v="5"/>
    <n v="28"/>
    <n v="7"/>
    <n v="0"/>
    <n v="0"/>
    <n v="-15"/>
    <n v="-19"/>
    <n v="0"/>
    <n v="-15"/>
    <n v="14"/>
    <n v="0"/>
    <n v="1"/>
    <n v="254"/>
    <s v="firehit"/>
    <m/>
    <s v="5;100|187;100|236;100"/>
    <n v="5"/>
    <n v="91"/>
    <n v="0"/>
    <n v="0"/>
  </r>
  <r>
    <n v="10092"/>
    <s v="鬼云"/>
    <s v="Gas Cloud"/>
    <s v="GSC"/>
    <x v="2"/>
    <n v="13"/>
    <n v="8"/>
    <n v="3"/>
    <n v="-9"/>
    <n v="17"/>
    <n v="0"/>
    <n v="0"/>
    <n v="9"/>
    <n v="-14"/>
    <n v="0"/>
    <n v="-11"/>
    <n v="8"/>
    <n v="0"/>
    <n v="1"/>
    <n v="191"/>
    <s v="fisthit"/>
    <m/>
    <s v="114;20|119;70|10012;100|10022;100"/>
    <n v="6"/>
    <n v="92"/>
    <n v="0"/>
    <n v="0"/>
  </r>
  <r>
    <n v="10093"/>
    <s v="食人花"/>
    <s v="Mantrap"/>
    <s v="MNT"/>
    <x v="3"/>
    <n v="14"/>
    <n v="4"/>
    <n v="4"/>
    <n v="9"/>
    <n v="4"/>
    <n v="0"/>
    <n v="0"/>
    <n v="20"/>
    <n v="-13"/>
    <n v="0"/>
    <n v="-10"/>
    <n v="-10"/>
    <n v="0"/>
    <n v="-1"/>
    <n v="249"/>
    <s v="bite"/>
    <m/>
    <s v="2;100|121;100|122;100|10005;100"/>
    <n v="6"/>
    <n v="93"/>
    <n v="0"/>
    <n v="0"/>
  </r>
  <r>
    <n v="10094"/>
    <s v="贝希摩斯"/>
    <s v="Behemoth"/>
    <s v="BHM"/>
    <x v="4"/>
    <n v="11"/>
    <n v="5"/>
    <n v="6"/>
    <n v="11"/>
    <n v="23"/>
    <n v="0"/>
    <n v="0"/>
    <n v="-9"/>
    <n v="-28"/>
    <n v="0"/>
    <n v="-27"/>
    <n v="30"/>
    <n v="0"/>
    <n v="3"/>
    <n v="251"/>
    <s v="yellowsplash"/>
    <m/>
    <s v="123;100|244;30|10007;100|10009;100|10011;100"/>
    <n v="3"/>
    <n v="94"/>
    <n v="0"/>
    <n v="0"/>
  </r>
  <r>
    <n v="10095"/>
    <s v="深海触手"/>
    <s v="Deepspawn"/>
    <s v="DPS"/>
    <x v="2"/>
    <n v="14"/>
    <n v="1"/>
    <n v="3"/>
    <n v="3"/>
    <n v="5"/>
    <n v="0"/>
    <n v="0"/>
    <n v="19"/>
    <n v="-11"/>
    <n v="0"/>
    <n v="-26"/>
    <n v="10"/>
    <n v="0"/>
    <n v="-1"/>
    <n v="219"/>
    <s v="darkball"/>
    <m/>
    <s v="245;20|10001;100|10028;100"/>
    <n v="6"/>
    <n v="95"/>
    <n v="0"/>
    <n v="0"/>
  </r>
  <r>
    <n v="10096"/>
    <s v="火柱"/>
    <s v="Flame Pillar"/>
    <s v="FLP"/>
    <x v="1"/>
    <n v="13"/>
    <n v="3"/>
    <n v="2"/>
    <n v="13"/>
    <n v="7"/>
    <n v="8"/>
    <n v="0"/>
    <n v="-9"/>
    <n v="-9"/>
    <n v="0"/>
    <n v="-10"/>
    <n v="0"/>
    <n v="0"/>
    <n v="-3"/>
    <n v="252"/>
    <s v="firearrow"/>
    <m/>
    <s v="246;100|247;100|10022;100"/>
    <n v="6"/>
    <n v="96"/>
    <n v="0"/>
    <n v="0"/>
  </r>
  <r>
    <n v="10097"/>
    <s v="火焰领主"/>
    <s v="Flame Lord"/>
    <s v="FLL"/>
    <x v="6"/>
    <n v="1"/>
    <n v="3"/>
    <n v="7"/>
    <n v="23"/>
    <n v="6"/>
    <n v="0"/>
    <n v="0"/>
    <n v="-17"/>
    <n v="-19"/>
    <n v="0"/>
    <n v="2"/>
    <n v="5"/>
    <n v="0"/>
    <n v="1"/>
    <n v="254"/>
    <s v="firehit"/>
    <s v="cover3"/>
    <s v="40;12|124;100|125;100|326;20|10011;100|10023;100"/>
    <n v="5"/>
    <n v="97"/>
    <n v="0"/>
    <n v="0"/>
  </r>
  <r>
    <n v="10098"/>
    <s v="坎马卓滋"/>
    <s v="Camazotz"/>
    <s v="CMZ"/>
    <x v="2"/>
    <n v="1"/>
    <n v="6"/>
    <n v="3"/>
    <n v="9"/>
    <n v="-3"/>
    <n v="0"/>
    <n v="0"/>
    <n v="-5"/>
    <n v="-9"/>
    <n v="0"/>
    <n v="1"/>
    <n v="7"/>
    <n v="0"/>
    <n v="-3"/>
    <n v="255"/>
    <s v="hit2"/>
    <m/>
    <s v="126;20|10004;100|10023;100"/>
    <n v="6"/>
    <n v="98"/>
    <n v="0"/>
    <n v="0"/>
  </r>
  <r>
    <n v="10099"/>
    <s v="狮王战士"/>
    <s v="Lion King"/>
    <s v="LNK"/>
    <x v="5"/>
    <n v="9"/>
    <n v="0"/>
    <n v="5"/>
    <n v="-5"/>
    <n v="0"/>
    <n v="0"/>
    <n v="0"/>
    <n v="5"/>
    <n v="9"/>
    <n v="0"/>
    <n v="-14"/>
    <n v="5"/>
    <n v="0"/>
    <n v="0"/>
    <n v="255"/>
    <s v="swordhit"/>
    <m/>
    <s v="127;100|128;100|168;100"/>
    <n v="4"/>
    <n v="99"/>
    <n v="0"/>
    <n v="0"/>
  </r>
  <r>
    <n v="10100"/>
    <s v="黄金图腾"/>
    <s v="Gold Totem"/>
    <s v="GLT"/>
    <x v="0"/>
    <n v="2"/>
    <n v="0"/>
    <n v="1"/>
    <n v="-15"/>
    <n v="30"/>
    <n v="0"/>
    <n v="0"/>
    <n v="-15"/>
    <n v="-17"/>
    <n v="0"/>
    <n v="-8"/>
    <n v="25"/>
    <n v="0"/>
    <n v="0"/>
    <n v="255"/>
    <s v="null"/>
    <m/>
    <s v="129;100|10021;100"/>
    <n v="6"/>
    <n v="100"/>
    <n v="0"/>
    <n v="0"/>
  </r>
  <r>
    <n v="10101"/>
    <s v="木乃伊"/>
    <s v="Mummy"/>
    <s v="MMM"/>
    <x v="1"/>
    <n v="10"/>
    <n v="8"/>
    <n v="2"/>
    <n v="17"/>
    <n v="0"/>
    <n v="8"/>
    <n v="0"/>
    <n v="-10"/>
    <n v="-10"/>
    <n v="0"/>
    <n v="-27"/>
    <n v="22"/>
    <n v="0"/>
    <n v="-1"/>
    <n v="255"/>
    <s v="hit2"/>
    <m/>
    <s v="130;20|131;15|10020;100"/>
    <n v="6"/>
    <n v="101"/>
    <n v="0"/>
    <n v="0"/>
  </r>
  <r>
    <n v="10102"/>
    <s v="强盗"/>
    <s v="Robber"/>
    <s v="RBB"/>
    <x v="1"/>
    <n v="8"/>
    <n v="0"/>
    <n v="2"/>
    <n v="6"/>
    <n v="-14"/>
    <n v="0"/>
    <n v="0"/>
    <n v="21"/>
    <n v="-1"/>
    <n v="0"/>
    <n v="17"/>
    <n v="-29"/>
    <n v="0"/>
    <n v="-2"/>
    <n v="255"/>
    <s v="fisthit"/>
    <m/>
    <s v="132;100|269;100"/>
    <n v="6"/>
    <n v="102"/>
    <n v="0"/>
    <n v="0"/>
  </r>
  <r>
    <n v="10103"/>
    <s v="象牙人偶"/>
    <s v="Ivory Doll"/>
    <s v="VRY"/>
    <x v="0"/>
    <n v="3"/>
    <n v="7"/>
    <n v="1"/>
    <n v="-10"/>
    <n v="15"/>
    <n v="0"/>
    <n v="0"/>
    <n v="5"/>
    <n v="-10"/>
    <n v="0"/>
    <n v="-15"/>
    <n v="15"/>
    <n v="0"/>
    <n v="0"/>
    <n v="255"/>
    <s v="null"/>
    <m/>
    <s v="133;100|10016;100"/>
    <n v="6"/>
    <n v="103"/>
    <n v="0"/>
    <n v="0"/>
  </r>
  <r>
    <n v="10104"/>
    <s v="大理石人偶"/>
    <s v="Marble Doll"/>
    <s v="MRB"/>
    <x v="0"/>
    <n v="13"/>
    <n v="4"/>
    <n v="1"/>
    <n v="-13"/>
    <n v="26"/>
    <n v="0"/>
    <n v="0"/>
    <n v="2"/>
    <n v="-18"/>
    <n v="0"/>
    <n v="-18"/>
    <n v="21"/>
    <n v="0"/>
    <n v="0"/>
    <n v="255"/>
    <s v="null"/>
    <m/>
    <s v="134;100|10016;100|10022;100"/>
    <n v="6"/>
    <n v="104"/>
    <n v="0"/>
    <n v="0"/>
  </r>
  <r>
    <n v="10105"/>
    <s v="霸王龙"/>
    <s v="T-Rex"/>
    <s v="TRX"/>
    <x v="4"/>
    <n v="7"/>
    <n v="0"/>
    <n v="6"/>
    <n v="21"/>
    <n v="3"/>
    <n v="0"/>
    <n v="0"/>
    <n v="11"/>
    <n v="-22"/>
    <n v="0"/>
    <n v="-23"/>
    <n v="10"/>
    <n v="0"/>
    <n v="1"/>
    <n v="255"/>
    <s v="bite"/>
    <m/>
    <s v="17;100|39;12|82;100|10007;100"/>
    <n v="4"/>
    <n v="105"/>
    <n v="0"/>
    <n v="0"/>
  </r>
  <r>
    <n v="10106"/>
    <s v="绿藤蔓怪"/>
    <s v="Green Vine"/>
    <s v="GRN"/>
    <x v="0"/>
    <n v="14"/>
    <n v="0"/>
    <n v="1"/>
    <n v="10"/>
    <n v="-10"/>
    <n v="0"/>
    <n v="0"/>
    <n v="20"/>
    <n v="-10"/>
    <n v="0"/>
    <n v="-10"/>
    <n v="0"/>
    <n v="0"/>
    <n v="-1"/>
    <n v="255"/>
    <s v="greenpea"/>
    <m/>
    <s v="135;100|10005;100|10019;100|10028;100"/>
    <n v="6"/>
    <n v="106"/>
    <n v="0"/>
    <n v="0"/>
  </r>
  <r>
    <n v="10107"/>
    <s v="蓝藤蔓怪"/>
    <s v="Blue Vine"/>
    <s v="BLV"/>
    <x v="1"/>
    <n v="14"/>
    <n v="0"/>
    <n v="2"/>
    <n v="10"/>
    <n v="-10"/>
    <n v="0"/>
    <n v="0"/>
    <n v="20"/>
    <n v="-10"/>
    <n v="0"/>
    <n v="-10"/>
    <n v="0"/>
    <n v="0"/>
    <n v="-1"/>
    <n v="255"/>
    <s v="bluepea"/>
    <m/>
    <s v="135;100|136;60|10005;100|10019;100|10028;100"/>
    <n v="6"/>
    <n v="107"/>
    <n v="0"/>
    <n v="0"/>
  </r>
  <r>
    <n v="10108"/>
    <s v="枪管百合"/>
    <s v="Barrel Lily"/>
    <s v="BRL"/>
    <x v="1"/>
    <n v="14"/>
    <n v="1"/>
    <n v="2"/>
    <n v="7"/>
    <n v="-14"/>
    <n v="0"/>
    <n v="0"/>
    <n v="24"/>
    <n v="-11"/>
    <n v="0"/>
    <n v="3"/>
    <n v="-9"/>
    <n v="0"/>
    <n v="0"/>
    <n v="255"/>
    <s v="bullet"/>
    <m/>
    <s v="38;35|10005;100|10019;100|10025;100|10028;100"/>
    <n v="6"/>
    <n v="108"/>
    <n v="0"/>
    <n v="0"/>
  </r>
  <r>
    <n v="10109"/>
    <s v="战斗机甲α"/>
    <s v="Battle Gear Alpha"/>
    <s v="BTA"/>
    <x v="2"/>
    <n v="2"/>
    <n v="0"/>
    <n v="3"/>
    <n v="15"/>
    <n v="5"/>
    <n v="0"/>
    <n v="0"/>
    <n v="4"/>
    <n v="-15"/>
    <n v="0"/>
    <n v="1"/>
    <n v="-10"/>
    <n v="0"/>
    <n v="0"/>
    <n v="255"/>
    <s v="firearrow"/>
    <m/>
    <s v="10003;100|10004;100|10021;100|10028;100"/>
    <n v="6"/>
    <n v="109"/>
    <n v="0"/>
    <n v="0"/>
  </r>
  <r>
    <n v="10110"/>
    <s v="战斗机甲β"/>
    <s v="Battle Gear Beta"/>
    <s v="BTB"/>
    <x v="2"/>
    <n v="2"/>
    <n v="0"/>
    <n v="3"/>
    <n v="5"/>
    <n v="15"/>
    <n v="0"/>
    <n v="0"/>
    <n v="-5"/>
    <n v="-20"/>
    <n v="0"/>
    <n v="0"/>
    <n v="5"/>
    <n v="0"/>
    <n v="0"/>
    <n v="255"/>
    <s v="rocket"/>
    <m/>
    <s v="18;100|10003;100|10021;100"/>
    <n v="6"/>
    <n v="110"/>
    <n v="0"/>
    <n v="0"/>
  </r>
  <r>
    <n v="10111"/>
    <s v="达衮"/>
    <s v="Dagon"/>
    <s v="DGN"/>
    <x v="6"/>
    <n v="1"/>
    <n v="1"/>
    <n v="7"/>
    <n v="11"/>
    <n v="5"/>
    <n v="0"/>
    <n v="0"/>
    <n v="-24"/>
    <n v="-18"/>
    <n v="0"/>
    <n v="8"/>
    <n v="18"/>
    <n v="0"/>
    <n v="1"/>
    <n v="223"/>
    <s v="waterball"/>
    <s v="cover3"/>
    <s v="40;12|137;100|138;100|324;20|10011;100|10023;100"/>
    <n v="3"/>
    <n v="111"/>
    <n v="0"/>
    <n v="0"/>
  </r>
  <r>
    <n v="10112"/>
    <s v="暗黑破坏神"/>
    <s v="Diablo"/>
    <s v="DBL"/>
    <x v="6"/>
    <n v="1"/>
    <n v="8"/>
    <n v="7"/>
    <n v="17"/>
    <n v="8"/>
    <n v="0"/>
    <n v="0"/>
    <n v="-19"/>
    <n v="-22"/>
    <n v="0"/>
    <n v="7"/>
    <n v="9"/>
    <n v="0"/>
    <n v="1"/>
    <n v="191"/>
    <s v="darkball"/>
    <s v="cover3"/>
    <s v="40;12|109;100|139;100|331;20|10011;100|10023;100"/>
    <n v="6"/>
    <n v="112"/>
    <n v="0"/>
    <n v="0"/>
  </r>
  <r>
    <n v="10113"/>
    <s v="堕落天使"/>
    <s v="Lucifer"/>
    <s v="LCF"/>
    <x v="6"/>
    <n v="1"/>
    <n v="2"/>
    <n v="7"/>
    <n v="15"/>
    <n v="11"/>
    <n v="0"/>
    <n v="0"/>
    <n v="-26"/>
    <n v="-15"/>
    <n v="0"/>
    <n v="23"/>
    <n v="-8"/>
    <n v="0"/>
    <n v="1"/>
    <n v="239"/>
    <s v="windhit"/>
    <s v="cover3"/>
    <s v="40;12|141;100|142;100|325;20|10011;100|10023;100"/>
    <n v="6"/>
    <n v="113"/>
    <n v="0"/>
    <n v="0"/>
  </r>
  <r>
    <n v="10114"/>
    <s v="佩利冬"/>
    <s v="Peryton"/>
    <s v="PRY"/>
    <x v="1"/>
    <n v="6"/>
    <n v="5"/>
    <n v="2"/>
    <n v="6"/>
    <n v="-7"/>
    <n v="0"/>
    <n v="0"/>
    <n v="-4"/>
    <n v="-17"/>
    <n v="0"/>
    <n v="9"/>
    <n v="13"/>
    <n v="0"/>
    <n v="-2"/>
    <n v="255"/>
    <s v="hit2"/>
    <m/>
    <s v="143;25|10004;100"/>
    <n v="6"/>
    <n v="114"/>
    <n v="0"/>
    <n v="0"/>
  </r>
  <r>
    <n v="10115"/>
    <s v="迅雷魔王"/>
    <s v="Thunderbolt"/>
    <s v="THN"/>
    <x v="6"/>
    <n v="1"/>
    <n v="6"/>
    <n v="7"/>
    <n v="20"/>
    <n v="14"/>
    <n v="0"/>
    <n v="0"/>
    <n v="-20"/>
    <n v="-14"/>
    <n v="0"/>
    <n v="-5"/>
    <n v="5"/>
    <n v="0"/>
    <n v="1"/>
    <n v="247"/>
    <s v="electhit"/>
    <s v="cover3"/>
    <s v="40;12|99;100|140;100|329;20|10011;100|10023;100"/>
    <n v="5"/>
    <n v="115"/>
    <n v="0"/>
    <n v="0"/>
  </r>
  <r>
    <n v="10116"/>
    <s v="冰凤"/>
    <s v="Blizzix"/>
    <s v="BLZ"/>
    <x v="6"/>
    <n v="6"/>
    <n v="5"/>
    <n v="7"/>
    <n v="12"/>
    <n v="17"/>
    <n v="0"/>
    <n v="0"/>
    <n v="-14"/>
    <n v="-18"/>
    <n v="0"/>
    <n v="-11"/>
    <n v="14"/>
    <n v="0"/>
    <n v="1"/>
    <n v="251"/>
    <s v="iceball"/>
    <s v="cover3"/>
    <s v="40;12|144;100|145;100|328;20|10011;100"/>
    <n v="6"/>
    <n v="116"/>
    <n v="0"/>
    <n v="0"/>
  </r>
  <r>
    <n v="10117"/>
    <s v="光帝"/>
    <s v="Light Emperor"/>
    <s v="LGP"/>
    <x v="6"/>
    <n v="3"/>
    <n v="7"/>
    <n v="7"/>
    <n v="14"/>
    <n v="20"/>
    <n v="0"/>
    <n v="0"/>
    <n v="-15"/>
    <n v="-22"/>
    <n v="0"/>
    <n v="3"/>
    <n v="0"/>
    <n v="0"/>
    <n v="1"/>
    <n v="127"/>
    <s v="moon"/>
    <s v="cover3"/>
    <s v="40;12|146;100|147;100|330;20|10011;100"/>
    <n v="5"/>
    <n v="117"/>
    <n v="0"/>
    <n v="0"/>
  </r>
  <r>
    <n v="10118"/>
    <s v="大地之王"/>
    <s v="Earth King"/>
    <s v="RTH"/>
    <x v="6"/>
    <n v="10"/>
    <n v="4"/>
    <n v="7"/>
    <n v="8"/>
    <n v="23"/>
    <n v="0"/>
    <n v="0"/>
    <n v="-25"/>
    <n v="-23"/>
    <n v="0"/>
    <n v="6"/>
    <n v="11"/>
    <n v="0"/>
    <n v="1"/>
    <n v="253"/>
    <s v="yellowsplash"/>
    <s v="cover3"/>
    <s v="40;12|148;100|149;100|327;20|10011;100|10020;100"/>
    <n v="6"/>
    <n v="118"/>
    <n v="0"/>
    <n v="0"/>
  </r>
  <r>
    <n v="10119"/>
    <s v="天马"/>
    <s v="Pegasus"/>
    <s v="PGS"/>
    <x v="1"/>
    <n v="11"/>
    <n v="2"/>
    <n v="2"/>
    <n v="3"/>
    <n v="-9"/>
    <n v="0"/>
    <n v="10"/>
    <n v="7"/>
    <n v="-12"/>
    <n v="0"/>
    <n v="8"/>
    <n v="-7"/>
    <n v="0"/>
    <n v="-3"/>
    <n v="255"/>
    <s v="hit2"/>
    <m/>
    <s v="150;100|10004;100"/>
    <n v="6"/>
    <n v="119"/>
    <n v="0"/>
    <n v="0"/>
  </r>
  <r>
    <n v="10120"/>
    <s v="哈尔比亚"/>
    <s v="Harpy"/>
    <s v="HRP"/>
    <x v="1"/>
    <n v="9"/>
    <n v="7"/>
    <n v="2"/>
    <n v="13"/>
    <n v="-5"/>
    <n v="0"/>
    <n v="0"/>
    <n v="6"/>
    <n v="-9"/>
    <n v="0"/>
    <n v="14"/>
    <n v="-19"/>
    <n v="0"/>
    <n v="-1"/>
    <n v="119"/>
    <s v="hit2"/>
    <m/>
    <s v="227;50|10004;100|10008;100"/>
    <n v="6"/>
    <n v="120"/>
    <n v="0"/>
    <n v="0"/>
  </r>
  <r>
    <n v="10121"/>
    <s v="大黄蜂"/>
    <s v="Hornet"/>
    <s v="HRN"/>
    <x v="2"/>
    <n v="4"/>
    <n v="6"/>
    <n v="3"/>
    <n v="17"/>
    <n v="-13"/>
    <n v="0"/>
    <n v="0"/>
    <n v="-1"/>
    <n v="0"/>
    <n v="0"/>
    <n v="6"/>
    <n v="-9"/>
    <n v="0"/>
    <n v="-1"/>
    <n v="255"/>
    <s v="bite"/>
    <m/>
    <s v="93;40|274;100|10004;100"/>
    <n v="6"/>
    <n v="121"/>
    <n v="0"/>
    <n v="0"/>
  </r>
  <r>
    <n v="10122"/>
    <s v="蜂后"/>
    <s v="Bee Queen"/>
    <s v="BQN"/>
    <x v="3"/>
    <n v="4"/>
    <n v="6"/>
    <n v="4"/>
    <n v="20"/>
    <n v="-13"/>
    <n v="0"/>
    <n v="0"/>
    <n v="1"/>
    <n v="-9"/>
    <n v="0"/>
    <n v="6"/>
    <n v="-5"/>
    <n v="0"/>
    <n v="1"/>
    <n v="255"/>
    <s v="bite"/>
    <m/>
    <s v="8;100|93;40|10004;100"/>
    <n v="6"/>
    <n v="122"/>
    <n v="0"/>
    <n v="0"/>
  </r>
  <r>
    <n v="10123"/>
    <s v="病毒"/>
    <s v="Virus"/>
    <s v="VRS"/>
    <x v="0"/>
    <n v="10"/>
    <n v="2"/>
    <n v="1"/>
    <n v="-13"/>
    <n v="-10"/>
    <n v="0"/>
    <n v="0"/>
    <n v="25"/>
    <n v="18"/>
    <n v="0"/>
    <n v="5"/>
    <n v="-25"/>
    <n v="0"/>
    <n v="-3"/>
    <n v="203"/>
    <s v="bitegreen"/>
    <m/>
    <s v="151;100|10006;100|10020;100"/>
    <n v="6"/>
    <n v="123"/>
    <n v="0"/>
    <n v="0"/>
  </r>
  <r>
    <n v="10124"/>
    <s v="犰狳"/>
    <s v="Armadillo"/>
    <s v="RMD"/>
    <x v="1"/>
    <n v="7"/>
    <n v="4"/>
    <n v="2"/>
    <n v="-7"/>
    <n v="19"/>
    <n v="0"/>
    <n v="5"/>
    <n v="-1"/>
    <n v="-22"/>
    <n v="0"/>
    <n v="-13"/>
    <n v="19"/>
    <n v="0"/>
    <n v="-1"/>
    <n v="253"/>
    <s v="hit2"/>
    <m/>
    <s v="248;40"/>
    <n v="6"/>
    <n v="124"/>
    <n v="0"/>
    <n v="0"/>
  </r>
  <r>
    <n v="10125"/>
    <s v="人造精灵"/>
    <s v="Homunculus"/>
    <s v="HMN"/>
    <x v="0"/>
    <n v="3"/>
    <n v="3"/>
    <n v="1"/>
    <n v="-16"/>
    <n v="-19"/>
    <n v="0"/>
    <n v="0"/>
    <n v="-8"/>
    <n v="10"/>
    <n v="0"/>
    <n v="10"/>
    <n v="23"/>
    <n v="0"/>
    <n v="-3"/>
    <n v="222"/>
    <s v="hit2"/>
    <m/>
    <s v="152;25|10006;100"/>
    <n v="6"/>
    <n v="125"/>
    <n v="0"/>
    <n v="0"/>
  </r>
  <r>
    <n v="10126"/>
    <s v="巨齿鲨"/>
    <s v="Megalodon"/>
    <s v="MGL"/>
    <x v="5"/>
    <n v="12"/>
    <n v="1"/>
    <n v="5"/>
    <n v="14"/>
    <n v="-19"/>
    <n v="0"/>
    <n v="0"/>
    <n v="12"/>
    <n v="-8"/>
    <n v="0"/>
    <n v="-9"/>
    <n v="10"/>
    <n v="0"/>
    <n v="1"/>
    <n v="199"/>
    <s v="bite"/>
    <m/>
    <s v="37;35|42;100"/>
    <n v="3"/>
    <n v="126"/>
    <n v="0"/>
    <n v="0"/>
  </r>
  <r>
    <n v="10127"/>
    <s v="疯狂小丑"/>
    <s v="Mad Clown"/>
    <s v="MDC"/>
    <x v="0"/>
    <n v="8"/>
    <n v="1"/>
    <n v="1"/>
    <n v="4"/>
    <n v="-3"/>
    <n v="0"/>
    <n v="0"/>
    <n v="14"/>
    <n v="5"/>
    <n v="0"/>
    <n v="-5"/>
    <n v="-15"/>
    <n v="0"/>
    <n v="0"/>
    <n v="255"/>
    <s v="fisthit"/>
    <m/>
    <s v="153;100"/>
    <n v="6"/>
    <n v="127"/>
    <n v="0"/>
    <n v="0"/>
  </r>
  <r>
    <n v="10128"/>
    <s v="蜥蜴人"/>
    <s v="Lizardman"/>
    <s v="LZR"/>
    <x v="1"/>
    <n v="9"/>
    <n v="1"/>
    <n v="2"/>
    <n v="14"/>
    <n v="3"/>
    <n v="0"/>
    <n v="0"/>
    <n v="-8"/>
    <n v="-16"/>
    <n v="0"/>
    <n v="3"/>
    <n v="4"/>
    <n v="0"/>
    <n v="0"/>
    <n v="203"/>
    <s v="hit1"/>
    <m/>
    <s v="2;100"/>
    <n v="6"/>
    <n v="128"/>
    <n v="0"/>
    <n v="0"/>
  </r>
  <r>
    <n v="10129"/>
    <s v="火蜥蜴"/>
    <s v="Salamander"/>
    <s v="SLM"/>
    <x v="3"/>
    <n v="7"/>
    <n v="3"/>
    <n v="4"/>
    <n v="16"/>
    <n v="7"/>
    <n v="0"/>
    <n v="0"/>
    <n v="-10"/>
    <n v="-11"/>
    <n v="0"/>
    <n v="-9"/>
    <n v="7"/>
    <n v="0"/>
    <n v="1"/>
    <n v="239"/>
    <s v="hit2"/>
    <m/>
    <s v="19;100|54;100|246;100"/>
    <n v="6"/>
    <n v="129"/>
    <n v="0"/>
    <n v="0"/>
  </r>
  <r>
    <n v="10130"/>
    <s v="阿修罗"/>
    <s v="Asura"/>
    <s v="ASR"/>
    <x v="3"/>
    <n v="8"/>
    <n v="3"/>
    <n v="4"/>
    <n v="-5"/>
    <n v="23"/>
    <n v="0"/>
    <n v="0"/>
    <n v="-3"/>
    <n v="-10"/>
    <n v="0"/>
    <n v="-20"/>
    <n v="15"/>
    <n v="0"/>
    <n v="1"/>
    <n v="255"/>
    <s v="fisthit"/>
    <m/>
    <s v="11;100|154;20"/>
    <n v="6"/>
    <n v="130"/>
    <n v="0"/>
    <n v="0"/>
  </r>
  <r>
    <n v="10131"/>
    <s v="冥河恶鬼"/>
    <s v="Acheron"/>
    <s v="CHR"/>
    <x v="2"/>
    <n v="1"/>
    <n v="8"/>
    <n v="3"/>
    <n v="-6"/>
    <n v="14"/>
    <n v="0"/>
    <n v="10"/>
    <n v="12"/>
    <n v="-13"/>
    <n v="0"/>
    <n v="-17"/>
    <n v="0"/>
    <n v="0"/>
    <n v="-2"/>
    <n v="191"/>
    <s v="bite"/>
    <m/>
    <s v="35;20|249;35|10023;100"/>
    <n v="6"/>
    <n v="131"/>
    <n v="0"/>
    <n v="0"/>
  </r>
  <r>
    <n v="10132"/>
    <s v="火凤凰"/>
    <s v="Phoenix"/>
    <s v="PHN"/>
    <x v="1"/>
    <n v="6"/>
    <n v="3"/>
    <n v="2"/>
    <n v="13"/>
    <n v="-1"/>
    <n v="0"/>
    <n v="0"/>
    <n v="-3"/>
    <n v="-9"/>
    <n v="0"/>
    <n v="-9"/>
    <n v="9"/>
    <n v="0"/>
    <n v="-3"/>
    <n v="254"/>
    <s v="firehit"/>
    <m/>
    <s v="25;100|143;40|10004;100"/>
    <n v="6"/>
    <n v="132"/>
    <n v="0"/>
    <n v="0"/>
  </r>
  <r>
    <n v="10133"/>
    <s v="熔岩巨人"/>
    <s v="Golem"/>
    <s v="GOL"/>
    <x v="2"/>
    <n v="13"/>
    <n v="3"/>
    <n v="3"/>
    <n v="20"/>
    <n v="20"/>
    <n v="0"/>
    <n v="0"/>
    <n v="-16"/>
    <n v="-9"/>
    <n v="0"/>
    <n v="-7"/>
    <n v="-8"/>
    <n v="0"/>
    <n v="-3"/>
    <n v="252"/>
    <s v="fisthit"/>
    <m/>
    <s v="31;30|155;100|10022;100"/>
    <n v="6"/>
    <n v="133"/>
    <n v="0"/>
    <n v="0"/>
  </r>
  <r>
    <n v="10134"/>
    <s v="奇美拉"/>
    <s v="Chimera"/>
    <s v="CHM"/>
    <x v="5"/>
    <n v="11"/>
    <n v="6"/>
    <n v="5"/>
    <n v="12"/>
    <n v="16"/>
    <n v="0"/>
    <n v="0"/>
    <n v="8"/>
    <n v="-10"/>
    <n v="0"/>
    <n v="-14"/>
    <n v="-12"/>
    <n v="0"/>
    <n v="0"/>
    <n v="243"/>
    <s v="bite"/>
    <m/>
    <s v="12;100|93;70|156;100|10025;100"/>
    <n v="5"/>
    <n v="134"/>
    <n v="0"/>
    <n v="0"/>
  </r>
  <r>
    <n v="10135"/>
    <s v="鬼火"/>
    <s v="Willothewisp"/>
    <s v="WLL"/>
    <x v="1"/>
    <n v="10"/>
    <n v="3"/>
    <n v="2"/>
    <n v="-19"/>
    <n v="9"/>
    <n v="0"/>
    <n v="0"/>
    <n v="-8"/>
    <n v="14"/>
    <n v="0"/>
    <n v="-19"/>
    <n v="23"/>
    <n v="0"/>
    <n v="-1"/>
    <n v="190"/>
    <s v="hit1"/>
    <m/>
    <s v="157;10|10009;100|10020;100"/>
    <n v="6"/>
    <n v="135"/>
    <n v="0"/>
    <n v="0"/>
  </r>
  <r>
    <n v="10136"/>
    <s v="泥怪"/>
    <s v="Ooze"/>
    <s v="OOZ"/>
    <x v="2"/>
    <n v="13"/>
    <n v="4"/>
    <n v="3"/>
    <n v="7"/>
    <n v="-19"/>
    <n v="0"/>
    <n v="0"/>
    <n v="8"/>
    <n v="-15"/>
    <n v="0"/>
    <n v="-9"/>
    <n v="28"/>
    <n v="0"/>
    <n v="0"/>
    <n v="249"/>
    <s v="fisthit"/>
    <m/>
    <s v="119;70|10009;100|10013;100|10022;100"/>
    <n v="6"/>
    <n v="136"/>
    <n v="0"/>
    <n v="0"/>
  </r>
  <r>
    <n v="10137"/>
    <s v="鲨鱼人"/>
    <s v="Sharkman"/>
    <s v="SHR"/>
    <x v="1"/>
    <n v="12"/>
    <n v="5"/>
    <n v="2"/>
    <n v="16"/>
    <n v="16"/>
    <n v="0"/>
    <n v="0"/>
    <n v="-9"/>
    <n v="-23"/>
    <n v="0"/>
    <n v="-9"/>
    <n v="9"/>
    <n v="0"/>
    <n v="2"/>
    <n v="255"/>
    <s v="hit2blue"/>
    <m/>
    <m/>
    <n v="6"/>
    <n v="137"/>
    <n v="0"/>
    <n v="0"/>
  </r>
  <r>
    <n v="10138"/>
    <s v="口水怪"/>
    <s v="Drool"/>
    <s v="DRL"/>
    <x v="3"/>
    <n v="12"/>
    <n v="5"/>
    <n v="4"/>
    <n v="-9"/>
    <n v="6"/>
    <n v="0"/>
    <n v="0"/>
    <n v="9"/>
    <n v="-2"/>
    <n v="0"/>
    <n v="4"/>
    <n v="-8"/>
    <n v="0"/>
    <n v="-2"/>
    <n v="255"/>
    <s v="biteblue"/>
    <m/>
    <s v="88;100|159;100|10029;100"/>
    <n v="6"/>
    <n v="138"/>
    <n v="0"/>
    <n v="0"/>
  </r>
  <r>
    <n v="10139"/>
    <s v="雷电制造器"/>
    <s v="Lightning Creator"/>
    <s v="LGC"/>
    <x v="1"/>
    <n v="2"/>
    <n v="6"/>
    <n v="2"/>
    <n v="11"/>
    <n v="6"/>
    <n v="0"/>
    <n v="0"/>
    <n v="-16"/>
    <n v="-24"/>
    <n v="0"/>
    <n v="6"/>
    <n v="17"/>
    <n v="0"/>
    <n v="1"/>
    <n v="246"/>
    <s v="electhit"/>
    <m/>
    <s v="18;100|10003;100|10021;100|10028;100"/>
    <n v="6"/>
    <n v="139"/>
    <n v="0"/>
    <n v="0"/>
  </r>
  <r>
    <n v="10140"/>
    <s v="雷霆战鹰"/>
    <s v="Thunder Hawk"/>
    <s v="THN"/>
    <x v="1"/>
    <n v="6"/>
    <n v="6"/>
    <n v="2"/>
    <n v="-5"/>
    <n v="-12"/>
    <n v="0"/>
    <n v="0"/>
    <n v="8"/>
    <n v="-7"/>
    <n v="0"/>
    <n v="14"/>
    <n v="2"/>
    <n v="0"/>
    <n v="-1"/>
    <n v="255"/>
    <s v="hit2"/>
    <m/>
    <s v="1;100|250;50|10004;100"/>
    <n v="6"/>
    <n v="140"/>
    <n v="0"/>
    <n v="0"/>
  </r>
  <r>
    <n v="10141"/>
    <s v="骷髅守卫"/>
    <s v="Skeleton Guard"/>
    <s v="SKL"/>
    <x v="2"/>
    <n v="10"/>
    <n v="0"/>
    <n v="3"/>
    <n v="13"/>
    <n v="14"/>
    <n v="0"/>
    <n v="0"/>
    <n v="-11"/>
    <n v="-23"/>
    <n v="0"/>
    <n v="-3"/>
    <n v="10"/>
    <n v="0"/>
    <n v="-1"/>
    <n v="255"/>
    <s v="swordhit"/>
    <m/>
    <s v="44;15|10002;100|10020;100"/>
    <n v="6"/>
    <n v="141"/>
    <n v="0"/>
    <n v="0"/>
  </r>
  <r>
    <n v="10142"/>
    <s v="骷髅射手"/>
    <s v="Skeleton Striker"/>
    <s v="SKL"/>
    <x v="0"/>
    <n v="10"/>
    <n v="0"/>
    <n v="1"/>
    <n v="17"/>
    <n v="-22"/>
    <n v="0"/>
    <n v="0"/>
    <n v="-5"/>
    <n v="11"/>
    <n v="0"/>
    <n v="-1"/>
    <n v="0"/>
    <n v="0"/>
    <n v="-3"/>
    <n v="191"/>
    <s v="arrow"/>
    <m/>
    <s v="10002;100|10020;100|10028;100"/>
    <n v="6"/>
    <n v="142"/>
    <n v="0"/>
    <n v="0"/>
  </r>
  <r>
    <n v="10143"/>
    <s v="巨魔"/>
    <s v="Troll"/>
    <s v="TRL"/>
    <x v="3"/>
    <n v="8"/>
    <n v="2"/>
    <n v="4"/>
    <n v="14"/>
    <n v="9"/>
    <n v="0"/>
    <n v="0"/>
    <n v="-7"/>
    <n v="-17"/>
    <n v="0"/>
    <n v="-9"/>
    <n v="10"/>
    <n v="0"/>
    <n v="1"/>
    <n v="203"/>
    <s v="fisthit"/>
    <m/>
    <s v="24;100|101;100|251;100"/>
    <n v="6"/>
    <n v="143"/>
    <n v="0"/>
    <n v="0"/>
  </r>
  <r>
    <n v="10144"/>
    <s v="潘"/>
    <s v="Pan"/>
    <s v="PAN"/>
    <x v="2"/>
    <n v="9"/>
    <n v="2"/>
    <n v="3"/>
    <n v="10"/>
    <n v="-9"/>
    <n v="0"/>
    <n v="0"/>
    <n v="-8"/>
    <n v="-8"/>
    <n v="0"/>
    <n v="8"/>
    <n v="7"/>
    <n v="0"/>
    <n v="2"/>
    <n v="239"/>
    <s v="bandattack"/>
    <m/>
    <s v="10;100|160;30"/>
    <n v="6"/>
    <n v="144"/>
    <n v="0"/>
    <n v="0"/>
  </r>
  <r>
    <n v="10145"/>
    <s v="树精"/>
    <s v="Dryad"/>
    <s v="DRY"/>
    <x v="1"/>
    <n v="3"/>
    <n v="2"/>
    <n v="2"/>
    <n v="5"/>
    <n v="-7"/>
    <n v="8"/>
    <n v="17"/>
    <n v="-10"/>
    <n v="-12"/>
    <n v="0"/>
    <n v="8"/>
    <n v="-9"/>
    <n v="0"/>
    <n v="1"/>
    <n v="111"/>
    <s v="leafarrow"/>
    <m/>
    <s v="142;100|161;100|10028;100"/>
    <n v="6"/>
    <n v="145"/>
    <n v="0"/>
    <n v="0"/>
  </r>
  <r>
    <n v="10146"/>
    <s v="德鲁伊"/>
    <s v="Druid"/>
    <s v="DRD"/>
    <x v="2"/>
    <n v="3"/>
    <n v="2"/>
    <n v="3"/>
    <n v="11"/>
    <n v="3"/>
    <n v="13"/>
    <n v="8"/>
    <n v="-12"/>
    <n v="-6"/>
    <n v="0"/>
    <n v="-12"/>
    <n v="-5"/>
    <n v="0"/>
    <n v="1"/>
    <n v="255"/>
    <s v="leafarrow"/>
    <m/>
    <s v="66;100|142;100|162;100|10014;100|10028;100"/>
    <n v="6"/>
    <n v="146"/>
    <n v="0"/>
    <n v="0"/>
  </r>
  <r>
    <n v="10147"/>
    <s v="狮鹫"/>
    <s v="Griffin"/>
    <s v="GRF"/>
    <x v="3"/>
    <n v="11"/>
    <n v="7"/>
    <n v="4"/>
    <n v="19"/>
    <n v="-18"/>
    <n v="0"/>
    <n v="0"/>
    <n v="-9"/>
    <n v="9"/>
    <n v="0"/>
    <n v="16"/>
    <n v="-17"/>
    <n v="0"/>
    <n v="1"/>
    <n v="255"/>
    <s v="hit2"/>
    <m/>
    <s v="17;100|43;20|10004;100"/>
    <n v="6"/>
    <n v="147"/>
    <n v="0"/>
    <n v="0"/>
  </r>
  <r>
    <n v="10148"/>
    <s v="刀手怪"/>
    <s v="Sabre Claw"/>
    <s v="SBR"/>
    <x v="2"/>
    <n v="8"/>
    <n v="4"/>
    <n v="3"/>
    <n v="19"/>
    <n v="-11"/>
    <n v="0"/>
    <n v="0"/>
    <n v="6"/>
    <n v="0"/>
    <n v="0"/>
    <n v="9"/>
    <n v="-23"/>
    <n v="0"/>
    <n v="-2"/>
    <n v="255"/>
    <s v="swordhit"/>
    <m/>
    <s v="164;25"/>
    <n v="6"/>
    <n v="148"/>
    <n v="0"/>
    <n v="0"/>
  </r>
  <r>
    <n v="10149"/>
    <s v="闪电元素"/>
    <s v="Lightning Element"/>
    <s v="LGL"/>
    <x v="1"/>
    <n v="13"/>
    <n v="6"/>
    <n v="2"/>
    <n v="10"/>
    <n v="-13"/>
    <n v="5"/>
    <n v="5"/>
    <n v="8"/>
    <n v="-16"/>
    <n v="0"/>
    <n v="-10"/>
    <n v="11"/>
    <n v="0"/>
    <n v="-2"/>
    <n v="255"/>
    <s v="hit1"/>
    <m/>
    <s v="10022;100"/>
    <n v="6"/>
    <n v="149"/>
    <n v="0"/>
    <n v="0"/>
  </r>
  <r>
    <n v="10150"/>
    <s v="吸血蝙蝠"/>
    <s v="Vampire Bat"/>
    <s v="VMP"/>
    <x v="1"/>
    <n v="11"/>
    <n v="8"/>
    <n v="2"/>
    <n v="18"/>
    <n v="-10"/>
    <n v="0"/>
    <n v="0"/>
    <n v="10"/>
    <n v="-17"/>
    <n v="0"/>
    <n v="8"/>
    <n v="-9"/>
    <n v="0"/>
    <n v="-3"/>
    <n v="255"/>
    <s v="bite"/>
    <m/>
    <s v="89;100"/>
    <n v="6"/>
    <n v="150"/>
    <n v="0"/>
    <n v="0"/>
  </r>
  <r>
    <n v="10151"/>
    <s v="血戳明师"/>
    <s v="Bloodmark Mentor"/>
    <s v="BLM"/>
    <x v="1"/>
    <n v="3"/>
    <n v="5"/>
    <n v="2"/>
    <n v="16"/>
    <n v="5"/>
    <n v="0"/>
    <n v="0"/>
    <n v="-6"/>
    <n v="-14"/>
    <n v="0"/>
    <n v="-18"/>
    <n v="17"/>
    <n v="0"/>
    <n v="-2"/>
    <n v="255"/>
    <s v="bluesword"/>
    <m/>
    <s v="79;100"/>
    <n v="6"/>
    <n v="151"/>
    <n v="0"/>
    <n v="0"/>
  </r>
  <r>
    <n v="10152"/>
    <s v="宁芙"/>
    <s v="Nymphs"/>
    <s v="NYM"/>
    <x v="3"/>
    <n v="3"/>
    <n v="1"/>
    <n v="4"/>
    <n v="6"/>
    <n v="-14"/>
    <n v="8"/>
    <n v="10"/>
    <n v="5"/>
    <n v="-12"/>
    <n v="0"/>
    <n v="7"/>
    <n v="-10"/>
    <n v="0"/>
    <n v="-2"/>
    <n v="207"/>
    <s v="waterbolt"/>
    <m/>
    <s v="56;100|165;20|10028;100"/>
    <n v="6"/>
    <n v="152"/>
    <n v="0"/>
    <n v="0"/>
  </r>
  <r>
    <n v="10153"/>
    <s v="幽魂"/>
    <s v="Spectre"/>
    <s v="SPC"/>
    <x v="1"/>
    <n v="10"/>
    <n v="2"/>
    <n v="2"/>
    <n v="-14"/>
    <n v="-4"/>
    <n v="0"/>
    <n v="0"/>
    <n v="-16"/>
    <n v="12"/>
    <n v="0"/>
    <n v="12"/>
    <n v="10"/>
    <n v="0"/>
    <n v="1"/>
    <n v="239"/>
    <s v="hit2"/>
    <m/>
    <s v="166;100|10020;100"/>
    <n v="6"/>
    <n v="153"/>
    <n v="0"/>
    <n v="0"/>
  </r>
  <r>
    <n v="10154"/>
    <s v="巨型蝙蝠"/>
    <s v="Giant Bat"/>
    <s v="GNB"/>
    <x v="0"/>
    <n v="11"/>
    <n v="4"/>
    <n v="1"/>
    <n v="11"/>
    <n v="-5"/>
    <n v="-10"/>
    <n v="0"/>
    <n v="4"/>
    <n v="-10"/>
    <n v="0"/>
    <n v="6"/>
    <n v="4"/>
    <n v="0"/>
    <n v="-3"/>
    <n v="253"/>
    <s v="hit2"/>
    <m/>
    <s v="10004;100"/>
    <n v="6"/>
    <n v="154"/>
    <n v="0"/>
    <n v="0"/>
  </r>
  <r>
    <n v="10155"/>
    <s v="地狱犬"/>
    <s v="Hell Hound"/>
    <s v="HLH"/>
    <x v="3"/>
    <n v="1"/>
    <n v="8"/>
    <n v="4"/>
    <n v="20"/>
    <n v="-12"/>
    <n v="0"/>
    <n v="0"/>
    <n v="-4"/>
    <n v="9"/>
    <n v="0"/>
    <n v="-4"/>
    <n v="-9"/>
    <n v="0"/>
    <n v="-1"/>
    <n v="190"/>
    <s v="bite"/>
    <m/>
    <s v="49;30|10023;100"/>
    <n v="6"/>
    <n v="155"/>
    <n v="0"/>
    <n v="0"/>
  </r>
  <r>
    <n v="10156"/>
    <s v="鼠王"/>
    <s v="Mouse King"/>
    <s v="MSK"/>
    <x v="2"/>
    <n v="11"/>
    <n v="0"/>
    <n v="3"/>
    <n v="10"/>
    <n v="5"/>
    <n v="0"/>
    <n v="0"/>
    <n v="10"/>
    <n v="-15"/>
    <n v="0"/>
    <n v="-10"/>
    <n v="0"/>
    <n v="0"/>
    <n v="-1"/>
    <n v="255"/>
    <s v="bite"/>
    <m/>
    <s v="170;100|10008;100"/>
    <n v="6"/>
    <n v="156"/>
    <n v="0"/>
    <n v="0"/>
  </r>
  <r>
    <n v="10157"/>
    <s v="大旋涡"/>
    <s v="Charybdis"/>
    <s v="CHD"/>
    <x v="3"/>
    <n v="10"/>
    <n v="1"/>
    <n v="4"/>
    <n v="10"/>
    <n v="15"/>
    <n v="0"/>
    <n v="0"/>
    <n v="0"/>
    <n v="-20"/>
    <n v="0"/>
    <n v="-10"/>
    <n v="5"/>
    <n v="0"/>
    <n v="0"/>
    <n v="223"/>
    <s v="waterball2"/>
    <m/>
    <s v="48;100|171;100|10007;100|10020;100|10028;100"/>
    <n v="6"/>
    <n v="157"/>
    <n v="0"/>
    <n v="0"/>
  </r>
  <r>
    <n v="10158"/>
    <s v="巨型蛞蝓"/>
    <s v="Giant Slug"/>
    <s v="GNL"/>
    <x v="1"/>
    <n v="4"/>
    <n v="4"/>
    <n v="2"/>
    <n v="10"/>
    <n v="19"/>
    <n v="0"/>
    <n v="0"/>
    <n v="9"/>
    <n v="-18"/>
    <n v="0"/>
    <n v="-9"/>
    <n v="-11"/>
    <n v="0"/>
    <n v="-1"/>
    <n v="255"/>
    <s v="bitegreen"/>
    <m/>
    <s v="86;100|10013;100"/>
    <n v="6"/>
    <n v="158"/>
    <n v="0"/>
    <n v="0"/>
  </r>
  <r>
    <n v="10159"/>
    <s v="沙人"/>
    <s v="Sandman"/>
    <s v="SND"/>
    <x v="2"/>
    <n v="13"/>
    <n v="4"/>
    <n v="3"/>
    <n v="6"/>
    <n v="-19"/>
    <n v="0"/>
    <n v="0"/>
    <n v="10"/>
    <n v="16"/>
    <n v="0"/>
    <n v="0"/>
    <n v="-13"/>
    <n v="0"/>
    <n v="-2"/>
    <n v="253"/>
    <s v="fisthit"/>
    <m/>
    <s v="150;100|10013;100|10022;100"/>
    <n v="6"/>
    <n v="159"/>
    <n v="0"/>
    <n v="0"/>
  </r>
  <r>
    <n v="10160"/>
    <s v="树人"/>
    <s v="Wood Folk"/>
    <s v="WDF"/>
    <x v="2"/>
    <n v="14"/>
    <n v="4"/>
    <n v="3"/>
    <n v="10"/>
    <n v="10"/>
    <n v="0"/>
    <n v="0"/>
    <n v="-10"/>
    <n v="-15"/>
    <n v="0"/>
    <n v="5"/>
    <n v="0"/>
    <n v="0"/>
    <n v="1"/>
    <n v="251"/>
    <s v="fisthit"/>
    <m/>
    <s v="269;100|10005;100"/>
    <n v="6"/>
    <n v="160"/>
    <n v="0"/>
    <n v="0"/>
  </r>
  <r>
    <n v="10161"/>
    <s v="剑墙"/>
    <s v="Sword Wall"/>
    <s v="SWR"/>
    <x v="2"/>
    <n v="2"/>
    <n v="6"/>
    <n v="3"/>
    <n v="15"/>
    <n v="10"/>
    <n v="0"/>
    <n v="0"/>
    <n v="-8"/>
    <n v="-23"/>
    <n v="0"/>
    <n v="-13"/>
    <n v="19"/>
    <n v="0"/>
    <n v="2"/>
    <n v="255"/>
    <s v="swordhit"/>
    <m/>
    <s v="167;100|279;40|10019;100|10021;100"/>
    <n v="6"/>
    <n v="161"/>
    <n v="0"/>
    <n v="0"/>
  </r>
  <r>
    <n v="10162"/>
    <s v="阿卡尼思"/>
    <s v="Arcanis"/>
    <s v="RCN"/>
    <x v="3"/>
    <n v="8"/>
    <n v="5"/>
    <n v="4"/>
    <n v="14"/>
    <n v="6"/>
    <n v="0"/>
    <n v="0"/>
    <n v="-15"/>
    <n v="-5"/>
    <n v="0"/>
    <n v="-10"/>
    <n v="10"/>
    <n v="0"/>
    <n v="1"/>
    <n v="255"/>
    <s v="hit2blue"/>
    <m/>
    <s v="145;100|163;25|173;100"/>
    <n v="6"/>
    <n v="162"/>
    <n v="0"/>
    <n v="0"/>
  </r>
  <r>
    <n v="10163"/>
    <s v="阿达卡风影"/>
    <s v="Randy Gallegos"/>
    <s v="RND"/>
    <x v="2"/>
    <n v="6"/>
    <n v="5"/>
    <n v="3"/>
    <n v="17"/>
    <n v="-5"/>
    <n v="0"/>
    <n v="0"/>
    <n v="-2"/>
    <n v="-14"/>
    <n v="0"/>
    <n v="-5"/>
    <n v="9"/>
    <n v="0"/>
    <n v="1"/>
    <n v="187"/>
    <s v="iceball"/>
    <m/>
    <s v="94;20|150;100|10028;100"/>
    <n v="6"/>
    <n v="163"/>
    <n v="0"/>
    <n v="0"/>
  </r>
  <r>
    <n v="10164"/>
    <s v="巨大步行虫"/>
    <s v="Ground Beetle"/>
    <s v="GRB"/>
    <x v="2"/>
    <n v="4"/>
    <n v="0"/>
    <n v="3"/>
    <n v="8"/>
    <n v="3"/>
    <n v="0"/>
    <n v="0"/>
    <n v="-11"/>
    <n v="-9"/>
    <n v="0"/>
    <n v="-6"/>
    <n v="15"/>
    <n v="0"/>
    <n v="-2"/>
    <n v="255"/>
    <s v="bitegreen"/>
    <m/>
    <s v="174;100|175;100"/>
    <n v="6"/>
    <n v="164"/>
    <n v="0"/>
    <n v="0"/>
  </r>
  <r>
    <n v="10165"/>
    <s v="光道兽"/>
    <s v="Lightsworn Beast"/>
    <s v="LGB"/>
    <x v="5"/>
    <n v="9"/>
    <n v="7"/>
    <n v="5"/>
    <n v="21"/>
    <n v="-6"/>
    <n v="0"/>
    <n v="0"/>
    <n v="-14"/>
    <n v="15"/>
    <n v="0"/>
    <n v="8"/>
    <n v="-24"/>
    <n v="0"/>
    <n v="-1"/>
    <n v="255"/>
    <s v="swordhit"/>
    <m/>
    <s v="30;100|57;100|176;50|177;100"/>
    <n v="5"/>
    <n v="165"/>
    <n v="0"/>
    <n v="0"/>
  </r>
  <r>
    <n v="10166"/>
    <s v="彩蜡人偶"/>
    <s v="Cray Idle"/>
    <s v="CRI"/>
    <x v="0"/>
    <n v="13"/>
    <n v="0"/>
    <n v="1"/>
    <n v="-10"/>
    <n v="15"/>
    <n v="0"/>
    <n v="0"/>
    <n v="-7"/>
    <n v="-9"/>
    <n v="0"/>
    <n v="-7"/>
    <n v="18"/>
    <n v="0"/>
    <n v="0"/>
    <n v="255"/>
    <s v="null"/>
    <m/>
    <s v="179;100|10016;100|10022;100"/>
    <n v="6"/>
    <n v="166"/>
    <n v="0"/>
    <n v="0"/>
  </r>
  <r>
    <n v="10167"/>
    <s v="银制雕像"/>
    <s v="Silver Statue"/>
    <s v="SLV"/>
    <x v="0"/>
    <n v="13"/>
    <n v="2"/>
    <n v="1"/>
    <n v="-14"/>
    <n v="27"/>
    <n v="0"/>
    <n v="0"/>
    <n v="-11"/>
    <n v="-6"/>
    <n v="0"/>
    <n v="-9"/>
    <n v="13"/>
    <n v="0"/>
    <n v="0"/>
    <n v="255"/>
    <s v="null"/>
    <m/>
    <s v="178;100|10016;100|10022;100"/>
    <n v="6"/>
    <n v="167"/>
    <n v="0"/>
    <n v="0"/>
  </r>
  <r>
    <n v="10168"/>
    <s v="红宝石兽"/>
    <s v="Carbuncle"/>
    <s v="CRC"/>
    <x v="0"/>
    <n v="11"/>
    <n v="2"/>
    <n v="1"/>
    <n v="-9"/>
    <n v="-18"/>
    <n v="0"/>
    <n v="10"/>
    <n v="-6"/>
    <n v="11"/>
    <n v="0"/>
    <n v="8"/>
    <n v="4"/>
    <n v="0"/>
    <n v="-2"/>
    <n v="255"/>
    <s v="hit2"/>
    <m/>
    <s v="180;70|269;100|10006;100"/>
    <n v="6"/>
    <n v="168"/>
    <n v="0"/>
    <n v="0"/>
  </r>
  <r>
    <n v="10169"/>
    <s v="鸡蛇"/>
    <s v="Cockatrice"/>
    <s v="CCK"/>
    <x v="3"/>
    <n v="6"/>
    <n v="7"/>
    <n v="4"/>
    <n v="14"/>
    <n v="6"/>
    <n v="0"/>
    <n v="0"/>
    <n v="9"/>
    <n v="-14"/>
    <n v="0"/>
    <n v="-10"/>
    <n v="-5"/>
    <n v="0"/>
    <n v="-1"/>
    <n v="255"/>
    <s v="hit2"/>
    <m/>
    <s v="181;15|182;100|10004;100"/>
    <n v="6"/>
    <n v="169"/>
    <n v="0"/>
    <n v="0"/>
  </r>
  <r>
    <n v="10170"/>
    <s v="牧师"/>
    <s v="Priest"/>
    <s v="PRS"/>
    <x v="1"/>
    <n v="8"/>
    <n v="0"/>
    <n v="2"/>
    <n v="-10"/>
    <n v="-14"/>
    <n v="8"/>
    <n v="8"/>
    <n v="-4"/>
    <n v="-8"/>
    <n v="0"/>
    <n v="8"/>
    <n v="12"/>
    <n v="0"/>
    <n v="-3"/>
    <n v="255"/>
    <s v="holybolt"/>
    <m/>
    <s v="15;100|183;30|10028;100"/>
    <n v="6"/>
    <n v="170"/>
    <n v="0"/>
    <n v="0"/>
  </r>
  <r>
    <n v="10171"/>
    <s v="阿努比斯"/>
    <s v="Anubias"/>
    <s v="NBS"/>
    <x v="3"/>
    <n v="10"/>
    <n v="4"/>
    <n v="4"/>
    <n v="-9"/>
    <n v="-4"/>
    <n v="0"/>
    <n v="0"/>
    <n v="-23"/>
    <n v="14"/>
    <n v="0"/>
    <n v="10"/>
    <n v="12"/>
    <n v="0"/>
    <n v="-2"/>
    <n v="237"/>
    <s v="doubleswordhit"/>
    <m/>
    <s v="184;100|187;100|10020;100"/>
    <n v="6"/>
    <n v="171"/>
    <n v="0"/>
    <n v="0"/>
  </r>
  <r>
    <n v="10172"/>
    <s v="血腥布丁"/>
    <s v="Bloody Pudding"/>
    <s v="BLP"/>
    <x v="0"/>
    <n v="10"/>
    <n v="1"/>
    <n v="1"/>
    <n v="-10"/>
    <n v="-5"/>
    <n v="0"/>
    <n v="0"/>
    <n v="0"/>
    <n v="-5"/>
    <n v="0"/>
    <n v="5"/>
    <n v="15"/>
    <n v="0"/>
    <n v="-2"/>
    <n v="159"/>
    <s v="bite"/>
    <m/>
    <s v="185;100|10013;100|10020;100"/>
    <n v="6"/>
    <n v="172"/>
    <n v="0"/>
    <n v="0"/>
  </r>
  <r>
    <n v="10173"/>
    <s v="尼斯湖水怪"/>
    <s v="Nessie"/>
    <s v="NSS"/>
    <x v="3"/>
    <n v="5"/>
    <n v="1"/>
    <n v="4"/>
    <n v="-14"/>
    <n v="9"/>
    <n v="0"/>
    <n v="0"/>
    <n v="5"/>
    <n v="-10"/>
    <n v="0"/>
    <n v="-8"/>
    <n v="18"/>
    <n v="0"/>
    <n v="1"/>
    <n v="255"/>
    <s v="biteblue"/>
    <m/>
    <s v="186;100|187;40|10001;100"/>
    <n v="6"/>
    <n v="173"/>
    <n v="0"/>
    <n v="0"/>
  </r>
  <r>
    <n v="10174"/>
    <s v="幽灵"/>
    <s v="Ghost"/>
    <s v="GST"/>
    <x v="1"/>
    <n v="10"/>
    <n v="0"/>
    <n v="2"/>
    <n v="10"/>
    <n v="0"/>
    <n v="0"/>
    <n v="0"/>
    <n v="-8"/>
    <n v="11"/>
    <n v="0"/>
    <n v="-7"/>
    <n v="-6"/>
    <n v="0"/>
    <n v="-3"/>
    <n v="231"/>
    <s v="hit2"/>
    <m/>
    <s v="188;100|252;100|10012;100|10020;100"/>
    <n v="6"/>
    <n v="174"/>
    <n v="0"/>
    <n v="0"/>
  </r>
  <r>
    <n v="10175"/>
    <s v="女恶魔"/>
    <s v="Succubus"/>
    <s v="SCC"/>
    <x v="3"/>
    <n v="1"/>
    <n v="7"/>
    <n v="4"/>
    <n v="-6"/>
    <n v="7"/>
    <n v="0"/>
    <n v="0"/>
    <n v="13"/>
    <n v="-12"/>
    <n v="0"/>
    <n v="8"/>
    <n v="-10"/>
    <n v="0"/>
    <n v="-1"/>
    <n v="252"/>
    <s v="hit2"/>
    <m/>
    <s v="58;100|87;70|174;100|10023;100"/>
    <n v="6"/>
    <n v="175"/>
    <n v="0"/>
    <n v="0"/>
  </r>
  <r>
    <n v="10176"/>
    <s v="刺猬"/>
    <s v="Hedgehog"/>
    <s v="HDG"/>
    <x v="1"/>
    <n v="7"/>
    <n v="0"/>
    <n v="2"/>
    <n v="-14"/>
    <n v="6"/>
    <n v="0"/>
    <n v="-6"/>
    <n v="-1"/>
    <n v="7"/>
    <n v="0"/>
    <n v="-3"/>
    <n v="11"/>
    <n v="0"/>
    <n v="1"/>
    <n v="255"/>
    <s v="bite"/>
    <m/>
    <s v="189;100"/>
    <n v="6"/>
    <n v="176"/>
    <n v="0"/>
    <n v="0"/>
  </r>
  <r>
    <n v="10177"/>
    <s v="狮蝎"/>
    <s v="Manticore"/>
    <s v="MNT"/>
    <x v="5"/>
    <n v="11"/>
    <n v="3"/>
    <n v="5"/>
    <n v="-12"/>
    <n v="-10"/>
    <n v="0"/>
    <n v="0"/>
    <n v="6"/>
    <n v="-18"/>
    <n v="0"/>
    <n v="8"/>
    <n v="26"/>
    <n v="0"/>
    <n v="2"/>
    <n v="255"/>
    <s v="venom"/>
    <m/>
    <s v="61;100|93;60|190;100|10004;100|10007;100"/>
    <n v="5"/>
    <n v="177"/>
    <n v="0"/>
    <n v="0"/>
  </r>
  <r>
    <n v="10178"/>
    <s v="巨象"/>
    <s v="Leveller"/>
    <s v="LVL"/>
    <x v="4"/>
    <n v="11"/>
    <n v="4"/>
    <n v="6"/>
    <n v="13"/>
    <n v="25"/>
    <n v="0"/>
    <n v="0"/>
    <n v="-26"/>
    <n v="-20"/>
    <n v="0"/>
    <n v="-20"/>
    <n v="28"/>
    <n v="0"/>
    <n v="0"/>
    <n v="255"/>
    <s v="yellowsplash"/>
    <m/>
    <s v="44;25|191;40|192;100|10007;100|10011;100"/>
    <n v="6"/>
    <n v="178"/>
    <n v="0"/>
    <n v="0"/>
  </r>
  <r>
    <n v="10179"/>
    <s v="极乐鸟"/>
    <s v="Simurgh"/>
    <s v="SMR"/>
    <x v="1"/>
    <n v="6"/>
    <n v="2"/>
    <n v="2"/>
    <n v="1"/>
    <n v="-13"/>
    <n v="0"/>
    <n v="0"/>
    <n v="-7"/>
    <n v="-11"/>
    <n v="0"/>
    <n v="15"/>
    <n v="15"/>
    <n v="0"/>
    <n v="1"/>
    <n v="255"/>
    <s v="hit2"/>
    <m/>
    <s v="193;100|10004;100"/>
    <n v="6"/>
    <n v="179"/>
    <n v="0"/>
    <n v="0"/>
  </r>
  <r>
    <n v="10180"/>
    <s v="巴力"/>
    <s v="Baal"/>
    <s v="BAL"/>
    <x v="4"/>
    <n v="1"/>
    <n v="3"/>
    <n v="6"/>
    <n v="18"/>
    <n v="-7"/>
    <n v="0"/>
    <n v="0"/>
    <n v="10"/>
    <n v="-8"/>
    <n v="0"/>
    <n v="-7"/>
    <n v="-6"/>
    <n v="0"/>
    <n v="1"/>
    <n v="255"/>
    <s v="swordhit"/>
    <m/>
    <s v="297;100|298;100|10023;100"/>
    <n v="5"/>
    <n v="180"/>
    <n v="0"/>
    <n v="0"/>
  </r>
  <r>
    <n v="10181"/>
    <s v="火亚龙"/>
    <s v="Firedrake"/>
    <s v="FRD"/>
    <x v="2"/>
    <n v="5"/>
    <n v="3"/>
    <n v="3"/>
    <n v="23"/>
    <n v="5"/>
    <n v="0"/>
    <n v="0"/>
    <n v="-6"/>
    <n v="-14"/>
    <n v="0"/>
    <n v="-8"/>
    <n v="0"/>
    <n v="0"/>
    <n v="2"/>
    <n v="255"/>
    <s v="firehit"/>
    <m/>
    <s v="22;100|95;25"/>
    <n v="6"/>
    <n v="181"/>
    <n v="0"/>
    <n v="0"/>
  </r>
  <r>
    <n v="10182"/>
    <s v="利维坦"/>
    <s v="Leviathan"/>
    <s v="LVT"/>
    <x v="4"/>
    <n v="5"/>
    <n v="1"/>
    <n v="6"/>
    <n v="19"/>
    <n v="10"/>
    <n v="0"/>
    <n v="0"/>
    <n v="-21"/>
    <n v="-21"/>
    <n v="0"/>
    <n v="-17"/>
    <n v="30"/>
    <n v="0"/>
    <n v="2"/>
    <n v="223"/>
    <s v="biteblue"/>
    <m/>
    <s v="194;100|244;30|10002;100|10007;100|10011;100"/>
    <n v="3"/>
    <n v="182"/>
    <n v="0"/>
    <n v="0"/>
  </r>
  <r>
    <n v="10183"/>
    <s v="伊芙利特"/>
    <s v="Efreet"/>
    <s v="FRT"/>
    <x v="3"/>
    <n v="3"/>
    <n v="3"/>
    <n v="4"/>
    <n v="27"/>
    <n v="9"/>
    <n v="0"/>
    <n v="0"/>
    <n v="-15"/>
    <n v="-11"/>
    <n v="0"/>
    <n v="-14"/>
    <n v="4"/>
    <n v="0"/>
    <n v="2"/>
    <n v="238"/>
    <s v="firehit"/>
    <m/>
    <s v="21;100|125;100|10009;100"/>
    <n v="6"/>
    <n v="183"/>
    <n v="0"/>
    <n v="0"/>
  </r>
  <r>
    <n v="10184"/>
    <s v="吸血草"/>
    <s v="Drain Roper"/>
    <s v="DRN"/>
    <x v="1"/>
    <n v="14"/>
    <n v="3"/>
    <n v="2"/>
    <n v="5"/>
    <n v="-4"/>
    <n v="0"/>
    <n v="9"/>
    <n v="3"/>
    <n v="-17"/>
    <n v="0"/>
    <n v="-17"/>
    <n v="21"/>
    <n v="0"/>
    <n v="-3"/>
    <n v="254"/>
    <s v="hit1"/>
    <m/>
    <s v="89;70|10005;100|10019;100"/>
    <n v="6"/>
    <n v="184"/>
    <n v="0"/>
    <n v="0"/>
  </r>
  <r>
    <n v="10185"/>
    <s v="覆铁巨蛇"/>
    <s v="Iron Dragon"/>
    <s v="RND"/>
    <x v="5"/>
    <n v="2"/>
    <n v="5"/>
    <n v="5"/>
    <n v="-12"/>
    <n v="23"/>
    <n v="0"/>
    <n v="0"/>
    <n v="11"/>
    <n v="8"/>
    <n v="0"/>
    <n v="-12"/>
    <n v="-18"/>
    <n v="0"/>
    <n v="-3"/>
    <n v="255"/>
    <s v="bite"/>
    <m/>
    <s v="196;100|197;40|10003;100|10007;100|10015;100|10021;100"/>
    <n v="3"/>
    <n v="185"/>
    <n v="0"/>
    <n v="0"/>
  </r>
  <r>
    <n v="10186"/>
    <s v="北极熊"/>
    <s v="Polar Bear"/>
    <s v="PLR"/>
    <x v="1"/>
    <n v="11"/>
    <n v="5"/>
    <n v="2"/>
    <n v="23"/>
    <n v="11"/>
    <n v="0"/>
    <n v="0"/>
    <n v="-23"/>
    <n v="-19"/>
    <n v="0"/>
    <n v="-13"/>
    <n v="21"/>
    <n v="0"/>
    <n v="2"/>
    <n v="255"/>
    <s v="hit2"/>
    <m/>
    <s v="44;20|56;100|10026;100"/>
    <n v="6"/>
    <n v="186"/>
    <n v="0"/>
    <n v="0"/>
  </r>
  <r>
    <n v="10187"/>
    <s v="霜角原牛"/>
    <s v="Ice Cow"/>
    <s v="CCW"/>
    <x v="0"/>
    <n v="11"/>
    <n v="5"/>
    <n v="1"/>
    <n v="9"/>
    <n v="10"/>
    <n v="-10"/>
    <n v="0"/>
    <n v="-13"/>
    <n v="-17"/>
    <n v="0"/>
    <n v="-1"/>
    <n v="22"/>
    <n v="0"/>
    <n v="-3"/>
    <n v="251"/>
    <s v="bite"/>
    <m/>
    <s v="10026;100"/>
    <n v="6"/>
    <n v="187"/>
    <n v="0"/>
    <n v="0"/>
  </r>
  <r>
    <n v="10188"/>
    <s v="僵尸龙"/>
    <s v="Zombie Dragon"/>
    <s v="ZMB"/>
    <x v="5"/>
    <n v="5"/>
    <n v="2"/>
    <n v="5"/>
    <n v="18"/>
    <n v="7"/>
    <n v="0"/>
    <n v="0"/>
    <n v="-15"/>
    <n v="-20"/>
    <n v="0"/>
    <n v="-10"/>
    <n v="20"/>
    <n v="0"/>
    <n v="-2"/>
    <n v="247"/>
    <s v="bitegreen"/>
    <m/>
    <s v="27;100|74;100|131;40"/>
    <n v="6"/>
    <n v="188"/>
    <n v="0"/>
    <n v="0"/>
  </r>
  <r>
    <n v="10189"/>
    <s v="王蜥"/>
    <s v="Wangxi"/>
    <s v="WNG"/>
    <x v="5"/>
    <n v="7"/>
    <n v="2"/>
    <n v="5"/>
    <n v="12"/>
    <n v="-6"/>
    <n v="0"/>
    <n v="0"/>
    <n v="25"/>
    <n v="-10"/>
    <n v="0"/>
    <n v="-13"/>
    <n v="-8"/>
    <n v="0"/>
    <n v="-1"/>
    <n v="255"/>
    <s v="laser2"/>
    <m/>
    <s v="1;100|75;20|181;10|10028;100"/>
    <n v="6"/>
    <n v="189"/>
    <n v="0"/>
    <n v="0"/>
  </r>
  <r>
    <n v="10190"/>
    <s v="囚牛"/>
    <s v="Qiuniu"/>
    <s v="QIN"/>
    <x v="5"/>
    <n v="5"/>
    <n v="8"/>
    <n v="5"/>
    <n v="-6"/>
    <n v="19"/>
    <n v="0"/>
    <n v="0"/>
    <n v="-9"/>
    <n v="-2"/>
    <n v="0"/>
    <n v="-23"/>
    <n v="21"/>
    <n v="0"/>
    <n v="-1"/>
    <n v="255"/>
    <s v="bite"/>
    <m/>
    <s v="36;100|43;15|198;100"/>
    <n v="6"/>
    <n v="190"/>
    <n v="0"/>
    <n v="0"/>
  </r>
  <r>
    <n v="10191"/>
    <s v="睚眦"/>
    <s v="Yazi"/>
    <s v="YAZ"/>
    <x v="5"/>
    <n v="5"/>
    <n v="0"/>
    <n v="5"/>
    <n v="23"/>
    <n v="-3"/>
    <n v="0"/>
    <n v="0"/>
    <n v="13"/>
    <n v="-15"/>
    <n v="0"/>
    <n v="-8"/>
    <n v="-10"/>
    <n v="0"/>
    <n v="-1"/>
    <n v="255"/>
    <s v="swordhit"/>
    <m/>
    <s v="2;100|79;100|199;100"/>
    <n v="4"/>
    <n v="191"/>
    <n v="0"/>
    <n v="0"/>
  </r>
  <r>
    <n v="10192"/>
    <s v="嘲风"/>
    <s v="Chaofeng"/>
    <s v="CHF"/>
    <x v="5"/>
    <n v="5"/>
    <n v="3"/>
    <n v="5"/>
    <n v="4"/>
    <n v="-8"/>
    <n v="15"/>
    <n v="13"/>
    <n v="-1"/>
    <n v="8"/>
    <n v="0"/>
    <n v="-15"/>
    <n v="-16"/>
    <n v="0"/>
    <n v="-1"/>
    <n v="255"/>
    <s v="fireball"/>
    <m/>
    <s v="16;100|36;100|340;100|10004;100|10028;100"/>
    <n v="5"/>
    <n v="192"/>
    <n v="0"/>
    <n v="0"/>
  </r>
  <r>
    <n v="10193"/>
    <s v="蒲牢"/>
    <s v="Pulao"/>
    <s v="PUL"/>
    <x v="5"/>
    <n v="5"/>
    <n v="6"/>
    <n v="5"/>
    <n v="0"/>
    <n v="-11"/>
    <n v="0"/>
    <n v="0"/>
    <n v="-6"/>
    <n v="14"/>
    <n v="0"/>
    <n v="12"/>
    <n v="-9"/>
    <n v="0"/>
    <n v="-1"/>
    <n v="255"/>
    <s v="hit2"/>
    <m/>
    <s v="37;25|57;100|200;30"/>
    <n v="5"/>
    <n v="193"/>
    <n v="0"/>
    <n v="0"/>
  </r>
  <r>
    <n v="10194"/>
    <s v="狻猊"/>
    <s v="Suanni"/>
    <s v="SNN"/>
    <x v="5"/>
    <n v="5"/>
    <n v="7"/>
    <n v="5"/>
    <n v="-7"/>
    <n v="9"/>
    <n v="0"/>
    <n v="0"/>
    <n v="-6"/>
    <n v="-14"/>
    <n v="0"/>
    <n v="9"/>
    <n v="9"/>
    <n v="0"/>
    <n v="-1"/>
    <n v="255"/>
    <s v="hit2"/>
    <m/>
    <s v="20;100|32;100|201;100"/>
    <n v="5"/>
    <n v="194"/>
    <n v="0"/>
    <n v="0"/>
  </r>
  <r>
    <n v="10195"/>
    <s v="霸下"/>
    <s v="Baxia"/>
    <s v="BAX"/>
    <x v="5"/>
    <n v="5"/>
    <n v="5"/>
    <n v="5"/>
    <n v="-19"/>
    <n v="23"/>
    <n v="0"/>
    <n v="0"/>
    <n v="-16"/>
    <n v="-7"/>
    <n v="0"/>
    <n v="-8"/>
    <n v="27"/>
    <n v="0"/>
    <n v="-1"/>
    <n v="255"/>
    <s v="yellowsplash"/>
    <m/>
    <s v="36;100|44;35|202;100"/>
    <n v="3"/>
    <n v="195"/>
    <n v="0"/>
    <n v="0"/>
  </r>
  <r>
    <n v="10196"/>
    <s v="狴犴"/>
    <s v="Bian"/>
    <s v="BIN"/>
    <x v="5"/>
    <n v="5"/>
    <n v="4"/>
    <n v="5"/>
    <n v="15"/>
    <n v="8"/>
    <n v="0"/>
    <n v="0"/>
    <n v="-6"/>
    <n v="-11"/>
    <n v="0"/>
    <n v="2"/>
    <n v="-8"/>
    <n v="0"/>
    <n v="-1"/>
    <n v="255"/>
    <s v="bite"/>
    <m/>
    <s v="110;100|177;100|195;100"/>
    <n v="6"/>
    <n v="196"/>
    <n v="0"/>
    <n v="0"/>
  </r>
  <r>
    <n v="10197"/>
    <s v="负屃"/>
    <s v="Fuxi"/>
    <s v="FUX"/>
    <x v="5"/>
    <n v="5"/>
    <n v="2"/>
    <n v="5"/>
    <n v="-7"/>
    <n v="-3"/>
    <n v="0"/>
    <n v="0"/>
    <n v="3"/>
    <n v="7"/>
    <n v="0"/>
    <n v="20"/>
    <n v="-20"/>
    <n v="0"/>
    <n v="-1"/>
    <n v="255"/>
    <s v="hit2"/>
    <m/>
    <s v="2;100|60;100|103;100"/>
    <n v="6"/>
    <n v="197"/>
    <n v="0"/>
    <n v="0"/>
  </r>
  <r>
    <n v="10198"/>
    <s v="螭吻"/>
    <s v="Chiwen"/>
    <s v="CHW"/>
    <x v="5"/>
    <n v="5"/>
    <n v="1"/>
    <n v="5"/>
    <n v="-23"/>
    <n v="5"/>
    <n v="0"/>
    <n v="0"/>
    <n v="10"/>
    <n v="4"/>
    <n v="0"/>
    <n v="-10"/>
    <n v="14"/>
    <n v="0"/>
    <n v="-1"/>
    <n v="255"/>
    <s v="biteblue"/>
    <m/>
    <s v="23;100|36;100|54;100|10001;100"/>
    <n v="3"/>
    <n v="198"/>
    <n v="0"/>
    <n v="0"/>
  </r>
  <r>
    <n v="10199"/>
    <s v="玛瑙酒杯"/>
    <s v="Agate Glass"/>
    <s v="GTG"/>
    <x v="0"/>
    <n v="13"/>
    <n v="6"/>
    <n v="1"/>
    <n v="-12"/>
    <n v="21"/>
    <n v="0"/>
    <n v="10"/>
    <n v="10"/>
    <n v="-30"/>
    <n v="0"/>
    <n v="-18"/>
    <n v="19"/>
    <n v="0"/>
    <n v="-3"/>
    <n v="247"/>
    <s v="purplebubble"/>
    <m/>
    <s v="203;40|10022;100|10028;100"/>
    <n v="6"/>
    <n v="199"/>
    <n v="0"/>
    <n v="0"/>
  </r>
  <r>
    <n v="10200"/>
    <s v="无畏先锋"/>
    <s v="Fearless Pioneer"/>
    <s v="FRL"/>
    <x v="1"/>
    <n v="8"/>
    <n v="6"/>
    <n v="2"/>
    <n v="21"/>
    <n v="-10"/>
    <n v="0"/>
    <n v="0"/>
    <n v="-5"/>
    <n v="-4"/>
    <n v="0"/>
    <n v="6"/>
    <n v="-8"/>
    <n v="0"/>
    <n v="-2"/>
    <n v="255"/>
    <s v="swordhit"/>
    <m/>
    <s v="192;100|253;100"/>
    <n v="6"/>
    <n v="200"/>
    <n v="0"/>
    <n v="0"/>
  </r>
  <r>
    <n v="10201"/>
    <s v="斑白座狮"/>
    <s v="Grizzled Lion"/>
    <s v="GRZ"/>
    <x v="1"/>
    <n v="11"/>
    <n v="6"/>
    <n v="2"/>
    <n v="20"/>
    <n v="0"/>
    <n v="0"/>
    <n v="0"/>
    <n v="-10"/>
    <n v="-30"/>
    <n v="0"/>
    <n v="0"/>
    <n v="20"/>
    <n v="0"/>
    <n v="-2"/>
    <n v="246"/>
    <s v="bite"/>
    <m/>
    <s v="150;100|204;100|10026;100"/>
    <n v="6"/>
    <n v="201"/>
    <n v="0"/>
    <n v="0"/>
  </r>
  <r>
    <n v="10202"/>
    <s v="掷矛手"/>
    <s v="Spear Thrower"/>
    <s v="SPR"/>
    <x v="1"/>
    <n v="8"/>
    <n v="5"/>
    <n v="2"/>
    <n v="15"/>
    <n v="6"/>
    <n v="0"/>
    <n v="0"/>
    <n v="-8"/>
    <n v="-13"/>
    <n v="0"/>
    <n v="5"/>
    <n v="-5"/>
    <n v="0"/>
    <n v="-3"/>
    <n v="255"/>
    <s v="spear"/>
    <m/>
    <s v="197;10|10028;100"/>
    <n v="6"/>
    <n v="202"/>
    <n v="0"/>
    <n v="0"/>
  </r>
  <r>
    <n v="10203"/>
    <s v="毒蘑菇"/>
    <s v="Deadly Fungus"/>
    <s v="DDL"/>
    <x v="2"/>
    <n v="14"/>
    <n v="5"/>
    <n v="3"/>
    <n v="8"/>
    <n v="-15"/>
    <n v="0"/>
    <n v="0"/>
    <n v="-6"/>
    <n v="-9"/>
    <n v="0"/>
    <n v="3"/>
    <n v="19"/>
    <n v="0"/>
    <n v="-1"/>
    <n v="255"/>
    <s v="darkball"/>
    <m/>
    <s v="3;100|205;100|10019;100|10027;100|10028;100"/>
    <n v="6"/>
    <n v="203"/>
    <n v="0"/>
    <n v="0"/>
  </r>
  <r>
    <n v="10204"/>
    <s v="姆吉拉"/>
    <s v="Mujina"/>
    <s v="MJN"/>
    <x v="1"/>
    <n v="11"/>
    <n v="5"/>
    <n v="2"/>
    <n v="3"/>
    <n v="-11"/>
    <n v="0"/>
    <n v="15"/>
    <n v="-15"/>
    <n v="7"/>
    <n v="0"/>
    <n v="10"/>
    <n v="-9"/>
    <n v="0"/>
    <n v="-2"/>
    <n v="255"/>
    <s v="bluesword"/>
    <m/>
    <s v="206;100"/>
    <n v="6"/>
    <n v="204"/>
    <n v="0"/>
    <n v="0"/>
  </r>
  <r>
    <n v="10205"/>
    <s v="跳跳菇"/>
    <s v="Mycoron"/>
    <s v="MYC"/>
    <x v="0"/>
    <n v="14"/>
    <n v="5"/>
    <n v="2"/>
    <n v="-14"/>
    <n v="-12"/>
    <n v="0"/>
    <n v="0"/>
    <n v="-9"/>
    <n v="6"/>
    <n v="0"/>
    <n v="13"/>
    <n v="16"/>
    <n v="0"/>
    <n v="-2"/>
    <n v="255"/>
    <s v="hit1"/>
    <m/>
    <s v="207;30|10006;100|10027;100"/>
    <n v="6"/>
    <n v="205"/>
    <n v="0"/>
    <n v="0"/>
  </r>
  <r>
    <n v="10206"/>
    <s v="恐惧之源"/>
    <s v="Fear"/>
    <s v="FAR"/>
    <x v="0"/>
    <n v="1"/>
    <n v="8"/>
    <n v="1"/>
    <n v="7"/>
    <n v="-23"/>
    <n v="0"/>
    <n v="0"/>
    <n v="5"/>
    <n v="-9"/>
    <n v="0"/>
    <n v="11"/>
    <n v="9"/>
    <n v="0"/>
    <n v="-3"/>
    <n v="191"/>
    <s v="bite"/>
    <m/>
    <s v="120;50|10012;100|10023;100"/>
    <n v="6"/>
    <n v="206"/>
    <n v="0"/>
    <n v="0"/>
  </r>
  <r>
    <n v="10207"/>
    <s v="黑暗暗杀者"/>
    <s v="Dark Assassin"/>
    <s v="DKA"/>
    <x v="1"/>
    <n v="1"/>
    <n v="8"/>
    <n v="2"/>
    <n v="23"/>
    <n v="-21"/>
    <n v="0"/>
    <n v="0"/>
    <n v="-3"/>
    <n v="-16"/>
    <n v="0"/>
    <n v="22"/>
    <n v="-5"/>
    <n v="0"/>
    <n v="-2"/>
    <n v="255"/>
    <s v="bluesword"/>
    <m/>
    <s v="1;100|38;25|10023;100"/>
    <n v="6"/>
    <n v="207"/>
    <n v="0"/>
    <n v="0"/>
  </r>
  <r>
    <n v="10208"/>
    <s v="黑暗骑士"/>
    <s v="Dark Knight"/>
    <s v="DKN"/>
    <x v="3"/>
    <n v="10"/>
    <n v="8"/>
    <n v="4"/>
    <n v="-5"/>
    <n v="13"/>
    <n v="0"/>
    <n v="0"/>
    <n v="-20"/>
    <n v="-11"/>
    <n v="0"/>
    <n v="14"/>
    <n v="9"/>
    <n v="0"/>
    <n v="-1"/>
    <n v="255"/>
    <s v="doubleswordhit"/>
    <m/>
    <s v="208;50|209;100|253;100|10020;100"/>
    <n v="6"/>
    <n v="208"/>
    <n v="0"/>
    <n v="0"/>
  </r>
  <r>
    <n v="10209"/>
    <s v="地狱冷枪"/>
    <s v="Hell Gun"/>
    <s v="HLL"/>
    <x v="2"/>
    <n v="2"/>
    <n v="8"/>
    <n v="3"/>
    <n v="13"/>
    <n v="0"/>
    <n v="0"/>
    <n v="0"/>
    <n v="10"/>
    <n v="-15"/>
    <n v="0"/>
    <n v="5"/>
    <n v="-13"/>
    <n v="0"/>
    <n v="-1"/>
    <n v="187"/>
    <s v="bullet"/>
    <m/>
    <s v="103;100|210;10|10019;100|10021;100|10028;100"/>
    <n v="6"/>
    <n v="209"/>
    <n v="0"/>
    <n v="0"/>
  </r>
  <r>
    <n v="10210"/>
    <s v="暗构体"/>
    <s v="Dark Effigy"/>
    <s v="DKF"/>
    <x v="3"/>
    <n v="13"/>
    <n v="8"/>
    <n v="4"/>
    <n v="15"/>
    <n v="20"/>
    <n v="0"/>
    <n v="0"/>
    <n v="-10"/>
    <n v="-10"/>
    <n v="0"/>
    <n v="-10"/>
    <n v="-5"/>
    <n v="0"/>
    <n v="0"/>
    <n v="191"/>
    <s v="darkfire"/>
    <m/>
    <s v="114;30|211;100|212;100|233;100|10007;100|10022;100|10028;100"/>
    <n v="6"/>
    <n v="210"/>
    <n v="0"/>
    <n v="0"/>
  </r>
  <r>
    <n v="10211"/>
    <s v="巨型尘蜂"/>
    <s v="Dust Bee"/>
    <s v="DST"/>
    <x v="1"/>
    <n v="4"/>
    <n v="7"/>
    <n v="2"/>
    <n v="11"/>
    <n v="-16"/>
    <n v="0"/>
    <n v="0"/>
    <n v="-4"/>
    <n v="-3"/>
    <n v="0"/>
    <n v="-4"/>
    <n v="16"/>
    <n v="0"/>
    <n v="-3"/>
    <n v="251"/>
    <s v="bite"/>
    <m/>
    <s v="2;100|274;100|10004;100"/>
    <n v="6"/>
    <n v="211"/>
    <n v="0"/>
    <n v="0"/>
  </r>
  <r>
    <n v="10212"/>
    <s v="光构体"/>
    <s v="Light Effigy"/>
    <s v="LGF"/>
    <x v="3"/>
    <n v="13"/>
    <n v="7"/>
    <n v="4"/>
    <n v="10"/>
    <n v="10"/>
    <n v="0"/>
    <n v="0"/>
    <n v="-10"/>
    <n v="-10"/>
    <n v="0"/>
    <n v="-5"/>
    <n v="5"/>
    <n v="0"/>
    <n v="0"/>
    <n v="127"/>
    <s v="holybolt"/>
    <m/>
    <s v="102;100|181;8|213;100|233;100|10007;100|10022;100|10028;100"/>
    <n v="6"/>
    <n v="212"/>
    <n v="0"/>
    <n v="0"/>
  </r>
  <r>
    <n v="10213"/>
    <s v="战神奥利安"/>
    <s v="Aeolian"/>
    <s v="ALN"/>
    <x v="3"/>
    <n v="9"/>
    <n v="7"/>
    <n v="4"/>
    <n v="21"/>
    <n v="-5"/>
    <n v="0"/>
    <n v="0"/>
    <n v="16"/>
    <n v="-9"/>
    <n v="0"/>
    <n v="-9"/>
    <n v="-14"/>
    <n v="0"/>
    <n v="1"/>
    <n v="255"/>
    <s v="hit1"/>
    <m/>
    <s v="28;100|38;50"/>
    <n v="6"/>
    <n v="213"/>
    <n v="0"/>
    <n v="0"/>
  </r>
  <r>
    <n v="10214"/>
    <s v="棕狼"/>
    <s v="Brown Wolf"/>
    <s v="BRW"/>
    <x v="1"/>
    <n v="11"/>
    <n v="0"/>
    <n v="2"/>
    <n v="16"/>
    <n v="6"/>
    <n v="0"/>
    <n v="0"/>
    <n v="-11"/>
    <n v="-21"/>
    <n v="0"/>
    <n v="-4"/>
    <n v="14"/>
    <n v="0"/>
    <n v="-1"/>
    <n v="255"/>
    <s v="hit2"/>
    <m/>
    <s v="1;100|49;20|10026;100|10029;100"/>
    <n v="6"/>
    <n v="214"/>
    <n v="0"/>
    <n v="0"/>
  </r>
  <r>
    <n v="10215"/>
    <s v="凯西猫"/>
    <s v="Caitsith"/>
    <s v="CTS"/>
    <x v="1"/>
    <n v="9"/>
    <n v="5"/>
    <n v="2"/>
    <n v="6"/>
    <n v="-10"/>
    <n v="0"/>
    <n v="0"/>
    <n v="-8"/>
    <n v="-2"/>
    <n v="0"/>
    <n v="19"/>
    <n v="-5"/>
    <n v="0"/>
    <n v="-3"/>
    <n v="255"/>
    <s v="hit2"/>
    <m/>
    <s v="340;100|150;100|10029;100"/>
    <n v="6"/>
    <n v="215"/>
    <n v="0"/>
    <n v="0"/>
  </r>
  <r>
    <n v="10216"/>
    <s v="古墓幽魂"/>
    <s v="Barrow Wight"/>
    <s v="BRW"/>
    <x v="2"/>
    <n v="10"/>
    <n v="6"/>
    <n v="3"/>
    <n v="14"/>
    <n v="-15"/>
    <n v="0"/>
    <n v="0"/>
    <n v="-9"/>
    <n v="7"/>
    <n v="0"/>
    <n v="3"/>
    <n v="0"/>
    <n v="0"/>
    <n v="1"/>
    <n v="255"/>
    <s v="purplewave"/>
    <m/>
    <s v="70;100|214;35|10002;100|10014;100|10020;100|10028;100"/>
    <n v="6"/>
    <n v="216"/>
    <n v="0"/>
    <n v="0"/>
  </r>
  <r>
    <n v="10217"/>
    <s v="青霉"/>
    <s v="Mould"/>
    <s v="MLD"/>
    <x v="1"/>
    <n v="14"/>
    <n v="2"/>
    <n v="2"/>
    <n v="-5"/>
    <n v="5"/>
    <n v="0"/>
    <n v="0"/>
    <n v="-7"/>
    <n v="0"/>
    <n v="0"/>
    <n v="-18"/>
    <n v="25"/>
    <n v="0"/>
    <n v="-1"/>
    <n v="235"/>
    <s v="venom"/>
    <m/>
    <s v="101;100|10013;100|10027;100"/>
    <n v="6"/>
    <n v="217"/>
    <n v="0"/>
    <n v="0"/>
  </r>
  <r>
    <n v="10218"/>
    <s v="死亡凝视"/>
    <s v="Deathgaze"/>
    <s v="DTH"/>
    <x v="3"/>
    <n v="1"/>
    <n v="8"/>
    <n v="4"/>
    <n v="15"/>
    <n v="-5"/>
    <n v="0"/>
    <n v="0"/>
    <n v="-5"/>
    <n v="11"/>
    <n v="0"/>
    <n v="-8"/>
    <n v="-8"/>
    <n v="0"/>
    <n v="0"/>
    <n v="191"/>
    <s v="badblood"/>
    <m/>
    <s v="215;80|216;70|10023;100|10024;100"/>
    <n v="6"/>
    <n v="218"/>
    <n v="0"/>
    <n v="0"/>
  </r>
  <r>
    <n v="10219"/>
    <s v="曼德拉草"/>
    <s v="Mandrake"/>
    <s v="MND"/>
    <x v="1"/>
    <n v="14"/>
    <n v="8"/>
    <n v="2"/>
    <n v="-23"/>
    <n v="8"/>
    <n v="0"/>
    <n v="9"/>
    <n v="10"/>
    <n v="-20"/>
    <n v="0"/>
    <n v="-5"/>
    <n v="21"/>
    <n v="0"/>
    <n v="0"/>
    <n v="248"/>
    <s v="hit1"/>
    <m/>
    <s v="217;80|10005;100"/>
    <n v="6"/>
    <n v="219"/>
    <n v="0"/>
    <n v="0"/>
  </r>
  <r>
    <n v="10220"/>
    <s v="奥尔梅克巨石"/>
    <s v="Ormechead"/>
    <s v="RMC"/>
    <x v="1"/>
    <n v="13"/>
    <n v="4"/>
    <n v="2"/>
    <n v="-30"/>
    <n v="20"/>
    <n v="0"/>
    <n v="10"/>
    <n v="0"/>
    <n v="0"/>
    <n v="0"/>
    <n v="-10"/>
    <n v="10"/>
    <n v="0"/>
    <n v="3"/>
    <n v="255"/>
    <s v="null"/>
    <m/>
    <s v="218;100|10018;100|10022;100"/>
    <n v="6"/>
    <n v="220"/>
    <n v="0"/>
    <n v="0"/>
  </r>
  <r>
    <n v="10221"/>
    <s v="巴隆"/>
    <s v="Barong"/>
    <s v="BRN"/>
    <x v="5"/>
    <n v="11"/>
    <n v="8"/>
    <n v="5"/>
    <n v="10"/>
    <n v="-10"/>
    <n v="0"/>
    <n v="0"/>
    <n v="-3"/>
    <n v="7"/>
    <n v="0"/>
    <n v="-13"/>
    <n v="9"/>
    <n v="0"/>
    <n v="0"/>
    <n v="255"/>
    <s v="fisthit"/>
    <m/>
    <s v="143;30|219;100"/>
    <n v="6"/>
    <n v="221"/>
    <n v="0"/>
    <n v="0"/>
  </r>
  <r>
    <n v="10222"/>
    <s v="无头骑士"/>
    <s v="Dullahan"/>
    <s v="DLL"/>
    <x v="3"/>
    <n v="10"/>
    <n v="6"/>
    <n v="4"/>
    <n v="19"/>
    <n v="-9"/>
    <n v="0"/>
    <n v="0"/>
    <n v="-9"/>
    <n v="-6"/>
    <n v="0"/>
    <n v="-8"/>
    <n v="13"/>
    <n v="0"/>
    <n v="2"/>
    <n v="247"/>
    <s v="swordhit"/>
    <m/>
    <s v="9;100|187;100|220;100|10020;100"/>
    <n v="6"/>
    <n v="222"/>
    <n v="0"/>
    <n v="0"/>
  </r>
  <r>
    <n v="10223"/>
    <s v="粉球"/>
    <s v="Powder Rater"/>
    <s v="PWD"/>
    <x v="0"/>
    <n v="3"/>
    <n v="7"/>
    <n v="2"/>
    <n v="4"/>
    <n v="-3"/>
    <n v="0"/>
    <n v="0"/>
    <n v="6"/>
    <n v="10"/>
    <n v="0"/>
    <n v="13"/>
    <n v="-30"/>
    <n v="0"/>
    <n v="-3"/>
    <n v="255"/>
    <s v="null"/>
    <m/>
    <s v="221;100|10006;100"/>
    <n v="6"/>
    <n v="223"/>
    <n v="0"/>
    <n v="0"/>
  </r>
  <r>
    <n v="10224"/>
    <s v="罗刹"/>
    <s v="Raksas"/>
    <s v="RKS"/>
    <x v="3"/>
    <n v="9"/>
    <n v="7"/>
    <n v="4"/>
    <n v="10"/>
    <n v="6"/>
    <n v="0"/>
    <n v="0"/>
    <n v="7"/>
    <n v="7"/>
    <n v="0"/>
    <n v="-17"/>
    <n v="-13"/>
    <n v="0"/>
    <n v="1"/>
    <n v="255"/>
    <s v="bluesword"/>
    <m/>
    <s v="58;100|222;100|254;40"/>
    <n v="6"/>
    <n v="224"/>
    <n v="0"/>
    <n v="0"/>
  </r>
  <r>
    <n v="10225"/>
    <s v="莱西"/>
    <s v="Leshy"/>
    <s v="LSH"/>
    <x v="2"/>
    <n v="3"/>
    <n v="2"/>
    <n v="3"/>
    <n v="4"/>
    <n v="14"/>
    <n v="0"/>
    <n v="0"/>
    <n v="-2"/>
    <n v="-9"/>
    <n v="0"/>
    <n v="-26"/>
    <n v="19"/>
    <n v="0"/>
    <n v="1"/>
    <n v="255"/>
    <s v="greengrass"/>
    <m/>
    <s v="160;15|245;15|10019;100|10028;100"/>
    <n v="6"/>
    <n v="225"/>
    <n v="0"/>
    <n v="0"/>
  </r>
  <r>
    <n v="10226"/>
    <s v="眼镜蛇"/>
    <s v="Cobra"/>
    <s v="CBR"/>
    <x v="2"/>
    <n v="7"/>
    <n v="0"/>
    <n v="3"/>
    <n v="14"/>
    <n v="-6"/>
    <n v="0"/>
    <n v="0"/>
    <n v="16"/>
    <n v="-9"/>
    <n v="0"/>
    <n v="-2"/>
    <n v="-13"/>
    <n v="0"/>
    <n v="-3"/>
    <n v="255"/>
    <s v="bitegreen"/>
    <m/>
    <s v="93;40|224;100|10015;100"/>
    <n v="6"/>
    <n v="226"/>
    <n v="0"/>
    <n v="0"/>
  </r>
  <r>
    <n v="10227"/>
    <s v="铁制雕像"/>
    <s v="Iron Statue"/>
    <s v="RNS"/>
    <x v="0"/>
    <n v="2"/>
    <n v="0"/>
    <n v="1"/>
    <n v="0"/>
    <n v="23"/>
    <n v="0"/>
    <n v="0"/>
    <n v="-10"/>
    <n v="-13"/>
    <n v="0"/>
    <n v="-10"/>
    <n v="10"/>
    <n v="0"/>
    <n v="0"/>
    <n v="255"/>
    <s v="null"/>
    <m/>
    <s v="225;100|10016;100|10021;100"/>
    <n v="6"/>
    <n v="227"/>
    <n v="0"/>
    <n v="0"/>
  </r>
  <r>
    <n v="10228"/>
    <s v="黄金雕像"/>
    <s v="Gold Statue"/>
    <s v="GLS"/>
    <x v="1"/>
    <n v="2"/>
    <n v="0"/>
    <n v="2"/>
    <n v="-15"/>
    <n v="27"/>
    <n v="0"/>
    <n v="15"/>
    <n v="0"/>
    <n v="-24"/>
    <n v="0"/>
    <n v="-12"/>
    <n v="9"/>
    <n v="0"/>
    <n v="1"/>
    <n v="255"/>
    <s v="null"/>
    <m/>
    <s v="226;100|10016;100|10021;100"/>
    <n v="6"/>
    <n v="228"/>
    <n v="0"/>
    <n v="0"/>
  </r>
  <r>
    <n v="10229"/>
    <s v="石雕"/>
    <s v="Stone Statue"/>
    <s v="STN"/>
    <x v="0"/>
    <n v="13"/>
    <n v="0"/>
    <n v="1"/>
    <n v="6"/>
    <n v="23"/>
    <n v="0"/>
    <n v="6"/>
    <n v="-13"/>
    <n v="-18"/>
    <n v="0"/>
    <n v="-22"/>
    <n v="18"/>
    <n v="0"/>
    <n v="-2"/>
    <n v="255"/>
    <s v="null"/>
    <m/>
    <s v="10016;100"/>
    <n v="6"/>
    <n v="229"/>
    <n v="0"/>
    <n v="0"/>
  </r>
  <r>
    <n v="10230"/>
    <s v="幽灵船"/>
    <s v="Ghost Ship"/>
    <s v="GHS"/>
    <x v="2"/>
    <n v="10"/>
    <n v="8"/>
    <n v="3"/>
    <n v="6"/>
    <n v="6"/>
    <n v="0"/>
    <n v="0"/>
    <n v="-10"/>
    <n v="-13"/>
    <n v="0"/>
    <n v="-5"/>
    <n v="16"/>
    <n v="0"/>
    <n v="1"/>
    <n v="191"/>
    <s v="crashhit"/>
    <m/>
    <s v="53;100|120;30|10007;100|10020;100"/>
    <n v="6"/>
    <n v="230"/>
    <n v="0"/>
    <n v="0"/>
  </r>
  <r>
    <n v="10231"/>
    <s v="蛮牛"/>
    <s v="Mighty Gorgon"/>
    <s v="MGH"/>
    <x v="5"/>
    <n v="11"/>
    <n v="4"/>
    <n v="5"/>
    <n v="8"/>
    <n v="10"/>
    <n v="0"/>
    <n v="0"/>
    <n v="-12"/>
    <n v="0"/>
    <n v="0"/>
    <n v="-20"/>
    <n v="14"/>
    <n v="0"/>
    <n v="1"/>
    <n v="255"/>
    <s v="yellowsplash"/>
    <m/>
    <s v="2;100|59;100|235;100"/>
    <n v="6"/>
    <n v="231"/>
    <n v="0"/>
    <n v="0"/>
  </r>
  <r>
    <n v="10232"/>
    <s v="老槐树"/>
    <s v="Old Willow"/>
    <s v="LDW"/>
    <x v="2"/>
    <n v="14"/>
    <n v="3"/>
    <n v="3"/>
    <n v="0"/>
    <n v="0"/>
    <n v="0"/>
    <n v="0"/>
    <n v="10"/>
    <n v="-10"/>
    <n v="0"/>
    <n v="-13"/>
    <n v="13"/>
    <n v="0"/>
    <n v="-2"/>
    <n v="190"/>
    <s v="hit1"/>
    <m/>
    <s v="87;30|237;100|10019;100"/>
    <n v="6"/>
    <n v="232"/>
    <n v="0"/>
    <n v="0"/>
  </r>
  <r>
    <n v="10233"/>
    <s v="水马"/>
    <s v="Kelpie"/>
    <s v="KLP"/>
    <x v="2"/>
    <n v="11"/>
    <n v="1"/>
    <n v="3"/>
    <n v="8"/>
    <n v="-4"/>
    <n v="0"/>
    <n v="0"/>
    <n v="-1"/>
    <n v="-1"/>
    <n v="0"/>
    <n v="-5"/>
    <n v="3"/>
    <n v="0"/>
    <n v="-1"/>
    <n v="255"/>
    <s v="biteblue"/>
    <m/>
    <s v="237;100|241;100"/>
    <n v="6"/>
    <n v="233"/>
    <n v="0"/>
    <n v="0"/>
  </r>
  <r>
    <n v="10234"/>
    <s v="龙鸟"/>
    <s v="Dracoaver"/>
    <s v="DRC"/>
    <x v="3"/>
    <n v="5"/>
    <n v="7"/>
    <n v="4"/>
    <n v="-8"/>
    <n v="13"/>
    <n v="0"/>
    <n v="0"/>
    <n v="-13"/>
    <n v="-15"/>
    <n v="0"/>
    <n v="5"/>
    <n v="18"/>
    <n v="0"/>
    <n v="3"/>
    <n v="255"/>
    <s v="bite"/>
    <m/>
    <s v="3;100|60;100|238;25|10004;100"/>
    <n v="6"/>
    <n v="234"/>
    <n v="0"/>
    <n v="0"/>
  </r>
  <r>
    <n v="10235"/>
    <s v="走鹃"/>
    <s v="Roadrunner"/>
    <s v="RDR"/>
    <x v="1"/>
    <n v="6"/>
    <n v="7"/>
    <n v="2"/>
    <n v="4"/>
    <n v="-10"/>
    <n v="0"/>
    <n v="0"/>
    <n v="-11"/>
    <n v="4"/>
    <n v="0"/>
    <n v="9"/>
    <n v="4"/>
    <n v="0"/>
    <n v="-1"/>
    <n v="255"/>
    <s v="hit2"/>
    <m/>
    <s v="33;100|10008;100"/>
    <n v="6"/>
    <n v="235"/>
    <n v="0"/>
    <n v="0"/>
  </r>
  <r>
    <n v="10236"/>
    <s v="鵺"/>
    <s v="Nue"/>
    <s v="NUE"/>
    <x v="3"/>
    <n v="11"/>
    <n v="6"/>
    <n v="4"/>
    <n v="-7"/>
    <n v="-1"/>
    <n v="0"/>
    <n v="0"/>
    <n v="-5"/>
    <n v="13"/>
    <n v="0"/>
    <n v="0"/>
    <n v="0"/>
    <n v="0"/>
    <n v="-2"/>
    <n v="247"/>
    <s v="hit2"/>
    <m/>
    <s v="199;100|238;20"/>
    <n v="6"/>
    <n v="236"/>
    <n v="0"/>
    <n v="0"/>
  </r>
  <r>
    <n v="10237"/>
    <s v="金色魔象"/>
    <s v="Goldfien Mammot"/>
    <s v="GLM"/>
    <x v="2"/>
    <n v="10"/>
    <n v="8"/>
    <n v="3"/>
    <n v="14"/>
    <n v="8"/>
    <n v="0"/>
    <n v="0"/>
    <n v="-9"/>
    <n v="-17"/>
    <n v="0"/>
    <n v="-3"/>
    <n v="7"/>
    <n v="0"/>
    <n v="1"/>
    <n v="191"/>
    <s v="bite"/>
    <m/>
    <s v="6;100|223;100|10002;100|10020;100"/>
    <n v="6"/>
    <n v="237"/>
    <n v="0"/>
    <n v="0"/>
  </r>
  <r>
    <n v="10238"/>
    <s v="混沌战士"/>
    <s v="Chaos Warrior"/>
    <s v="CHS"/>
    <x v="4"/>
    <n v="8"/>
    <n v="5"/>
    <n v="6"/>
    <n v="-3"/>
    <n v="-11"/>
    <n v="0"/>
    <n v="0"/>
    <n v="5"/>
    <n v="9"/>
    <n v="0"/>
    <n v="10"/>
    <n v="-10"/>
    <n v="0"/>
    <n v="-1"/>
    <n v="251"/>
    <s v="swordhit"/>
    <m/>
    <s v="216;70|234;70|255;100|279;50"/>
    <n v="3"/>
    <n v="238"/>
    <n v="0"/>
    <n v="0"/>
  </r>
  <r>
    <n v="10239"/>
    <s v="恶魔龙"/>
    <s v="Zupaysaurus"/>
    <s v="ZPY"/>
    <x v="2"/>
    <n v="5"/>
    <n v="6"/>
    <n v="3"/>
    <n v="7"/>
    <n v="7"/>
    <n v="0"/>
    <n v="0"/>
    <n v="5"/>
    <n v="-13"/>
    <n v="0"/>
    <n v="1"/>
    <n v="-7"/>
    <n v="0"/>
    <n v="-1"/>
    <n v="255"/>
    <s v="hit2"/>
    <m/>
    <s v="10;100|14;100"/>
    <n v="6"/>
    <n v="239"/>
    <n v="0"/>
    <n v="0"/>
  </r>
  <r>
    <n v="10240"/>
    <s v="弹射龟"/>
    <s v="Ejection Turtle"/>
    <s v="JCT"/>
    <x v="2"/>
    <n v="7"/>
    <n v="1"/>
    <n v="3"/>
    <n v="7"/>
    <n v="7"/>
    <n v="0"/>
    <n v="0"/>
    <n v="-18"/>
    <n v="-8"/>
    <n v="0"/>
    <n v="3"/>
    <n v="9"/>
    <n v="0"/>
    <n v="-2"/>
    <n v="255"/>
    <s v="spear"/>
    <m/>
    <s v="37;100|256;100|257;100|10017;100|10028;100"/>
    <n v="6"/>
    <n v="240"/>
    <n v="0"/>
    <n v="0"/>
  </r>
  <r>
    <n v="10241"/>
    <s v="诅咒飞龙"/>
    <s v="Curse Dragon"/>
    <s v="CSD"/>
    <x v="2"/>
    <n v="10"/>
    <n v="0"/>
    <n v="3"/>
    <n v="17"/>
    <n v="5"/>
    <n v="0"/>
    <n v="0"/>
    <n v="-6"/>
    <n v="-18"/>
    <n v="0"/>
    <n v="-4"/>
    <n v="6"/>
    <n v="0"/>
    <n v="0"/>
    <n v="63"/>
    <s v="bite"/>
    <m/>
    <s v="131;50|10002;100|10004;100|10020;100"/>
    <n v="6"/>
    <n v="241"/>
    <n v="0"/>
    <n v="0"/>
  </r>
  <r>
    <n v="10242"/>
    <s v="飞龙骑士"/>
    <s v="Dragon Knight"/>
    <s v="DRK"/>
    <x v="4"/>
    <n v="10"/>
    <n v="0"/>
    <n v="6"/>
    <n v="-8"/>
    <n v="12"/>
    <n v="0"/>
    <n v="0"/>
    <n v="-4"/>
    <n v="-13"/>
    <n v="0"/>
    <n v="13"/>
    <n v="0"/>
    <n v="0"/>
    <n v="-2"/>
    <n v="255"/>
    <s v="doubleswordhit"/>
    <m/>
    <s v="131;50|208;70|253;100|10004;100|10020;100"/>
    <n v="4"/>
    <n v="242"/>
    <n v="0"/>
    <n v="0"/>
  </r>
  <r>
    <n v="10243"/>
    <s v="合体战斗机甲"/>
    <s v="Bundle Gear"/>
    <s v="BND"/>
    <x v="4"/>
    <n v="2"/>
    <n v="0"/>
    <n v="6"/>
    <n v="-1"/>
    <n v="7"/>
    <n v="0"/>
    <n v="0"/>
    <n v="17"/>
    <n v="-23"/>
    <n v="0"/>
    <n v="-15"/>
    <n v="15"/>
    <n v="0"/>
    <n v="2"/>
    <n v="255"/>
    <s v="crashhit"/>
    <m/>
    <s v="110;100|216;100|10011;100|10021;100"/>
    <n v="4"/>
    <n v="243"/>
    <n v="0"/>
    <n v="0"/>
  </r>
  <r>
    <n v="10244"/>
    <s v="红眼黑龙"/>
    <s v="Red Eye Dragon"/>
    <s v="RDY"/>
    <x v="5"/>
    <n v="5"/>
    <n v="8"/>
    <n v="5"/>
    <n v="13"/>
    <n v="-6"/>
    <n v="0"/>
    <n v="0"/>
    <n v="-9"/>
    <n v="8"/>
    <n v="0"/>
    <n v="-16"/>
    <n v="10"/>
    <n v="0"/>
    <n v="3"/>
    <n v="255"/>
    <s v="bite"/>
    <m/>
    <s v="258;30|259;70|10004;100"/>
    <n v="6"/>
    <n v="244"/>
    <n v="0"/>
    <n v="0"/>
  </r>
  <r>
    <n v="10245"/>
    <s v="时之魔术师"/>
    <s v="Time Magician"/>
    <s v="TMM"/>
    <x v="0"/>
    <n v="2"/>
    <n v="0"/>
    <n v="1"/>
    <n v="-3"/>
    <n v="-17"/>
    <n v="0"/>
    <n v="0"/>
    <n v="10"/>
    <n v="-5"/>
    <n v="0"/>
    <n v="10"/>
    <n v="5"/>
    <n v="0"/>
    <n v="-1"/>
    <n v="127"/>
    <s v="bandattack"/>
    <m/>
    <s v="260;30|10006;100|10021;100"/>
    <n v="6"/>
    <n v="245"/>
    <n v="0"/>
    <n v="0"/>
  </r>
  <r>
    <n v="10246"/>
    <s v="炎之战士"/>
    <s v="Flame Warrior"/>
    <s v="FLW"/>
    <x v="2"/>
    <n v="8"/>
    <n v="3"/>
    <n v="3"/>
    <n v="14"/>
    <n v="-7"/>
    <n v="0"/>
    <n v="0"/>
    <n v="0"/>
    <n v="-9"/>
    <n v="0"/>
    <n v="-5"/>
    <n v="7"/>
    <n v="0"/>
    <n v="1"/>
    <n v="255"/>
    <s v="swordhit"/>
    <m/>
    <s v="37;15|261;40"/>
    <n v="6"/>
    <n v="246"/>
    <n v="0"/>
    <n v="0"/>
  </r>
  <r>
    <n v="10247"/>
    <s v="青眼白龙"/>
    <s v="Cyan Eye Dragon"/>
    <s v="CYN"/>
    <x v="4"/>
    <n v="5"/>
    <n v="5"/>
    <n v="6"/>
    <n v="20"/>
    <n v="18"/>
    <n v="0"/>
    <n v="0"/>
    <n v="-11"/>
    <n v="-18"/>
    <n v="0"/>
    <n v="-15"/>
    <n v="6"/>
    <n v="0"/>
    <n v="1"/>
    <n v="255"/>
    <s v="bite"/>
    <m/>
    <s v="209;100|259;100|262;30"/>
    <n v="3"/>
    <n v="247"/>
    <n v="0"/>
    <n v="0"/>
  </r>
  <r>
    <n v="10248"/>
    <s v="狼人"/>
    <s v="Werewolve"/>
    <s v="WRW"/>
    <x v="1"/>
    <n v="9"/>
    <n v="0"/>
    <n v="2"/>
    <n v="17"/>
    <n v="-8"/>
    <n v="0"/>
    <n v="0"/>
    <n v="-8"/>
    <n v="-16"/>
    <n v="0"/>
    <n v="9"/>
    <n v="6"/>
    <n v="0"/>
    <n v="-3"/>
    <n v="243"/>
    <s v="hit2"/>
    <m/>
    <s v="1;100|263;20"/>
    <n v="6"/>
    <n v="248"/>
    <n v="0"/>
    <n v="0"/>
  </r>
  <r>
    <n v="10249"/>
    <s v="巨石战车"/>
    <s v="Juggernaut"/>
    <s v="JGG"/>
    <x v="5"/>
    <n v="2"/>
    <n v="4"/>
    <n v="5"/>
    <n v="23"/>
    <n v="19"/>
    <n v="0"/>
    <n v="0"/>
    <n v="-18"/>
    <n v="-12"/>
    <n v="0"/>
    <n v="-30"/>
    <n v="18"/>
    <n v="0"/>
    <n v="-1"/>
    <n v="252"/>
    <s v="rocket"/>
    <m/>
    <s v="30;70|123;100|264;70|10021;100|10024;100"/>
    <n v="6"/>
    <n v="249"/>
    <n v="0"/>
    <n v="0"/>
  </r>
  <r>
    <n v="10250"/>
    <s v="孙悟空"/>
    <s v="Sunwukong"/>
    <s v="SNW"/>
    <x v="2"/>
    <n v="8"/>
    <n v="3"/>
    <n v="3"/>
    <n v="10"/>
    <n v="-7"/>
    <n v="0"/>
    <n v="0"/>
    <n v="4"/>
    <n v="-9"/>
    <n v="0"/>
    <n v="11"/>
    <n v="-9"/>
    <n v="0"/>
    <n v="2"/>
    <n v="255"/>
    <s v="bandattack"/>
    <m/>
    <s v="265;100|269;100"/>
    <n v="6"/>
    <n v="250"/>
    <n v="0"/>
    <n v="0"/>
  </r>
  <r>
    <n v="10251"/>
    <s v="火焰术士"/>
    <s v="Flame Warlock"/>
    <s v="FLM"/>
    <x v="2"/>
    <n v="8"/>
    <n v="3"/>
    <n v="3"/>
    <n v="-4"/>
    <n v="-11"/>
    <n v="14"/>
    <n v="10"/>
    <n v="-11"/>
    <n v="-1"/>
    <n v="0"/>
    <n v="-4"/>
    <n v="7"/>
    <n v="0"/>
    <n v="0"/>
    <n v="255"/>
    <s v="fireball"/>
    <m/>
    <s v="125;100|266;100|10028;100"/>
    <n v="6"/>
    <n v="251"/>
    <n v="0"/>
    <n v="0"/>
  </r>
  <r>
    <n v="10252"/>
    <s v="美杜莎"/>
    <s v="Medusa"/>
    <s v="MDS"/>
    <x v="3"/>
    <n v="9"/>
    <n v="1"/>
    <n v="4"/>
    <n v="13"/>
    <n v="-5"/>
    <n v="0"/>
    <n v="0"/>
    <n v="-12"/>
    <n v="6"/>
    <n v="0"/>
    <n v="7"/>
    <n v="-9"/>
    <n v="0"/>
    <n v="1"/>
    <n v="255"/>
    <s v="arrow"/>
    <m/>
    <s v="181;15|267;20|10028;100"/>
    <n v="6"/>
    <n v="252"/>
    <n v="0"/>
    <n v="0"/>
  </r>
  <r>
    <n v="10253"/>
    <s v="石像鬼"/>
    <s v="Gargoyles"/>
    <s v="GRG"/>
    <x v="3"/>
    <n v="1"/>
    <n v="2"/>
    <n v="4"/>
    <n v="11"/>
    <n v="19"/>
    <n v="0"/>
    <n v="0"/>
    <n v="-9"/>
    <n v="-6"/>
    <n v="0"/>
    <n v="5"/>
    <n v="-20"/>
    <n v="0"/>
    <n v="-1"/>
    <n v="255"/>
    <s v="hit2"/>
    <m/>
    <s v="32;70|10008;100|10023;100"/>
    <n v="6"/>
    <n v="253"/>
    <n v="0"/>
    <n v="0"/>
  </r>
  <r>
    <n v="10254"/>
    <s v="镀金龙"/>
    <s v="Gilde Draptor"/>
    <s v="GLD"/>
    <x v="2"/>
    <n v="7"/>
    <n v="7"/>
    <n v="3"/>
    <n v="8"/>
    <n v="10"/>
    <n v="0"/>
    <n v="0"/>
    <n v="-9"/>
    <n v="-19"/>
    <n v="0"/>
    <n v="0"/>
    <n v="10"/>
    <n v="0"/>
    <n v="-2"/>
    <n v="255"/>
    <s v="bite"/>
    <m/>
    <s v="129;100|268;20"/>
    <n v="6"/>
    <n v="254"/>
    <n v="0"/>
    <n v="0"/>
  </r>
  <r>
    <n v="10255"/>
    <s v="特洛伊木马"/>
    <s v="Trojan Horse"/>
    <s v="TRJ"/>
    <x v="1"/>
    <n v="2"/>
    <n v="0"/>
    <n v="2"/>
    <n v="-14"/>
    <n v="11"/>
    <n v="0"/>
    <n v="0"/>
    <n v="20"/>
    <n v="-22"/>
    <n v="0"/>
    <n v="-15"/>
    <n v="20"/>
    <n v="0"/>
    <n v="-2"/>
    <n v="255"/>
    <s v="crashhit"/>
    <m/>
    <s v="88;100|269;100|10021;100"/>
    <n v="6"/>
    <n v="255"/>
    <n v="0"/>
    <n v="0"/>
  </r>
  <r>
    <n v="10256"/>
    <s v="斯奎克"/>
    <s v="Squonk"/>
    <s v="SQN"/>
    <x v="1"/>
    <n v="11"/>
    <n v="6"/>
    <n v="2"/>
    <n v="-11"/>
    <n v="5"/>
    <n v="0"/>
    <n v="0"/>
    <n v="-8"/>
    <n v="-6"/>
    <n v="0"/>
    <n v="4"/>
    <n v="16"/>
    <n v="0"/>
    <n v="-1"/>
    <n v="255"/>
    <s v="hit2"/>
    <m/>
    <s v="340;100|269;100"/>
    <n v="6"/>
    <n v="256"/>
    <n v="0"/>
    <n v="0"/>
  </r>
  <r>
    <n v="10257"/>
    <s v="海盗船长"/>
    <s v="Pirate Captain"/>
    <s v="PRT"/>
    <x v="1"/>
    <n v="8"/>
    <n v="1"/>
    <n v="2"/>
    <n v="-2"/>
    <n v="5"/>
    <n v="0"/>
    <n v="0"/>
    <n v="3"/>
    <n v="-18"/>
    <n v="0"/>
    <n v="3"/>
    <n v="9"/>
    <n v="0"/>
    <n v="-1"/>
    <n v="255"/>
    <s v="hit1"/>
    <m/>
    <s v="269;100|270;100"/>
    <n v="6"/>
    <n v="257"/>
    <n v="0"/>
    <n v="0"/>
  </r>
  <r>
    <n v="10258"/>
    <s v="兵器领主"/>
    <s v="Weapon Lords"/>
    <s v="WPN"/>
    <x v="2"/>
    <n v="8"/>
    <n v="7"/>
    <n v="3"/>
    <n v="7"/>
    <n v="5"/>
    <n v="0"/>
    <n v="0"/>
    <n v="-4"/>
    <n v="-11"/>
    <n v="0"/>
    <n v="-6"/>
    <n v="9"/>
    <n v="0"/>
    <n v="-2"/>
    <n v="255"/>
    <s v="swordhit"/>
    <m/>
    <s v="79;100|80;100"/>
    <n v="6"/>
    <n v="258"/>
    <n v="0"/>
    <n v="0"/>
  </r>
  <r>
    <n v="10259"/>
    <s v="机械蜘蛛"/>
    <s v="Mechanical Spider"/>
    <s v="MCH"/>
    <x v="1"/>
    <n v="2"/>
    <n v="8"/>
    <n v="2"/>
    <n v="11"/>
    <n v="4"/>
    <n v="0"/>
    <n v="0"/>
    <n v="-13"/>
    <n v="-6"/>
    <n v="0"/>
    <n v="15"/>
    <n v="-11"/>
    <n v="0"/>
    <n v="-3"/>
    <n v="255"/>
    <s v="hit2"/>
    <m/>
    <s v="199;100|10021;100"/>
    <n v="6"/>
    <n v="259"/>
    <n v="0"/>
    <n v="0"/>
  </r>
  <r>
    <n v="10260"/>
    <s v="机械蝙蝠"/>
    <s v="Mechanical Bats"/>
    <s v="MCH"/>
    <x v="0"/>
    <n v="2"/>
    <n v="4"/>
    <n v="1"/>
    <n v="9"/>
    <n v="9"/>
    <n v="0"/>
    <n v="0"/>
    <n v="-3"/>
    <n v="-17"/>
    <n v="0"/>
    <n v="9"/>
    <n v="-7"/>
    <n v="0"/>
    <n v="-3"/>
    <n v="255"/>
    <s v="bite"/>
    <m/>
    <s v="10004;100|10021;100"/>
    <n v="6"/>
    <n v="260"/>
    <n v="0"/>
    <n v="0"/>
  </r>
  <r>
    <n v="10261"/>
    <s v="标枪龙"/>
    <s v="Javelin Dragon"/>
    <s v="JVL"/>
    <x v="1"/>
    <n v="5"/>
    <n v="2"/>
    <n v="2"/>
    <n v="16"/>
    <n v="-26"/>
    <n v="0"/>
    <n v="0"/>
    <n v="4"/>
    <n v="-30"/>
    <n v="0"/>
    <n v="6"/>
    <n v="30"/>
    <n v="0"/>
    <n v="-3"/>
    <n v="239"/>
    <s v="hit2"/>
    <m/>
    <s v="271;100|10004;100"/>
    <n v="6"/>
    <n v="261"/>
    <n v="0"/>
    <n v="0"/>
  </r>
  <r>
    <n v="10262"/>
    <s v="重金属龙"/>
    <s v="Metal Dragon"/>
    <s v="MTL"/>
    <x v="2"/>
    <n v="2"/>
    <n v="6"/>
    <n v="3"/>
    <n v="6"/>
    <n v="21"/>
    <n v="0"/>
    <n v="0"/>
    <n v="-10"/>
    <n v="-18"/>
    <n v="0"/>
    <n v="-13"/>
    <n v="14"/>
    <n v="0"/>
    <n v="-2"/>
    <n v="247"/>
    <s v="bite"/>
    <m/>
    <s v="123;100|248;30|10003;100|10021;100"/>
    <n v="6"/>
    <n v="262"/>
    <n v="0"/>
    <n v="0"/>
  </r>
  <r>
    <n v="10263"/>
    <s v="地雷蜘蛛"/>
    <s v="Mine Spider"/>
    <s v="MNS"/>
    <x v="3"/>
    <n v="4"/>
    <n v="8"/>
    <n v="4"/>
    <n v="29"/>
    <n v="-15"/>
    <n v="0"/>
    <n v="0"/>
    <n v="16"/>
    <n v="-10"/>
    <n v="0"/>
    <n v="5"/>
    <n v="-25"/>
    <n v="0"/>
    <n v="-1"/>
    <n v="255"/>
    <s v="bitegreen"/>
    <m/>
    <s v="93;20|106;30|175;100"/>
    <n v="6"/>
    <n v="263"/>
    <n v="0"/>
    <n v="0"/>
  </r>
  <r>
    <n v="10264"/>
    <s v="幽灵南瓜王"/>
    <s v="Ghost Pumpkin King"/>
    <s v="GHS"/>
    <x v="5"/>
    <n v="10"/>
    <n v="8"/>
    <n v="5"/>
    <n v="6"/>
    <n v="-11"/>
    <n v="0"/>
    <n v="0"/>
    <n v="-17"/>
    <n v="13"/>
    <n v="0"/>
    <n v="-7"/>
    <n v="16"/>
    <n v="0"/>
    <n v="-3"/>
    <n v="255"/>
    <s v="darkball"/>
    <m/>
    <s v="1;100|27;100|109;100|131;20|10007;100|10020;100|10024;100"/>
    <n v="6"/>
    <n v="264"/>
    <n v="0"/>
    <n v="0"/>
  </r>
  <r>
    <n v="10265"/>
    <s v="机器猎手"/>
    <s v="Machine Hunter"/>
    <s v="MCH"/>
    <x v="2"/>
    <n v="2"/>
    <n v="7"/>
    <n v="3"/>
    <n v="28"/>
    <n v="-4"/>
    <n v="0"/>
    <n v="0"/>
    <n v="-10"/>
    <n v="-9"/>
    <n v="0"/>
    <n v="5"/>
    <n v="-10"/>
    <n v="0"/>
    <n v="0"/>
    <n v="255"/>
    <s v="swordhit"/>
    <m/>
    <s v="279;25|10003;100|10021;100"/>
    <n v="6"/>
    <n v="265"/>
    <n v="0"/>
    <n v="0"/>
  </r>
  <r>
    <n v="10266"/>
    <s v="迷宫壁"/>
    <s v="Maze"/>
    <s v="MAZ"/>
    <x v="2"/>
    <n v="13"/>
    <n v="4"/>
    <n v="3"/>
    <n v="-15"/>
    <n v="30"/>
    <n v="0"/>
    <n v="15"/>
    <n v="-15"/>
    <n v="-5"/>
    <n v="0"/>
    <n v="-28"/>
    <n v="18"/>
    <n v="0"/>
    <n v="2"/>
    <n v="252"/>
    <s v="null"/>
    <m/>
    <s v="272;70|10018;100|10022;100"/>
    <n v="6"/>
    <n v="266"/>
    <n v="0"/>
    <n v="0"/>
  </r>
  <r>
    <n v="10267"/>
    <s v="龙魂石像"/>
    <s v="Dragon Soul"/>
    <s v="DRS"/>
    <x v="2"/>
    <n v="9"/>
    <n v="4"/>
    <n v="3"/>
    <n v="5"/>
    <n v="12"/>
    <n v="0"/>
    <n v="0"/>
    <n v="-4"/>
    <n v="-16"/>
    <n v="0"/>
    <n v="-11"/>
    <n v="14"/>
    <n v="0"/>
    <n v="-1"/>
    <n v="253"/>
    <s v="swordhit"/>
    <m/>
    <s v="30;70|101;100"/>
    <n v="6"/>
    <n v="267"/>
    <n v="0"/>
    <n v="0"/>
  </r>
  <r>
    <n v="10268"/>
    <s v="雷魔神"/>
    <s v="Ray O"/>
    <s v="RYO"/>
    <x v="5"/>
    <n v="1"/>
    <n v="6"/>
    <n v="5"/>
    <n v="18"/>
    <n v="2"/>
    <n v="0"/>
    <n v="0"/>
    <n v="6"/>
    <n v="-6"/>
    <n v="0"/>
    <n v="-16"/>
    <n v="-4"/>
    <n v="0"/>
    <n v="0"/>
    <n v="246"/>
    <s v="electhit"/>
    <m/>
    <s v="19;100|273;15|340;100|10010;100|10023;100"/>
    <n v="5"/>
    <n v="268"/>
    <n v="0"/>
    <n v="0"/>
  </r>
  <r>
    <n v="10269"/>
    <s v="风魔神"/>
    <s v="Wind O"/>
    <s v="WND"/>
    <x v="5"/>
    <n v="1"/>
    <n v="2"/>
    <n v="5"/>
    <n v="8"/>
    <n v="-16"/>
    <n v="0"/>
    <n v="0"/>
    <n v="8"/>
    <n v="6"/>
    <n v="0"/>
    <n v="13"/>
    <n v="-19"/>
    <n v="0"/>
    <n v="0"/>
    <n v="237"/>
    <s v="windhit"/>
    <m/>
    <s v="275;70|276;40|340;100|10010;100|10023;100"/>
    <n v="6"/>
    <n v="269"/>
    <n v="0"/>
    <n v="0"/>
  </r>
  <r>
    <n v="10270"/>
    <s v="水魔神"/>
    <s v="Water O"/>
    <s v="WTR"/>
    <x v="5"/>
    <n v="1"/>
    <n v="1"/>
    <n v="5"/>
    <n v="-5"/>
    <n v="3"/>
    <n v="0"/>
    <n v="0"/>
    <n v="-7"/>
    <n v="-12"/>
    <n v="0"/>
    <n v="3"/>
    <n v="18"/>
    <n v="0"/>
    <n v="0"/>
    <n v="219"/>
    <s v="waterball"/>
    <m/>
    <s v="136;20|277;100|340;100|10010;100|10023;100"/>
    <n v="3"/>
    <n v="270"/>
    <n v="0"/>
    <n v="0"/>
  </r>
  <r>
    <n v="10271"/>
    <s v="神射手"/>
    <s v="Marksman"/>
    <s v="MRK"/>
    <x v="0"/>
    <n v="8"/>
    <n v="0"/>
    <n v="1"/>
    <n v="15"/>
    <n v="-21"/>
    <n v="0"/>
    <n v="0"/>
    <n v="9"/>
    <n v="-13"/>
    <n v="0"/>
    <n v="7"/>
    <n v="3"/>
    <n v="0"/>
    <n v="0"/>
    <n v="255"/>
    <s v="arrow"/>
    <m/>
    <s v="278;30|10028;100"/>
    <n v="6"/>
    <n v="271"/>
    <n v="0"/>
    <n v="0"/>
  </r>
  <r>
    <n v="10272"/>
    <s v="部落弩弓手"/>
    <s v="Crossbowman"/>
    <s v="CSB"/>
    <x v="2"/>
    <n v="8"/>
    <n v="6"/>
    <n v="3"/>
    <n v="3"/>
    <n v="10"/>
    <n v="0"/>
    <n v="0"/>
    <n v="-1"/>
    <n v="-8"/>
    <n v="0"/>
    <n v="-6"/>
    <n v="2"/>
    <n v="0"/>
    <n v="1"/>
    <n v="255"/>
    <s v="arrowred"/>
    <m/>
    <s v="278;30|280;25|10028;100"/>
    <n v="6"/>
    <n v="272"/>
    <n v="0"/>
    <n v="0"/>
  </r>
  <r>
    <n v="10273"/>
    <s v="厚苔象"/>
    <s v="Plant Elephant"/>
    <s v="PLN"/>
    <x v="3"/>
    <n v="11"/>
    <n v="2"/>
    <n v="4"/>
    <n v="-8"/>
    <n v="10"/>
    <n v="0"/>
    <n v="0"/>
    <n v="-10"/>
    <n v="0"/>
    <n v="0"/>
    <n v="-14"/>
    <n v="22"/>
    <n v="0"/>
    <n v="-3"/>
    <n v="251"/>
    <s v="yellowsplash"/>
    <m/>
    <s v="38;15|10005;100"/>
    <n v="6"/>
    <n v="273"/>
    <n v="0"/>
    <n v="0"/>
  </r>
  <r>
    <n v="10274"/>
    <s v="血祭元素"/>
    <s v="Bloodpyre Elemental"/>
    <s v="BLE"/>
    <x v="2"/>
    <n v="13"/>
    <n v="3"/>
    <n v="3"/>
    <n v="8"/>
    <n v="0"/>
    <n v="0"/>
    <n v="0"/>
    <n v="-10"/>
    <n v="6"/>
    <n v="0"/>
    <n v="0"/>
    <n v="-4"/>
    <n v="0"/>
    <n v="-2"/>
    <n v="126"/>
    <s v="firehit"/>
    <m/>
    <s v="150;100|281;20|10022;100"/>
    <n v="6"/>
    <n v="274"/>
    <n v="0"/>
    <n v="0"/>
  </r>
  <r>
    <n v="10275"/>
    <s v="卡普路桑狼獾"/>
    <s v="Wolverine Beast"/>
    <s v="WLV"/>
    <x v="2"/>
    <n v="11"/>
    <n v="5"/>
    <n v="3"/>
    <n v="10"/>
    <n v="-6"/>
    <n v="0"/>
    <n v="0"/>
    <n v="-8"/>
    <n v="13"/>
    <n v="0"/>
    <n v="8"/>
    <n v="-17"/>
    <n v="0"/>
    <n v="1"/>
    <n v="249"/>
    <s v="hit2"/>
    <m/>
    <s v="136;20|252;100|10026;100"/>
    <n v="6"/>
    <n v="275"/>
    <n v="0"/>
    <n v="0"/>
  </r>
  <r>
    <n v="10276"/>
    <s v="发条夜鹰"/>
    <s v="Clockwork Owl"/>
    <s v="CLC"/>
    <x v="0"/>
    <n v="2"/>
    <n v="0"/>
    <n v="1"/>
    <n v="-1"/>
    <n v="6"/>
    <n v="0"/>
    <n v="0"/>
    <n v="-17"/>
    <n v="-9"/>
    <n v="0"/>
    <n v="9"/>
    <n v="12"/>
    <n v="0"/>
    <n v="-1"/>
    <n v="255"/>
    <s v="hit2"/>
    <m/>
    <s v="282;30|10029;100|10021;100"/>
    <n v="6"/>
    <n v="276"/>
    <n v="0"/>
    <n v="0"/>
  </r>
  <r>
    <n v="10277"/>
    <s v="邪灵武士"/>
    <s v="Evil Warrior"/>
    <s v="VLW"/>
    <x v="2"/>
    <n v="10"/>
    <n v="0"/>
    <n v="3"/>
    <n v="0"/>
    <n v="-7"/>
    <n v="0"/>
    <n v="0"/>
    <n v="-3"/>
    <n v="6"/>
    <n v="0"/>
    <n v="-10"/>
    <n v="14"/>
    <n v="0"/>
    <n v="-3"/>
    <n v="255"/>
    <s v="swordhit"/>
    <m/>
    <s v="283;30|284;20|10020;100"/>
    <n v="6"/>
    <n v="277"/>
    <n v="0"/>
    <n v="0"/>
  </r>
  <r>
    <n v="10278"/>
    <s v="生灵盾"/>
    <s v="Creatures Shield"/>
    <s v="CRS"/>
    <x v="0"/>
    <n v="1"/>
    <n v="0"/>
    <n v="1"/>
    <n v="-26"/>
    <n v="23"/>
    <n v="0"/>
    <n v="0"/>
    <n v="9"/>
    <n v="0"/>
    <n v="0"/>
    <n v="-22"/>
    <n v="16"/>
    <n v="0"/>
    <n v="-3"/>
    <n v="255"/>
    <s v="null"/>
    <m/>
    <s v="285;100|10023;100|10029;100"/>
    <n v="6"/>
    <n v="278"/>
    <n v="0"/>
    <n v="0"/>
  </r>
  <r>
    <n v="10279"/>
    <s v="生灵矛"/>
    <s v="Creatures Spear"/>
    <s v="CRP"/>
    <x v="0"/>
    <n v="1"/>
    <n v="0"/>
    <n v="1"/>
    <n v="6"/>
    <n v="6"/>
    <n v="0"/>
    <n v="0"/>
    <n v="-16"/>
    <n v="-20"/>
    <n v="0"/>
    <n v="1"/>
    <n v="23"/>
    <n v="0"/>
    <n v="-3"/>
    <n v="255"/>
    <s v="hit1"/>
    <m/>
    <s v="285;100|10023;100|10029;100"/>
    <n v="6"/>
    <n v="279"/>
    <n v="0"/>
    <n v="0"/>
  </r>
  <r>
    <n v="10280"/>
    <s v="生灵刃"/>
    <s v="Creatures Blade"/>
    <s v="CRB"/>
    <x v="0"/>
    <n v="1"/>
    <n v="0"/>
    <n v="1"/>
    <n v="23"/>
    <n v="-26"/>
    <n v="0"/>
    <n v="0"/>
    <n v="7"/>
    <n v="-18"/>
    <n v="0"/>
    <n v="22"/>
    <n v="-8"/>
    <n v="0"/>
    <n v="-3"/>
    <n v="255"/>
    <s v="swordhit"/>
    <m/>
    <s v="285;100|10023;100|10029;100"/>
    <n v="6"/>
    <n v="280"/>
    <n v="0"/>
    <n v="0"/>
  </r>
  <r>
    <n v="10281"/>
    <s v="大恶魔"/>
    <s v="Demon"/>
    <s v="DMN"/>
    <x v="4"/>
    <n v="1"/>
    <n v="8"/>
    <n v="6"/>
    <n v="30"/>
    <n v="9"/>
    <n v="0"/>
    <n v="0"/>
    <n v="-9"/>
    <n v="-13"/>
    <n v="0"/>
    <n v="-7"/>
    <n v="-10"/>
    <n v="0"/>
    <n v="0"/>
    <n v="191"/>
    <s v="hit1"/>
    <m/>
    <s v="27;100|287;100|288;40|10023;100"/>
    <n v="6"/>
    <n v="281"/>
    <n v="0"/>
    <n v="0"/>
  </r>
  <r>
    <n v="10282"/>
    <s v="大天使"/>
    <s v="Archangel"/>
    <s v="RCH"/>
    <x v="4"/>
    <n v="3"/>
    <n v="7"/>
    <n v="6"/>
    <n v="17"/>
    <n v="9"/>
    <n v="0"/>
    <n v="0"/>
    <n v="-14"/>
    <n v="-7"/>
    <n v="0"/>
    <n v="-14"/>
    <n v="9"/>
    <n v="0"/>
    <n v="0"/>
    <n v="127"/>
    <s v="swordhit"/>
    <m/>
    <s v="28;100|289;100|290;40"/>
    <n v="5"/>
    <n v="282"/>
    <n v="0"/>
    <n v="0"/>
  </r>
  <r>
    <n v="10283"/>
    <s v="山贼"/>
    <s v="Brigand"/>
    <s v="BRG"/>
    <x v="0"/>
    <n v="8"/>
    <n v="0"/>
    <n v="1"/>
    <n v="19"/>
    <n v="7"/>
    <n v="0"/>
    <n v="0"/>
    <n v="-27"/>
    <n v="-17"/>
    <n v="0"/>
    <n v="3"/>
    <n v="15"/>
    <n v="0"/>
    <n v="-1"/>
    <n v="239"/>
    <s v="bandattack"/>
    <m/>
    <s v="10029;100"/>
    <n v="6"/>
    <n v="283"/>
    <n v="0"/>
    <n v="0"/>
  </r>
  <r>
    <n v="10284"/>
    <s v="冥府战士"/>
    <s v="Undead Warrior"/>
    <s v="NDD"/>
    <x v="3"/>
    <n v="10"/>
    <n v="8"/>
    <n v="4"/>
    <n v="0"/>
    <n v="0"/>
    <n v="0"/>
    <n v="0"/>
    <n v="0"/>
    <n v="0"/>
    <n v="0"/>
    <n v="0"/>
    <n v="0"/>
    <n v="0"/>
    <n v="-2"/>
    <n v="255"/>
    <s v="swordhit"/>
    <m/>
    <s v="286;70|291;60|10020;100"/>
    <n v="6"/>
    <n v="284"/>
    <n v="0"/>
    <n v="0"/>
  </r>
  <r>
    <n v="10285"/>
    <s v="封魔石碑"/>
    <s v="Sealing Stone"/>
    <s v="SLN"/>
    <x v="1"/>
    <n v="13"/>
    <n v="2"/>
    <n v="2"/>
    <n v="-15"/>
    <n v="15"/>
    <n v="0"/>
    <n v="0"/>
    <n v="-15"/>
    <n v="10"/>
    <n v="0"/>
    <n v="-5"/>
    <n v="10"/>
    <n v="0"/>
    <n v="1"/>
    <n v="239"/>
    <s v="null"/>
    <m/>
    <s v="292;100|10018;100|10022;100"/>
    <n v="6"/>
    <n v="285"/>
    <n v="0"/>
    <n v="0"/>
  </r>
  <r>
    <n v="10286"/>
    <s v="雪娃娃"/>
    <s v="Snow Boy"/>
    <s v="SNW"/>
    <x v="0"/>
    <n v="13"/>
    <n v="5"/>
    <n v="1"/>
    <n v="-5"/>
    <n v="15"/>
    <n v="0"/>
    <n v="0"/>
    <n v="-8"/>
    <n v="-8"/>
    <n v="0"/>
    <n v="-21"/>
    <n v="27"/>
    <n v="0"/>
    <n v="0"/>
    <n v="251"/>
    <s v="iceball"/>
    <m/>
    <s v="293;100|10022;100|10028;100"/>
    <n v="6"/>
    <n v="286"/>
    <n v="0"/>
    <n v="0"/>
  </r>
  <r>
    <n v="10287"/>
    <s v="侍卫"/>
    <s v="Bodyguard"/>
    <s v="BDY"/>
    <x v="1"/>
    <n v="8"/>
    <n v="3"/>
    <n v="2"/>
    <n v="17"/>
    <n v="3"/>
    <n v="0"/>
    <n v="0"/>
    <n v="-8"/>
    <n v="-14"/>
    <n v="0"/>
    <n v="12"/>
    <n v="-10"/>
    <n v="0"/>
    <n v="0"/>
    <n v="255"/>
    <s v="swordhit"/>
    <m/>
    <s v="284;25"/>
    <n v="6"/>
    <n v="287"/>
    <n v="0"/>
    <n v="0"/>
  </r>
  <r>
    <n v="10288"/>
    <s v="火麒麟"/>
    <s v="Kirin"/>
    <s v="KRN"/>
    <x v="3"/>
    <n v="5"/>
    <n v="3"/>
    <n v="4"/>
    <n v="12"/>
    <n v="6"/>
    <n v="0"/>
    <n v="0"/>
    <n v="-6"/>
    <n v="-10"/>
    <n v="0"/>
    <n v="-15"/>
    <n v="13"/>
    <n v="0"/>
    <n v="1"/>
    <n v="254"/>
    <s v="firehit"/>
    <m/>
    <s v="246;70|294;15"/>
    <n v="6"/>
    <n v="288"/>
    <n v="0"/>
    <n v="0"/>
  </r>
  <r>
    <n v="10289"/>
    <s v="熊猫人"/>
    <s v="Pandaren"/>
    <s v="PND"/>
    <x v="3"/>
    <n v="9"/>
    <n v="4"/>
    <n v="4"/>
    <n v="10"/>
    <n v="13"/>
    <n v="0"/>
    <n v="0"/>
    <n v="-10"/>
    <n v="6"/>
    <n v="0"/>
    <n v="-28"/>
    <n v="9"/>
    <n v="0"/>
    <n v="0"/>
    <n v="255"/>
    <s v="yellowsplash"/>
    <m/>
    <s v="37;25|295;15"/>
    <n v="6"/>
    <n v="289"/>
    <n v="0"/>
    <n v="0"/>
  </r>
  <r>
    <n v="10290"/>
    <s v="摇钱树"/>
    <s v="Money Tree"/>
    <s v="MNY"/>
    <x v="0"/>
    <n v="14"/>
    <n v="2"/>
    <n v="1"/>
    <n v="-11"/>
    <n v="7"/>
    <n v="0"/>
    <n v="0"/>
    <n v="5"/>
    <n v="-15"/>
    <n v="0"/>
    <n v="-1"/>
    <n v="15"/>
    <n v="0"/>
    <n v="-1"/>
    <n v="255"/>
    <s v="null"/>
    <m/>
    <s v="296;100"/>
    <n v="6"/>
    <n v="290"/>
    <n v="0"/>
    <n v="0"/>
  </r>
  <r>
    <n v="10291"/>
    <s v="钟馗"/>
    <s v="Zhongkui"/>
    <s v="ZHN"/>
    <x v="3"/>
    <n v="8"/>
    <n v="0"/>
    <n v="4"/>
    <n v="-6"/>
    <n v="-9"/>
    <n v="0"/>
    <n v="0"/>
    <n v="-1"/>
    <n v="11"/>
    <n v="0"/>
    <n v="13"/>
    <n v="-8"/>
    <n v="0"/>
    <n v="-2"/>
    <n v="255"/>
    <s v="swordhit"/>
    <m/>
    <s v="15;100|195;60|299;25"/>
    <n v="6"/>
    <n v="291"/>
    <n v="0"/>
    <n v="0"/>
  </r>
  <r>
    <n v="10292"/>
    <s v="天蛾人"/>
    <s v="Mothman"/>
    <s v="MTH"/>
    <x v="1"/>
    <n v="3"/>
    <n v="2"/>
    <n v="2"/>
    <n v="7"/>
    <n v="-6"/>
    <n v="0"/>
    <n v="0"/>
    <n v="-6"/>
    <n v="-17"/>
    <n v="0"/>
    <n v="9"/>
    <n v="13"/>
    <n v="0"/>
    <n v="-1"/>
    <n v="255"/>
    <s v="hit1"/>
    <m/>
    <s v="332;100"/>
    <n v="6"/>
    <n v="292"/>
    <n v="0"/>
    <n v="0"/>
  </r>
  <r>
    <n v="10293"/>
    <s v="火焰象鼻虫"/>
    <s v="Flame Weevil"/>
    <s v="FLV"/>
    <x v="1"/>
    <n v="4"/>
    <n v="3"/>
    <n v="2"/>
    <n v="18"/>
    <n v="3"/>
    <n v="-10"/>
    <n v="0"/>
    <n v="-13"/>
    <n v="-11"/>
    <n v="0"/>
    <n v="5"/>
    <n v="8"/>
    <n v="0"/>
    <n v="-1"/>
    <n v="255"/>
    <s v="bite"/>
    <m/>
    <s v="333;100|10006;100"/>
    <n v="6"/>
    <n v="293"/>
    <n v="0"/>
    <n v="0"/>
  </r>
  <r>
    <n v="10294"/>
    <s v="空气女王"/>
    <s v="Air Queen"/>
    <s v="RQN"/>
    <x v="2"/>
    <n v="8"/>
    <n v="0"/>
    <n v="3"/>
    <n v="9"/>
    <n v="-6"/>
    <n v="0"/>
    <n v="0"/>
    <n v="0"/>
    <n v="4"/>
    <n v="0"/>
    <n v="2"/>
    <n v="-9"/>
    <n v="0"/>
    <n v="2"/>
    <n v="255"/>
    <s v="electball"/>
    <m/>
    <s v="45;100|286;70|10014;100|10028;100"/>
    <n v="6"/>
    <n v="294"/>
    <n v="0"/>
    <n v="0"/>
  </r>
  <r>
    <n v="10295"/>
    <s v="疯狂兔子"/>
    <s v="Crazy Rabbit"/>
    <s v="CRZ"/>
    <x v="0"/>
    <n v="9"/>
    <n v="0"/>
    <n v="1"/>
    <n v="6"/>
    <n v="0"/>
    <n v="0"/>
    <n v="0"/>
    <n v="-15"/>
    <n v="0"/>
    <n v="0"/>
    <n v="9"/>
    <n v="0"/>
    <n v="0"/>
    <n v="0"/>
    <n v="255"/>
    <s v="bite"/>
    <m/>
    <s v="46;30|10008;100"/>
    <n v="6"/>
    <n v="295"/>
    <n v="0"/>
    <n v="0"/>
  </r>
  <r>
    <n v="10296"/>
    <s v="水巨人"/>
    <s v="Water Giant"/>
    <s v="WTR"/>
    <x v="5"/>
    <n v="8"/>
    <n v="1"/>
    <n v="5"/>
    <n v="4"/>
    <n v="10"/>
    <n v="0"/>
    <n v="0"/>
    <n v="-14"/>
    <n v="-9"/>
    <n v="0"/>
    <n v="-15"/>
    <n v="24"/>
    <n v="0"/>
    <n v="-1"/>
    <n v="251"/>
    <s v="yellowsplash"/>
    <m/>
    <s v="23;100|47;100|10007;100"/>
    <n v="6"/>
    <n v="296"/>
    <n v="0"/>
    <n v="1"/>
  </r>
  <r>
    <n v="10297"/>
    <s v="火巨人"/>
    <s v="Fire Giant"/>
    <s v="FRG"/>
    <x v="5"/>
    <n v="8"/>
    <n v="3"/>
    <n v="5"/>
    <n v="17"/>
    <n v="6"/>
    <n v="0"/>
    <n v="0"/>
    <n v="-17"/>
    <n v="-7"/>
    <n v="0"/>
    <n v="-15"/>
    <n v="16"/>
    <n v="0"/>
    <n v="-1"/>
    <n v="254"/>
    <s v="yellowsplash"/>
    <m/>
    <s v="21;100|107;100|10007;100"/>
    <n v="6"/>
    <n v="297"/>
    <n v="0"/>
    <n v="1"/>
  </r>
  <r>
    <n v="10298"/>
    <s v="树精长老"/>
    <s v="Dryad Elder"/>
    <s v="DRE"/>
    <x v="5"/>
    <n v="3"/>
    <n v="2"/>
    <n v="5"/>
    <n v="5"/>
    <n v="11"/>
    <n v="0"/>
    <n v="0"/>
    <n v="7"/>
    <n v="-19"/>
    <n v="0"/>
    <n v="-27"/>
    <n v="23"/>
    <n v="0"/>
    <n v="2"/>
    <n v="251"/>
    <s v="fisthitstatue"/>
    <m/>
    <s v="13;100|334;35|228;100|10005;100|10009;100"/>
    <n v="3"/>
    <n v="298"/>
    <n v="0"/>
    <n v="1"/>
  </r>
  <r>
    <n v="10299"/>
    <s v="红衣大主教"/>
    <s v="Archbishop"/>
    <s v="RCH"/>
    <x v="2"/>
    <n v="8"/>
    <n v="0"/>
    <n v="3"/>
    <n v="8"/>
    <n v="-18"/>
    <n v="0"/>
    <n v="0"/>
    <n v="9"/>
    <n v="5"/>
    <n v="0"/>
    <n v="-14"/>
    <n v="10"/>
    <n v="0"/>
    <n v="1"/>
    <n v="255"/>
    <s v="fireball"/>
    <m/>
    <s v="335;30|10014;100|10028;100"/>
    <n v="6"/>
    <n v="299"/>
    <n v="0"/>
    <n v="1"/>
  </r>
  <r>
    <n v="10300"/>
    <s v="狗头人法师"/>
    <s v="Dog Magician"/>
    <s v="DGM"/>
    <x v="0"/>
    <n v="9"/>
    <n v="0"/>
    <n v="1"/>
    <n v="3"/>
    <n v="3"/>
    <n v="0"/>
    <n v="0"/>
    <n v="9"/>
    <n v="-10"/>
    <n v="9"/>
    <n v="-14"/>
    <n v="0"/>
    <n v="0"/>
    <n v="-2"/>
    <n v="255"/>
    <s v="firehit"/>
    <m/>
    <s v="340;100|10014;100"/>
    <n v="6"/>
    <n v="300"/>
    <n v="0"/>
    <n v="1"/>
  </r>
  <r>
    <n v="13000"/>
    <s v="粉球"/>
    <s v="Powder Rater"/>
    <s v="PWD"/>
    <x v="0"/>
    <n v="3"/>
    <n v="7"/>
    <n v="2"/>
    <n v="4"/>
    <n v="-3"/>
    <n v="0"/>
    <n v="0"/>
    <n v="6"/>
    <n v="10"/>
    <n v="0"/>
    <n v="13"/>
    <n v="-30"/>
    <n v="0"/>
    <n v="-3"/>
    <n v="255"/>
    <s v="null"/>
    <m/>
    <s v="10006;100"/>
    <n v="6"/>
    <n v="223"/>
    <n v="1"/>
    <n v="0"/>
  </r>
  <r>
    <n v="13001"/>
    <s v="跳跳菇"/>
    <s v="Mycoron"/>
    <s v="MYC"/>
    <x v="0"/>
    <n v="14"/>
    <n v="5"/>
    <n v="2"/>
    <n v="-14"/>
    <n v="-12"/>
    <n v="0"/>
    <n v="0"/>
    <n v="-9"/>
    <n v="6"/>
    <n v="0"/>
    <n v="13"/>
    <n v="16"/>
    <n v="0"/>
    <n v="-2"/>
    <n v="255"/>
    <s v="hit1"/>
    <m/>
    <s v="10006;100|10027;100"/>
    <n v="6"/>
    <n v="205"/>
    <n v="1"/>
    <n v="0"/>
  </r>
  <r>
    <n v="13002"/>
    <s v="绵羊"/>
    <s v="Sheep"/>
    <s v="SHP"/>
    <x v="0"/>
    <n v="11"/>
    <n v="0"/>
    <n v="1"/>
    <n v="0"/>
    <n v="0"/>
    <n v="0"/>
    <n v="0"/>
    <n v="0"/>
    <n v="0"/>
    <n v="0"/>
    <n v="0"/>
    <n v="0"/>
    <n v="0"/>
    <n v="-3"/>
    <n v="255"/>
    <s v="bite"/>
    <m/>
    <m/>
    <n v="6"/>
    <n v="3000"/>
    <n v="1"/>
    <n v="0"/>
  </r>
  <r>
    <n v="19299"/>
    <s v="测试怪"/>
    <s v="Archbishop"/>
    <s v="RCH"/>
    <x v="2"/>
    <n v="8"/>
    <n v="0"/>
    <n v="3"/>
    <n v="0"/>
    <n v="0"/>
    <n v="0"/>
    <n v="0"/>
    <n v="0"/>
    <n v="0"/>
    <n v="0"/>
    <n v="0"/>
    <n v="0"/>
    <n v="0"/>
    <n v="0"/>
    <n v="255"/>
    <s v="fireball"/>
    <m/>
    <s v="46;80|10028;100"/>
    <n v="6"/>
    <n v="299"/>
    <n v="1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01">
  <r>
    <s v="int"/>
    <s v="string"/>
    <x v="0"/>
    <s v="string"/>
    <s v="int"/>
    <s v="int"/>
    <s v="int"/>
    <x v="0"/>
    <s v="int"/>
    <s v="int"/>
    <s v="int"/>
    <s v="int"/>
    <s v="int"/>
    <s v="int "/>
    <s v="int"/>
    <s v="int"/>
    <s v="int"/>
    <s v="int"/>
    <s v="int"/>
    <s v="double"/>
    <s v="int"/>
    <s v="int"/>
    <s v="float"/>
    <s v="string"/>
    <s v="RLVector3List"/>
    <s v="int"/>
    <s v="int"/>
    <s v="int"/>
    <s v="int"/>
    <s v="int"/>
    <s v="int"/>
    <s v="int"/>
    <s v="int"/>
    <s v="int"/>
    <s v="double"/>
    <s v="double"/>
    <s v="double"/>
    <s v="double"/>
    <s v="double"/>
    <s v="double[]"/>
    <s v="double"/>
    <s v="double"/>
    <s v="double"/>
    <s v="double"/>
    <s v="double"/>
    <s v="double"/>
    <s v="double"/>
    <s v="double[]"/>
    <s v="bool"/>
    <s v="int"/>
    <s v="int"/>
    <s v="int"/>
    <s v="string"/>
    <s v="int"/>
    <s v="int"/>
    <s v="double"/>
  </r>
  <r>
    <s v="Id"/>
    <s v="Name"/>
    <x v="1"/>
    <s v="Remark"/>
    <s v="Star"/>
    <s v="Type"/>
    <s v="Attr"/>
    <x v="1"/>
    <s v="Cost"/>
    <s v="AtkP"/>
    <s v="VitP"/>
    <s v="Modify"/>
    <s v="Def"/>
    <s v="Mag"/>
    <s v="Spd"/>
    <s v="Hit"/>
    <s v="Dhit"/>
    <s v="Crt"/>
    <s v="Luk"/>
    <s v="Sum"/>
    <s v="Range"/>
    <s v="Mov"/>
    <s v="LifeRound"/>
    <s v="Arrow"/>
    <s v="Skills"/>
    <s v="~Skill1"/>
    <s v="~SkillRate1"/>
    <s v="~Skill2"/>
    <s v="~SkillRate2"/>
    <s v="~Skill3"/>
    <s v="~SkillRate3"/>
    <s v="~Skill4"/>
    <s v="~SkillRate4"/>
    <s v="~SkillMark"/>
    <s v="~AntiLife"/>
    <s v="~AntiMental"/>
    <s v="~AntiPhysical"/>
    <s v="~AntiElement"/>
    <s v="~AntiHelp"/>
    <s v="BuffImmune"/>
    <s v="~AntiNull"/>
    <s v="~AntiWater"/>
    <s v="~AntiWind"/>
    <s v="~AntiFire"/>
    <s v="~AntiEarth"/>
    <s v="~AntiLight"/>
    <s v="~AntiDark"/>
    <s v="AttrDef"/>
    <s v="IsBuilding"/>
    <s v="JobId"/>
    <s v="Res"/>
    <s v="Icon"/>
    <s v="Cover"/>
    <s v="IsSpecial"/>
    <s v="IsNew"/>
    <s v="VsMark"/>
  </r>
  <r>
    <n v="51000001"/>
    <s v="巨鼠"/>
    <x v="2"/>
    <s v="基本"/>
    <n v="1"/>
    <n v="11"/>
    <n v="0"/>
    <x v="2"/>
    <n v="1"/>
    <n v="10"/>
    <n v="-19"/>
    <n v="-35"/>
    <n v="0"/>
    <n v="0"/>
    <n v="0"/>
    <n v="0"/>
    <n v="1"/>
    <n v="0"/>
    <n v="0"/>
    <n v="-4"/>
    <n v="10"/>
    <n v="30"/>
    <n v="0"/>
    <s v="bite"/>
    <s v="55100005;100"/>
    <n v="55100005"/>
    <n v="100"/>
    <m/>
    <m/>
    <m/>
    <m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"/>
    <m/>
    <n v="0"/>
    <n v="0"/>
    <n v="0.104918"/>
  </r>
  <r>
    <n v="51000002"/>
    <s v="灰狼"/>
    <x v="3"/>
    <m/>
    <n v="2"/>
    <n v="11"/>
    <n v="0"/>
    <x v="3"/>
    <n v="2"/>
    <n v="-5"/>
    <n v="10"/>
    <n v="-15"/>
    <n v="0"/>
    <n v="0"/>
    <n v="0"/>
    <n v="0"/>
    <n v="0"/>
    <n v="0"/>
    <n v="0"/>
    <n v="0"/>
    <n v="10"/>
    <n v="20"/>
    <n v="0"/>
    <s v="hit2"/>
    <s v="55100001;100"/>
    <n v="55100001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"/>
    <m/>
    <n v="0"/>
    <n v="0"/>
    <n v="0.30327870000000001"/>
  </r>
  <r>
    <n v="51000003"/>
    <s v="哥布林亚种"/>
    <x v="4"/>
    <m/>
    <n v="2"/>
    <n v="15"/>
    <n v="0"/>
    <x v="3"/>
    <n v="2"/>
    <n v="-3"/>
    <n v="3"/>
    <n v="-2"/>
    <n v="0"/>
    <n v="0"/>
    <n v="0"/>
    <n v="0"/>
    <n v="0"/>
    <n v="0"/>
    <n v="0"/>
    <n v="-2"/>
    <n v="10"/>
    <n v="15"/>
    <n v="0"/>
    <s v="hit1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3"/>
    <m/>
    <n v="0"/>
    <n v="0"/>
    <n v="0.52786889999999997"/>
  </r>
  <r>
    <n v="51000004"/>
    <s v="暗夜精灵"/>
    <x v="5"/>
    <m/>
    <n v="2"/>
    <n v="3"/>
    <n v="6"/>
    <x v="3"/>
    <n v="2"/>
    <n v="10"/>
    <n v="-10"/>
    <n v="-3"/>
    <n v="0"/>
    <n v="0"/>
    <n v="0"/>
    <n v="0"/>
    <n v="0"/>
    <n v="0"/>
    <n v="0"/>
    <n v="-3"/>
    <n v="30"/>
    <n v="20"/>
    <n v="0"/>
    <s v="Arrow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4"/>
    <m/>
    <n v="0"/>
    <n v="0"/>
    <n v="0.33934429999999999"/>
  </r>
  <r>
    <n v="51000005"/>
    <s v="巨石墙"/>
    <x v="6"/>
    <s v="基本"/>
    <n v="3"/>
    <n v="13"/>
    <n v="4"/>
    <x v="2"/>
    <n v="3"/>
    <n v="-100"/>
    <n v="85"/>
    <n v="1"/>
    <n v="2"/>
    <n v="0"/>
    <n v="0"/>
    <n v="0"/>
    <n v="0"/>
    <n v="0"/>
    <n v="0"/>
    <n v="-4"/>
    <n v="0"/>
    <n v="0"/>
    <n v="15"/>
    <s v="null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5"/>
    <m/>
    <n v="0"/>
    <n v="0"/>
    <n v="0.40819670000000002"/>
  </r>
  <r>
    <n v="51000006"/>
    <s v="虚空巫师"/>
    <x v="7"/>
    <s v="魔法"/>
    <n v="2"/>
    <n v="8"/>
    <n v="3"/>
    <x v="4"/>
    <n v="2"/>
    <n v="-10"/>
    <n v="9"/>
    <n v="-4"/>
    <n v="0"/>
    <n v="0"/>
    <n v="0"/>
    <n v="0"/>
    <n v="0"/>
    <n v="0"/>
    <n v="0"/>
    <n v="3.4000000000000004"/>
    <n v="40"/>
    <n v="12"/>
    <n v="0"/>
    <s v="purpleline"/>
    <s v="55100011;10|55110009;20"/>
    <n v="55100011"/>
    <n v="100"/>
    <n v="55110009"/>
    <n v="20"/>
    <m/>
    <m/>
    <m/>
    <m/>
    <n v="8.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6"/>
    <m/>
    <n v="0"/>
    <n v="0"/>
    <n v="0.3180328"/>
  </r>
  <r>
    <n v="51000007"/>
    <s v="鮣鱼"/>
    <x v="8"/>
    <m/>
    <n v="2"/>
    <n v="12"/>
    <n v="1"/>
    <x v="4"/>
    <n v="2"/>
    <n v="-10"/>
    <n v="4"/>
    <n v="0"/>
    <n v="0"/>
    <n v="0"/>
    <n v="0"/>
    <n v="0"/>
    <n v="0"/>
    <n v="0"/>
    <n v="0"/>
    <n v="2"/>
    <n v="10"/>
    <n v="20"/>
    <n v="0"/>
    <s v="biteblue"/>
    <s v="55900008;20"/>
    <n v="55900008"/>
    <n v="20"/>
    <m/>
    <m/>
    <m/>
    <m/>
    <m/>
    <m/>
    <n v="8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7"/>
    <m/>
    <n v="0"/>
    <n v="0"/>
    <n v="0.20163929999999999"/>
  </r>
  <r>
    <n v="51000008"/>
    <s v="光精灵射手"/>
    <x v="9"/>
    <m/>
    <n v="2"/>
    <n v="3"/>
    <n v="5"/>
    <x v="3"/>
    <n v="2"/>
    <n v="5"/>
    <n v="-10"/>
    <n v="-3"/>
    <n v="0"/>
    <n v="0"/>
    <n v="0"/>
    <n v="1"/>
    <n v="0"/>
    <n v="0"/>
    <n v="0"/>
    <n v="-1.68"/>
    <n v="35"/>
    <n v="20"/>
    <n v="0"/>
    <s v="arrowligh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.3"/>
    <s v="0;0;0;0;0;0;0.3"/>
    <s v="false"/>
    <m/>
    <n v="6"/>
    <n v="8"/>
    <m/>
    <n v="0"/>
    <n v="0"/>
    <n v="0.2377049"/>
  </r>
  <r>
    <n v="51000009"/>
    <s v="骑士"/>
    <x v="10"/>
    <m/>
    <n v="4"/>
    <n v="8"/>
    <n v="4"/>
    <x v="5"/>
    <n v="4"/>
    <n v="-8"/>
    <n v="8"/>
    <n v="-15"/>
    <n v="0"/>
    <n v="0"/>
    <n v="0"/>
    <n v="0"/>
    <n v="0"/>
    <n v="0"/>
    <n v="0"/>
    <n v="5"/>
    <n v="10"/>
    <n v="10"/>
    <n v="0"/>
    <s v="swordhit"/>
    <s v="55100004;100|55500005;100"/>
    <n v="55100004"/>
    <n v="100"/>
    <n v="55500005"/>
    <n v="100"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9"/>
    <m/>
    <n v="0"/>
    <n v="0"/>
    <n v="0.81147539999999996"/>
  </r>
  <r>
    <n v="51000010"/>
    <s v="勇者"/>
    <x v="11"/>
    <s v="基本"/>
    <n v="3"/>
    <n v="8"/>
    <n v="0"/>
    <x v="2"/>
    <n v="3"/>
    <n v="0"/>
    <n v="0"/>
    <n v="-4"/>
    <n v="0"/>
    <n v="0"/>
    <n v="0"/>
    <n v="0"/>
    <n v="0"/>
    <n v="0"/>
    <n v="0"/>
    <n v="-4"/>
    <n v="10"/>
    <n v="15"/>
    <n v="0"/>
    <s v="swordhi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0"/>
    <m/>
    <n v="0"/>
    <n v="0"/>
    <n v="0.48688520000000002"/>
  </r>
  <r>
    <n v="51000011"/>
    <s v="忍者"/>
    <x v="12"/>
    <m/>
    <n v="4"/>
    <n v="8"/>
    <n v="0"/>
    <x v="4"/>
    <n v="4"/>
    <n v="10"/>
    <n v="-15"/>
    <n v="-44"/>
    <n v="0"/>
    <n v="0"/>
    <n v="0"/>
    <n v="2"/>
    <n v="0"/>
    <n v="0"/>
    <n v="0"/>
    <n v="1"/>
    <n v="10"/>
    <n v="20"/>
    <n v="0"/>
    <s v="hit1"/>
    <s v="55110014;10|55100005;100"/>
    <n v="55110014"/>
    <n v="10"/>
    <n v="55100005"/>
    <n v="100"/>
    <m/>
    <m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1"/>
    <m/>
    <n v="0"/>
    <n v="0"/>
    <n v="0.67213109999999998"/>
  </r>
  <r>
    <n v="51000012"/>
    <s v="独眼巨人"/>
    <x v="13"/>
    <s v="基本"/>
    <n v="6"/>
    <n v="9"/>
    <n v="0"/>
    <x v="2"/>
    <n v="6"/>
    <n v="0"/>
    <n v="5"/>
    <n v="1"/>
    <n v="0"/>
    <n v="0"/>
    <n v="0"/>
    <n v="-2"/>
    <n v="0"/>
    <n v="0"/>
    <n v="0"/>
    <n v="-4"/>
    <n v="10"/>
    <n v="10"/>
    <n v="0"/>
    <s v="bandattack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4"/>
    <n v="12"/>
    <m/>
    <n v="0"/>
    <n v="0"/>
    <n v="0.94918029999999998"/>
  </r>
  <r>
    <n v="51000013"/>
    <s v="骷髅战士"/>
    <x v="14"/>
    <s v="基本"/>
    <n v="2"/>
    <n v="10"/>
    <n v="0"/>
    <x v="2"/>
    <n v="2"/>
    <n v="3"/>
    <n v="-11"/>
    <n v="3"/>
    <n v="0"/>
    <n v="0"/>
    <n v="0"/>
    <n v="0"/>
    <n v="0"/>
    <n v="0"/>
    <n v="0"/>
    <n v="-5"/>
    <n v="10"/>
    <n v="15"/>
    <n v="0"/>
    <s v="swordhi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3"/>
    <m/>
    <n v="0"/>
    <n v="0"/>
    <n v="0.26557380000000003"/>
  </r>
  <r>
    <n v="51000014"/>
    <s v="蒸汽机甲"/>
    <x v="15"/>
    <s v="基本"/>
    <n v="4"/>
    <n v="2"/>
    <n v="0"/>
    <x v="2"/>
    <n v="4"/>
    <n v="-10"/>
    <n v="4"/>
    <n v="2"/>
    <n v="0"/>
    <n v="0"/>
    <n v="0"/>
    <n v="0"/>
    <n v="0"/>
    <n v="0"/>
    <n v="0"/>
    <n v="-4"/>
    <n v="10"/>
    <n v="10"/>
    <n v="0"/>
    <s v="yellowsplash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4"/>
    <m/>
    <n v="0"/>
    <n v="0"/>
    <n v="0.65901639999999995"/>
  </r>
  <r>
    <n v="51000015"/>
    <s v="狗头人"/>
    <x v="16"/>
    <s v="基本"/>
    <n v="1"/>
    <n v="3"/>
    <n v="3"/>
    <x v="2"/>
    <n v="1"/>
    <n v="2"/>
    <n v="-2"/>
    <n v="-5"/>
    <n v="0"/>
    <n v="0"/>
    <n v="0"/>
    <n v="0"/>
    <n v="0"/>
    <n v="0"/>
    <n v="0"/>
    <n v="-5"/>
    <n v="10"/>
    <n v="20"/>
    <n v="0"/>
    <s v="swordhi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5"/>
    <m/>
    <n v="0"/>
    <n v="0"/>
    <n v="0.13278690000000001"/>
  </r>
  <r>
    <n v="51000016"/>
    <s v="班獒"/>
    <x v="17"/>
    <s v="基本"/>
    <n v="1"/>
    <n v="4"/>
    <n v="2"/>
    <x v="2"/>
    <n v="1"/>
    <n v="-2"/>
    <n v="2"/>
    <n v="-5"/>
    <n v="0"/>
    <n v="0"/>
    <n v="0"/>
    <n v="0"/>
    <n v="0"/>
    <n v="0"/>
    <n v="0"/>
    <n v="-5"/>
    <n v="10"/>
    <n v="20"/>
    <n v="0"/>
    <s v="bitegreen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"/>
    <m/>
    <n v="0"/>
    <n v="0"/>
    <n v="0.1213115"/>
  </r>
  <r>
    <n v="51000017"/>
    <s v="捣蛋鬼"/>
    <x v="18"/>
    <s v="基本"/>
    <n v="2"/>
    <n v="11"/>
    <n v="4"/>
    <x v="2"/>
    <n v="2"/>
    <n v="-5"/>
    <n v="0"/>
    <n v="1"/>
    <n v="0"/>
    <n v="0"/>
    <n v="0"/>
    <n v="0"/>
    <n v="0"/>
    <n v="0"/>
    <n v="0"/>
    <n v="-4"/>
    <n v="10"/>
    <n v="25"/>
    <n v="0"/>
    <s v="yellowsplash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7"/>
    <m/>
    <n v="0"/>
    <n v="0"/>
    <n v="0.2770492"/>
  </r>
  <r>
    <n v="51000018"/>
    <s v="鱼人"/>
    <x v="19"/>
    <s v="基本"/>
    <n v="1"/>
    <n v="12"/>
    <n v="1"/>
    <x v="2"/>
    <n v="1"/>
    <n v="0"/>
    <n v="0"/>
    <n v="-5"/>
    <n v="0"/>
    <n v="0"/>
    <n v="0"/>
    <n v="0"/>
    <n v="0"/>
    <n v="0"/>
    <n v="0"/>
    <n v="-5"/>
    <n v="10"/>
    <n v="20"/>
    <n v="0"/>
    <s v="biteblu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8"/>
    <m/>
    <n v="0"/>
    <n v="0"/>
    <n v="0.14098359999999999"/>
  </r>
  <r>
    <n v="51000019"/>
    <s v="哥布林"/>
    <x v="20"/>
    <s v="基本"/>
    <n v="1"/>
    <n v="15"/>
    <n v="0"/>
    <x v="2"/>
    <n v="1"/>
    <n v="0"/>
    <n v="0"/>
    <n v="-5"/>
    <n v="0"/>
    <n v="0"/>
    <n v="0"/>
    <n v="0"/>
    <n v="0"/>
    <n v="0"/>
    <n v="0"/>
    <n v="-5"/>
    <n v="10"/>
    <n v="20"/>
    <n v="0"/>
    <s v="bandattack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9"/>
    <m/>
    <n v="0"/>
    <n v="0"/>
    <n v="0.1131148"/>
  </r>
  <r>
    <n v="51000020"/>
    <s v="龙蝇"/>
    <x v="21"/>
    <s v="基本"/>
    <n v="2"/>
    <n v="4"/>
    <n v="3"/>
    <x v="2"/>
    <n v="2"/>
    <n v="6"/>
    <n v="-10"/>
    <n v="-1"/>
    <n v="0"/>
    <n v="0"/>
    <n v="0"/>
    <n v="0"/>
    <n v="0"/>
    <n v="0"/>
    <n v="0"/>
    <n v="-5"/>
    <n v="10"/>
    <n v="30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"/>
    <m/>
    <n v="0"/>
    <n v="0"/>
    <n v="0.26885249999999999"/>
  </r>
  <r>
    <n v="51000021"/>
    <s v="半人马射手"/>
    <x v="22"/>
    <m/>
    <n v="2"/>
    <n v="9"/>
    <n v="4"/>
    <x v="3"/>
    <n v="2"/>
    <n v="-7"/>
    <n v="0"/>
    <n v="1"/>
    <n v="0"/>
    <n v="0"/>
    <n v="0"/>
    <n v="0"/>
    <n v="0"/>
    <n v="0"/>
    <n v="0"/>
    <n v="-1"/>
    <n v="20"/>
    <n v="20"/>
    <n v="0"/>
    <s v="Arrow"/>
    <s v="55500008;100"/>
    <n v="55500008"/>
    <n v="10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1"/>
    <m/>
    <n v="0"/>
    <n v="0"/>
    <n v="0.34754099999999999"/>
  </r>
  <r>
    <n v="51000022"/>
    <s v="龙卷风"/>
    <x v="23"/>
    <s v="光环"/>
    <n v="3"/>
    <n v="13"/>
    <n v="2"/>
    <x v="3"/>
    <n v="3"/>
    <n v="-40"/>
    <n v="31"/>
    <n v="-3"/>
    <n v="-2"/>
    <n v="0"/>
    <n v="0"/>
    <n v="-2"/>
    <n v="0"/>
    <n v="0"/>
    <n v="0"/>
    <n v="-2"/>
    <n v="10"/>
    <n v="5"/>
    <n v="0"/>
    <s v="windhit"/>
    <s v="55600010;100"/>
    <n v="55600010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2"/>
    <m/>
    <n v="0"/>
    <n v="0"/>
    <n v="0.46885250000000001"/>
  </r>
  <r>
    <n v="51000023"/>
    <s v="巨大响尾蛇"/>
    <x v="24"/>
    <s v="基本"/>
    <n v="4"/>
    <n v="7"/>
    <n v="4"/>
    <x v="2"/>
    <n v="4"/>
    <n v="-13"/>
    <n v="10"/>
    <n v="-1"/>
    <n v="0"/>
    <n v="0"/>
    <n v="0"/>
    <n v="0"/>
    <n v="0"/>
    <n v="0"/>
    <n v="0"/>
    <n v="-4"/>
    <n v="10"/>
    <n v="15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3"/>
    <m/>
    <n v="0"/>
    <n v="0"/>
    <n v="0.6426229"/>
  </r>
  <r>
    <n v="51000024"/>
    <s v="米诺陶诺斯"/>
    <x v="25"/>
    <m/>
    <n v="3"/>
    <n v="9"/>
    <n v="3"/>
    <x v="3"/>
    <n v="3"/>
    <n v="-4"/>
    <n v="4"/>
    <n v="-8"/>
    <n v="0"/>
    <n v="0"/>
    <n v="0"/>
    <n v="0"/>
    <n v="0"/>
    <n v="0"/>
    <n v="0"/>
    <n v="0"/>
    <n v="10"/>
    <n v="15"/>
    <n v="0"/>
    <s v="swordhit"/>
    <s v="55100003;100"/>
    <n v="55100003"/>
    <n v="100"/>
    <m/>
    <m/>
    <m/>
    <m/>
    <m/>
    <m/>
    <n v="8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4"/>
    <m/>
    <n v="0"/>
    <n v="0"/>
    <n v="0.58032790000000001"/>
  </r>
  <r>
    <n v="51000025"/>
    <s v="小鬼"/>
    <x v="26"/>
    <m/>
    <n v="1"/>
    <n v="1"/>
    <n v="5"/>
    <x v="4"/>
    <n v="1"/>
    <n v="0"/>
    <n v="0"/>
    <n v="-14"/>
    <n v="0"/>
    <n v="0"/>
    <n v="0"/>
    <n v="0"/>
    <n v="1"/>
    <n v="0"/>
    <n v="0"/>
    <n v="3.5"/>
    <n v="10"/>
    <n v="20"/>
    <n v="0"/>
    <s v="hit1"/>
    <s v="55900007;50"/>
    <n v="55900007"/>
    <n v="50"/>
    <m/>
    <m/>
    <m/>
    <m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5"/>
    <m/>
    <n v="0"/>
    <n v="0"/>
    <n v="0.23278689999999999"/>
  </r>
  <r>
    <n v="51000026"/>
    <s v="冰墙"/>
    <x v="27"/>
    <m/>
    <n v="2"/>
    <n v="13"/>
    <n v="1"/>
    <x v="3"/>
    <n v="2"/>
    <n v="-100"/>
    <n v="75"/>
    <n v="-3"/>
    <n v="3"/>
    <n v="0"/>
    <n v="0"/>
    <n v="0"/>
    <n v="0"/>
    <n v="0"/>
    <n v="0"/>
    <n v="-3"/>
    <n v="10"/>
    <n v="0"/>
    <n v="14"/>
    <s v="null"/>
    <s v="55100001;100"/>
    <n v="55100001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6"/>
    <m/>
    <n v="0"/>
    <n v="0"/>
    <n v="0.38524589999999997"/>
  </r>
  <r>
    <n v="51000027"/>
    <s v="巨型海鳗"/>
    <x v="28"/>
    <m/>
    <n v="4"/>
    <n v="12"/>
    <n v="1"/>
    <x v="4"/>
    <n v="4"/>
    <n v="-5"/>
    <n v="10"/>
    <n v="-9"/>
    <n v="0"/>
    <n v="0"/>
    <n v="0"/>
    <n v="0"/>
    <n v="0"/>
    <n v="0"/>
    <n v="0"/>
    <n v="2.3200000000000003"/>
    <n v="10"/>
    <n v="15"/>
    <n v="0"/>
    <s v="biteblue"/>
    <s v="55500012;100"/>
    <n v="55500012"/>
    <n v="100"/>
    <m/>
    <m/>
    <m/>
    <m/>
    <m/>
    <m/>
    <n v="5"/>
    <n v="0"/>
    <n v="0"/>
    <n v="0"/>
    <n v="0"/>
    <n v="0"/>
    <s v="0;0;0;0;0"/>
    <n v="0"/>
    <n v="0"/>
    <n v="0"/>
    <n v="0"/>
    <n v="0.3"/>
    <n v="0"/>
    <n v="0"/>
    <s v="0;0;0;0;0.3;0;0"/>
    <s v="false"/>
    <m/>
    <n v="6"/>
    <n v="27"/>
    <m/>
    <n v="0"/>
    <n v="0"/>
    <n v="0.58196720000000002"/>
  </r>
  <r>
    <n v="51000028"/>
    <s v="莉莉斯"/>
    <x v="29"/>
    <m/>
    <n v="3"/>
    <n v="10"/>
    <n v="0"/>
    <x v="4"/>
    <n v="3"/>
    <n v="0"/>
    <n v="-15"/>
    <n v="-2"/>
    <n v="0"/>
    <n v="0"/>
    <n v="1"/>
    <n v="0"/>
    <n v="0"/>
    <n v="0"/>
    <n v="0"/>
    <n v="3"/>
    <n v="10"/>
    <n v="20"/>
    <n v="0"/>
    <s v="hit2blue"/>
    <s v="55200002;100"/>
    <n v="55200002"/>
    <n v="100"/>
    <m/>
    <m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8"/>
    <m/>
    <n v="0"/>
    <n v="0"/>
    <n v="0.50819669999999995"/>
  </r>
  <r>
    <n v="51000029"/>
    <s v="雷喙龙"/>
    <x v="30"/>
    <m/>
    <n v="3"/>
    <n v="5"/>
    <n v="0"/>
    <x v="4"/>
    <n v="3"/>
    <n v="20"/>
    <n v="-25"/>
    <n v="-6"/>
    <n v="0"/>
    <n v="0"/>
    <n v="2"/>
    <n v="0"/>
    <n v="0"/>
    <n v="1"/>
    <n v="0"/>
    <n v="4"/>
    <n v="10"/>
    <n v="20"/>
    <n v="0"/>
    <s v="electhi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9"/>
    <m/>
    <n v="0"/>
    <n v="0"/>
    <n v="0.51475409999999999"/>
  </r>
  <r>
    <n v="51000030"/>
    <s v="奇迹石壁"/>
    <x v="31"/>
    <m/>
    <n v="3"/>
    <n v="1"/>
    <n v="6"/>
    <x v="5"/>
    <n v="3"/>
    <n v="-100"/>
    <n v="100"/>
    <n v="0"/>
    <n v="0"/>
    <n v="0"/>
    <n v="0"/>
    <n v="0"/>
    <n v="0"/>
    <n v="0"/>
    <n v="0"/>
    <n v="6.6000000000000005"/>
    <n v="10"/>
    <n v="0"/>
    <n v="13"/>
    <s v="null"/>
    <m/>
    <m/>
    <m/>
    <m/>
    <m/>
    <m/>
    <m/>
    <m/>
    <m/>
    <n v="0"/>
    <n v="0"/>
    <n v="0"/>
    <n v="0"/>
    <n v="0"/>
    <n v="0"/>
    <s v="0;0;0;0;0"/>
    <n v="0.3"/>
    <n v="0.3"/>
    <n v="0.3"/>
    <n v="0.3"/>
    <n v="0.3"/>
    <n v="0"/>
    <n v="0"/>
    <s v="0.3;0.3;0.3;0.3;0.3;0;0"/>
    <s v="false"/>
    <m/>
    <n v="6"/>
    <n v="30"/>
    <m/>
    <n v="0"/>
    <n v="0"/>
    <n v="0.43278689999999997"/>
  </r>
  <r>
    <n v="51000031"/>
    <s v="盗贼"/>
    <x v="32"/>
    <m/>
    <n v="2"/>
    <n v="8"/>
    <n v="0"/>
    <x v="3"/>
    <n v="2"/>
    <n v="-9"/>
    <n v="4"/>
    <n v="-9"/>
    <n v="-1"/>
    <n v="0"/>
    <n v="0"/>
    <n v="1"/>
    <n v="0"/>
    <n v="0"/>
    <n v="0"/>
    <n v="0"/>
    <n v="10"/>
    <n v="20"/>
    <n v="0"/>
    <s v="swordhit"/>
    <s v="55900006;40"/>
    <n v="55900006"/>
    <n v="40"/>
    <m/>
    <m/>
    <m/>
    <m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31"/>
    <m/>
    <n v="0"/>
    <n v="0"/>
    <n v="0.20163929999999999"/>
  </r>
  <r>
    <n v="51000032"/>
    <s v="黄铜塑像"/>
    <x v="33"/>
    <s v="过牌"/>
    <n v="3"/>
    <n v="16"/>
    <n v="5"/>
    <x v="5"/>
    <n v="3"/>
    <n v="-100"/>
    <n v="65"/>
    <n v="0"/>
    <n v="0"/>
    <n v="0"/>
    <n v="0"/>
    <n v="0"/>
    <n v="0"/>
    <n v="0"/>
    <n v="0"/>
    <n v="5"/>
    <n v="10"/>
    <n v="0"/>
    <n v="10"/>
    <s v="null"/>
    <s v="55300001;100"/>
    <n v="55300001"/>
    <n v="100"/>
    <m/>
    <m/>
    <m/>
    <m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32"/>
    <m/>
    <n v="0"/>
    <n v="0"/>
    <n v="5.0819669999999997E-2"/>
  </r>
  <r>
    <n v="51000033"/>
    <s v="巫师学徒"/>
    <x v="34"/>
    <s v="属性"/>
    <n v="2"/>
    <n v="8"/>
    <n v="0"/>
    <x v="3"/>
    <n v="2"/>
    <n v="0"/>
    <n v="-10"/>
    <n v="-20"/>
    <n v="0"/>
    <n v="0"/>
    <n v="0"/>
    <n v="0"/>
    <n v="0"/>
    <n v="0"/>
    <n v="0"/>
    <n v="0"/>
    <n v="20"/>
    <n v="15"/>
    <n v="0"/>
    <s v="electball"/>
    <s v="55300008;100"/>
    <n v="55300008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33"/>
    <m/>
    <n v="0"/>
    <n v="0"/>
    <n v="0.36721310000000001"/>
  </r>
  <r>
    <n v="51000034"/>
    <s v="温蒂妮"/>
    <x v="35"/>
    <s v="治疗"/>
    <n v="2"/>
    <n v="3"/>
    <n v="1"/>
    <x v="4"/>
    <n v="2"/>
    <n v="-10"/>
    <n v="-10"/>
    <n v="-2"/>
    <n v="0"/>
    <n v="0"/>
    <n v="0"/>
    <n v="0"/>
    <n v="0"/>
    <n v="0"/>
    <n v="0"/>
    <n v="3"/>
    <n v="10"/>
    <n v="20"/>
    <n v="0"/>
    <s v="hit2blue"/>
    <s v="55610003;100|55200011;100"/>
    <n v="55610003"/>
    <n v="100"/>
    <n v="55200011"/>
    <n v="100"/>
    <m/>
    <m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34"/>
    <m/>
    <n v="0"/>
    <n v="0"/>
    <n v="0.35245900000000002"/>
  </r>
  <r>
    <n v="51000035"/>
    <s v="龟王"/>
    <x v="36"/>
    <s v="基本"/>
    <n v="2"/>
    <n v="7"/>
    <n v="1"/>
    <x v="2"/>
    <n v="2"/>
    <n v="-25"/>
    <n v="22"/>
    <n v="-1"/>
    <n v="0"/>
    <n v="0"/>
    <n v="0"/>
    <n v="0"/>
    <n v="0"/>
    <n v="0"/>
    <n v="0"/>
    <n v="-4"/>
    <n v="10"/>
    <n v="10"/>
    <n v="0"/>
    <s v="biteblu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35"/>
    <m/>
    <n v="0"/>
    <n v="0"/>
    <n v="0.25901639999999998"/>
  </r>
  <r>
    <n v="51000036"/>
    <s v="食土鱼"/>
    <x v="37"/>
    <m/>
    <n v="4"/>
    <n v="12"/>
    <n v="4"/>
    <x v="3"/>
    <n v="4"/>
    <n v="7"/>
    <n v="0"/>
    <n v="-10"/>
    <n v="0"/>
    <n v="0"/>
    <n v="0"/>
    <n v="0"/>
    <n v="0"/>
    <n v="0"/>
    <n v="0"/>
    <n v="-0.35999999999999943"/>
    <n v="10"/>
    <n v="12"/>
    <n v="0"/>
    <s v="biteblue"/>
    <m/>
    <m/>
    <m/>
    <m/>
    <m/>
    <m/>
    <m/>
    <m/>
    <m/>
    <n v="0"/>
    <n v="0"/>
    <n v="0"/>
    <n v="0"/>
    <n v="0"/>
    <n v="0"/>
    <s v="0;0;0;0;0"/>
    <n v="0"/>
    <n v="0.3"/>
    <n v="0"/>
    <n v="0"/>
    <n v="0.3"/>
    <n v="0"/>
    <n v="0"/>
    <s v="0;0.3;0;0;0.3;0;0"/>
    <s v="false"/>
    <m/>
    <n v="6"/>
    <n v="36"/>
    <m/>
    <n v="0"/>
    <n v="0"/>
    <n v="0.76393440000000001"/>
  </r>
  <r>
    <n v="51000037"/>
    <s v="魔天使"/>
    <x v="38"/>
    <m/>
    <n v="4"/>
    <n v="1"/>
    <n v="0"/>
    <x v="5"/>
    <n v="4"/>
    <n v="0"/>
    <n v="7"/>
    <n v="-5"/>
    <n v="0"/>
    <n v="0"/>
    <n v="0"/>
    <n v="0"/>
    <n v="0"/>
    <n v="0"/>
    <n v="0"/>
    <n v="7.2800000000000011"/>
    <n v="10"/>
    <n v="15"/>
    <n v="0"/>
    <s v="hit1"/>
    <m/>
    <m/>
    <m/>
    <m/>
    <m/>
    <m/>
    <m/>
    <m/>
    <m/>
    <n v="0"/>
    <n v="0"/>
    <n v="0"/>
    <n v="0"/>
    <n v="0"/>
    <n v="0"/>
    <s v="0;0;0;0;0"/>
    <n v="0"/>
    <n v="0.3"/>
    <n v="0.3"/>
    <n v="0.3"/>
    <n v="0.3"/>
    <n v="0"/>
    <n v="0"/>
    <s v="0;0.3;0.3;0.3;0.3;0;0"/>
    <s v="false"/>
    <m/>
    <n v="6"/>
    <n v="37"/>
    <m/>
    <n v="0"/>
    <n v="0"/>
    <n v="0.79836059999999998"/>
  </r>
  <r>
    <n v="51000038"/>
    <s v="神圣勇士"/>
    <x v="39"/>
    <s v="魔法"/>
    <n v="4"/>
    <n v="8"/>
    <n v="5"/>
    <x v="3"/>
    <n v="4"/>
    <n v="-15"/>
    <n v="-5"/>
    <n v="-5"/>
    <n v="0"/>
    <n v="0"/>
    <n v="0"/>
    <n v="0"/>
    <n v="0"/>
    <n v="2"/>
    <n v="0"/>
    <n v="-1"/>
    <n v="10"/>
    <n v="20"/>
    <n v="0"/>
    <s v="swordhit"/>
    <s v="55100011;100|55100002;100"/>
    <n v="55100011"/>
    <n v="100"/>
    <n v="55100002"/>
    <n v="100"/>
    <m/>
    <m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38"/>
    <m/>
    <n v="0"/>
    <n v="0"/>
    <n v="0.2377049"/>
  </r>
  <r>
    <n v="51000039"/>
    <s v="黑魔导"/>
    <x v="40"/>
    <s v="魔法"/>
    <n v="3"/>
    <n v="8"/>
    <n v="6"/>
    <x v="4"/>
    <n v="3"/>
    <n v="-15"/>
    <n v="0"/>
    <n v="4"/>
    <n v="2"/>
    <n v="0"/>
    <n v="0"/>
    <n v="0"/>
    <n v="0"/>
    <n v="0"/>
    <n v="0"/>
    <n v="3.6799999999999997"/>
    <n v="30"/>
    <n v="12"/>
    <n v="0"/>
    <s v="darkwheel"/>
    <s v="55100011;100"/>
    <n v="55100011"/>
    <n v="100"/>
    <m/>
    <m/>
    <m/>
    <m/>
    <m/>
    <m/>
    <n v="6"/>
    <n v="0"/>
    <n v="0"/>
    <n v="0"/>
    <n v="0"/>
    <n v="0"/>
    <s v="0;0;0;0;0"/>
    <n v="0"/>
    <n v="0"/>
    <n v="0"/>
    <n v="0"/>
    <n v="0"/>
    <n v="-0.3"/>
    <n v="0"/>
    <s v="0;0;0;0;0;-0.3;0"/>
    <s v="false"/>
    <m/>
    <n v="6"/>
    <n v="39"/>
    <m/>
    <n v="0"/>
    <n v="0"/>
    <n v="0.57868850000000005"/>
  </r>
  <r>
    <n v="51000040"/>
    <s v="僵尸"/>
    <x v="41"/>
    <m/>
    <n v="1"/>
    <n v="10"/>
    <n v="0"/>
    <x v="3"/>
    <n v="1"/>
    <n v="0"/>
    <n v="10"/>
    <n v="24"/>
    <n v="0"/>
    <n v="0"/>
    <n v="-1"/>
    <n v="0"/>
    <n v="0"/>
    <n v="0"/>
    <n v="0"/>
    <n v="-1"/>
    <n v="10"/>
    <n v="10"/>
    <n v="0"/>
    <s v="hit2"/>
    <s v="55900004;100"/>
    <n v="55900004"/>
    <n v="100"/>
    <m/>
    <m/>
    <m/>
    <m/>
    <m/>
    <m/>
    <n v="-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40"/>
    <m/>
    <n v="0"/>
    <n v="0"/>
    <n v="0.13606560000000001"/>
  </r>
  <r>
    <n v="51000041"/>
    <s v="猎卡死神"/>
    <x v="42"/>
    <s v="过牌"/>
    <n v="3"/>
    <n v="10"/>
    <n v="6"/>
    <x v="5"/>
    <n v="3"/>
    <n v="9"/>
    <n v="-20"/>
    <n v="-3"/>
    <n v="0"/>
    <n v="0"/>
    <n v="0"/>
    <n v="0"/>
    <n v="0"/>
    <n v="0"/>
    <n v="0"/>
    <n v="6"/>
    <n v="10"/>
    <n v="15"/>
    <n v="0"/>
    <s v="swordhit"/>
    <s v="55900026;100"/>
    <n v="55900026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41"/>
    <m/>
    <n v="0"/>
    <n v="0"/>
    <n v="0.7"/>
  </r>
  <r>
    <n v="51000042"/>
    <s v="诱饵人"/>
    <x v="43"/>
    <m/>
    <n v="2"/>
    <n v="10"/>
    <n v="0"/>
    <x v="6"/>
    <n v="2"/>
    <n v="-100"/>
    <n v="-45"/>
    <n v="-3"/>
    <n v="0"/>
    <n v="0"/>
    <n v="0"/>
    <n v="0"/>
    <n v="0"/>
    <n v="0"/>
    <n v="0"/>
    <n v="12"/>
    <n v="10"/>
    <n v="15"/>
    <n v="0"/>
    <s v="hit2"/>
    <s v="55110013;80"/>
    <n v="55110013"/>
    <n v="80"/>
    <m/>
    <m/>
    <m/>
    <m/>
    <m/>
    <m/>
    <n v="16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42"/>
    <m/>
    <n v="0"/>
    <n v="0"/>
    <n v="0.2"/>
  </r>
  <r>
    <n v="51000043"/>
    <s v="鬼魂"/>
    <x v="44"/>
    <m/>
    <n v="3"/>
    <n v="10"/>
    <n v="0"/>
    <x v="3"/>
    <n v="3"/>
    <n v="18"/>
    <n v="-10"/>
    <n v="11"/>
    <n v="0"/>
    <n v="0"/>
    <n v="0"/>
    <n v="0"/>
    <n v="0"/>
    <n v="0"/>
    <n v="0"/>
    <n v="-2"/>
    <n v="10"/>
    <n v="15"/>
    <n v="0"/>
    <s v="bite"/>
    <s v="55510003;60|55900004;100"/>
    <n v="55510003"/>
    <n v="60"/>
    <n v="55900004"/>
    <n v="100"/>
    <m/>
    <m/>
    <m/>
    <m/>
    <n v="-21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43"/>
    <m/>
    <n v="0"/>
    <n v="0"/>
    <n v="0.38688529999999999"/>
  </r>
  <r>
    <n v="51000044"/>
    <s v="野猪人"/>
    <x v="45"/>
    <m/>
    <n v="3"/>
    <n v="9"/>
    <n v="2"/>
    <x v="3"/>
    <n v="3"/>
    <n v="4"/>
    <n v="-4"/>
    <n v="-8"/>
    <n v="0"/>
    <n v="0"/>
    <n v="0"/>
    <n v="0"/>
    <n v="0"/>
    <n v="0"/>
    <n v="0"/>
    <n v="0"/>
    <n v="10"/>
    <n v="15"/>
    <n v="0"/>
    <s v="swordhit"/>
    <s v="55100002;100"/>
    <n v="55100002"/>
    <n v="100"/>
    <m/>
    <m/>
    <m/>
    <m/>
    <m/>
    <m/>
    <n v="8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44"/>
    <m/>
    <n v="0"/>
    <n v="0"/>
    <n v="0.5557377"/>
  </r>
  <r>
    <n v="51000045"/>
    <s v="矮人"/>
    <x v="46"/>
    <m/>
    <n v="3"/>
    <n v="15"/>
    <n v="4"/>
    <x v="3"/>
    <n v="3"/>
    <n v="-10"/>
    <n v="3"/>
    <n v="-3"/>
    <n v="1"/>
    <n v="0"/>
    <n v="0"/>
    <n v="0"/>
    <n v="0"/>
    <n v="0"/>
    <n v="0"/>
    <n v="0"/>
    <n v="10"/>
    <n v="15"/>
    <n v="0"/>
    <s v="swordhit"/>
    <s v="55500009;100"/>
    <n v="55500009"/>
    <n v="10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45"/>
    <m/>
    <n v="0"/>
    <n v="0"/>
    <n v="0.46721309999999999"/>
  </r>
  <r>
    <n v="51000046"/>
    <s v="侏儒"/>
    <x v="47"/>
    <s v="过牌"/>
    <n v="2"/>
    <n v="15"/>
    <n v="5"/>
    <x v="3"/>
    <n v="2"/>
    <n v="0"/>
    <n v="-10"/>
    <n v="-6"/>
    <n v="0"/>
    <n v="0"/>
    <n v="0"/>
    <n v="0"/>
    <n v="0"/>
    <n v="0"/>
    <n v="0"/>
    <n v="0"/>
    <n v="10"/>
    <n v="20"/>
    <n v="0"/>
    <s v="bandattack"/>
    <s v="55100015;100"/>
    <n v="55100015"/>
    <n v="100"/>
    <m/>
    <m/>
    <m/>
    <m/>
    <m/>
    <m/>
    <n v="1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46"/>
    <m/>
    <n v="0"/>
    <n v="0"/>
    <n v="0.3245902"/>
  </r>
  <r>
    <n v="51000047"/>
    <s v="暴龙"/>
    <x v="48"/>
    <m/>
    <n v="5"/>
    <n v="7"/>
    <n v="0"/>
    <x v="4"/>
    <n v="5"/>
    <n v="19"/>
    <n v="3"/>
    <n v="-41"/>
    <n v="0"/>
    <n v="0"/>
    <n v="0"/>
    <n v="0"/>
    <n v="0"/>
    <n v="4"/>
    <n v="0"/>
    <n v="1"/>
    <n v="10"/>
    <n v="15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4"/>
    <n v="47"/>
    <m/>
    <n v="0"/>
    <n v="0"/>
    <n v="0.8573771"/>
  </r>
  <r>
    <n v="51000048"/>
    <s v="琥珀蚊"/>
    <x v="49"/>
    <s v="变形"/>
    <n v="3"/>
    <n v="4"/>
    <n v="3"/>
    <x v="4"/>
    <n v="3"/>
    <n v="-100"/>
    <n v="100"/>
    <n v="-3"/>
    <n v="0"/>
    <n v="0"/>
    <n v="0"/>
    <n v="0"/>
    <n v="0"/>
    <n v="0"/>
    <n v="0"/>
    <n v="1"/>
    <n v="10"/>
    <n v="0"/>
    <n v="0"/>
    <s v="null"/>
    <s v="55900017;40"/>
    <n v="55900017"/>
    <n v="40"/>
    <m/>
    <m/>
    <m/>
    <m/>
    <m/>
    <m/>
    <n v="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48"/>
    <m/>
    <n v="0"/>
    <n v="0"/>
    <n v="0.33606560000000002"/>
  </r>
  <r>
    <n v="51000049"/>
    <s v="灵体"/>
    <x v="50"/>
    <m/>
    <n v="4"/>
    <n v="15"/>
    <n v="0"/>
    <x v="5"/>
    <n v="4"/>
    <n v="-15"/>
    <n v="-15"/>
    <n v="0"/>
    <n v="0"/>
    <n v="0"/>
    <n v="0"/>
    <n v="0"/>
    <n v="0"/>
    <n v="0"/>
    <n v="0"/>
    <n v="5"/>
    <n v="10"/>
    <n v="10"/>
    <n v="0"/>
    <s v="null"/>
    <s v="55900001;100"/>
    <n v="55900001"/>
    <n v="100"/>
    <m/>
    <m/>
    <m/>
    <m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49"/>
    <m/>
    <n v="0"/>
    <n v="0"/>
    <n v="0.2377049"/>
  </r>
  <r>
    <n v="51000050"/>
    <s v="流氓"/>
    <x v="51"/>
    <m/>
    <n v="2"/>
    <n v="8"/>
    <n v="0"/>
    <x v="3"/>
    <n v="2"/>
    <n v="0"/>
    <n v="0"/>
    <n v="-15"/>
    <n v="0"/>
    <n v="0"/>
    <n v="0"/>
    <n v="0"/>
    <n v="0"/>
    <n v="0"/>
    <n v="0"/>
    <n v="0"/>
    <n v="10"/>
    <n v="15"/>
    <n v="0"/>
    <s v="swordhit"/>
    <s v="55110006;100"/>
    <n v="55110006"/>
    <n v="100"/>
    <m/>
    <m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50"/>
    <m/>
    <n v="0"/>
    <n v="0"/>
    <n v="0.39836070000000001"/>
  </r>
  <r>
    <n v="51000051"/>
    <s v="龙族法师"/>
    <x v="52"/>
    <s v="魔法"/>
    <n v="3"/>
    <n v="5"/>
    <n v="2"/>
    <x v="4"/>
    <n v="3"/>
    <n v="-15"/>
    <n v="10"/>
    <n v="-18"/>
    <n v="1"/>
    <n v="0"/>
    <n v="0"/>
    <n v="0"/>
    <n v="0"/>
    <n v="0"/>
    <n v="0"/>
    <n v="3"/>
    <n v="30"/>
    <n v="12"/>
    <n v="0"/>
    <s v="dragonball"/>
    <s v="55100011;100"/>
    <n v="55100011"/>
    <n v="100"/>
    <n v="55100012"/>
    <n v="100"/>
    <m/>
    <m/>
    <m/>
    <m/>
    <n v="21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51"/>
    <m/>
    <n v="0"/>
    <n v="0"/>
    <n v="0.53442619999999996"/>
  </r>
  <r>
    <n v="51000052"/>
    <s v="大蠕虫"/>
    <x v="53"/>
    <s v="召唤"/>
    <n v="2"/>
    <n v="4"/>
    <n v="0"/>
    <x v="3"/>
    <n v="2"/>
    <n v="-5"/>
    <n v="7"/>
    <n v="-49"/>
    <n v="0"/>
    <n v="0"/>
    <n v="0"/>
    <n v="0"/>
    <n v="0"/>
    <n v="0"/>
    <n v="0"/>
    <n v="-2"/>
    <n v="10"/>
    <n v="10"/>
    <n v="0"/>
    <s v="venom"/>
    <s v="55100006;100"/>
    <n v="55100006"/>
    <n v="100"/>
    <m/>
    <m/>
    <m/>
    <m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52"/>
    <m/>
    <n v="0"/>
    <n v="0"/>
    <n v="0.33770489999999997"/>
  </r>
  <r>
    <n v="51000053"/>
    <s v="影魔"/>
    <x v="54"/>
    <m/>
    <n v="2"/>
    <n v="1"/>
    <n v="6"/>
    <x v="3"/>
    <n v="2"/>
    <n v="18"/>
    <n v="-8"/>
    <n v="-16"/>
    <n v="0"/>
    <n v="0"/>
    <n v="0"/>
    <n v="0"/>
    <n v="0"/>
    <n v="0"/>
    <n v="0"/>
    <n v="-0.17999999999999972"/>
    <n v="10"/>
    <n v="20"/>
    <n v="0"/>
    <s v="hit2"/>
    <s v="55510003;30"/>
    <n v="55510003"/>
    <n v="30"/>
    <m/>
    <m/>
    <m/>
    <m/>
    <m/>
    <m/>
    <n v="4.5"/>
    <n v="0"/>
    <n v="0"/>
    <n v="0"/>
    <n v="0"/>
    <n v="0"/>
    <s v="0;0;0;0;0"/>
    <n v="0"/>
    <n v="0"/>
    <n v="0"/>
    <n v="0"/>
    <n v="0"/>
    <n v="0"/>
    <n v="0.3"/>
    <s v="0;0;0;0;0;0;0.3"/>
    <s v="false"/>
    <m/>
    <n v="6"/>
    <n v="53"/>
    <m/>
    <n v="0"/>
    <n v="0"/>
    <n v="0.5557377"/>
  </r>
  <r>
    <n v="51000054"/>
    <s v="卓柏卡布拉"/>
    <x v="55"/>
    <m/>
    <n v="2"/>
    <n v="10"/>
    <n v="5"/>
    <x v="4"/>
    <n v="2"/>
    <n v="-5"/>
    <n v="5"/>
    <n v="-20"/>
    <n v="0"/>
    <n v="0"/>
    <n v="0"/>
    <n v="0"/>
    <n v="0"/>
    <n v="0"/>
    <n v="0"/>
    <n v="2.5"/>
    <n v="10"/>
    <n v="20"/>
    <n v="0"/>
    <s v="hit2"/>
    <s v="55110003;70|55500011;100"/>
    <n v="55110003"/>
    <n v="70"/>
    <n v="55500011"/>
    <n v="100"/>
    <m/>
    <m/>
    <m/>
    <m/>
    <n v="22.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54"/>
    <m/>
    <n v="0"/>
    <n v="0"/>
    <n v="0.24918029999999999"/>
  </r>
  <r>
    <n v="51000055"/>
    <s v="变色龙"/>
    <x v="56"/>
    <m/>
    <n v="2"/>
    <n v="11"/>
    <n v="0"/>
    <x v="4"/>
    <n v="2"/>
    <n v="-10"/>
    <n v="-10"/>
    <n v="-6"/>
    <n v="0"/>
    <n v="0"/>
    <n v="0"/>
    <n v="0"/>
    <n v="0"/>
    <n v="0"/>
    <n v="0"/>
    <n v="4"/>
    <n v="10"/>
    <n v="15"/>
    <n v="0"/>
    <s v="hit2"/>
    <s v="55610001;100"/>
    <n v="55610001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55"/>
    <m/>
    <n v="0"/>
    <n v="0"/>
    <n v="0.3967213"/>
  </r>
  <r>
    <n v="51000056"/>
    <s v="狂战士"/>
    <x v="57"/>
    <m/>
    <n v="2"/>
    <n v="9"/>
    <n v="0"/>
    <x v="4"/>
    <n v="2"/>
    <n v="10"/>
    <n v="-4"/>
    <n v="3"/>
    <n v="0"/>
    <n v="0"/>
    <n v="1"/>
    <n v="0"/>
    <n v="0"/>
    <n v="0"/>
    <n v="0"/>
    <n v="4"/>
    <n v="10"/>
    <n v="25"/>
    <n v="0"/>
    <s v="doubleswordhit"/>
    <s v="55520001;100"/>
    <n v="55520001"/>
    <n v="40"/>
    <m/>
    <m/>
    <m/>
    <m/>
    <m/>
    <m/>
    <n v="-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56"/>
    <m/>
    <n v="0"/>
    <n v="0"/>
    <n v="0.70163940000000002"/>
  </r>
  <r>
    <n v="51000057"/>
    <s v="百变怪"/>
    <x v="58"/>
    <s v="变形"/>
    <n v="3"/>
    <n v="1"/>
    <n v="0"/>
    <x v="5"/>
    <n v="3"/>
    <n v="0"/>
    <n v="0"/>
    <n v="-14"/>
    <n v="0"/>
    <n v="0"/>
    <n v="0"/>
    <n v="0"/>
    <n v="0"/>
    <n v="0"/>
    <n v="0"/>
    <n v="7"/>
    <n v="10"/>
    <n v="10"/>
    <n v="0"/>
    <s v="null"/>
    <s v="55900018;70"/>
    <n v="55900018"/>
    <n v="70"/>
    <m/>
    <m/>
    <m/>
    <m/>
    <m/>
    <m/>
    <n v="21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57"/>
    <m/>
    <n v="0"/>
    <n v="0"/>
    <n v="0.26065569999999999"/>
  </r>
  <r>
    <n v="51000058"/>
    <s v="毒巨蟒"/>
    <x v="59"/>
    <m/>
    <n v="1"/>
    <n v="7"/>
    <n v="0"/>
    <x v="3"/>
    <n v="1"/>
    <n v="8"/>
    <n v="-8"/>
    <n v="-6"/>
    <n v="0"/>
    <n v="0"/>
    <n v="0"/>
    <n v="0"/>
    <n v="0"/>
    <n v="0"/>
    <n v="0"/>
    <n v="-2"/>
    <n v="10"/>
    <n v="15"/>
    <n v="0"/>
    <s v="bitegreen"/>
    <s v="55510007;40"/>
    <n v="55510007"/>
    <n v="40"/>
    <m/>
    <m/>
    <m/>
    <m/>
    <m/>
    <m/>
    <n v="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58"/>
    <m/>
    <n v="0"/>
    <n v="0"/>
    <n v="0.17213120000000001"/>
  </r>
  <r>
    <n v="51000059"/>
    <s v="大蜘蛛"/>
    <x v="60"/>
    <m/>
    <n v="1"/>
    <n v="4"/>
    <n v="0"/>
    <x v="3"/>
    <n v="1"/>
    <n v="-10"/>
    <n v="5"/>
    <n v="-4"/>
    <n v="0"/>
    <n v="0"/>
    <n v="0"/>
    <n v="0"/>
    <n v="0"/>
    <n v="0"/>
    <n v="0"/>
    <n v="-3"/>
    <n v="10"/>
    <n v="15"/>
    <n v="0"/>
    <s v="venom"/>
    <s v="55510002;40"/>
    <n v="55510002"/>
    <n v="40"/>
    <m/>
    <m/>
    <m/>
    <m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59"/>
    <m/>
    <n v="0"/>
    <n v="0"/>
    <n v="0.13278690000000001"/>
  </r>
  <r>
    <n v="51000060"/>
    <s v="冰蜥蜴"/>
    <x v="61"/>
    <m/>
    <n v="4"/>
    <n v="7"/>
    <n v="0"/>
    <x v="4"/>
    <n v="4"/>
    <n v="4"/>
    <n v="12"/>
    <n v="-20"/>
    <n v="0"/>
    <n v="0"/>
    <n v="0"/>
    <n v="0"/>
    <n v="0"/>
    <n v="0"/>
    <n v="0"/>
    <n v="2"/>
    <n v="10"/>
    <n v="15"/>
    <n v="0"/>
    <s v="hit2blue"/>
    <s v="55510009;12"/>
    <n v="55510009"/>
    <n v="12"/>
    <m/>
    <m/>
    <m/>
    <m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60"/>
    <m/>
    <n v="0"/>
    <n v="0"/>
    <n v="0.75737699999999997"/>
  </r>
  <r>
    <n v="51000061"/>
    <s v="巨型变形虫"/>
    <x v="62"/>
    <m/>
    <n v="3"/>
    <n v="7"/>
    <n v="2"/>
    <x v="4"/>
    <n v="3"/>
    <n v="0"/>
    <n v="0"/>
    <n v="-30"/>
    <n v="0"/>
    <n v="0"/>
    <n v="0"/>
    <n v="0"/>
    <n v="0"/>
    <n v="0"/>
    <n v="0"/>
    <n v="3.9600000000000009"/>
    <n v="10"/>
    <n v="15"/>
    <n v="0"/>
    <s v="bitegreen"/>
    <s v="55110010;100"/>
    <n v="55110010"/>
    <n v="100"/>
    <m/>
    <m/>
    <m/>
    <m/>
    <m/>
    <m/>
    <n v="30"/>
    <n v="0"/>
    <n v="0"/>
    <n v="0"/>
    <n v="0"/>
    <n v="0"/>
    <s v="0;0;0;0;0"/>
    <n v="0"/>
    <n v="0.3"/>
    <n v="0.3"/>
    <n v="0"/>
    <n v="0.3"/>
    <n v="0"/>
    <n v="0"/>
    <s v="0;0.3;0.3;0;0.3;0;0"/>
    <s v="false"/>
    <m/>
    <n v="6"/>
    <n v="61"/>
    <m/>
    <n v="0"/>
    <n v="0"/>
    <n v="0.43442619999999998"/>
  </r>
  <r>
    <n v="51000062"/>
    <s v="海盗"/>
    <x v="63"/>
    <s v="基本"/>
    <n v="1"/>
    <n v="8"/>
    <n v="1"/>
    <x v="2"/>
    <n v="1"/>
    <n v="-5"/>
    <n v="-5"/>
    <n v="0"/>
    <n v="0"/>
    <n v="0"/>
    <n v="0"/>
    <n v="0"/>
    <n v="0"/>
    <n v="1"/>
    <n v="0"/>
    <n v="-5"/>
    <n v="10"/>
    <n v="20"/>
    <n v="0"/>
    <s v="hit1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62"/>
    <m/>
    <n v="0"/>
    <n v="0"/>
    <n v="0.14590159999999999"/>
  </r>
  <r>
    <n v="51000063"/>
    <s v="荧光象鼻虫"/>
    <x v="64"/>
    <s v="召唤"/>
    <n v="1"/>
    <n v="4"/>
    <n v="0"/>
    <x v="3"/>
    <n v="1"/>
    <n v="10"/>
    <n v="-3"/>
    <n v="-53"/>
    <n v="0"/>
    <n v="0"/>
    <n v="0"/>
    <n v="0"/>
    <n v="0"/>
    <n v="0"/>
    <n v="0"/>
    <n v="-1"/>
    <n v="25"/>
    <n v="10"/>
    <n v="0"/>
    <s v="electhit"/>
    <s v="55100006;100"/>
    <n v="55100006"/>
    <n v="100"/>
    <m/>
    <m/>
    <m/>
    <m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63"/>
    <m/>
    <n v="0"/>
    <n v="0"/>
    <n v="0.15245900000000001"/>
  </r>
  <r>
    <n v="51000064"/>
    <s v="喷火龙"/>
    <x v="65"/>
    <s v="状态"/>
    <n v="6"/>
    <n v="5"/>
    <n v="3"/>
    <x v="4"/>
    <n v="6"/>
    <n v="10"/>
    <n v="0"/>
    <n v="-35"/>
    <n v="2"/>
    <n v="0"/>
    <n v="0"/>
    <n v="0"/>
    <n v="0"/>
    <n v="3"/>
    <n v="0"/>
    <n v="3.9500000000000028"/>
    <n v="10"/>
    <n v="12"/>
    <n v="0"/>
    <s v="firehit"/>
    <s v="55510010;35"/>
    <n v="55510010"/>
    <n v="35"/>
    <m/>
    <m/>
    <m/>
    <m/>
    <m/>
    <m/>
    <n v="1.75"/>
    <n v="0"/>
    <n v="0"/>
    <n v="0"/>
    <n v="0"/>
    <n v="0"/>
    <s v="0;0;0;0;0"/>
    <n v="0"/>
    <n v="0"/>
    <n v="0"/>
    <n v="0.5"/>
    <n v="0"/>
    <n v="0"/>
    <n v="0"/>
    <s v="0;0;0;0.5;0;0;0"/>
    <s v="false"/>
    <m/>
    <n v="5"/>
    <n v="64"/>
    <m/>
    <n v="0"/>
    <n v="0"/>
    <n v="0.8180328"/>
  </r>
  <r>
    <n v="51000065"/>
    <s v="太古之龙"/>
    <x v="66"/>
    <s v="未完成"/>
    <n v="7"/>
    <n v="5"/>
    <n v="3"/>
    <x v="7"/>
    <n v="7"/>
    <n v="12"/>
    <n v="9"/>
    <n v="1"/>
    <n v="0"/>
    <n v="0"/>
    <n v="0"/>
    <n v="0"/>
    <n v="0"/>
    <n v="0"/>
    <n v="0"/>
    <n v="22"/>
    <n v="10"/>
    <n v="10"/>
    <n v="0"/>
    <s v="firehit"/>
    <s v="55100011;100|55000095;50|55600004;100"/>
    <n v="55100011"/>
    <n v="100"/>
    <n v="55000095"/>
    <n v="50"/>
    <n v="55600004"/>
    <n v="100"/>
    <m/>
    <m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65"/>
    <s v="cover3"/>
    <n v="0"/>
    <n v="0"/>
    <n v="0.95081970000000005"/>
  </r>
  <r>
    <n v="51000066"/>
    <s v="雷电之龙"/>
    <x v="67"/>
    <s v="范围"/>
    <n v="6"/>
    <n v="5"/>
    <n v="0"/>
    <x v="5"/>
    <n v="6"/>
    <n v="7"/>
    <n v="-10"/>
    <n v="-8"/>
    <n v="0"/>
    <n v="0"/>
    <n v="2"/>
    <n v="0"/>
    <n v="0"/>
    <n v="0"/>
    <n v="0"/>
    <n v="7.75"/>
    <n v="10"/>
    <n v="15"/>
    <n v="0"/>
    <s v="electhit"/>
    <s v="55200008;35"/>
    <n v="55200008"/>
    <n v="35"/>
    <m/>
    <m/>
    <m/>
    <m/>
    <m/>
    <m/>
    <n v="8.75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66"/>
    <m/>
    <n v="0"/>
    <n v="0"/>
    <n v="0.84098360000000005"/>
  </r>
  <r>
    <n v="51000067"/>
    <s v="圣骑士"/>
    <x v="68"/>
    <m/>
    <n v="5"/>
    <n v="8"/>
    <n v="0"/>
    <x v="5"/>
    <n v="5"/>
    <n v="-10"/>
    <n v="7"/>
    <n v="-14"/>
    <n v="2"/>
    <n v="0"/>
    <n v="0"/>
    <n v="0"/>
    <n v="0"/>
    <n v="0"/>
    <n v="0"/>
    <n v="8"/>
    <n v="10"/>
    <n v="10"/>
    <n v="0"/>
    <s v="swordhit"/>
    <s v="55100001;100|55500010;100"/>
    <n v="55100001"/>
    <n v="100"/>
    <n v="55500010"/>
    <n v="100"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67"/>
    <m/>
    <n v="0"/>
    <n v="0"/>
    <n v="0.89508200000000004"/>
  </r>
  <r>
    <n v="51000068"/>
    <s v="双头羊"/>
    <x v="69"/>
    <m/>
    <n v="2"/>
    <n v="11"/>
    <n v="5"/>
    <x v="4"/>
    <n v="2"/>
    <n v="-50"/>
    <n v="0"/>
    <n v="2"/>
    <n v="0"/>
    <n v="0"/>
    <n v="10"/>
    <n v="0"/>
    <n v="0"/>
    <n v="0"/>
    <n v="0"/>
    <n v="2"/>
    <n v="10"/>
    <n v="20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68"/>
    <m/>
    <n v="0"/>
    <n v="0"/>
    <n v="0.36065570000000002"/>
  </r>
  <r>
    <n v="51000069"/>
    <s v="刻耳帕洛斯"/>
    <x v="70"/>
    <m/>
    <n v="3"/>
    <n v="7"/>
    <n v="2"/>
    <x v="5"/>
    <n v="3"/>
    <n v="-30"/>
    <n v="-10"/>
    <n v="3"/>
    <n v="0"/>
    <n v="0"/>
    <n v="8"/>
    <n v="0"/>
    <n v="0"/>
    <n v="1"/>
    <n v="0"/>
    <n v="8"/>
    <n v="10"/>
    <n v="15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69"/>
    <m/>
    <n v="0"/>
    <n v="0"/>
    <n v="0.72786890000000004"/>
  </r>
  <r>
    <n v="51000070"/>
    <s v="毒花"/>
    <x v="71"/>
    <m/>
    <n v="3"/>
    <n v="14"/>
    <n v="4"/>
    <x v="5"/>
    <n v="3"/>
    <n v="-20"/>
    <n v="10"/>
    <n v="0"/>
    <n v="0"/>
    <n v="0"/>
    <n v="2"/>
    <n v="0"/>
    <n v="0"/>
    <n v="0"/>
    <n v="0"/>
    <n v="5"/>
    <n v="40"/>
    <n v="0"/>
    <n v="10"/>
    <s v="flowerline"/>
    <s v="55510007;50"/>
    <n v="55510007"/>
    <n v="5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70"/>
    <m/>
    <n v="0"/>
    <n v="0"/>
    <n v="0.63278690000000004"/>
  </r>
  <r>
    <n v="51000071"/>
    <s v="巨蟹"/>
    <x v="72"/>
    <m/>
    <n v="4"/>
    <n v="7"/>
    <n v="1"/>
    <x v="4"/>
    <n v="4"/>
    <n v="-40"/>
    <n v="30"/>
    <n v="-2"/>
    <n v="2"/>
    <n v="0"/>
    <n v="0"/>
    <n v="0"/>
    <n v="0"/>
    <n v="0"/>
    <n v="0"/>
    <n v="3"/>
    <n v="10"/>
    <n v="10"/>
    <n v="0"/>
    <s v="hit1"/>
    <s v="55500012;100"/>
    <n v="55500012"/>
    <n v="10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71"/>
    <m/>
    <n v="0"/>
    <n v="0"/>
    <n v="0.70491800000000004"/>
  </r>
  <r>
    <n v="51000072"/>
    <s v="海和尚"/>
    <x v="73"/>
    <s v="魔法"/>
    <n v="2"/>
    <n v="9"/>
    <n v="1"/>
    <x v="3"/>
    <n v="2"/>
    <n v="-10"/>
    <n v="5"/>
    <n v="-12"/>
    <n v="0"/>
    <n v="0"/>
    <n v="0"/>
    <n v="0"/>
    <n v="1"/>
    <n v="0"/>
    <n v="0"/>
    <n v="-1"/>
    <n v="25"/>
    <n v="12"/>
    <n v="0"/>
    <s v="waterball"/>
    <s v="55500008;100|55100011;100"/>
    <n v="55500008"/>
    <n v="100"/>
    <n v="55100011"/>
    <n v="100"/>
    <m/>
    <m/>
    <m/>
    <m/>
    <n v="11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72"/>
    <m/>
    <n v="0"/>
    <n v="0"/>
    <n v="0.31475409999999998"/>
  </r>
  <r>
    <n v="51000073"/>
    <s v="海德拉"/>
    <x v="74"/>
    <s v="范围"/>
    <n v="4"/>
    <n v="5"/>
    <n v="1"/>
    <x v="4"/>
    <n v="4"/>
    <n v="-15"/>
    <n v="-5"/>
    <n v="3"/>
    <n v="0"/>
    <n v="0"/>
    <n v="0"/>
    <n v="0"/>
    <n v="0"/>
    <n v="0"/>
    <n v="0"/>
    <n v="3.1999999999999993"/>
    <n v="10"/>
    <n v="10"/>
    <n v="0"/>
    <s v="biteblue"/>
    <s v="55100001;100|55200006;40"/>
    <n v="55100001"/>
    <n v="100"/>
    <n v="55200006"/>
    <n v="40"/>
    <m/>
    <m/>
    <m/>
    <m/>
    <n v="18"/>
    <n v="0"/>
    <n v="0"/>
    <n v="0"/>
    <n v="0"/>
    <n v="0"/>
    <s v="0;0;0;0;0"/>
    <n v="0"/>
    <n v="0.5"/>
    <n v="0"/>
    <n v="0"/>
    <n v="0"/>
    <n v="0"/>
    <n v="0"/>
    <s v="0;0.5;0;0;0;0;0"/>
    <s v="false"/>
    <m/>
    <n v="6"/>
    <n v="73"/>
    <m/>
    <n v="0"/>
    <n v="0"/>
    <n v="0.81147539999999996"/>
  </r>
  <r>
    <n v="51000074"/>
    <s v="雄狮水母"/>
    <x v="75"/>
    <m/>
    <n v="3"/>
    <n v="12"/>
    <n v="1"/>
    <x v="4"/>
    <n v="3"/>
    <n v="-10"/>
    <n v="5"/>
    <n v="0"/>
    <n v="0"/>
    <n v="0"/>
    <n v="0"/>
    <n v="0"/>
    <n v="0"/>
    <n v="0"/>
    <n v="0"/>
    <n v="2"/>
    <n v="10"/>
    <n v="0"/>
    <n v="12"/>
    <s v="watertile"/>
    <s v="55110007;70"/>
    <n v="55110007"/>
    <n v="70"/>
    <m/>
    <m/>
    <m/>
    <m/>
    <m/>
    <m/>
    <n v="7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74"/>
    <m/>
    <n v="0"/>
    <n v="0"/>
    <n v="0.36721310000000001"/>
  </r>
  <r>
    <n v="51000075"/>
    <s v="暗晦之城"/>
    <x v="76"/>
    <s v="召唤"/>
    <n v="6"/>
    <n v="2"/>
    <n v="6"/>
    <x v="4"/>
    <n v="6"/>
    <n v="-100"/>
    <n v="15"/>
    <n v="0"/>
    <n v="0"/>
    <n v="0"/>
    <n v="0"/>
    <n v="0"/>
    <n v="0"/>
    <n v="0"/>
    <n v="0"/>
    <n v="1.6800000000000068"/>
    <n v="0"/>
    <n v="0"/>
    <n v="13"/>
    <s v="null"/>
    <s v="55400004;100|55600001;100"/>
    <n v="55400004"/>
    <n v="100"/>
    <n v="55600001"/>
    <n v="100"/>
    <m/>
    <m/>
    <m/>
    <m/>
    <n v="88"/>
    <n v="0"/>
    <n v="0"/>
    <n v="0"/>
    <n v="0"/>
    <n v="0"/>
    <s v="0;0;0;0;0"/>
    <n v="0"/>
    <n v="0"/>
    <n v="0"/>
    <n v="0"/>
    <n v="0"/>
    <n v="0"/>
    <n v="-0.3"/>
    <s v="0;0;0;0;0;0;-0.3"/>
    <s v="false"/>
    <m/>
    <n v="6"/>
    <n v="75"/>
    <m/>
    <n v="0"/>
    <n v="0"/>
    <n v="0.68688519999999997"/>
  </r>
  <r>
    <n v="51000076"/>
    <s v="暗精灵"/>
    <x v="77"/>
    <s v="基本"/>
    <n v="1"/>
    <n v="3"/>
    <n v="6"/>
    <x v="2"/>
    <n v="1"/>
    <n v="0"/>
    <n v="-4"/>
    <n v="-5"/>
    <n v="0"/>
    <n v="1"/>
    <n v="0"/>
    <n v="0"/>
    <n v="0"/>
    <n v="0"/>
    <n v="0"/>
    <n v="-4"/>
    <n v="20"/>
    <n v="15"/>
    <n v="0"/>
    <s v="darkfir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76"/>
    <m/>
    <n v="0"/>
    <n v="0"/>
    <n v="0.1393443"/>
  </r>
  <r>
    <n v="51000077"/>
    <s v="光精灵"/>
    <x v="78"/>
    <s v="基本"/>
    <n v="1"/>
    <n v="3"/>
    <n v="5"/>
    <x v="2"/>
    <n v="1"/>
    <n v="-4"/>
    <n v="0"/>
    <n v="-5"/>
    <n v="0"/>
    <n v="1"/>
    <n v="0"/>
    <n v="0"/>
    <n v="0"/>
    <n v="0"/>
    <n v="0"/>
    <n v="-4"/>
    <n v="20"/>
    <n v="15"/>
    <n v="0"/>
    <s v="flowerlin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77"/>
    <m/>
    <n v="0"/>
    <n v="0"/>
    <n v="0.1147541"/>
  </r>
  <r>
    <n v="51000078"/>
    <s v="梦魇"/>
    <x v="79"/>
    <s v="光环"/>
    <n v="3"/>
    <n v="11"/>
    <n v="6"/>
    <x v="3"/>
    <n v="3"/>
    <n v="-15"/>
    <n v="-15"/>
    <n v="0"/>
    <n v="0"/>
    <n v="0"/>
    <n v="0"/>
    <n v="0"/>
    <n v="0"/>
    <n v="0"/>
    <n v="0"/>
    <n v="0"/>
    <n v="10"/>
    <n v="15"/>
    <n v="0"/>
    <s v="bite"/>
    <s v="55600014;100"/>
    <n v="55600014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78"/>
    <m/>
    <n v="0"/>
    <n v="0"/>
    <n v="0.48196719999999998"/>
  </r>
  <r>
    <n v="51000079"/>
    <s v="独角兽"/>
    <x v="80"/>
    <m/>
    <n v="5"/>
    <n v="11"/>
    <n v="2"/>
    <x v="4"/>
    <n v="5"/>
    <n v="-10"/>
    <n v="5"/>
    <n v="-15"/>
    <n v="0"/>
    <n v="0"/>
    <n v="0"/>
    <n v="0"/>
    <n v="0"/>
    <n v="0"/>
    <n v="0"/>
    <n v="2"/>
    <n v="10"/>
    <n v="18"/>
    <n v="0"/>
    <s v="bite"/>
    <s v="55100010;100|55900021;100"/>
    <n v="55100010"/>
    <n v="100"/>
    <n v="55900021"/>
    <n v="100"/>
    <m/>
    <m/>
    <m/>
    <m/>
    <n v="22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79"/>
    <m/>
    <n v="0"/>
    <n v="0"/>
    <n v="0.82622949999999995"/>
  </r>
  <r>
    <n v="51000080"/>
    <s v="雪人"/>
    <x v="81"/>
    <m/>
    <n v="3"/>
    <n v="9"/>
    <n v="0"/>
    <x v="4"/>
    <n v="3"/>
    <n v="4"/>
    <n v="-5"/>
    <n v="-10"/>
    <n v="0"/>
    <n v="0"/>
    <n v="0"/>
    <n v="0"/>
    <n v="0"/>
    <n v="0"/>
    <n v="0"/>
    <n v="2.3200000000000003"/>
    <n v="10"/>
    <n v="15"/>
    <n v="0"/>
    <s v="hit2blue"/>
    <s v="55100010;100"/>
    <n v="55100010"/>
    <n v="100"/>
    <m/>
    <m/>
    <m/>
    <m/>
    <m/>
    <m/>
    <n v="12"/>
    <n v="0"/>
    <n v="0"/>
    <n v="0"/>
    <n v="0"/>
    <n v="0"/>
    <s v="0;0;0;0;0"/>
    <n v="0"/>
    <n v="0"/>
    <n v="0"/>
    <n v="0.3"/>
    <n v="0"/>
    <n v="0"/>
    <n v="0"/>
    <s v="0;0;0;0.3;0;0;0"/>
    <s v="false"/>
    <m/>
    <n v="6"/>
    <n v="80"/>
    <m/>
    <n v="0"/>
    <n v="0"/>
    <n v="0.71147539999999998"/>
  </r>
  <r>
    <n v="51000081"/>
    <s v="哥布林巢穴"/>
    <x v="82"/>
    <s v="召唤"/>
    <n v="3"/>
    <n v="2"/>
    <n v="4"/>
    <x v="3"/>
    <n v="3"/>
    <n v="-100"/>
    <n v="20"/>
    <n v="-2"/>
    <n v="0"/>
    <n v="0"/>
    <n v="0"/>
    <n v="0"/>
    <n v="0"/>
    <n v="0"/>
    <n v="0"/>
    <n v="-2"/>
    <n v="0"/>
    <n v="0"/>
    <n v="12"/>
    <s v="null"/>
    <s v="55400001;100"/>
    <n v="55400001"/>
    <n v="100"/>
    <m/>
    <m/>
    <m/>
    <m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81"/>
    <m/>
    <n v="0"/>
    <n v="1"/>
    <n v="0.40819670000000002"/>
  </r>
  <r>
    <n v="51000082"/>
    <s v="迦顿男爵"/>
    <x v="83"/>
    <s v="范围"/>
    <n v="6"/>
    <n v="1"/>
    <n v="3"/>
    <x v="6"/>
    <n v="6"/>
    <n v="10"/>
    <n v="-20"/>
    <n v="-5"/>
    <n v="0"/>
    <n v="0"/>
    <n v="-2"/>
    <n v="0"/>
    <n v="-1"/>
    <n v="0"/>
    <n v="0"/>
    <n v="10"/>
    <n v="10"/>
    <n v="10"/>
    <n v="0"/>
    <s v="firehit"/>
    <s v="55200001;100"/>
    <n v="55200001"/>
    <n v="100"/>
    <m/>
    <m/>
    <m/>
    <m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82"/>
    <m/>
    <n v="0"/>
    <n v="1"/>
    <n v="0.49672129999999998"/>
  </r>
  <r>
    <n v="51000083"/>
    <s v="洛欧塞布"/>
    <x v="84"/>
    <s v="能量"/>
    <n v="4"/>
    <n v="1"/>
    <n v="3"/>
    <x v="6"/>
    <n v="4"/>
    <n v="-3"/>
    <n v="3"/>
    <n v="-15"/>
    <n v="0"/>
    <n v="0"/>
    <n v="0"/>
    <n v="0"/>
    <n v="0"/>
    <n v="0"/>
    <n v="0"/>
    <n v="10"/>
    <n v="10"/>
    <n v="10"/>
    <n v="0"/>
    <s v="darkfire"/>
    <s v="55300006;100"/>
    <n v="55300006"/>
    <n v="100"/>
    <m/>
    <m/>
    <m/>
    <m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83"/>
    <m/>
    <n v="0"/>
    <n v="1"/>
    <n v="0.49672129999999998"/>
  </r>
  <r>
    <n v="51000084"/>
    <s v="砂之魔女"/>
    <x v="85"/>
    <s v="魔法，状态"/>
    <n v="3"/>
    <n v="8"/>
    <n v="4"/>
    <x v="4"/>
    <n v="3"/>
    <n v="5"/>
    <n v="-3"/>
    <n v="-16"/>
    <n v="0"/>
    <n v="1"/>
    <n v="0"/>
    <n v="0"/>
    <n v="0"/>
    <n v="0"/>
    <n v="0"/>
    <n v="2.8999999999999986"/>
    <n v="30"/>
    <n v="22"/>
    <n v="0"/>
    <s v="flowerline"/>
    <s v="55100011;100|55510018;10"/>
    <n v="55100011"/>
    <n v="100"/>
    <n v="55510018"/>
    <n v="10"/>
    <m/>
    <m/>
    <m/>
    <m/>
    <n v="9.6999999999999993"/>
    <n v="0"/>
    <n v="0"/>
    <n v="0"/>
    <n v="0"/>
    <n v="0"/>
    <s v="0;0;0;0;0"/>
    <n v="0"/>
    <n v="0"/>
    <n v="0"/>
    <n v="0"/>
    <n v="0.5"/>
    <n v="0"/>
    <n v="0"/>
    <s v="0;0;0;0;0.5;0;0"/>
    <s v="false"/>
    <m/>
    <n v="6"/>
    <n v="84"/>
    <m/>
    <n v="0"/>
    <n v="0"/>
    <n v="0.50819669999999995"/>
  </r>
  <r>
    <n v="51000085"/>
    <s v="风暴射手"/>
    <x v="86"/>
    <m/>
    <n v="2"/>
    <n v="8"/>
    <n v="0"/>
    <x v="3"/>
    <n v="2"/>
    <n v="11"/>
    <n v="-6"/>
    <n v="-30"/>
    <n v="0"/>
    <n v="0"/>
    <n v="0"/>
    <n v="0"/>
    <n v="0"/>
    <n v="0"/>
    <n v="0"/>
    <n v="0"/>
    <n v="30"/>
    <n v="15"/>
    <n v="0"/>
    <s v="Arrow"/>
    <s v="55200003;100"/>
    <n v="55200003"/>
    <n v="100"/>
    <m/>
    <m/>
    <m/>
    <m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85"/>
    <m/>
    <n v="0"/>
    <n v="0"/>
    <n v="0.33770489999999997"/>
  </r>
  <r>
    <n v="51000086"/>
    <s v="外星人"/>
    <x v="87"/>
    <m/>
    <n v="2"/>
    <n v="8"/>
    <n v="0"/>
    <x v="4"/>
    <n v="2"/>
    <n v="0"/>
    <n v="5"/>
    <n v="-34"/>
    <n v="0"/>
    <n v="0"/>
    <n v="0"/>
    <n v="0"/>
    <n v="0"/>
    <n v="0"/>
    <n v="0"/>
    <n v="1"/>
    <n v="10"/>
    <n v="15"/>
    <n v="0"/>
    <s v="etwave"/>
    <s v="55900002;100"/>
    <n v="55900002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86"/>
    <m/>
    <n v="0"/>
    <n v="0"/>
    <n v="0.32131150000000003"/>
  </r>
  <r>
    <n v="51000087"/>
    <s v="武僧"/>
    <x v="88"/>
    <m/>
    <n v="4"/>
    <n v="8"/>
    <n v="0"/>
    <x v="3"/>
    <n v="4"/>
    <n v="0"/>
    <n v="-10"/>
    <n v="-17"/>
    <n v="0"/>
    <n v="0"/>
    <n v="0"/>
    <n v="2"/>
    <n v="0"/>
    <n v="0"/>
    <n v="0"/>
    <n v="-1"/>
    <n v="10"/>
    <n v="20"/>
    <n v="0"/>
    <s v="fisthit"/>
    <s v="55100002;100|55100003;100"/>
    <n v="55100002"/>
    <n v="100"/>
    <n v="55100003"/>
    <n v="100"/>
    <m/>
    <m/>
    <m/>
    <m/>
    <n v="1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87"/>
    <m/>
    <n v="0"/>
    <n v="0"/>
    <n v="0.67213109999999998"/>
  </r>
  <r>
    <n v="51000088"/>
    <s v="魔物学者"/>
    <x v="89"/>
    <s v="光环"/>
    <n v="3"/>
    <n v="8"/>
    <n v="0"/>
    <x v="4"/>
    <n v="3"/>
    <n v="5"/>
    <n v="-20"/>
    <n v="-7"/>
    <n v="0"/>
    <n v="2"/>
    <n v="0"/>
    <n v="0"/>
    <n v="0"/>
    <n v="0"/>
    <n v="0"/>
    <n v="1"/>
    <n v="10"/>
    <n v="15"/>
    <n v="0"/>
    <s v="etwave"/>
    <s v="55600009;100"/>
    <n v="55600009"/>
    <n v="100"/>
    <m/>
    <m/>
    <m/>
    <m/>
    <m/>
    <m/>
    <n v="13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88"/>
    <m/>
    <n v="0"/>
    <n v="0"/>
    <n v="0.5"/>
  </r>
  <r>
    <n v="51000089"/>
    <s v="武士"/>
    <x v="90"/>
    <m/>
    <n v="2"/>
    <n v="8"/>
    <n v="0"/>
    <x v="3"/>
    <n v="2"/>
    <n v="13"/>
    <n v="-10"/>
    <n v="-23"/>
    <n v="0"/>
    <n v="0"/>
    <n v="0"/>
    <n v="0"/>
    <n v="0"/>
    <n v="0"/>
    <n v="0"/>
    <n v="0"/>
    <n v="10"/>
    <n v="20"/>
    <n v="0"/>
    <s v="swordhit"/>
    <s v="55700001;100"/>
    <n v="55700001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89"/>
    <m/>
    <n v="0"/>
    <n v="0"/>
    <n v="0.47868850000000002"/>
  </r>
  <r>
    <n v="51000090"/>
    <s v="隐形人"/>
    <x v="91"/>
    <m/>
    <n v="2"/>
    <n v="13"/>
    <n v="0"/>
    <x v="5"/>
    <n v="2"/>
    <n v="-30"/>
    <n v="-30"/>
    <n v="0"/>
    <n v="13"/>
    <n v="0"/>
    <n v="0"/>
    <n v="0"/>
    <n v="0"/>
    <n v="0"/>
    <n v="0"/>
    <n v="5"/>
    <n v="10"/>
    <n v="12"/>
    <n v="0"/>
    <s v="fisthitstatu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90"/>
    <m/>
    <n v="0"/>
    <n v="0"/>
    <n v="0.3327869"/>
  </r>
  <r>
    <n v="51000091"/>
    <s v="拉顿"/>
    <x v="92"/>
    <s v="能量"/>
    <n v="5"/>
    <n v="5"/>
    <n v="3"/>
    <x v="5"/>
    <n v="5"/>
    <n v="0"/>
    <n v="-25"/>
    <n v="12"/>
    <n v="0"/>
    <n v="0"/>
    <n v="0"/>
    <n v="0"/>
    <n v="0"/>
    <n v="0"/>
    <n v="0"/>
    <n v="7"/>
    <n v="10"/>
    <n v="15"/>
    <n v="0"/>
    <s v="firehit"/>
    <s v="55500008;100|55310002;100"/>
    <n v="55500008"/>
    <n v="100"/>
    <n v="55310002"/>
    <n v="100"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91"/>
    <m/>
    <n v="0"/>
    <n v="0"/>
    <n v="0.84262289999999995"/>
  </r>
  <r>
    <n v="51000092"/>
    <s v="鬼云"/>
    <x v="93"/>
    <m/>
    <n v="3"/>
    <n v="13"/>
    <n v="6"/>
    <x v="3"/>
    <n v="3"/>
    <n v="0"/>
    <n v="-40"/>
    <n v="0"/>
    <n v="8"/>
    <n v="0"/>
    <n v="0"/>
    <n v="0"/>
    <n v="0"/>
    <n v="0"/>
    <n v="0"/>
    <n v="0"/>
    <n v="10"/>
    <n v="20"/>
    <n v="0"/>
    <s v="fisthi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92"/>
    <m/>
    <n v="0"/>
    <n v="0"/>
    <n v="0.48688520000000002"/>
  </r>
  <r>
    <n v="51000093"/>
    <s v="食人花"/>
    <x v="94"/>
    <m/>
    <n v="4"/>
    <n v="14"/>
    <n v="4"/>
    <x v="4"/>
    <n v="4"/>
    <n v="-10"/>
    <n v="5"/>
    <n v="-4"/>
    <n v="0"/>
    <n v="0"/>
    <n v="0"/>
    <n v="0"/>
    <n v="0"/>
    <n v="0"/>
    <n v="0"/>
    <n v="1"/>
    <n v="10"/>
    <n v="0"/>
    <n v="15"/>
    <s v="bite"/>
    <s v="55500008;100|55500009;100"/>
    <n v="55500008"/>
    <n v="100"/>
    <n v="55500009"/>
    <n v="100"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93"/>
    <m/>
    <n v="0"/>
    <n v="0"/>
    <n v="0.66557379999999999"/>
  </r>
  <r>
    <n v="51000094"/>
    <s v="贝希摩斯"/>
    <x v="95"/>
    <s v="未完成"/>
    <n v="6"/>
    <n v="11"/>
    <n v="0"/>
    <x v="7"/>
    <n v="6"/>
    <n v="11"/>
    <n v="30"/>
    <n v="3"/>
    <n v="0"/>
    <n v="0"/>
    <n v="0"/>
    <n v="0"/>
    <n v="0"/>
    <n v="0"/>
    <n v="0"/>
    <n v="44"/>
    <n v="10"/>
    <n v="10"/>
    <n v="0"/>
    <s v="yellowsplash"/>
    <s v="55110007;100|55900027;30|55010009;100"/>
    <n v="55110007"/>
    <n v="100"/>
    <n v="55900027"/>
    <n v="30"/>
    <n v="55010009"/>
    <n v="100"/>
    <m/>
    <m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3"/>
    <n v="94"/>
    <m/>
    <n v="0"/>
    <n v="0"/>
    <n v="0.93114750000000002"/>
  </r>
  <r>
    <n v="51000095"/>
    <s v="深海触手"/>
    <x v="96"/>
    <m/>
    <n v="3"/>
    <n v="14"/>
    <n v="1"/>
    <x v="3"/>
    <n v="3"/>
    <n v="-5"/>
    <n v="10"/>
    <n v="-9"/>
    <n v="0"/>
    <n v="0"/>
    <n v="0"/>
    <n v="0"/>
    <n v="0"/>
    <n v="0"/>
    <n v="0"/>
    <n v="-0.25"/>
    <n v="35"/>
    <n v="0"/>
    <n v="10"/>
    <s v="darkball"/>
    <s v="55510002;25"/>
    <n v="55510002"/>
    <n v="25"/>
    <m/>
    <m/>
    <m/>
    <m/>
    <m/>
    <m/>
    <n v="3.7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95"/>
    <m/>
    <n v="0"/>
    <n v="0"/>
    <n v="0.51803279999999996"/>
  </r>
  <r>
    <n v="51000096"/>
    <s v="火柱"/>
    <x v="97"/>
    <m/>
    <n v="2"/>
    <n v="13"/>
    <n v="3"/>
    <x v="4"/>
    <n v="2"/>
    <n v="15"/>
    <n v="-15"/>
    <n v="-6"/>
    <n v="0"/>
    <n v="0"/>
    <n v="0"/>
    <n v="1"/>
    <n v="0"/>
    <n v="0"/>
    <n v="0"/>
    <n v="4"/>
    <n v="35"/>
    <n v="0"/>
    <n v="12"/>
    <s v="firearrow"/>
    <s v="55510010;100"/>
    <n v="55510010"/>
    <n v="10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96"/>
    <m/>
    <n v="0"/>
    <n v="0"/>
    <n v="0.36393439999999999"/>
  </r>
  <r>
    <n v="51000097"/>
    <s v="佩利冬"/>
    <x v="98"/>
    <m/>
    <n v="2"/>
    <n v="6"/>
    <n v="0"/>
    <x v="3"/>
    <n v="2"/>
    <n v="20"/>
    <n v="-50"/>
    <n v="-17"/>
    <n v="0"/>
    <n v="0"/>
    <n v="0"/>
    <n v="0"/>
    <n v="0"/>
    <n v="0"/>
    <n v="0"/>
    <n v="-2"/>
    <n v="10"/>
    <n v="25"/>
    <n v="0"/>
    <s v="hit2"/>
    <s v="55900016;100"/>
    <n v="55900016"/>
    <n v="100"/>
    <m/>
    <m/>
    <m/>
    <m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97"/>
    <m/>
    <n v="0"/>
    <n v="0"/>
    <n v="0.38196720000000001"/>
  </r>
  <r>
    <n v="51000098"/>
    <s v="坎马卓滋"/>
    <x v="99"/>
    <m/>
    <n v="3"/>
    <n v="1"/>
    <n v="0"/>
    <x v="4"/>
    <n v="3"/>
    <n v="5"/>
    <n v="-15"/>
    <n v="-7"/>
    <n v="0"/>
    <n v="0"/>
    <n v="0"/>
    <n v="0"/>
    <n v="2"/>
    <n v="2"/>
    <n v="0"/>
    <n v="3"/>
    <n v="10"/>
    <n v="20"/>
    <n v="0"/>
    <s v="hit2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98"/>
    <m/>
    <n v="0"/>
    <n v="0"/>
    <n v="0.60327869999999995"/>
  </r>
  <r>
    <n v="51000099"/>
    <s v="狮王战士"/>
    <x v="100"/>
    <m/>
    <n v="4"/>
    <n v="9"/>
    <n v="0"/>
    <x v="4"/>
    <n v="4"/>
    <n v="-80"/>
    <n v="0"/>
    <n v="-8"/>
    <n v="0"/>
    <n v="0"/>
    <n v="0"/>
    <n v="0"/>
    <n v="0"/>
    <n v="0"/>
    <n v="0"/>
    <n v="2"/>
    <n v="10"/>
    <n v="15"/>
    <n v="0"/>
    <s v="swordhit"/>
    <s v="55900003;100|55900013;100"/>
    <n v="55900003"/>
    <n v="100"/>
    <n v="55900013"/>
    <n v="100"/>
    <m/>
    <m/>
    <m/>
    <m/>
    <n v="90"/>
    <n v="0"/>
    <n v="0"/>
    <n v="0"/>
    <n v="0"/>
    <n v="0"/>
    <s v="0;0;0;0;0"/>
    <n v="0"/>
    <n v="0"/>
    <n v="0"/>
    <n v="0"/>
    <n v="0"/>
    <n v="0"/>
    <n v="0"/>
    <s v="0;0;0;0;0;0;0"/>
    <s v="false"/>
    <m/>
    <n v="4"/>
    <n v="99"/>
    <m/>
    <n v="0"/>
    <n v="0"/>
    <n v="0.75737699999999997"/>
  </r>
  <r>
    <n v="51000100"/>
    <s v="黄金图腾"/>
    <x v="101"/>
    <s v="召唤"/>
    <n v="4"/>
    <n v="16"/>
    <n v="5"/>
    <x v="3"/>
    <n v="4"/>
    <n v="-100"/>
    <n v="18"/>
    <n v="0"/>
    <n v="0"/>
    <n v="0"/>
    <n v="0"/>
    <n v="0"/>
    <n v="0"/>
    <n v="0"/>
    <n v="0"/>
    <n v="-2"/>
    <n v="10"/>
    <n v="0"/>
    <n v="11"/>
    <s v="null"/>
    <s v="55400003;100"/>
    <n v="55400003"/>
    <n v="100"/>
    <m/>
    <m/>
    <m/>
    <m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00"/>
    <m/>
    <n v="0"/>
    <n v="0"/>
    <n v="0.1032787"/>
  </r>
  <r>
    <n v="51000101"/>
    <s v="木乃伊"/>
    <x v="102"/>
    <s v="过牌"/>
    <n v="3"/>
    <n v="10"/>
    <n v="6"/>
    <x v="4"/>
    <n v="3"/>
    <n v="-25"/>
    <n v="5"/>
    <n v="-5"/>
    <n v="0"/>
    <n v="0"/>
    <n v="-1"/>
    <n v="0"/>
    <n v="0"/>
    <n v="0"/>
    <n v="0"/>
    <n v="1"/>
    <n v="10"/>
    <n v="0"/>
    <n v="15"/>
    <s v="hit2"/>
    <s v="55100015;100"/>
    <n v="55100015"/>
    <n v="100"/>
    <n v="55100008"/>
    <n v="100"/>
    <m/>
    <m/>
    <m/>
    <m/>
    <n v="31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01"/>
    <m/>
    <n v="0"/>
    <n v="0"/>
    <n v="0.42622949999999998"/>
  </r>
  <r>
    <n v="51000102"/>
    <s v="强盗"/>
    <x v="103"/>
    <s v="手牌"/>
    <n v="2"/>
    <n v="8"/>
    <n v="0"/>
    <x v="4"/>
    <n v="2"/>
    <n v="0"/>
    <n v="0"/>
    <n v="-15"/>
    <n v="0"/>
    <n v="0"/>
    <n v="0"/>
    <n v="1"/>
    <n v="0"/>
    <n v="0"/>
    <n v="0"/>
    <n v="4"/>
    <n v="10"/>
    <n v="20"/>
    <n v="0"/>
    <s v="fisthit"/>
    <s v="55900035;100"/>
    <n v="55900035"/>
    <n v="100"/>
    <m/>
    <m/>
    <m/>
    <m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02"/>
    <m/>
    <n v="0"/>
    <n v="0"/>
    <n v="0.2098361"/>
  </r>
  <r>
    <n v="51000103"/>
    <s v="象牙人偶"/>
    <x v="104"/>
    <s v="手牌"/>
    <n v="2"/>
    <n v="16"/>
    <n v="5"/>
    <x v="3"/>
    <n v="2"/>
    <n v="-100"/>
    <n v="70"/>
    <n v="0"/>
    <n v="0"/>
    <n v="0"/>
    <n v="0"/>
    <n v="0"/>
    <n v="0"/>
    <n v="0"/>
    <n v="0"/>
    <n v="0"/>
    <n v="10"/>
    <n v="0"/>
    <n v="10"/>
    <s v="null"/>
    <s v="55300009;100"/>
    <n v="55300009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03"/>
    <m/>
    <n v="0"/>
    <n v="0"/>
    <n v="4.262295E-2"/>
  </r>
  <r>
    <n v="51000104"/>
    <s v="大理石人偶"/>
    <x v="105"/>
    <s v="能量"/>
    <n v="2"/>
    <n v="16"/>
    <n v="4"/>
    <x v="3"/>
    <n v="2"/>
    <n v="-100"/>
    <n v="70"/>
    <n v="3"/>
    <n v="0"/>
    <n v="0"/>
    <n v="0"/>
    <n v="0"/>
    <n v="0"/>
    <n v="0"/>
    <n v="0"/>
    <n v="-2"/>
    <n v="10"/>
    <n v="0"/>
    <n v="10"/>
    <s v="null"/>
    <s v="55300007;100"/>
    <n v="55300007"/>
    <n v="100"/>
    <m/>
    <m/>
    <m/>
    <m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04"/>
    <m/>
    <n v="0"/>
    <n v="0"/>
    <n v="5.2459020000000002E-2"/>
  </r>
  <r>
    <n v="51000105"/>
    <s v="霸王龙"/>
    <x v="106"/>
    <m/>
    <n v="6"/>
    <n v="7"/>
    <n v="0"/>
    <x v="6"/>
    <n v="6"/>
    <n v="19"/>
    <n v="3"/>
    <n v="-47"/>
    <n v="1"/>
    <n v="0"/>
    <n v="0"/>
    <n v="0"/>
    <n v="0"/>
    <n v="4"/>
    <n v="0"/>
    <n v="10.5"/>
    <n v="10"/>
    <n v="10"/>
    <n v="0"/>
    <s v="bite"/>
    <s v="55900027;30"/>
    <n v="55900027"/>
    <n v="30"/>
    <m/>
    <m/>
    <m/>
    <m/>
    <m/>
    <m/>
    <n v="10.5"/>
    <n v="0"/>
    <n v="0"/>
    <n v="0"/>
    <n v="0"/>
    <n v="0"/>
    <s v="0;0;0;0;0"/>
    <n v="0"/>
    <n v="0"/>
    <n v="0"/>
    <n v="0"/>
    <n v="0"/>
    <n v="0"/>
    <n v="0"/>
    <s v="0;0;0;0;0;0;0"/>
    <s v="false"/>
    <m/>
    <n v="4"/>
    <n v="105"/>
    <m/>
    <n v="0"/>
    <n v="0"/>
    <n v="0.92622950000000004"/>
  </r>
  <r>
    <n v="51000106"/>
    <s v="绿藤蔓怪"/>
    <x v="107"/>
    <m/>
    <n v="2"/>
    <n v="14"/>
    <n v="0"/>
    <x v="3"/>
    <n v="2"/>
    <n v="40"/>
    <n v="0"/>
    <n v="-1"/>
    <n v="0"/>
    <n v="0"/>
    <n v="-8"/>
    <n v="0"/>
    <n v="0"/>
    <n v="0"/>
    <n v="0"/>
    <n v="-1"/>
    <n v="70"/>
    <n v="0"/>
    <n v="10"/>
    <s v="greenpea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06"/>
    <m/>
    <n v="0"/>
    <n v="0"/>
    <n v="6.8852460000000004E-2"/>
  </r>
  <r>
    <n v="51000107"/>
    <s v="蓝藤蔓怪"/>
    <x v="108"/>
    <m/>
    <n v="2"/>
    <n v="14"/>
    <n v="0"/>
    <x v="4"/>
    <n v="2"/>
    <n v="30"/>
    <n v="0"/>
    <n v="-1"/>
    <n v="0"/>
    <n v="0"/>
    <n v="-8"/>
    <n v="0"/>
    <n v="0"/>
    <n v="0"/>
    <n v="0"/>
    <n v="4"/>
    <n v="70"/>
    <n v="0"/>
    <n v="10"/>
    <s v="bluepea"/>
    <s v="55510009;30"/>
    <n v="55510009"/>
    <n v="30"/>
    <m/>
    <m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07"/>
    <m/>
    <n v="0"/>
    <n v="0"/>
    <n v="0.24262300000000001"/>
  </r>
  <r>
    <n v="51000108"/>
    <s v="枪管百合"/>
    <x v="109"/>
    <m/>
    <n v="2"/>
    <n v="14"/>
    <n v="1"/>
    <x v="4"/>
    <n v="2"/>
    <n v="10"/>
    <n v="-10"/>
    <n v="-13"/>
    <n v="0"/>
    <n v="0"/>
    <n v="0"/>
    <n v="0"/>
    <n v="0"/>
    <n v="3"/>
    <n v="0"/>
    <n v="2"/>
    <n v="40"/>
    <n v="0"/>
    <n v="10"/>
    <s v="bulle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08"/>
    <m/>
    <n v="0"/>
    <n v="0"/>
    <n v="0.28360659999999999"/>
  </r>
  <r>
    <n v="51000109"/>
    <s v="战斗机甲α"/>
    <x v="110"/>
    <m/>
    <n v="3"/>
    <n v="2"/>
    <n v="0"/>
    <x v="4"/>
    <n v="3"/>
    <n v="15"/>
    <n v="-10"/>
    <n v="-18"/>
    <n v="0"/>
    <n v="0"/>
    <n v="0"/>
    <n v="3"/>
    <n v="0"/>
    <n v="0"/>
    <n v="0"/>
    <n v="3.3200000000000003"/>
    <n v="40"/>
    <n v="20"/>
    <n v="0"/>
    <s v="firearrow"/>
    <m/>
    <m/>
    <m/>
    <m/>
    <m/>
    <m/>
    <m/>
    <m/>
    <m/>
    <n v="0"/>
    <n v="0"/>
    <n v="0"/>
    <n v="0"/>
    <n v="0"/>
    <n v="0"/>
    <s v="0;0;0;0;0"/>
    <n v="0"/>
    <n v="0"/>
    <n v="0"/>
    <n v="0.3"/>
    <n v="0"/>
    <n v="0"/>
    <n v="0"/>
    <s v="0;0;0;0.3;0;0;0"/>
    <s v="false"/>
    <m/>
    <n v="6"/>
    <n v="109"/>
    <m/>
    <n v="0"/>
    <n v="0"/>
    <n v="0.5"/>
  </r>
  <r>
    <n v="51000110"/>
    <s v="战斗机甲β"/>
    <x v="111"/>
    <m/>
    <n v="2"/>
    <n v="2"/>
    <n v="0"/>
    <x v="4"/>
    <n v="2"/>
    <n v="-10"/>
    <n v="15"/>
    <n v="-18"/>
    <n v="3"/>
    <n v="0"/>
    <n v="0"/>
    <n v="0"/>
    <n v="0"/>
    <n v="0"/>
    <n v="0"/>
    <n v="3.3200000000000003"/>
    <n v="35"/>
    <n v="17"/>
    <n v="0"/>
    <s v="rocket"/>
    <m/>
    <m/>
    <m/>
    <m/>
    <m/>
    <m/>
    <m/>
    <m/>
    <m/>
    <n v="0"/>
    <n v="0"/>
    <n v="0"/>
    <n v="0"/>
    <n v="0"/>
    <n v="0"/>
    <s v="0;0;0;0;0"/>
    <n v="0"/>
    <n v="0"/>
    <n v="0"/>
    <n v="0.3"/>
    <n v="0"/>
    <n v="0"/>
    <n v="0"/>
    <s v="0;0;0;0.3;0;0;0"/>
    <s v="false"/>
    <m/>
    <n v="6"/>
    <n v="110"/>
    <m/>
    <n v="0"/>
    <n v="0"/>
    <n v="0.51147540000000002"/>
  </r>
  <r>
    <n v="51000111"/>
    <s v="达衮"/>
    <x v="112"/>
    <s v="未完成"/>
    <n v="7"/>
    <n v="1"/>
    <n v="1"/>
    <x v="7"/>
    <n v="7"/>
    <n v="11"/>
    <n v="18"/>
    <n v="1"/>
    <n v="0"/>
    <n v="0"/>
    <n v="0"/>
    <n v="0"/>
    <n v="0"/>
    <n v="0"/>
    <n v="0"/>
    <n v="30"/>
    <n v="10"/>
    <n v="10"/>
    <n v="0"/>
    <s v="waterball"/>
    <s v="55900020;100|55000138;100|55000324;20"/>
    <m/>
    <m/>
    <n v="55900020"/>
    <n v="100"/>
    <n v="55000138"/>
    <n v="100"/>
    <n v="55000324"/>
    <n v="20"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3"/>
    <n v="111"/>
    <s v="cover3"/>
    <n v="0"/>
    <n v="0"/>
    <n v="0.9442623"/>
  </r>
  <r>
    <n v="51000112"/>
    <s v="暗黑破坏神"/>
    <x v="113"/>
    <s v="未完成"/>
    <n v="7"/>
    <n v="1"/>
    <n v="6"/>
    <x v="7"/>
    <n v="7"/>
    <n v="17"/>
    <n v="9"/>
    <n v="1"/>
    <n v="0"/>
    <n v="0"/>
    <n v="0"/>
    <n v="0"/>
    <n v="0"/>
    <n v="0"/>
    <n v="0"/>
    <n v="27"/>
    <n v="10"/>
    <n v="10"/>
    <n v="0"/>
    <s v="darkball"/>
    <s v="55000109;100|55900020;100|55000331;20"/>
    <m/>
    <m/>
    <n v="55000109"/>
    <n v="100"/>
    <n v="55900020"/>
    <n v="100"/>
    <n v="55000331"/>
    <n v="20"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12"/>
    <s v="cover3"/>
    <n v="0"/>
    <n v="0"/>
    <n v="0.94262299999999999"/>
  </r>
  <r>
    <n v="51000113"/>
    <s v="堕落天使"/>
    <x v="114"/>
    <s v="未完成"/>
    <n v="7"/>
    <n v="1"/>
    <n v="2"/>
    <x v="5"/>
    <n v="7"/>
    <n v="15"/>
    <n v="-8"/>
    <n v="1"/>
    <n v="0"/>
    <n v="0"/>
    <n v="0"/>
    <n v="0"/>
    <n v="0"/>
    <n v="0"/>
    <n v="0"/>
    <n v="8"/>
    <n v="10"/>
    <n v="10"/>
    <n v="0"/>
    <s v="windhit"/>
    <s v="55900020;100|55000142;100|55000325;20"/>
    <m/>
    <m/>
    <n v="55900020"/>
    <n v="100"/>
    <n v="55000142"/>
    <n v="100"/>
    <n v="55000325"/>
    <n v="20"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13"/>
    <s v="cover3"/>
    <n v="0"/>
    <n v="0"/>
    <n v="0.92786880000000005"/>
  </r>
  <r>
    <n v="51000114"/>
    <s v="火焰领主"/>
    <x v="115"/>
    <s v="未完成"/>
    <n v="7"/>
    <n v="1"/>
    <n v="3"/>
    <x v="7"/>
    <n v="7"/>
    <n v="23"/>
    <n v="5"/>
    <n v="1"/>
    <n v="0"/>
    <n v="0"/>
    <n v="0"/>
    <n v="0"/>
    <n v="0"/>
    <n v="0"/>
    <n v="0"/>
    <n v="29"/>
    <n v="10"/>
    <n v="10"/>
    <n v="0"/>
    <s v="firehit"/>
    <s v="55900020;100|55000125;100|55000326;20"/>
    <m/>
    <m/>
    <n v="55900020"/>
    <n v="100"/>
    <n v="55000125"/>
    <n v="100"/>
    <n v="55000326"/>
    <n v="20"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114"/>
    <s v="cover3"/>
    <n v="0"/>
    <n v="0"/>
    <n v="0.94918029999999998"/>
  </r>
  <r>
    <n v="51000115"/>
    <s v="迅雷魔王"/>
    <x v="116"/>
    <s v="未完成"/>
    <n v="7"/>
    <n v="1"/>
    <n v="0"/>
    <x v="7"/>
    <n v="7"/>
    <n v="20"/>
    <n v="5"/>
    <n v="1"/>
    <n v="0"/>
    <n v="0"/>
    <n v="0"/>
    <n v="0"/>
    <n v="0"/>
    <n v="0"/>
    <n v="0"/>
    <n v="26"/>
    <n v="10"/>
    <n v="10"/>
    <n v="0"/>
    <s v="electhit"/>
    <s v="55000099;100|55000140;100|55000329;20"/>
    <m/>
    <m/>
    <n v="55000099"/>
    <n v="100"/>
    <n v="55000140"/>
    <n v="100"/>
    <n v="55000329"/>
    <n v="20"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115"/>
    <s v="cover3"/>
    <n v="0"/>
    <n v="0"/>
    <n v="0.9442623"/>
  </r>
  <r>
    <n v="51000116"/>
    <s v="工程师学徒"/>
    <x v="117"/>
    <s v="过牌"/>
    <n v="2"/>
    <n v="8"/>
    <n v="0"/>
    <x v="3"/>
    <n v="2"/>
    <n v="0"/>
    <n v="-15"/>
    <n v="-9"/>
    <n v="0"/>
    <n v="0"/>
    <n v="0"/>
    <n v="0"/>
    <n v="0"/>
    <n v="0"/>
    <n v="0"/>
    <n v="0"/>
    <n v="10"/>
    <n v="20"/>
    <n v="0"/>
    <s v="hit1"/>
    <s v="55100014;100"/>
    <n v="55100014"/>
    <n v="100"/>
    <m/>
    <m/>
    <m/>
    <m/>
    <m/>
    <m/>
    <n v="2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16"/>
    <m/>
    <n v="0"/>
    <n v="0"/>
    <n v="0.19508200000000001"/>
  </r>
  <r>
    <n v="51000117"/>
    <s v="光帝"/>
    <x v="118"/>
    <s v="未完成"/>
    <n v="7"/>
    <n v="3"/>
    <n v="5"/>
    <x v="8"/>
    <n v="7"/>
    <n v="14"/>
    <n v="0"/>
    <n v="1"/>
    <n v="0"/>
    <n v="0"/>
    <n v="0"/>
    <n v="0"/>
    <n v="0"/>
    <n v="0"/>
    <n v="0"/>
    <n v="15"/>
    <n v="10"/>
    <n v="10"/>
    <n v="0"/>
    <s v="moon"/>
    <s v="55900020;100|55000147;100|55000330;20"/>
    <m/>
    <m/>
    <n v="55900020"/>
    <n v="100"/>
    <n v="55000147"/>
    <n v="100"/>
    <n v="55000330"/>
    <n v="20"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117"/>
    <s v="cover3"/>
    <n v="0"/>
    <n v="0"/>
    <n v="0.92786880000000005"/>
  </r>
  <r>
    <n v="51000118"/>
    <s v="大地之王"/>
    <x v="119"/>
    <s v="未完成"/>
    <n v="7"/>
    <n v="10"/>
    <n v="4"/>
    <x v="7"/>
    <n v="7"/>
    <n v="8"/>
    <n v="11"/>
    <n v="1"/>
    <n v="0"/>
    <n v="0"/>
    <n v="0"/>
    <n v="0"/>
    <n v="0"/>
    <n v="0"/>
    <n v="0"/>
    <n v="20"/>
    <n v="10"/>
    <n v="10"/>
    <n v="0"/>
    <s v="yellowsplash"/>
    <s v="55900020;100|55000149;100|55000327;20"/>
    <m/>
    <m/>
    <n v="55900020"/>
    <n v="100"/>
    <n v="55000149"/>
    <n v="100"/>
    <n v="55000327"/>
    <n v="20"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18"/>
    <s v="cover3"/>
    <n v="0"/>
    <n v="0"/>
    <n v="0.95409829999999995"/>
  </r>
  <r>
    <n v="51000119"/>
    <s v="天马"/>
    <x v="120"/>
    <m/>
    <n v="2"/>
    <n v="11"/>
    <n v="2"/>
    <x v="3"/>
    <n v="2"/>
    <n v="3"/>
    <n v="-7"/>
    <n v="-2"/>
    <n v="0"/>
    <n v="0"/>
    <n v="0"/>
    <n v="1"/>
    <n v="0"/>
    <n v="0"/>
    <n v="0"/>
    <n v="-1"/>
    <n v="10"/>
    <n v="25"/>
    <n v="0"/>
    <s v="hit2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19"/>
    <m/>
    <n v="0"/>
    <n v="0"/>
    <n v="0.24426229999999999"/>
  </r>
  <r>
    <n v="51000120"/>
    <s v="哈尔比亚"/>
    <x v="121"/>
    <m/>
    <n v="2"/>
    <n v="9"/>
    <n v="5"/>
    <x v="3"/>
    <n v="2"/>
    <n v="5"/>
    <n v="-20"/>
    <n v="-25"/>
    <n v="0"/>
    <n v="0"/>
    <n v="0"/>
    <n v="0"/>
    <n v="0"/>
    <n v="1"/>
    <n v="0"/>
    <n v="0"/>
    <n v="10"/>
    <n v="20"/>
    <n v="0"/>
    <s v="hit2"/>
    <s v="55100005;100"/>
    <n v="55100005"/>
    <n v="100"/>
    <m/>
    <m/>
    <m/>
    <m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20"/>
    <m/>
    <n v="0"/>
    <n v="0"/>
    <n v="0.27213110000000001"/>
  </r>
  <r>
    <n v="51000121"/>
    <s v="大黄蜂"/>
    <x v="122"/>
    <s v="召唤"/>
    <n v="3"/>
    <n v="4"/>
    <n v="0"/>
    <x v="4"/>
    <n v="3"/>
    <n v="17"/>
    <n v="-9"/>
    <n v="-50"/>
    <n v="0"/>
    <n v="0"/>
    <n v="0"/>
    <n v="0"/>
    <n v="0"/>
    <n v="0"/>
    <n v="0"/>
    <n v="3"/>
    <n v="10"/>
    <n v="17"/>
    <n v="0"/>
    <s v="bite"/>
    <s v="55100006;100"/>
    <n v="55100006"/>
    <n v="100"/>
    <m/>
    <m/>
    <m/>
    <m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21"/>
    <m/>
    <n v="0"/>
    <n v="0"/>
    <n v="0.49836069999999999"/>
  </r>
  <r>
    <n v="51000122"/>
    <s v="蜂后"/>
    <x v="123"/>
    <m/>
    <n v="4"/>
    <n v="4"/>
    <n v="0"/>
    <x v="5"/>
    <n v="4"/>
    <n v="10"/>
    <n v="-10"/>
    <n v="-9"/>
    <n v="0"/>
    <n v="0"/>
    <n v="0"/>
    <n v="0"/>
    <n v="0"/>
    <n v="0"/>
    <n v="0"/>
    <n v="7"/>
    <n v="10"/>
    <n v="15"/>
    <n v="0"/>
    <s v="bite"/>
    <s v="55100010;100|55510007;40"/>
    <n v="55100010"/>
    <n v="100"/>
    <n v="55510007"/>
    <n v="40"/>
    <m/>
    <m/>
    <m/>
    <m/>
    <n v="1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22"/>
    <m/>
    <n v="0"/>
    <n v="0"/>
    <n v="0.73114749999999995"/>
  </r>
  <r>
    <n v="51000123"/>
    <s v="病毒"/>
    <x v="124"/>
    <s v="光环"/>
    <n v="1"/>
    <n v="10"/>
    <n v="2"/>
    <x v="5"/>
    <n v="1"/>
    <n v="0"/>
    <n v="0"/>
    <n v="-25"/>
    <n v="0"/>
    <n v="0"/>
    <n v="0"/>
    <n v="0"/>
    <n v="0"/>
    <n v="0"/>
    <n v="0"/>
    <n v="5"/>
    <n v="10"/>
    <n v="5"/>
    <n v="0"/>
    <s v="bitegreen"/>
    <s v="55600012;100"/>
    <n v="55600012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23"/>
    <m/>
    <n v="0"/>
    <n v="0"/>
    <n v="9.3442629999999999E-2"/>
  </r>
  <r>
    <n v="51000124"/>
    <s v="犰狳"/>
    <x v="125"/>
    <m/>
    <n v="2"/>
    <n v="7"/>
    <n v="4"/>
    <x v="4"/>
    <n v="2"/>
    <n v="-40"/>
    <n v="10"/>
    <n v="-1"/>
    <n v="3"/>
    <n v="0"/>
    <n v="0"/>
    <n v="0"/>
    <n v="0"/>
    <n v="0"/>
    <n v="0"/>
    <n v="4"/>
    <n v="10"/>
    <n v="15"/>
    <n v="0"/>
    <s v="hit2"/>
    <s v="55110005;100"/>
    <n v="55110005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24"/>
    <m/>
    <n v="0"/>
    <n v="0"/>
    <n v="0.3"/>
  </r>
  <r>
    <n v="51000125"/>
    <s v="人造精灵"/>
    <x v="126"/>
    <s v="变形"/>
    <n v="2"/>
    <n v="3"/>
    <n v="3"/>
    <x v="6"/>
    <n v="2"/>
    <n v="-50"/>
    <n v="51"/>
    <n v="-3"/>
    <n v="0"/>
    <n v="0"/>
    <n v="0"/>
    <n v="0"/>
    <n v="0"/>
    <n v="0"/>
    <n v="0"/>
    <n v="10"/>
    <n v="10"/>
    <n v="5"/>
    <n v="0"/>
    <s v="hit2"/>
    <s v="55900019;15"/>
    <n v="55900019"/>
    <n v="15"/>
    <m/>
    <m/>
    <m/>
    <m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25"/>
    <m/>
    <n v="0"/>
    <n v="0"/>
    <n v="0.62131150000000002"/>
  </r>
  <r>
    <n v="51000126"/>
    <s v="巨齿鲨"/>
    <x v="127"/>
    <m/>
    <n v="5"/>
    <n v="12"/>
    <n v="1"/>
    <x v="3"/>
    <n v="5"/>
    <n v="0"/>
    <n v="-13"/>
    <n v="-2"/>
    <n v="0"/>
    <n v="0"/>
    <n v="0"/>
    <n v="0"/>
    <n v="0"/>
    <n v="3"/>
    <n v="0"/>
    <n v="0"/>
    <n v="10"/>
    <n v="15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3"/>
    <n v="126"/>
    <m/>
    <n v="0"/>
    <n v="0"/>
    <n v="0.85901640000000001"/>
  </r>
  <r>
    <n v="51000127"/>
    <s v="疯狂小丑"/>
    <x v="128"/>
    <s v="支援"/>
    <n v="1"/>
    <n v="8"/>
    <n v="1"/>
    <x v="4"/>
    <n v="1"/>
    <n v="0"/>
    <n v="0"/>
    <n v="-14"/>
    <n v="0"/>
    <n v="0"/>
    <n v="0"/>
    <n v="0"/>
    <n v="1"/>
    <n v="0"/>
    <n v="0"/>
    <n v="1"/>
    <n v="10"/>
    <n v="20"/>
    <n v="0"/>
    <s v="fisthit"/>
    <s v="55900024;100"/>
    <n v="55900024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27"/>
    <m/>
    <n v="0"/>
    <n v="0"/>
    <n v="0.1114754"/>
  </r>
  <r>
    <n v="51000128"/>
    <s v="蜥蜴人"/>
    <x v="129"/>
    <m/>
    <n v="2"/>
    <n v="9"/>
    <n v="1"/>
    <x v="3"/>
    <n v="2"/>
    <n v="7"/>
    <n v="-17"/>
    <n v="0"/>
    <n v="0"/>
    <n v="0"/>
    <n v="0"/>
    <n v="2"/>
    <n v="0"/>
    <n v="0"/>
    <n v="0"/>
    <n v="0"/>
    <n v="10"/>
    <n v="20"/>
    <n v="0"/>
    <s v="hit1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28"/>
    <m/>
    <n v="0"/>
    <n v="0"/>
    <n v="0.31639339999999999"/>
  </r>
  <r>
    <n v="51000129"/>
    <s v="火蜥蜴"/>
    <x v="130"/>
    <m/>
    <n v="4"/>
    <n v="7"/>
    <n v="3"/>
    <x v="4"/>
    <n v="4"/>
    <n v="5"/>
    <n v="20"/>
    <n v="-30"/>
    <n v="0"/>
    <n v="0"/>
    <n v="0"/>
    <n v="0"/>
    <n v="0"/>
    <n v="0"/>
    <n v="0"/>
    <n v="3.75"/>
    <n v="10"/>
    <n v="15"/>
    <n v="0"/>
    <s v="hit2"/>
    <s v="55510010;25"/>
    <n v="55100007"/>
    <n v="25"/>
    <m/>
    <m/>
    <m/>
    <m/>
    <m/>
    <m/>
    <n v="8.75"/>
    <n v="0"/>
    <n v="0"/>
    <n v="0"/>
    <n v="0"/>
    <n v="0"/>
    <s v="0;0;0;0;0"/>
    <n v="0"/>
    <n v="-0.3"/>
    <n v="0"/>
    <n v="0.3"/>
    <n v="0"/>
    <n v="0"/>
    <n v="0"/>
    <s v="0;-0.3;0;0.3;0;0;0"/>
    <s v="false"/>
    <m/>
    <n v="6"/>
    <n v="129"/>
    <m/>
    <n v="0"/>
    <n v="0"/>
    <n v="0.76393440000000001"/>
  </r>
  <r>
    <n v="51000130"/>
    <s v="阿修罗"/>
    <x v="131"/>
    <m/>
    <n v="4"/>
    <n v="8"/>
    <n v="3"/>
    <x v="4"/>
    <n v="4"/>
    <n v="-5"/>
    <n v="15"/>
    <n v="-23"/>
    <n v="0"/>
    <n v="0"/>
    <n v="0"/>
    <n v="0"/>
    <n v="0"/>
    <n v="0"/>
    <n v="0"/>
    <n v="2"/>
    <n v="10"/>
    <n v="20"/>
    <n v="0"/>
    <s v="fisthit"/>
    <s v="55900027;20|55100003;100"/>
    <n v="55900027"/>
    <n v="20"/>
    <n v="55100003"/>
    <n v="100"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30"/>
    <m/>
    <n v="0"/>
    <n v="0"/>
    <n v="0.67213109999999998"/>
  </r>
  <r>
    <n v="51000131"/>
    <s v="冥河恶鬼"/>
    <x v="132"/>
    <m/>
    <n v="3"/>
    <n v="1"/>
    <n v="6"/>
    <x v="5"/>
    <n v="3"/>
    <n v="-5"/>
    <n v="5"/>
    <n v="-10"/>
    <n v="0"/>
    <n v="0"/>
    <n v="0"/>
    <n v="0"/>
    <n v="0"/>
    <n v="0"/>
    <n v="0"/>
    <n v="8"/>
    <n v="10"/>
    <n v="0"/>
    <n v="12"/>
    <s v="bite"/>
    <s v="55900008;20|55100001;100"/>
    <n v="55900008"/>
    <n v="20"/>
    <n v="55100001"/>
    <n v="100"/>
    <m/>
    <m/>
    <m/>
    <m/>
    <n v="18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31"/>
    <m/>
    <n v="0"/>
    <n v="0"/>
    <n v="0.44098359999999998"/>
  </r>
  <r>
    <n v="51000132"/>
    <s v="火凤凰"/>
    <x v="133"/>
    <m/>
    <n v="3"/>
    <n v="6"/>
    <n v="3"/>
    <x v="4"/>
    <n v="3"/>
    <n v="0"/>
    <n v="0"/>
    <n v="-41"/>
    <n v="0"/>
    <n v="0"/>
    <n v="0"/>
    <n v="0"/>
    <n v="0"/>
    <n v="0"/>
    <n v="0"/>
    <n v="4"/>
    <n v="10"/>
    <n v="20"/>
    <n v="0"/>
    <s v="firehit"/>
    <s v="55900016;100"/>
    <n v="55900016"/>
    <n v="100"/>
    <m/>
    <m/>
    <m/>
    <m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32"/>
    <m/>
    <n v="0"/>
    <n v="0"/>
    <n v="0.43442619999999998"/>
  </r>
  <r>
    <n v="51000133"/>
    <s v="熔岩巨人"/>
    <x v="134"/>
    <m/>
    <n v="4"/>
    <n v="13"/>
    <n v="3"/>
    <x v="3"/>
    <n v="4"/>
    <n v="0"/>
    <n v="0"/>
    <n v="-11"/>
    <n v="1"/>
    <n v="0"/>
    <n v="0"/>
    <n v="0"/>
    <n v="0"/>
    <n v="0"/>
    <n v="0"/>
    <n v="0"/>
    <n v="10"/>
    <n v="10"/>
    <n v="0"/>
    <s v="fisthit"/>
    <s v="55110005;30"/>
    <n v="55110005"/>
    <n v="30"/>
    <m/>
    <m/>
    <m/>
    <m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33"/>
    <m/>
    <n v="0"/>
    <n v="0"/>
    <n v="0.50819669999999995"/>
  </r>
  <r>
    <n v="51000134"/>
    <s v="奇美拉"/>
    <x v="135"/>
    <m/>
    <n v="5"/>
    <n v="11"/>
    <n v="0"/>
    <x v="5"/>
    <n v="5"/>
    <n v="-5"/>
    <n v="5"/>
    <n v="-2"/>
    <n v="0"/>
    <n v="0"/>
    <n v="0"/>
    <n v="1"/>
    <n v="0"/>
    <n v="0"/>
    <n v="0"/>
    <n v="7.5"/>
    <n v="10"/>
    <n v="15"/>
    <n v="0"/>
    <s v="bite"/>
    <s v="55510010;30|55510007;30"/>
    <n v="55510010"/>
    <n v="30"/>
    <n v="55510007"/>
    <n v="30"/>
    <m/>
    <m/>
    <m/>
    <m/>
    <n v="4.5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134"/>
    <m/>
    <n v="0"/>
    <n v="0"/>
    <n v="0.80983609999999995"/>
  </r>
  <r>
    <n v="51000135"/>
    <s v="鬼火"/>
    <x v="136"/>
    <m/>
    <n v="2"/>
    <n v="10"/>
    <n v="3"/>
    <x v="3"/>
    <n v="2"/>
    <n v="-20"/>
    <n v="20"/>
    <n v="-45"/>
    <n v="0"/>
    <n v="0"/>
    <n v="0"/>
    <n v="0"/>
    <n v="0"/>
    <n v="0"/>
    <n v="0"/>
    <n v="0"/>
    <n v="10"/>
    <n v="20"/>
    <n v="0"/>
    <s v="hit1"/>
    <s v="55100006;100"/>
    <n v="55100006"/>
    <n v="100"/>
    <m/>
    <m/>
    <m/>
    <m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35"/>
    <m/>
    <n v="0"/>
    <n v="0"/>
    <n v="0.25245899999999999"/>
  </r>
  <r>
    <n v="51000136"/>
    <s v="泥怪"/>
    <x v="137"/>
    <m/>
    <n v="3"/>
    <n v="13"/>
    <n v="4"/>
    <x v="3"/>
    <n v="3"/>
    <n v="-20"/>
    <n v="-10"/>
    <n v="-2"/>
    <n v="6"/>
    <n v="0"/>
    <n v="0"/>
    <n v="0"/>
    <n v="0"/>
    <n v="0"/>
    <n v="0"/>
    <n v="-2"/>
    <n v="10"/>
    <n v="10"/>
    <n v="0"/>
    <s v="fisthi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36"/>
    <m/>
    <n v="0"/>
    <n v="0"/>
    <n v="0.61311479999999996"/>
  </r>
  <r>
    <n v="51000137"/>
    <s v="鲨鱼人"/>
    <x v="138"/>
    <s v="基本"/>
    <n v="2"/>
    <n v="12"/>
    <n v="0"/>
    <x v="2"/>
    <n v="2"/>
    <n v="3"/>
    <n v="-4"/>
    <n v="-3"/>
    <n v="0"/>
    <n v="0"/>
    <n v="0"/>
    <n v="0"/>
    <n v="0"/>
    <n v="0"/>
    <n v="0"/>
    <n v="-4"/>
    <n v="10"/>
    <n v="20"/>
    <n v="0"/>
    <s v="hit2blu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37"/>
    <m/>
    <n v="0"/>
    <n v="0"/>
    <n v="0.36393439999999999"/>
  </r>
  <r>
    <n v="51000138"/>
    <s v="口水怪"/>
    <x v="139"/>
    <m/>
    <n v="3"/>
    <n v="12"/>
    <n v="0"/>
    <x v="4"/>
    <n v="3"/>
    <n v="-5"/>
    <n v="5"/>
    <n v="-7"/>
    <n v="0"/>
    <n v="0"/>
    <n v="0"/>
    <n v="0"/>
    <n v="0"/>
    <n v="0"/>
    <n v="0"/>
    <n v="3"/>
    <n v="10"/>
    <n v="15"/>
    <n v="0"/>
    <s v="biteblue"/>
    <s v="55610004;100"/>
    <n v="55610004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38"/>
    <m/>
    <n v="0"/>
    <n v="0"/>
    <n v="0.52295080000000005"/>
  </r>
  <r>
    <n v="51000139"/>
    <s v="雷电制造器"/>
    <x v="140"/>
    <m/>
    <n v="2"/>
    <n v="2"/>
    <n v="0"/>
    <x v="3"/>
    <n v="2"/>
    <n v="-10"/>
    <n v="5"/>
    <n v="-8"/>
    <n v="0"/>
    <n v="0"/>
    <n v="0"/>
    <n v="0"/>
    <n v="0"/>
    <n v="2"/>
    <n v="0"/>
    <n v="-1.75"/>
    <n v="10"/>
    <n v="10"/>
    <n v="0"/>
    <s v="electhit"/>
    <m/>
    <m/>
    <m/>
    <m/>
    <m/>
    <m/>
    <m/>
    <m/>
    <m/>
    <n v="0"/>
    <n v="0.5"/>
    <n v="0"/>
    <n v="0"/>
    <n v="0"/>
    <n v="0"/>
    <s v="0.5;0;0;0;0"/>
    <n v="0"/>
    <n v="0"/>
    <n v="0"/>
    <n v="0"/>
    <n v="0"/>
    <n v="0"/>
    <n v="0"/>
    <s v="0;0;0;0;0;0;0"/>
    <s v="false"/>
    <m/>
    <n v="6"/>
    <n v="139"/>
    <m/>
    <n v="0"/>
    <n v="0"/>
    <n v="0.3491803"/>
  </r>
  <r>
    <n v="51000140"/>
    <s v="雷霆战鹰"/>
    <x v="141"/>
    <m/>
    <n v="2"/>
    <n v="6"/>
    <n v="0"/>
    <x v="3"/>
    <n v="2"/>
    <n v="5"/>
    <n v="-15"/>
    <n v="-22"/>
    <n v="0"/>
    <n v="0"/>
    <n v="2"/>
    <n v="0"/>
    <n v="0"/>
    <n v="0"/>
    <n v="0"/>
    <n v="-2"/>
    <n v="10"/>
    <n v="25"/>
    <n v="0"/>
    <s v="hit2"/>
    <s v="55110015;100"/>
    <n v="55110015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40"/>
    <m/>
    <n v="0"/>
    <n v="0"/>
    <n v="0.26065569999999999"/>
  </r>
  <r>
    <n v="51000141"/>
    <s v="骷髅守卫"/>
    <x v="142"/>
    <m/>
    <n v="3"/>
    <n v="10"/>
    <n v="0"/>
    <x v="3"/>
    <n v="3"/>
    <n v="10"/>
    <n v="0"/>
    <n v="-12"/>
    <n v="0"/>
    <n v="0"/>
    <n v="0"/>
    <n v="0"/>
    <n v="0"/>
    <n v="0"/>
    <n v="0"/>
    <n v="-0.19999999999999929"/>
    <n v="10"/>
    <n v="15"/>
    <n v="0"/>
    <s v="swordhit"/>
    <s v="55510004;15"/>
    <n v="55510004"/>
    <n v="15"/>
    <m/>
    <m/>
    <m/>
    <m/>
    <m/>
    <m/>
    <n v="1.8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41"/>
    <m/>
    <n v="0"/>
    <n v="0"/>
    <n v="0.56393439999999995"/>
  </r>
  <r>
    <n v="51000142"/>
    <s v="骷髅射手"/>
    <x v="143"/>
    <s v="基本"/>
    <n v="1"/>
    <n v="10"/>
    <n v="0"/>
    <x v="2"/>
    <n v="1"/>
    <n v="2"/>
    <n v="-6"/>
    <n v="-1"/>
    <n v="0"/>
    <n v="0"/>
    <n v="0"/>
    <n v="0"/>
    <n v="0"/>
    <n v="0"/>
    <n v="0"/>
    <n v="-5"/>
    <n v="30"/>
    <n v="15"/>
    <n v="0"/>
    <s v="arrow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42"/>
    <m/>
    <n v="0"/>
    <n v="0"/>
    <n v="0.13770489999999999"/>
  </r>
  <r>
    <n v="51000143"/>
    <s v="巨魔"/>
    <x v="144"/>
    <m/>
    <n v="4"/>
    <n v="8"/>
    <n v="2"/>
    <x v="4"/>
    <n v="4"/>
    <n v="0"/>
    <n v="0"/>
    <n v="-18"/>
    <n v="0"/>
    <n v="0"/>
    <n v="0"/>
    <n v="0"/>
    <n v="0"/>
    <n v="0"/>
    <n v="0"/>
    <n v="3.3200000000000003"/>
    <n v="10"/>
    <n v="12"/>
    <n v="0"/>
    <s v="fisthit"/>
    <s v="55110007;100|55100001;100"/>
    <n v="55110007"/>
    <n v="100"/>
    <n v="55100001"/>
    <n v="100"/>
    <m/>
    <m/>
    <m/>
    <m/>
    <n v="20"/>
    <n v="0"/>
    <n v="0"/>
    <n v="0"/>
    <n v="0"/>
    <n v="0"/>
    <s v="0;0;0;0;0"/>
    <n v="0"/>
    <n v="0"/>
    <n v="0"/>
    <n v="0"/>
    <n v="0.3"/>
    <n v="0"/>
    <n v="0"/>
    <s v="0;0;0;0;0.3;0;0"/>
    <s v="false"/>
    <m/>
    <n v="6"/>
    <n v="143"/>
    <m/>
    <n v="0"/>
    <n v="0"/>
    <n v="0.75081969999999998"/>
  </r>
  <r>
    <n v="51000144"/>
    <s v="潘"/>
    <x v="145"/>
    <s v="状态"/>
    <n v="3"/>
    <n v="9"/>
    <n v="2"/>
    <x v="4"/>
    <n v="3"/>
    <n v="0"/>
    <n v="-6"/>
    <n v="-3"/>
    <n v="0"/>
    <n v="0"/>
    <n v="0"/>
    <n v="0"/>
    <n v="0"/>
    <n v="0"/>
    <n v="0"/>
    <n v="2.25"/>
    <n v="10"/>
    <n v="15"/>
    <n v="0"/>
    <s v="bandattack"/>
    <s v="55510006;45"/>
    <n v="55510006"/>
    <n v="45"/>
    <m/>
    <m/>
    <m/>
    <m/>
    <m/>
    <m/>
    <n v="11.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44"/>
    <m/>
    <n v="0"/>
    <n v="0"/>
    <n v="0.41639340000000002"/>
  </r>
  <r>
    <n v="51000145"/>
    <s v="树精"/>
    <x v="146"/>
    <s v="光环"/>
    <n v="2"/>
    <n v="3"/>
    <n v="2"/>
    <x v="3"/>
    <n v="2"/>
    <n v="-10"/>
    <n v="0"/>
    <n v="-15"/>
    <n v="0"/>
    <n v="0"/>
    <n v="0"/>
    <n v="0"/>
    <n v="0"/>
    <n v="0"/>
    <n v="0"/>
    <n v="0"/>
    <n v="30"/>
    <n v="15"/>
    <n v="0"/>
    <s v="leafarrow"/>
    <s v="55100012;100|55600002;100"/>
    <n v="55100012"/>
    <n v="100"/>
    <n v="55600002"/>
    <n v="100"/>
    <m/>
    <m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45"/>
    <m/>
    <n v="0"/>
    <n v="0"/>
    <n v="0.1983607"/>
  </r>
  <r>
    <n v="51000146"/>
    <s v="德鲁伊"/>
    <x v="147"/>
    <s v="魔法，光环"/>
    <n v="3"/>
    <n v="3"/>
    <n v="2"/>
    <x v="3"/>
    <n v="3"/>
    <n v="0"/>
    <n v="0"/>
    <n v="-16"/>
    <n v="0"/>
    <n v="0"/>
    <n v="0"/>
    <n v="0"/>
    <n v="0"/>
    <n v="0"/>
    <n v="0"/>
    <n v="0"/>
    <n v="30"/>
    <n v="15"/>
    <n v="0"/>
    <s v="leafarrow"/>
    <s v="55100011;100|55600003;100"/>
    <n v="55100011"/>
    <n v="100"/>
    <n v="55600003"/>
    <n v="100"/>
    <m/>
    <m/>
    <m/>
    <m/>
    <n v="1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46"/>
    <m/>
    <n v="0"/>
    <n v="0"/>
    <n v="0.52295080000000005"/>
  </r>
  <r>
    <n v="51000147"/>
    <s v="狮鹫"/>
    <x v="148"/>
    <m/>
    <n v="4"/>
    <n v="11"/>
    <n v="5"/>
    <x v="4"/>
    <n v="4"/>
    <n v="15"/>
    <n v="-25"/>
    <n v="-3"/>
    <n v="0"/>
    <n v="0"/>
    <n v="1"/>
    <n v="1"/>
    <n v="0"/>
    <n v="0"/>
    <n v="0"/>
    <n v="2"/>
    <n v="10"/>
    <n v="30"/>
    <n v="0"/>
    <s v="hit2"/>
    <s v="55500005;100"/>
    <n v="55500005"/>
    <n v="10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47"/>
    <m/>
    <n v="0"/>
    <n v="0"/>
    <n v="0.68852460000000004"/>
  </r>
  <r>
    <n v="51000148"/>
    <s v="刀手怪"/>
    <x v="149"/>
    <m/>
    <n v="3"/>
    <n v="8"/>
    <n v="4"/>
    <x v="3"/>
    <n v="3"/>
    <n v="15"/>
    <n v="-20"/>
    <n v="-12"/>
    <n v="0"/>
    <n v="0"/>
    <n v="0"/>
    <n v="0"/>
    <n v="0"/>
    <n v="3"/>
    <n v="0"/>
    <n v="-2"/>
    <n v="10"/>
    <n v="20"/>
    <n v="0"/>
    <s v="swordhi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48"/>
    <m/>
    <n v="0"/>
    <n v="0"/>
    <n v="0.47049180000000002"/>
  </r>
  <r>
    <n v="51000149"/>
    <s v="闪电元素"/>
    <x v="150"/>
    <s v="基本"/>
    <n v="2"/>
    <n v="13"/>
    <n v="0"/>
    <x v="2"/>
    <n v="2"/>
    <n v="9"/>
    <n v="-10"/>
    <n v="-3"/>
    <n v="0"/>
    <n v="0"/>
    <n v="0"/>
    <n v="0"/>
    <n v="0"/>
    <n v="0"/>
    <n v="0"/>
    <n v="-4"/>
    <n v="10"/>
    <n v="15"/>
    <n v="0"/>
    <s v="hit1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49"/>
    <m/>
    <n v="0"/>
    <n v="0"/>
    <n v="0.35409829999999998"/>
  </r>
  <r>
    <n v="51000150"/>
    <s v="吸血蝙蝠"/>
    <x v="151"/>
    <m/>
    <n v="2"/>
    <n v="11"/>
    <n v="6"/>
    <x v="3"/>
    <n v="2"/>
    <n v="18"/>
    <n v="-9"/>
    <n v="-24"/>
    <n v="0"/>
    <n v="0"/>
    <n v="0"/>
    <n v="0"/>
    <n v="0"/>
    <n v="0"/>
    <n v="0"/>
    <n v="-2.5"/>
    <n v="10"/>
    <n v="20"/>
    <n v="0"/>
    <s v="bite"/>
    <s v="55110003;50"/>
    <n v="55110003"/>
    <n v="50"/>
    <m/>
    <m/>
    <m/>
    <m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50"/>
    <m/>
    <n v="0"/>
    <n v="0"/>
    <n v="0.32295079999999998"/>
  </r>
  <r>
    <n v="51000151"/>
    <s v="血戳明师"/>
    <x v="152"/>
    <m/>
    <n v="1"/>
    <n v="3"/>
    <n v="0"/>
    <x v="4"/>
    <n v="1"/>
    <n v="0"/>
    <n v="5"/>
    <n v="-2"/>
    <n v="0"/>
    <n v="0"/>
    <n v="0"/>
    <n v="0"/>
    <n v="0"/>
    <n v="0"/>
    <n v="0"/>
    <n v="3"/>
    <n v="10"/>
    <n v="12"/>
    <n v="0"/>
    <s v="bluesword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51"/>
    <m/>
    <n v="0"/>
    <n v="0"/>
    <n v="0.40819670000000002"/>
  </r>
  <r>
    <n v="51000152"/>
    <s v="宁芙"/>
    <x v="153"/>
    <s v="魔法"/>
    <n v="3"/>
    <n v="3"/>
    <n v="1"/>
    <x v="3"/>
    <n v="3"/>
    <n v="3"/>
    <n v="-8"/>
    <n v="-7"/>
    <n v="0"/>
    <n v="0"/>
    <n v="0"/>
    <n v="0"/>
    <n v="0"/>
    <n v="0"/>
    <n v="0"/>
    <n v="-0.67999999999999972"/>
    <n v="40"/>
    <n v="15"/>
    <n v="0"/>
    <s v="waterbolt"/>
    <s v="55100013;100"/>
    <n v="55100013"/>
    <n v="100"/>
    <m/>
    <m/>
    <m/>
    <m/>
    <m/>
    <m/>
    <n v="10"/>
    <n v="0"/>
    <n v="0"/>
    <n v="0"/>
    <n v="0"/>
    <n v="0"/>
    <s v="0;0;0;0;0"/>
    <n v="0"/>
    <n v="0.3"/>
    <n v="0"/>
    <n v="0"/>
    <n v="0"/>
    <n v="0"/>
    <n v="0"/>
    <s v="0;0.3;0;0;0;0;0"/>
    <s v="false"/>
    <m/>
    <n v="6"/>
    <n v="152"/>
    <m/>
    <n v="0"/>
    <n v="0"/>
    <n v="0.58688530000000005"/>
  </r>
  <r>
    <n v="51000153"/>
    <s v="幽魂"/>
    <x v="154"/>
    <m/>
    <n v="2"/>
    <n v="10"/>
    <n v="2"/>
    <x v="4"/>
    <n v="2"/>
    <n v="-30"/>
    <n v="7"/>
    <n v="0"/>
    <n v="0"/>
    <n v="0"/>
    <n v="0"/>
    <n v="0"/>
    <n v="0"/>
    <n v="0"/>
    <n v="0"/>
    <n v="2"/>
    <n v="10"/>
    <n v="15"/>
    <n v="0"/>
    <s v="hit2"/>
    <s v="55110004;100"/>
    <n v="55110004"/>
    <n v="100"/>
    <m/>
    <m/>
    <m/>
    <m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53"/>
    <m/>
    <n v="0"/>
    <n v="0"/>
    <n v="0.28196719999999997"/>
  </r>
  <r>
    <n v="51000154"/>
    <s v="巨型蝙蝠"/>
    <x v="155"/>
    <s v="基本"/>
    <n v="1"/>
    <n v="11"/>
    <n v="4"/>
    <x v="2"/>
    <n v="1"/>
    <n v="0"/>
    <n v="0"/>
    <n v="-5"/>
    <n v="0"/>
    <n v="0"/>
    <n v="0"/>
    <n v="0"/>
    <n v="0"/>
    <n v="0"/>
    <n v="0"/>
    <n v="-5"/>
    <n v="10"/>
    <n v="20"/>
    <n v="0"/>
    <s v="hit2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54"/>
    <m/>
    <n v="0"/>
    <n v="0"/>
    <n v="0.12950819999999999"/>
  </r>
  <r>
    <n v="51000155"/>
    <s v="地狱犬"/>
    <x v="156"/>
    <m/>
    <n v="4"/>
    <n v="1"/>
    <n v="6"/>
    <x v="4"/>
    <n v="4"/>
    <n v="20"/>
    <n v="-9"/>
    <n v="-22"/>
    <n v="0"/>
    <n v="0"/>
    <n v="0"/>
    <n v="0"/>
    <n v="0"/>
    <n v="3"/>
    <n v="0"/>
    <n v="4"/>
    <n v="10"/>
    <n v="15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55"/>
    <m/>
    <n v="0"/>
    <n v="0"/>
    <n v="0.69016390000000005"/>
  </r>
  <r>
    <n v="51000156"/>
    <s v="作战傀儡"/>
    <x v="157"/>
    <s v="基本"/>
    <n v="6"/>
    <n v="13"/>
    <n v="4"/>
    <x v="2"/>
    <n v="6"/>
    <n v="-3"/>
    <n v="0"/>
    <n v="-6"/>
    <n v="1"/>
    <n v="0"/>
    <n v="0"/>
    <n v="0"/>
    <n v="0"/>
    <n v="0"/>
    <n v="0"/>
    <n v="-4"/>
    <n v="10"/>
    <n v="10"/>
    <n v="0"/>
    <s v="hit1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56"/>
    <m/>
    <n v="0"/>
    <n v="0"/>
    <n v="0.49672129999999998"/>
  </r>
  <r>
    <n v="51000157"/>
    <s v="大旋涡"/>
    <x v="158"/>
    <m/>
    <n v="4"/>
    <n v="10"/>
    <n v="1"/>
    <x v="3"/>
    <n v="4"/>
    <n v="-10"/>
    <n v="15"/>
    <n v="-7"/>
    <n v="0"/>
    <n v="0"/>
    <n v="0"/>
    <n v="0"/>
    <n v="0"/>
    <n v="0"/>
    <n v="0"/>
    <n v="-2"/>
    <n v="10"/>
    <n v="5"/>
    <n v="0"/>
    <s v="waterball2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57"/>
    <m/>
    <n v="0"/>
    <n v="0"/>
    <n v="0.94098360000000003"/>
  </r>
  <r>
    <n v="51000158"/>
    <s v="巨型蛞蝓"/>
    <x v="159"/>
    <s v="基本"/>
    <n v="2"/>
    <n v="4"/>
    <n v="4"/>
    <x v="2"/>
    <n v="2"/>
    <n v="5"/>
    <n v="-8"/>
    <n v="-1"/>
    <n v="0"/>
    <n v="0"/>
    <n v="0"/>
    <n v="0"/>
    <n v="0"/>
    <n v="0"/>
    <n v="0"/>
    <n v="-4"/>
    <n v="10"/>
    <n v="15"/>
    <n v="0"/>
    <s v="bitegreen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58"/>
    <m/>
    <n v="0"/>
    <n v="0"/>
    <n v="0.3098361"/>
  </r>
  <r>
    <n v="51000159"/>
    <s v="沙人"/>
    <x v="160"/>
    <m/>
    <n v="2"/>
    <n v="13"/>
    <n v="4"/>
    <x v="3"/>
    <n v="2"/>
    <n v="-15"/>
    <n v="-6"/>
    <n v="-8"/>
    <n v="0"/>
    <n v="0"/>
    <n v="0"/>
    <n v="0"/>
    <n v="0"/>
    <n v="0"/>
    <n v="0"/>
    <n v="-0.32000000000000028"/>
    <n v="10"/>
    <n v="15"/>
    <n v="0"/>
    <s v="fisthit"/>
    <s v="55110010;100"/>
    <n v="55110010"/>
    <n v="100"/>
    <m/>
    <m/>
    <m/>
    <m/>
    <m/>
    <m/>
    <n v="30"/>
    <n v="0"/>
    <n v="0"/>
    <n v="0"/>
    <n v="0"/>
    <n v="0"/>
    <s v="0;0;0;0;0"/>
    <n v="0"/>
    <n v="-0.3"/>
    <n v="0"/>
    <n v="0"/>
    <n v="0"/>
    <n v="0"/>
    <n v="0"/>
    <s v="0;-0.3;0;0;0;0;0"/>
    <s v="false"/>
    <m/>
    <n v="6"/>
    <n v="159"/>
    <m/>
    <n v="0"/>
    <n v="0"/>
    <n v="0.44754100000000002"/>
  </r>
  <r>
    <n v="51000160"/>
    <s v="树人"/>
    <x v="161"/>
    <s v="援护"/>
    <n v="3"/>
    <n v="14"/>
    <n v="4"/>
    <x v="4"/>
    <n v="3"/>
    <n v="0"/>
    <n v="0"/>
    <n v="-19"/>
    <n v="0"/>
    <n v="0"/>
    <n v="0"/>
    <n v="0"/>
    <n v="0"/>
    <n v="0"/>
    <n v="0"/>
    <n v="1"/>
    <n v="10"/>
    <n v="20"/>
    <n v="0"/>
    <s v="fisthit"/>
    <s v="55900010;100"/>
    <n v="55900010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0"/>
    <m/>
    <n v="0"/>
    <n v="0"/>
    <n v="0.45409840000000001"/>
  </r>
  <r>
    <n v="51000161"/>
    <s v="剑墙"/>
    <x v="162"/>
    <m/>
    <n v="3"/>
    <n v="2"/>
    <n v="0"/>
    <x v="4"/>
    <n v="3"/>
    <n v="-50"/>
    <n v="40"/>
    <n v="-3"/>
    <n v="1"/>
    <n v="0"/>
    <n v="0"/>
    <n v="0"/>
    <n v="0"/>
    <n v="0"/>
    <n v="0"/>
    <n v="4"/>
    <n v="10"/>
    <n v="0"/>
    <n v="15"/>
    <s v="swordhit"/>
    <s v="55110005;60"/>
    <n v="55110005"/>
    <n v="60"/>
    <m/>
    <m/>
    <m/>
    <m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1"/>
    <m/>
    <n v="0"/>
    <n v="0"/>
    <n v="0.64098359999999999"/>
  </r>
  <r>
    <n v="51000162"/>
    <s v="熔火恶犬"/>
    <x v="163"/>
    <s v="基本"/>
    <n v="7"/>
    <n v="11"/>
    <n v="3"/>
    <x v="2"/>
    <n v="7"/>
    <n v="-4"/>
    <n v="-8"/>
    <n v="3"/>
    <n v="0"/>
    <n v="0"/>
    <n v="0"/>
    <n v="0"/>
    <n v="0"/>
    <n v="1"/>
    <n v="0"/>
    <n v="-4"/>
    <n v="10"/>
    <n v="12"/>
    <n v="0"/>
    <s v="firehi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2"/>
    <m/>
    <n v="0"/>
    <n v="0"/>
    <n v="0.49672129999999998"/>
  </r>
  <r>
    <n v="51000163"/>
    <s v="冰风雪人"/>
    <x v="164"/>
    <s v="基本"/>
    <n v="4"/>
    <n v="9"/>
    <n v="0"/>
    <x v="2"/>
    <n v="4"/>
    <n v="-4"/>
    <n v="2"/>
    <n v="-2"/>
    <n v="0"/>
    <n v="0"/>
    <n v="0"/>
    <n v="0"/>
    <n v="0"/>
    <n v="0"/>
    <n v="0"/>
    <n v="-4"/>
    <n v="10"/>
    <n v="12"/>
    <n v="0"/>
    <s v="hit1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3"/>
    <m/>
    <n v="0"/>
    <n v="1"/>
    <n v="0.49672129999999998"/>
  </r>
  <r>
    <n v="51000164"/>
    <s v="巨大步行虫"/>
    <x v="165"/>
    <m/>
    <n v="3"/>
    <n v="4"/>
    <n v="0"/>
    <x v="4"/>
    <n v="3"/>
    <n v="0"/>
    <n v="0"/>
    <n v="-8"/>
    <n v="0"/>
    <n v="0"/>
    <n v="0"/>
    <n v="1"/>
    <n v="0"/>
    <n v="1"/>
    <n v="0"/>
    <n v="2"/>
    <n v="10"/>
    <n v="12"/>
    <n v="0"/>
    <s v="bitegreen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4"/>
    <m/>
    <n v="0"/>
    <n v="0"/>
    <n v="0.60327869999999995"/>
  </r>
  <r>
    <n v="51000165"/>
    <s v="竞技场主宰"/>
    <x v="166"/>
    <s v="基本"/>
    <n v="6"/>
    <n v="8"/>
    <n v="0"/>
    <x v="2"/>
    <n v="6"/>
    <n v="4"/>
    <n v="-3"/>
    <n v="-5"/>
    <n v="0"/>
    <n v="0"/>
    <n v="0"/>
    <n v="0"/>
    <n v="0"/>
    <n v="0"/>
    <n v="0"/>
    <n v="-4"/>
    <n v="10"/>
    <n v="10"/>
    <n v="0"/>
    <s v="hit1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5"/>
    <m/>
    <n v="0"/>
    <n v="1"/>
    <n v="0.49672129999999998"/>
  </r>
  <r>
    <n v="51000166"/>
    <s v="彩蜡人偶"/>
    <x v="167"/>
    <s v="能量"/>
    <n v="2"/>
    <n v="16"/>
    <n v="0"/>
    <x v="3"/>
    <n v="2"/>
    <n v="-100"/>
    <n v="70"/>
    <n v="0"/>
    <n v="0"/>
    <n v="0"/>
    <n v="0"/>
    <n v="0"/>
    <n v="0"/>
    <n v="0"/>
    <n v="0"/>
    <n v="0"/>
    <n v="10"/>
    <n v="0"/>
    <n v="10"/>
    <s v="null"/>
    <s v="55300003;100"/>
    <n v="55300003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6"/>
    <m/>
    <n v="0"/>
    <n v="0"/>
    <n v="5.7377049999999999E-2"/>
  </r>
  <r>
    <n v="51000167"/>
    <s v="银制雕像"/>
    <x v="168"/>
    <s v="能量"/>
    <n v="2"/>
    <n v="16"/>
    <n v="2"/>
    <x v="3"/>
    <n v="2"/>
    <n v="-100"/>
    <n v="70"/>
    <n v="0"/>
    <n v="0"/>
    <n v="0"/>
    <n v="0"/>
    <n v="0"/>
    <n v="0"/>
    <n v="0"/>
    <n v="0"/>
    <n v="0"/>
    <n v="10"/>
    <n v="0"/>
    <n v="10"/>
    <s v="null"/>
    <s v="55300002;100"/>
    <n v="55300002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7"/>
    <m/>
    <n v="0"/>
    <n v="0"/>
    <n v="4.0983609999999997E-2"/>
  </r>
  <r>
    <n v="51000168"/>
    <s v="红宝石兽"/>
    <x v="169"/>
    <m/>
    <n v="1"/>
    <n v="11"/>
    <n v="2"/>
    <x v="4"/>
    <n v="1"/>
    <n v="-9"/>
    <n v="4"/>
    <n v="-5"/>
    <n v="0"/>
    <n v="0"/>
    <n v="0"/>
    <n v="0"/>
    <n v="0"/>
    <n v="0"/>
    <n v="0"/>
    <n v="2"/>
    <n v="10"/>
    <n v="20"/>
    <n v="0"/>
    <s v="hit2"/>
    <s v="55100010;100"/>
    <n v="55100010"/>
    <n v="100"/>
    <m/>
    <m/>
    <m/>
    <m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8"/>
    <m/>
    <n v="0"/>
    <n v="0"/>
    <n v="4.590164E-2"/>
  </r>
  <r>
    <n v="51000169"/>
    <s v="鸡蛇"/>
    <x v="170"/>
    <s v="状态"/>
    <n v="4"/>
    <n v="6"/>
    <n v="5"/>
    <x v="3"/>
    <n v="4"/>
    <n v="10"/>
    <n v="-5"/>
    <n v="-17"/>
    <n v="0"/>
    <n v="0"/>
    <n v="0"/>
    <n v="0"/>
    <n v="0"/>
    <n v="0"/>
    <n v="0"/>
    <n v="-1.4499999999999993"/>
    <n v="10"/>
    <n v="20"/>
    <n v="0"/>
    <s v="hit2"/>
    <s v="55510018;15|55500004;100"/>
    <n v="55510018"/>
    <n v="15"/>
    <n v="55500004"/>
    <n v="100"/>
    <m/>
    <m/>
    <m/>
    <m/>
    <n v="10.5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9"/>
    <m/>
    <n v="0"/>
    <n v="0"/>
    <n v="0.77540980000000004"/>
  </r>
  <r>
    <n v="51000170"/>
    <s v="牧师"/>
    <x v="171"/>
    <s v="治疗"/>
    <n v="2"/>
    <n v="8"/>
    <n v="0"/>
    <x v="3"/>
    <n v="2"/>
    <n v="-25"/>
    <n v="-5"/>
    <n v="-13"/>
    <n v="0"/>
    <n v="0"/>
    <n v="0"/>
    <n v="0"/>
    <n v="0"/>
    <n v="0"/>
    <n v="0"/>
    <n v="-5.0000000000000711E-2"/>
    <n v="30"/>
    <n v="15"/>
    <n v="0"/>
    <s v="holybolt"/>
    <s v="55200004;100"/>
    <n v="55200004"/>
    <n v="100"/>
    <m/>
    <m/>
    <m/>
    <m/>
    <m/>
    <m/>
    <n v="40"/>
    <n v="0"/>
    <n v="0.3"/>
    <n v="0"/>
    <n v="0"/>
    <n v="0"/>
    <s v="0;0.3;0;0;0"/>
    <n v="0"/>
    <n v="0"/>
    <n v="0"/>
    <n v="0"/>
    <n v="0"/>
    <n v="0"/>
    <n v="0.5"/>
    <s v="0;0;0;0;0;0;0.5"/>
    <s v="false"/>
    <m/>
    <n v="6"/>
    <n v="170"/>
    <m/>
    <n v="0"/>
    <n v="0"/>
    <n v="9.0163930000000003E-2"/>
  </r>
  <r>
    <n v="51000171"/>
    <s v="阿努比斯"/>
    <x v="172"/>
    <s v="成长"/>
    <n v="3"/>
    <n v="10"/>
    <n v="4"/>
    <x v="4"/>
    <n v="3"/>
    <n v="-8"/>
    <n v="10"/>
    <n v="-21"/>
    <n v="0"/>
    <n v="0"/>
    <n v="2"/>
    <n v="0"/>
    <n v="0"/>
    <n v="0"/>
    <n v="0"/>
    <n v="1.3200000000000003"/>
    <n v="10"/>
    <n v="20"/>
    <n v="0"/>
    <s v="doubleswordhit"/>
    <s v="55700004;100"/>
    <n v="55700004"/>
    <n v="100"/>
    <m/>
    <m/>
    <m/>
    <m/>
    <m/>
    <m/>
    <n v="9"/>
    <n v="0"/>
    <n v="0"/>
    <n v="0"/>
    <n v="0"/>
    <n v="0"/>
    <s v="0;0;0;0;0"/>
    <n v="0"/>
    <n v="0"/>
    <n v="0"/>
    <n v="0"/>
    <n v="0"/>
    <n v="0"/>
    <n v="0.3"/>
    <s v="0;0;0;0;0;0;0.3"/>
    <s v="false"/>
    <m/>
    <n v="6"/>
    <n v="171"/>
    <m/>
    <n v="0"/>
    <n v="0"/>
    <n v="0.56721310000000003"/>
  </r>
  <r>
    <n v="51000172"/>
    <s v="血腥布丁"/>
    <x v="173"/>
    <s v="成长，援护"/>
    <n v="2"/>
    <n v="10"/>
    <n v="1"/>
    <x v="5"/>
    <n v="2"/>
    <n v="0"/>
    <n v="0"/>
    <n v="-35"/>
    <n v="0"/>
    <n v="0"/>
    <n v="0"/>
    <n v="0"/>
    <n v="0"/>
    <n v="0"/>
    <n v="0"/>
    <n v="5"/>
    <n v="10"/>
    <n v="10"/>
    <n v="0"/>
    <s v="bite"/>
    <s v="55700003;100|55900010;100"/>
    <n v="55700003"/>
    <n v="100"/>
    <n v="55900010"/>
    <n v="100"/>
    <m/>
    <m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72"/>
    <m/>
    <n v="0"/>
    <n v="0"/>
    <n v="0.104918"/>
  </r>
  <r>
    <n v="51000173"/>
    <s v="尼斯湖水怪"/>
    <x v="174"/>
    <m/>
    <n v="4"/>
    <n v="5"/>
    <n v="1"/>
    <x v="5"/>
    <n v="4"/>
    <n v="-14"/>
    <n v="18"/>
    <n v="-1"/>
    <n v="0"/>
    <n v="0"/>
    <n v="0"/>
    <n v="0"/>
    <n v="0"/>
    <n v="0"/>
    <n v="0"/>
    <n v="8"/>
    <n v="10"/>
    <n v="15"/>
    <n v="0"/>
    <s v="biteblue"/>
    <s v="55610003;100"/>
    <n v="55610003"/>
    <n v="10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73"/>
    <m/>
    <n v="0"/>
    <n v="0"/>
    <n v="0.57213119999999995"/>
  </r>
  <r>
    <n v="51000174"/>
    <s v="幽灵"/>
    <x v="175"/>
    <s v="召唤"/>
    <n v="2"/>
    <n v="10"/>
    <n v="0"/>
    <x v="4"/>
    <n v="2"/>
    <n v="10"/>
    <n v="-8"/>
    <n v="-46"/>
    <n v="0"/>
    <n v="0"/>
    <n v="0"/>
    <n v="0"/>
    <n v="0"/>
    <n v="0"/>
    <n v="0"/>
    <n v="1"/>
    <n v="10"/>
    <n v="20"/>
    <n v="0"/>
    <s v="hit2"/>
    <s v="55100006;100"/>
    <n v="55100006"/>
    <n v="100"/>
    <m/>
    <m/>
    <m/>
    <m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74"/>
    <m/>
    <n v="0"/>
    <n v="0"/>
    <n v="0.25737710000000003"/>
  </r>
  <r>
    <n v="51000175"/>
    <s v="女恶魔"/>
    <x v="176"/>
    <s v="状态"/>
    <n v="4"/>
    <n v="1"/>
    <n v="5"/>
    <x v="4"/>
    <n v="4"/>
    <n v="5"/>
    <n v="-6"/>
    <n v="-7"/>
    <n v="0"/>
    <n v="0"/>
    <n v="1"/>
    <n v="0"/>
    <n v="0"/>
    <n v="0"/>
    <n v="0"/>
    <n v="2.5199999999999996"/>
    <n v="10"/>
    <n v="15"/>
    <n v="0"/>
    <s v="hit2"/>
    <s v="55510004;35"/>
    <n v="55510004"/>
    <n v="35"/>
    <m/>
    <m/>
    <m/>
    <m/>
    <m/>
    <m/>
    <n v="4.2"/>
    <n v="0"/>
    <n v="0"/>
    <n v="0"/>
    <n v="0"/>
    <n v="0"/>
    <s v="0;0;0;0;0"/>
    <n v="0"/>
    <n v="0"/>
    <n v="0"/>
    <n v="0"/>
    <n v="0"/>
    <n v="0.3"/>
    <n v="0"/>
    <s v="0;0;0;0;0;0.3;0"/>
    <s v="false"/>
    <m/>
    <n v="6"/>
    <n v="175"/>
    <m/>
    <n v="0"/>
    <n v="0"/>
    <n v="0.64590159999999996"/>
  </r>
  <r>
    <n v="51000176"/>
    <s v="刺猬"/>
    <x v="177"/>
    <m/>
    <n v="2"/>
    <n v="7"/>
    <n v="0"/>
    <x v="3"/>
    <n v="2"/>
    <n v="-14"/>
    <n v="11"/>
    <n v="-18"/>
    <n v="0"/>
    <n v="0"/>
    <n v="0"/>
    <n v="0"/>
    <n v="0"/>
    <n v="0"/>
    <n v="0"/>
    <n v="-1"/>
    <n v="10"/>
    <n v="15"/>
    <n v="0"/>
    <s v="bite"/>
    <s v="55110005;100"/>
    <n v="55110005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76"/>
    <m/>
    <n v="0"/>
    <n v="0"/>
    <n v="0.49508200000000002"/>
  </r>
  <r>
    <n v="51000177"/>
    <s v="狮蝎"/>
    <x v="178"/>
    <m/>
    <n v="5"/>
    <n v="11"/>
    <n v="3"/>
    <x v="5"/>
    <n v="5"/>
    <n v="-30"/>
    <n v="0"/>
    <n v="-27"/>
    <n v="0"/>
    <n v="0"/>
    <n v="0"/>
    <n v="0"/>
    <n v="0"/>
    <n v="0"/>
    <n v="0"/>
    <n v="5.57"/>
    <n v="10"/>
    <n v="20"/>
    <n v="0"/>
    <s v="venom"/>
    <s v="55900023;100|55100005;100"/>
    <n v="55900023"/>
    <n v="100"/>
    <n v="55100005"/>
    <n v="100"/>
    <m/>
    <m/>
    <m/>
    <m/>
    <n v="60"/>
    <n v="0.5"/>
    <n v="0"/>
    <n v="0"/>
    <n v="0"/>
    <n v="0"/>
    <s v="0.5;0;0;0;0"/>
    <n v="0"/>
    <n v="0"/>
    <n v="0"/>
    <n v="0.3"/>
    <n v="0"/>
    <n v="0"/>
    <n v="0"/>
    <s v="0;0;0;0.3;0;0;0"/>
    <s v="false"/>
    <m/>
    <n v="5"/>
    <n v="177"/>
    <m/>
    <n v="0"/>
    <n v="0"/>
    <n v="0.80819669999999999"/>
  </r>
  <r>
    <n v="51000178"/>
    <s v="巨象"/>
    <x v="179"/>
    <s v="范围"/>
    <n v="5"/>
    <n v="11"/>
    <n v="4"/>
    <x v="6"/>
    <n v="5"/>
    <n v="-35"/>
    <n v="15"/>
    <n v="-25"/>
    <n v="2"/>
    <n v="0"/>
    <n v="0"/>
    <n v="0"/>
    <n v="0"/>
    <n v="0"/>
    <n v="0"/>
    <n v="10"/>
    <n v="10"/>
    <n v="10"/>
    <n v="0"/>
    <s v="yellowsplash"/>
    <s v="55200012;100|55100008;100"/>
    <n v="55200012"/>
    <n v="100"/>
    <n v="55100008"/>
    <n v="100"/>
    <m/>
    <m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78"/>
    <m/>
    <n v="0"/>
    <n v="0"/>
    <n v="0.91639349999999997"/>
  </r>
  <r>
    <n v="51000179"/>
    <s v="极乐鸟"/>
    <x v="180"/>
    <m/>
    <n v="2"/>
    <n v="6"/>
    <n v="2"/>
    <x v="3"/>
    <n v="2"/>
    <n v="0"/>
    <n v="0"/>
    <n v="-12"/>
    <n v="0"/>
    <n v="0"/>
    <n v="0"/>
    <n v="0"/>
    <n v="1"/>
    <n v="0"/>
    <n v="0"/>
    <n v="-2"/>
    <n v="10"/>
    <n v="20"/>
    <n v="0"/>
    <s v="hit2"/>
    <s v="55610003;100"/>
    <n v="55610003"/>
    <n v="10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79"/>
    <m/>
    <n v="0"/>
    <n v="0"/>
    <n v="0.27377050000000003"/>
  </r>
  <r>
    <n v="51000180"/>
    <s v="巴力"/>
    <x v="181"/>
    <m/>
    <n v="5"/>
    <n v="1"/>
    <n v="3"/>
    <x v="5"/>
    <n v="5"/>
    <n v="0"/>
    <n v="-35"/>
    <n v="-7"/>
    <n v="0"/>
    <n v="0"/>
    <n v="0"/>
    <n v="0"/>
    <n v="0"/>
    <n v="2"/>
    <n v="0"/>
    <n v="8"/>
    <n v="10"/>
    <n v="15"/>
    <n v="0"/>
    <s v="swordhit"/>
    <s v="55900031;100|55100005;100"/>
    <n v="55900031"/>
    <n v="100"/>
    <n v="55100005"/>
    <n v="100"/>
    <m/>
    <m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180"/>
    <m/>
    <n v="0"/>
    <n v="0"/>
    <n v="0.89508200000000004"/>
  </r>
  <r>
    <n v="51000181"/>
    <s v="火亚龙"/>
    <x v="182"/>
    <s v="状态"/>
    <n v="3"/>
    <n v="5"/>
    <n v="3"/>
    <x v="4"/>
    <n v="3"/>
    <n v="13"/>
    <n v="-10"/>
    <n v="-3"/>
    <n v="0"/>
    <n v="0"/>
    <n v="0"/>
    <n v="0"/>
    <n v="0"/>
    <n v="0"/>
    <n v="0"/>
    <n v="2.5700000000000003"/>
    <n v="10"/>
    <n v="15"/>
    <n v="0"/>
    <s v="firehit"/>
    <s v="55510010;25"/>
    <n v="55510010"/>
    <n v="25"/>
    <m/>
    <m/>
    <m/>
    <m/>
    <m/>
    <m/>
    <n v="1.25"/>
    <n v="0"/>
    <n v="0"/>
    <n v="0"/>
    <n v="0"/>
    <n v="0"/>
    <s v="0;0;0;0;0"/>
    <n v="0"/>
    <n v="0"/>
    <n v="0.3"/>
    <n v="0"/>
    <n v="0"/>
    <n v="0"/>
    <n v="0"/>
    <s v="0;0;0.3;0;0;0;0"/>
    <s v="false"/>
    <m/>
    <n v="6"/>
    <n v="181"/>
    <m/>
    <n v="0"/>
    <n v="0"/>
    <n v="0.65245900000000001"/>
  </r>
  <r>
    <n v="51000182"/>
    <s v="利维坦"/>
    <x v="183"/>
    <s v="光环"/>
    <n v="6"/>
    <n v="5"/>
    <n v="1"/>
    <x v="6"/>
    <n v="6"/>
    <n v="-25"/>
    <n v="5"/>
    <n v="-12"/>
    <n v="2"/>
    <n v="0"/>
    <n v="0"/>
    <n v="0"/>
    <n v="0"/>
    <n v="0"/>
    <n v="0"/>
    <n v="10.5"/>
    <n v="10"/>
    <n v="12"/>
    <n v="0"/>
    <s v="biteblue"/>
    <s v="55600011;100|55510006;50"/>
    <n v="55600011"/>
    <n v="100"/>
    <n v="55510006"/>
    <n v="50"/>
    <m/>
    <m/>
    <m/>
    <m/>
    <n v="32.5"/>
    <n v="0"/>
    <n v="0"/>
    <n v="0"/>
    <n v="0"/>
    <n v="0"/>
    <s v="0;0;0;0;0"/>
    <n v="0"/>
    <n v="0"/>
    <n v="0"/>
    <n v="0"/>
    <n v="0"/>
    <n v="0"/>
    <n v="0"/>
    <s v="0;0;0;0;0;0;0"/>
    <s v="false"/>
    <m/>
    <n v="3"/>
    <n v="182"/>
    <m/>
    <n v="0"/>
    <n v="0"/>
    <n v="0.91639349999999997"/>
  </r>
  <r>
    <n v="51000183"/>
    <s v="伊芙利特"/>
    <x v="184"/>
    <s v="光环"/>
    <n v="4"/>
    <n v="3"/>
    <n v="3"/>
    <x v="5"/>
    <n v="4"/>
    <n v="-15"/>
    <n v="4"/>
    <n v="0"/>
    <n v="0"/>
    <n v="0"/>
    <n v="0"/>
    <n v="0"/>
    <n v="0"/>
    <n v="0"/>
    <n v="0"/>
    <n v="5.32"/>
    <n v="10"/>
    <n v="12"/>
    <n v="0"/>
    <s v="firehit"/>
    <s v="55600016;100"/>
    <n v="55600016"/>
    <n v="100"/>
    <m/>
    <m/>
    <m/>
    <m/>
    <m/>
    <m/>
    <n v="15"/>
    <n v="0"/>
    <n v="0"/>
    <n v="0"/>
    <n v="0"/>
    <n v="0"/>
    <s v="0;0;0;0;0"/>
    <n v="0"/>
    <n v="0.3"/>
    <n v="0"/>
    <n v="0"/>
    <n v="0"/>
    <n v="0"/>
    <n v="0"/>
    <s v="0;0.3;0;0;0;0;0"/>
    <s v="false"/>
    <m/>
    <n v="6"/>
    <n v="183"/>
    <m/>
    <n v="0"/>
    <n v="0"/>
    <n v="0.73114749999999995"/>
  </r>
  <r>
    <n v="51000184"/>
    <s v="吸血草"/>
    <x v="185"/>
    <m/>
    <n v="2"/>
    <n v="14"/>
    <n v="3"/>
    <x v="4"/>
    <n v="2"/>
    <n v="-20"/>
    <n v="12"/>
    <n v="-12"/>
    <n v="1"/>
    <n v="0"/>
    <n v="0"/>
    <n v="0"/>
    <n v="0"/>
    <n v="0"/>
    <n v="0"/>
    <n v="2.5"/>
    <n v="10"/>
    <n v="10"/>
    <n v="0"/>
    <s v="hit1"/>
    <s v="55110003;70"/>
    <n v="55110003"/>
    <n v="70"/>
    <m/>
    <m/>
    <m/>
    <m/>
    <m/>
    <m/>
    <n v="17.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84"/>
    <m/>
    <n v="0"/>
    <n v="0"/>
    <n v="0.37377050000000001"/>
  </r>
  <r>
    <n v="51000185"/>
    <s v="覆铁巨蛇"/>
    <x v="186"/>
    <m/>
    <n v="5"/>
    <n v="2"/>
    <n v="0"/>
    <x v="4"/>
    <n v="5"/>
    <n v="-12"/>
    <n v="3"/>
    <n v="-3"/>
    <n v="3"/>
    <n v="0"/>
    <n v="0"/>
    <n v="0"/>
    <n v="0"/>
    <n v="0"/>
    <n v="0"/>
    <n v="3"/>
    <n v="10"/>
    <n v="15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3"/>
    <n v="185"/>
    <m/>
    <n v="0"/>
    <n v="0"/>
    <n v="0.9442623"/>
  </r>
  <r>
    <n v="51000186"/>
    <s v="北极熊"/>
    <x v="187"/>
    <m/>
    <n v="2"/>
    <n v="11"/>
    <n v="0"/>
    <x v="3"/>
    <n v="2"/>
    <n v="0"/>
    <n v="10"/>
    <n v="-20"/>
    <n v="0"/>
    <n v="0"/>
    <n v="0"/>
    <n v="0"/>
    <n v="0"/>
    <n v="0"/>
    <n v="0"/>
    <n v="-1.9399999999999977"/>
    <n v="10"/>
    <n v="15"/>
    <n v="0"/>
    <s v="hit2"/>
    <s v="55510012;13"/>
    <n v="55510012"/>
    <n v="13"/>
    <m/>
    <m/>
    <m/>
    <m/>
    <m/>
    <m/>
    <n v="8.0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86"/>
    <m/>
    <n v="0"/>
    <n v="0"/>
    <n v="0.50655740000000005"/>
  </r>
  <r>
    <n v="51000187"/>
    <s v="霜角原牛"/>
    <x v="188"/>
    <s v="基本"/>
    <n v="1"/>
    <n v="11"/>
    <n v="0"/>
    <x v="2"/>
    <n v="1"/>
    <n v="0"/>
    <n v="0"/>
    <n v="-5"/>
    <n v="0"/>
    <n v="0"/>
    <n v="0"/>
    <n v="0"/>
    <n v="0"/>
    <n v="0"/>
    <n v="0"/>
    <n v="-5"/>
    <n v="10"/>
    <n v="15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87"/>
    <m/>
    <n v="0"/>
    <n v="0"/>
    <n v="0.1508197"/>
  </r>
  <r>
    <n v="51000188"/>
    <s v="僵尸龙"/>
    <x v="189"/>
    <m/>
    <n v="5"/>
    <n v="4"/>
    <n v="2"/>
    <x v="4"/>
    <n v="4"/>
    <n v="17"/>
    <n v="5"/>
    <n v="-6"/>
    <n v="0"/>
    <n v="0"/>
    <n v="0"/>
    <n v="0"/>
    <n v="0"/>
    <n v="0"/>
    <n v="0"/>
    <n v="2.3200000000000003"/>
    <n v="10"/>
    <n v="12"/>
    <n v="0"/>
    <s v="bitegreen"/>
    <s v="55900004;100|55100008;100"/>
    <n v="55900004"/>
    <n v="100"/>
    <n v="55100008"/>
    <n v="100"/>
    <m/>
    <m/>
    <m/>
    <m/>
    <n v="-15"/>
    <n v="0"/>
    <n v="0"/>
    <n v="0"/>
    <n v="0"/>
    <n v="0"/>
    <s v="0;0;0;0;0"/>
    <n v="0"/>
    <n v="0"/>
    <n v="0"/>
    <n v="0"/>
    <n v="0"/>
    <n v="0.3"/>
    <n v="0"/>
    <s v="0;0;0;0;0;0.3;0"/>
    <s v="false"/>
    <m/>
    <n v="6"/>
    <n v="188"/>
    <m/>
    <n v="0"/>
    <n v="0"/>
    <n v="0.85409840000000004"/>
  </r>
  <r>
    <n v="51000189"/>
    <s v="王蜥"/>
    <x v="190"/>
    <s v="未完成"/>
    <n v="5"/>
    <n v="7"/>
    <n v="2"/>
    <x v="4"/>
    <n v="5"/>
    <n v="12"/>
    <n v="-8"/>
    <n v="-1"/>
    <n v="0"/>
    <n v="0"/>
    <n v="0"/>
    <n v="0"/>
    <n v="0"/>
    <n v="0"/>
    <n v="0"/>
    <n v="3"/>
    <n v="40"/>
    <n v="12"/>
    <n v="0"/>
    <s v="laser2"/>
    <s v="55000001;100|55000075;20|55000181;10"/>
    <n v="55000001"/>
    <n v="100"/>
    <n v="55000075"/>
    <n v="20"/>
    <n v="55000181"/>
    <n v="10"/>
    <m/>
    <m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89"/>
    <m/>
    <n v="0"/>
    <n v="0"/>
    <n v="0.86229509999999998"/>
  </r>
  <r>
    <n v="51000190"/>
    <s v="囚牛"/>
    <x v="191"/>
    <s v="光环"/>
    <n v="5"/>
    <n v="5"/>
    <n v="6"/>
    <x v="5"/>
    <n v="5"/>
    <n v="-15"/>
    <n v="10"/>
    <n v="-15"/>
    <n v="0"/>
    <n v="0"/>
    <n v="0"/>
    <n v="0"/>
    <n v="0"/>
    <n v="0"/>
    <n v="0"/>
    <n v="6"/>
    <n v="10"/>
    <n v="12"/>
    <n v="0"/>
    <s v="bite"/>
    <s v="55100011;100|55600007;100"/>
    <n v="55100011"/>
    <n v="100"/>
    <n v="55600007"/>
    <n v="100"/>
    <m/>
    <m/>
    <m/>
    <m/>
    <n v="2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90"/>
    <m/>
    <n v="0"/>
    <n v="0"/>
    <n v="0.8180328"/>
  </r>
  <r>
    <n v="51000191"/>
    <s v="睚眦"/>
    <x v="192"/>
    <s v="回手"/>
    <n v="5"/>
    <n v="5"/>
    <n v="0"/>
    <x v="5"/>
    <n v="5"/>
    <n v="13"/>
    <n v="-15"/>
    <n v="-24"/>
    <n v="0"/>
    <n v="0"/>
    <n v="0"/>
    <n v="2"/>
    <n v="0"/>
    <n v="0"/>
    <n v="0"/>
    <n v="5.5"/>
    <n v="10"/>
    <n v="15"/>
    <n v="0"/>
    <s v="swordhit"/>
    <s v="55900014;100|55110001;30"/>
    <n v="55900014"/>
    <n v="100"/>
    <n v="55110001"/>
    <n v="30"/>
    <m/>
    <m/>
    <m/>
    <m/>
    <n v="21.5"/>
    <n v="0"/>
    <n v="0"/>
    <n v="0"/>
    <n v="0"/>
    <n v="0"/>
    <s v="0;0;0;0;0"/>
    <n v="0"/>
    <n v="0"/>
    <n v="0"/>
    <n v="0"/>
    <n v="0"/>
    <n v="0"/>
    <n v="0"/>
    <s v="0;0;0;0;0;0;0"/>
    <s v="false"/>
    <m/>
    <n v="4"/>
    <n v="191"/>
    <m/>
    <n v="0"/>
    <n v="0"/>
    <n v="0.89672130000000005"/>
  </r>
  <r>
    <n v="51000192"/>
    <s v="嘲风"/>
    <x v="193"/>
    <s v="未完成"/>
    <n v="5"/>
    <n v="5"/>
    <n v="3"/>
    <x v="3"/>
    <n v="5"/>
    <n v="4"/>
    <n v="-6"/>
    <n v="-1"/>
    <n v="0"/>
    <n v="0"/>
    <n v="0"/>
    <n v="0"/>
    <n v="0"/>
    <n v="0"/>
    <n v="0"/>
    <n v="-3"/>
    <n v="30"/>
    <n v="20"/>
    <n v="0"/>
    <s v="fireball"/>
    <s v="55000016;100|55100011;100|55100012;100"/>
    <n v="55000016"/>
    <n v="100"/>
    <n v="55100011"/>
    <n v="100"/>
    <n v="55100012"/>
    <n v="100"/>
    <m/>
    <m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192"/>
    <m/>
    <n v="0"/>
    <n v="0"/>
    <n v="0.74262300000000003"/>
  </r>
  <r>
    <n v="51000193"/>
    <s v="蒲牢"/>
    <x v="194"/>
    <s v="魔法"/>
    <n v="5"/>
    <n v="5"/>
    <n v="0"/>
    <x v="5"/>
    <n v="5"/>
    <n v="0"/>
    <n v="-10"/>
    <n v="-11"/>
    <n v="0"/>
    <n v="0"/>
    <n v="0"/>
    <n v="0"/>
    <n v="0"/>
    <n v="2"/>
    <n v="0"/>
    <n v="6.3999999999999986"/>
    <n v="10"/>
    <n v="10"/>
    <n v="0"/>
    <s v="hit2"/>
    <s v="55520003;20|55100010;100"/>
    <n v="55520003"/>
    <n v="20"/>
    <n v="55100010"/>
    <n v="100"/>
    <m/>
    <m/>
    <m/>
    <m/>
    <n v="17.399999999999999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193"/>
    <m/>
    <n v="0"/>
    <n v="0"/>
    <n v="0.79180329999999999"/>
  </r>
  <r>
    <n v="51000194"/>
    <s v="狻猊"/>
    <x v="195"/>
    <s v="光环"/>
    <n v="5"/>
    <n v="5"/>
    <n v="5"/>
    <x v="5"/>
    <n v="5"/>
    <n v="0"/>
    <n v="0"/>
    <n v="-43"/>
    <n v="0"/>
    <n v="0"/>
    <n v="0"/>
    <n v="0"/>
    <n v="0"/>
    <n v="0"/>
    <n v="0"/>
    <n v="7"/>
    <n v="10"/>
    <n v="15"/>
    <n v="0"/>
    <s v="hit2"/>
    <s v="55110005;100|55600008;100"/>
    <n v="55600008"/>
    <n v="100"/>
    <n v="55110005"/>
    <n v="100"/>
    <m/>
    <m/>
    <m/>
    <m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194"/>
    <m/>
    <n v="0"/>
    <n v="0"/>
    <n v="0.8327869"/>
  </r>
  <r>
    <n v="51000195"/>
    <s v="霸下"/>
    <x v="196"/>
    <m/>
    <n v="5"/>
    <n v="5"/>
    <n v="0"/>
    <x v="5"/>
    <n v="5"/>
    <n v="-31"/>
    <n v="10"/>
    <n v="-16"/>
    <n v="4"/>
    <n v="0"/>
    <n v="0"/>
    <n v="0"/>
    <n v="0"/>
    <n v="0"/>
    <n v="0"/>
    <n v="6"/>
    <n v="10"/>
    <n v="10"/>
    <n v="0"/>
    <s v="yellowsplash"/>
    <s v="55100004;100|55100003;100"/>
    <n v="55100004"/>
    <n v="100"/>
    <n v="55100003"/>
    <n v="100"/>
    <m/>
    <m/>
    <m/>
    <m/>
    <n v="23"/>
    <n v="0"/>
    <n v="0"/>
    <n v="0"/>
    <n v="0"/>
    <n v="0"/>
    <s v="0;0;0;0;0"/>
    <n v="0"/>
    <n v="0"/>
    <n v="0"/>
    <n v="0"/>
    <n v="0"/>
    <n v="0"/>
    <n v="0"/>
    <s v="0;0;0;0;0;0;0"/>
    <s v="false"/>
    <m/>
    <n v="3"/>
    <n v="195"/>
    <m/>
    <n v="0"/>
    <n v="0"/>
    <n v="0.81967210000000001"/>
  </r>
  <r>
    <n v="51000196"/>
    <s v="狴犴"/>
    <x v="197"/>
    <s v="未完成"/>
    <n v="5"/>
    <n v="5"/>
    <n v="4"/>
    <x v="5"/>
    <n v="5"/>
    <n v="15"/>
    <n v="-8"/>
    <n v="-1"/>
    <n v="0"/>
    <n v="0"/>
    <n v="0"/>
    <n v="0"/>
    <n v="0"/>
    <n v="0"/>
    <n v="0"/>
    <n v="6"/>
    <n v="10"/>
    <n v="12"/>
    <n v="0"/>
    <s v="bite"/>
    <s v="55100010;100|55000177;100|55000195;100"/>
    <n v="55100010"/>
    <n v="100"/>
    <n v="55000177"/>
    <n v="100"/>
    <n v="55000195"/>
    <n v="100"/>
    <m/>
    <m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96"/>
    <m/>
    <n v="0"/>
    <n v="0"/>
    <n v="0.9606557"/>
  </r>
  <r>
    <n v="51000197"/>
    <s v="负屃"/>
    <x v="198"/>
    <s v="未完成"/>
    <n v="5"/>
    <n v="5"/>
    <n v="2"/>
    <x v="6"/>
    <n v="5"/>
    <n v="-7"/>
    <n v="-20"/>
    <n v="-1"/>
    <n v="0"/>
    <n v="0"/>
    <n v="8"/>
    <n v="0"/>
    <n v="0"/>
    <n v="0"/>
    <n v="0"/>
    <n v="12"/>
    <n v="10"/>
    <n v="15"/>
    <n v="0"/>
    <s v="hit2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97"/>
    <m/>
    <n v="0"/>
    <n v="0"/>
    <n v="0.82459009999999999"/>
  </r>
  <r>
    <n v="51000198"/>
    <s v="螭吻"/>
    <x v="199"/>
    <s v="召唤"/>
    <n v="5"/>
    <n v="5"/>
    <n v="1"/>
    <x v="4"/>
    <n v="5"/>
    <n v="-27"/>
    <n v="0"/>
    <n v="-1"/>
    <n v="0"/>
    <n v="0"/>
    <n v="0"/>
    <n v="0"/>
    <n v="0"/>
    <n v="0"/>
    <n v="0"/>
    <n v="3.3200000000000003"/>
    <n v="10"/>
    <n v="12"/>
    <n v="0"/>
    <s v="biteblue"/>
    <s v="55400006;100"/>
    <n v="55400006"/>
    <n v="100"/>
    <m/>
    <m/>
    <m/>
    <m/>
    <m/>
    <m/>
    <n v="30"/>
    <n v="0"/>
    <n v="0"/>
    <n v="0"/>
    <n v="0"/>
    <n v="0"/>
    <s v="0;0;0;0;0"/>
    <n v="0"/>
    <n v="0"/>
    <n v="0"/>
    <n v="0.3"/>
    <n v="0"/>
    <n v="0"/>
    <n v="0"/>
    <s v="0;0;0;0.3;0;0;0"/>
    <s v="false"/>
    <m/>
    <n v="3"/>
    <n v="198"/>
    <m/>
    <n v="0"/>
    <n v="0"/>
    <n v="0.70327870000000003"/>
  </r>
  <r>
    <n v="51000199"/>
    <s v="玛瑙酒杯"/>
    <x v="200"/>
    <m/>
    <n v="3"/>
    <n v="13"/>
    <n v="0"/>
    <x v="5"/>
    <n v="3"/>
    <n v="-100"/>
    <n v="5"/>
    <n v="0"/>
    <n v="0"/>
    <n v="0"/>
    <n v="0"/>
    <n v="0"/>
    <n v="0"/>
    <n v="0"/>
    <n v="0"/>
    <n v="5"/>
    <n v="0"/>
    <n v="0"/>
    <n v="6"/>
    <s v="purplebubble"/>
    <s v="55310001;100"/>
    <n v="55310001"/>
    <n v="100"/>
    <m/>
    <m/>
    <m/>
    <m/>
    <m/>
    <m/>
    <n v="10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99"/>
    <m/>
    <n v="0"/>
    <n v="0"/>
    <n v="8.3606559999999996E-2"/>
  </r>
  <r>
    <n v="51000200"/>
    <s v="无畏先锋"/>
    <x v="201"/>
    <m/>
    <n v="2"/>
    <n v="8"/>
    <n v="0"/>
    <x v="3"/>
    <n v="2"/>
    <n v="21"/>
    <n v="-8"/>
    <n v="-25"/>
    <n v="0"/>
    <n v="0"/>
    <n v="0"/>
    <n v="0"/>
    <n v="0"/>
    <n v="0"/>
    <n v="0"/>
    <n v="-2"/>
    <n v="10"/>
    <n v="22"/>
    <n v="0"/>
    <s v="swordhit"/>
    <s v="55110011;100"/>
    <n v="55110011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0"/>
    <m/>
    <n v="0"/>
    <n v="0"/>
    <n v="0.38196720000000001"/>
  </r>
  <r>
    <n v="51000201"/>
    <s v="侏儒发明家"/>
    <x v="202"/>
    <s v="过牌"/>
    <n v="3"/>
    <n v="15"/>
    <n v="0"/>
    <x v="4"/>
    <n v="3"/>
    <n v="-15"/>
    <n v="10"/>
    <n v="-15"/>
    <n v="0"/>
    <n v="0"/>
    <n v="0"/>
    <n v="0"/>
    <n v="0"/>
    <n v="0"/>
    <n v="0"/>
    <n v="4"/>
    <n v="10"/>
    <n v="15"/>
    <n v="0"/>
    <s v="hit1"/>
    <s v="55100014;100"/>
    <n v="55100014"/>
    <n v="100"/>
    <m/>
    <m/>
    <m/>
    <m/>
    <m/>
    <m/>
    <n v="2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1"/>
    <m/>
    <n v="0"/>
    <n v="0"/>
    <n v="0.3885246"/>
  </r>
  <r>
    <n v="51000202"/>
    <s v="掷矛手"/>
    <x v="203"/>
    <s v="状态"/>
    <n v="2"/>
    <n v="8"/>
    <n v="0"/>
    <x v="3"/>
    <n v="2"/>
    <n v="10"/>
    <n v="-5"/>
    <n v="-10"/>
    <n v="0"/>
    <n v="0"/>
    <n v="0"/>
    <n v="0"/>
    <n v="0"/>
    <n v="0"/>
    <n v="0"/>
    <n v="-0.19999999999999929"/>
    <n v="30"/>
    <n v="15"/>
    <n v="0"/>
    <s v="spear"/>
    <s v="55510013;40"/>
    <n v="55510013"/>
    <n v="40"/>
    <m/>
    <m/>
    <m/>
    <m/>
    <m/>
    <m/>
    <n v="4.8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2"/>
    <m/>
    <n v="0"/>
    <n v="0"/>
    <n v="0.3180328"/>
  </r>
  <r>
    <n v="51000203"/>
    <s v="毒蘑菇"/>
    <x v="204"/>
    <m/>
    <n v="3"/>
    <n v="14"/>
    <n v="0"/>
    <x v="4"/>
    <n v="3"/>
    <n v="-30"/>
    <n v="40"/>
    <n v="-27"/>
    <n v="0"/>
    <n v="0"/>
    <n v="0"/>
    <n v="0"/>
    <n v="0"/>
    <n v="0"/>
    <n v="0"/>
    <n v="1"/>
    <n v="10"/>
    <n v="0"/>
    <n v="15"/>
    <s v="darkball"/>
    <s v="55100001;100|55110002;100"/>
    <n v="55100001"/>
    <n v="100"/>
    <n v="55110002"/>
    <n v="100"/>
    <m/>
    <m/>
    <m/>
    <m/>
    <n v="18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3"/>
    <m/>
    <n v="0"/>
    <n v="0"/>
    <n v="0.54754100000000006"/>
  </r>
  <r>
    <n v="51000204"/>
    <s v="姆吉拉"/>
    <x v="205"/>
    <m/>
    <n v="2"/>
    <n v="11"/>
    <n v="0"/>
    <x v="3"/>
    <n v="2"/>
    <n v="0"/>
    <n v="0"/>
    <n v="-17"/>
    <n v="0"/>
    <n v="0"/>
    <n v="0"/>
    <n v="0"/>
    <n v="0"/>
    <n v="0"/>
    <n v="0"/>
    <n v="-2"/>
    <n v="10"/>
    <n v="20"/>
    <n v="0"/>
    <s v="bluesword"/>
    <s v="55900029;100"/>
    <n v="55900029"/>
    <n v="100"/>
    <m/>
    <m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4"/>
    <m/>
    <n v="0"/>
    <n v="0"/>
    <n v="0.20491799999999999"/>
  </r>
  <r>
    <n v="51000205"/>
    <s v="跳跳菇"/>
    <x v="206"/>
    <s v="召唤"/>
    <n v="3"/>
    <n v="14"/>
    <n v="0"/>
    <x v="4"/>
    <n v="3"/>
    <n v="0"/>
    <n v="0"/>
    <n v="-53"/>
    <n v="0"/>
    <n v="0"/>
    <n v="0"/>
    <n v="0"/>
    <n v="0"/>
    <n v="0"/>
    <n v="0"/>
    <n v="2"/>
    <n v="10"/>
    <n v="15"/>
    <n v="0"/>
    <s v="hit1"/>
    <s v="55400005;100"/>
    <n v="55400005"/>
    <n v="100"/>
    <m/>
    <m/>
    <m/>
    <m/>
    <m/>
    <m/>
    <n v="5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5"/>
    <m/>
    <n v="0"/>
    <n v="0"/>
    <n v="0.53278689999999995"/>
  </r>
  <r>
    <n v="51000206"/>
    <s v="恐惧之源"/>
    <x v="207"/>
    <m/>
    <n v="1"/>
    <n v="1"/>
    <n v="6"/>
    <x v="3"/>
    <n v="1"/>
    <n v="0"/>
    <n v="-10"/>
    <n v="4"/>
    <n v="0"/>
    <n v="0"/>
    <n v="0"/>
    <n v="0"/>
    <n v="0"/>
    <n v="0"/>
    <n v="0"/>
    <n v="-1.5"/>
    <n v="10"/>
    <n v="20"/>
    <n v="0"/>
    <s v="bite"/>
    <s v="55510003;30"/>
    <n v="55510003"/>
    <n v="30"/>
    <m/>
    <m/>
    <m/>
    <m/>
    <m/>
    <m/>
    <n v="4.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6"/>
    <m/>
    <n v="0"/>
    <n v="0"/>
    <n v="0.1622951"/>
  </r>
  <r>
    <n v="51000207"/>
    <s v="黑暗暗杀者"/>
    <x v="208"/>
    <m/>
    <n v="2"/>
    <n v="1"/>
    <n v="6"/>
    <x v="4"/>
    <n v="2"/>
    <n v="13"/>
    <n v="-10"/>
    <n v="-5"/>
    <n v="-1"/>
    <n v="0"/>
    <n v="0"/>
    <n v="0"/>
    <n v="0"/>
    <n v="2"/>
    <n v="0"/>
    <n v="3"/>
    <n v="10"/>
    <n v="20"/>
    <n v="0"/>
    <s v="bluesword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7"/>
    <m/>
    <n v="0"/>
    <n v="0"/>
    <n v="0.37704919999999997"/>
  </r>
  <r>
    <n v="51000208"/>
    <s v="弹射龟"/>
    <x v="209"/>
    <s v="成长"/>
    <n v="3"/>
    <n v="7"/>
    <n v="1"/>
    <x v="5"/>
    <n v="3"/>
    <n v="-14"/>
    <n v="3"/>
    <n v="-3"/>
    <n v="0"/>
    <n v="0"/>
    <n v="0"/>
    <n v="-10"/>
    <n v="0"/>
    <n v="10"/>
    <n v="0"/>
    <n v="6"/>
    <n v="30"/>
    <n v="10"/>
    <n v="0"/>
    <s v="spear"/>
    <s v="55700002;100"/>
    <n v="55700002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8"/>
    <m/>
    <n v="0"/>
    <n v="0"/>
    <n v="0.54590170000000005"/>
  </r>
  <r>
    <n v="51000209"/>
    <s v="地狱冷枪"/>
    <x v="210"/>
    <m/>
    <n v="3"/>
    <n v="2"/>
    <n v="6"/>
    <x v="3"/>
    <n v="3"/>
    <n v="-40"/>
    <n v="-4"/>
    <n v="-1"/>
    <n v="0"/>
    <n v="0"/>
    <n v="8"/>
    <n v="0"/>
    <n v="0"/>
    <n v="0"/>
    <n v="0"/>
    <n v="-2.6"/>
    <n v="40"/>
    <n v="0"/>
    <n v="11"/>
    <s v="bullet"/>
    <s v="55510013;20"/>
    <n v="55510013"/>
    <n v="20"/>
    <m/>
    <m/>
    <m/>
    <m/>
    <m/>
    <m/>
    <n v="2.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9"/>
    <m/>
    <n v="0"/>
    <n v="0"/>
    <n v="0.67704920000000002"/>
  </r>
  <r>
    <n v="51000210"/>
    <s v="暗构体"/>
    <x v="211"/>
    <s v="光环"/>
    <n v="4"/>
    <n v="13"/>
    <n v="6"/>
    <x v="5"/>
    <n v="4"/>
    <n v="-100"/>
    <n v="65"/>
    <n v="0"/>
    <n v="3"/>
    <n v="0"/>
    <n v="-2"/>
    <n v="0"/>
    <n v="0"/>
    <n v="0"/>
    <n v="0"/>
    <n v="5"/>
    <n v="10"/>
    <n v="0"/>
    <n v="15"/>
    <s v="darkfire"/>
    <s v="55600005;100|55900005;100"/>
    <n v="55900005"/>
    <n v="100"/>
    <n v="55600005"/>
    <n v="100"/>
    <m/>
    <m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10"/>
    <m/>
    <n v="0"/>
    <n v="0"/>
    <n v="0.79016390000000003"/>
  </r>
  <r>
    <n v="51000211"/>
    <s v="巨型尘蜂"/>
    <x v="212"/>
    <m/>
    <n v="2"/>
    <n v="4"/>
    <n v="5"/>
    <x v="3"/>
    <n v="2"/>
    <n v="5"/>
    <n v="-15"/>
    <n v="-3"/>
    <n v="0"/>
    <n v="0"/>
    <n v="0"/>
    <n v="1"/>
    <n v="1"/>
    <n v="0"/>
    <n v="0"/>
    <n v="-3"/>
    <n v="10"/>
    <n v="15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11"/>
    <m/>
    <n v="0"/>
    <n v="0"/>
    <n v="0.3803279"/>
  </r>
  <r>
    <n v="51000212"/>
    <s v="光构体"/>
    <x v="213"/>
    <s v="光环"/>
    <n v="4"/>
    <n v="13"/>
    <n v="5"/>
    <x v="5"/>
    <n v="4"/>
    <n v="-100"/>
    <n v="79"/>
    <n v="-2"/>
    <n v="3"/>
    <n v="0"/>
    <n v="-2"/>
    <n v="0"/>
    <n v="0"/>
    <n v="0"/>
    <n v="0"/>
    <n v="7"/>
    <n v="10"/>
    <n v="0"/>
    <n v="15"/>
    <s v="holybolt"/>
    <s v="55100001;100|55600006;100"/>
    <n v="55100001"/>
    <n v="100"/>
    <n v="55600006"/>
    <n v="100"/>
    <m/>
    <m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12"/>
    <m/>
    <n v="0"/>
    <n v="0"/>
    <n v="0.75901640000000004"/>
  </r>
  <r>
    <n v="51000213"/>
    <s v="战神奥利安"/>
    <x v="214"/>
    <m/>
    <n v="4"/>
    <n v="9"/>
    <n v="5"/>
    <x v="5"/>
    <n v="4"/>
    <n v="0"/>
    <n v="0"/>
    <n v="-20"/>
    <n v="0"/>
    <n v="0"/>
    <n v="0"/>
    <n v="0"/>
    <n v="0"/>
    <n v="4"/>
    <n v="0"/>
    <n v="6.32"/>
    <n v="10"/>
    <n v="20"/>
    <n v="0"/>
    <s v="hit1"/>
    <s v="55900031;100"/>
    <n v="55900031"/>
    <n v="100"/>
    <m/>
    <m/>
    <m/>
    <m/>
    <m/>
    <m/>
    <n v="5"/>
    <n v="0"/>
    <n v="0"/>
    <n v="0"/>
    <n v="0"/>
    <n v="0"/>
    <s v="0;0;0;0;0"/>
    <n v="0"/>
    <n v="0"/>
    <n v="0"/>
    <n v="0"/>
    <n v="0"/>
    <n v="0"/>
    <n v="0.3"/>
    <s v="0;0;0;0;0;0;0.3"/>
    <s v="false"/>
    <m/>
    <n v="6"/>
    <n v="213"/>
    <m/>
    <n v="0"/>
    <n v="0"/>
    <n v="0.75737699999999997"/>
  </r>
  <r>
    <n v="51000214"/>
    <s v="棕狼"/>
    <x v="215"/>
    <s v="召唤"/>
    <n v="2"/>
    <n v="11"/>
    <n v="0"/>
    <x v="3"/>
    <n v="2"/>
    <n v="8"/>
    <n v="-12"/>
    <n v="-43"/>
    <n v="0"/>
    <n v="0"/>
    <n v="0"/>
    <n v="0"/>
    <n v="0"/>
    <n v="0"/>
    <n v="0"/>
    <n v="-2"/>
    <n v="10"/>
    <n v="20"/>
    <n v="0"/>
    <s v="hit2"/>
    <s v="55100006;100"/>
    <n v="55100006"/>
    <n v="100"/>
    <m/>
    <m/>
    <m/>
    <m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14"/>
    <m/>
    <n v="0"/>
    <n v="0"/>
    <n v="0.37377050000000001"/>
  </r>
  <r>
    <n v="51000215"/>
    <s v="凯西猫"/>
    <x v="216"/>
    <s v="手牌"/>
    <n v="2"/>
    <n v="9"/>
    <n v="0"/>
    <x v="3"/>
    <n v="2"/>
    <n v="-15"/>
    <n v="3"/>
    <n v="-3"/>
    <n v="0"/>
    <n v="0"/>
    <n v="0"/>
    <n v="0"/>
    <n v="0"/>
    <n v="0"/>
    <n v="0"/>
    <n v="-1"/>
    <n v="10"/>
    <n v="17"/>
    <n v="0"/>
    <s v="hit2"/>
    <s v="55900034;100"/>
    <n v="55900034"/>
    <n v="100"/>
    <m/>
    <m/>
    <m/>
    <m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15"/>
    <m/>
    <n v="0"/>
    <n v="0"/>
    <n v="0.24098359999999999"/>
  </r>
  <r>
    <n v="51000216"/>
    <s v="古墓幽魂"/>
    <x v="217"/>
    <s v="状态"/>
    <n v="3"/>
    <n v="10"/>
    <n v="0"/>
    <x v="4"/>
    <n v="3"/>
    <n v="-5"/>
    <n v="5"/>
    <n v="-3"/>
    <n v="0"/>
    <n v="0"/>
    <n v="0"/>
    <n v="0"/>
    <n v="0"/>
    <n v="0"/>
    <n v="0"/>
    <n v="2.5499999999999998"/>
    <n v="30"/>
    <n v="15"/>
    <n v="0"/>
    <s v="purplewave"/>
    <s v="55510019;15"/>
    <n v="55510019"/>
    <n v="15"/>
    <m/>
    <m/>
    <m/>
    <m/>
    <m/>
    <m/>
    <n v="5.5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16"/>
    <m/>
    <n v="0"/>
    <n v="0"/>
    <n v="0.48032789999999997"/>
  </r>
  <r>
    <n v="51000217"/>
    <s v="青霉"/>
    <x v="218"/>
    <m/>
    <n v="2"/>
    <n v="14"/>
    <n v="2"/>
    <x v="3"/>
    <n v="2"/>
    <n v="-20"/>
    <n v="10"/>
    <n v="-1"/>
    <n v="0"/>
    <n v="0"/>
    <n v="0"/>
    <n v="0"/>
    <n v="0"/>
    <n v="0"/>
    <n v="0"/>
    <n v="-1"/>
    <n v="10"/>
    <n v="10"/>
    <n v="0"/>
    <s v="venom"/>
    <s v="55100001;100"/>
    <n v="55100001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17"/>
    <m/>
    <n v="0"/>
    <n v="0"/>
    <n v="0.404918"/>
  </r>
  <r>
    <n v="51000218"/>
    <s v="死亡凝视"/>
    <x v="219"/>
    <s v="范围"/>
    <n v="4"/>
    <n v="1"/>
    <n v="6"/>
    <x v="5"/>
    <n v="4"/>
    <n v="15"/>
    <n v="-8"/>
    <n v="-20"/>
    <n v="0"/>
    <n v="0"/>
    <n v="0"/>
    <n v="0"/>
    <n v="0"/>
    <n v="1"/>
    <n v="0"/>
    <n v="5.3999999999999986"/>
    <n v="10"/>
    <n v="15"/>
    <n v="0"/>
    <s v="badblood"/>
    <s v="55200009;20|55100010;70"/>
    <n v="55200009"/>
    <n v="20"/>
    <n v="55100010"/>
    <n v="70"/>
    <m/>
    <m/>
    <m/>
    <m/>
    <n v="13.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18"/>
    <m/>
    <n v="0"/>
    <n v="0"/>
    <n v="0.69672129999999999"/>
  </r>
  <r>
    <n v="51000219"/>
    <s v="曼德拉草"/>
    <x v="220"/>
    <m/>
    <n v="2"/>
    <n v="14"/>
    <n v="6"/>
    <x v="3"/>
    <n v="2"/>
    <n v="-15"/>
    <n v="10"/>
    <n v="-12"/>
    <n v="0"/>
    <n v="0"/>
    <n v="0"/>
    <n v="0"/>
    <n v="0"/>
    <n v="0"/>
    <n v="0"/>
    <n v="-1"/>
    <n v="10"/>
    <n v="10"/>
    <n v="0"/>
    <s v="hit1"/>
    <s v="55900005;80"/>
    <n v="55900005"/>
    <n v="80"/>
    <m/>
    <m/>
    <m/>
    <m/>
    <m/>
    <m/>
    <n v="1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19"/>
    <m/>
    <n v="0"/>
    <n v="0"/>
    <n v="0.41639340000000002"/>
  </r>
  <r>
    <n v="51000220"/>
    <s v="奥尔梅克巨石"/>
    <x v="221"/>
    <m/>
    <n v="4"/>
    <n v="13"/>
    <n v="4"/>
    <x v="6"/>
    <n v="4"/>
    <n v="-100"/>
    <n v="0"/>
    <n v="12"/>
    <n v="17"/>
    <n v="0"/>
    <n v="0"/>
    <n v="0"/>
    <n v="0"/>
    <n v="0"/>
    <n v="0"/>
    <n v="12"/>
    <n v="10"/>
    <n v="0"/>
    <n v="7"/>
    <s v="null"/>
    <s v="55100008;100"/>
    <n v="55100008"/>
    <n v="100"/>
    <m/>
    <m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20"/>
    <m/>
    <n v="0"/>
    <n v="0"/>
    <n v="0.49508200000000002"/>
  </r>
  <r>
    <n v="51000221"/>
    <s v="巴隆"/>
    <x v="222"/>
    <m/>
    <n v="5"/>
    <n v="11"/>
    <n v="6"/>
    <x v="5"/>
    <n v="5"/>
    <n v="0"/>
    <n v="0"/>
    <n v="-50"/>
    <n v="0"/>
    <n v="0"/>
    <n v="0"/>
    <n v="0"/>
    <n v="0"/>
    <n v="0"/>
    <n v="0"/>
    <n v="5"/>
    <n v="10"/>
    <n v="20"/>
    <n v="0"/>
    <s v="fisthit"/>
    <s v="55900016;100|55900021;100"/>
    <n v="55900016"/>
    <n v="100"/>
    <n v="55900021"/>
    <n v="100"/>
    <m/>
    <m/>
    <m/>
    <m/>
    <n v="5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21"/>
    <m/>
    <n v="0"/>
    <n v="0"/>
    <n v="0.83934430000000004"/>
  </r>
  <r>
    <n v="51000222"/>
    <s v="无头骑士"/>
    <x v="223"/>
    <m/>
    <n v="4"/>
    <n v="10"/>
    <n v="0"/>
    <x v="4"/>
    <n v="4"/>
    <n v="0"/>
    <n v="0"/>
    <n v="-17"/>
    <n v="0"/>
    <n v="0"/>
    <n v="0"/>
    <n v="1"/>
    <n v="1"/>
    <n v="0"/>
    <n v="0"/>
    <n v="3"/>
    <n v="10"/>
    <n v="15"/>
    <n v="0"/>
    <s v="swordhit"/>
    <s v="55610002;100|55500009;100"/>
    <n v="55610002"/>
    <n v="100"/>
    <n v="55500009"/>
    <n v="100"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22"/>
    <m/>
    <n v="0"/>
    <n v="0"/>
    <n v="0.69016390000000005"/>
  </r>
  <r>
    <n v="51000223"/>
    <s v="粉球"/>
    <x v="224"/>
    <s v="召唤"/>
    <n v="4"/>
    <n v="3"/>
    <n v="5"/>
    <x v="4"/>
    <n v="4"/>
    <n v="0"/>
    <n v="0"/>
    <n v="-78"/>
    <n v="0"/>
    <n v="0"/>
    <n v="0"/>
    <n v="0"/>
    <n v="0"/>
    <n v="0"/>
    <n v="0"/>
    <n v="2"/>
    <n v="10"/>
    <n v="12"/>
    <n v="0"/>
    <s v="null"/>
    <s v="55400002;100"/>
    <n v="55400002"/>
    <n v="100"/>
    <m/>
    <m/>
    <m/>
    <m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23"/>
    <m/>
    <n v="0"/>
    <n v="0"/>
    <n v="0.82786890000000002"/>
  </r>
  <r>
    <n v="51000224"/>
    <s v="罗刹"/>
    <x v="225"/>
    <m/>
    <n v="4"/>
    <n v="9"/>
    <n v="5"/>
    <x v="5"/>
    <n v="4"/>
    <n v="-7"/>
    <n v="6"/>
    <n v="-20"/>
    <n v="0"/>
    <n v="0"/>
    <n v="0"/>
    <n v="0"/>
    <n v="0"/>
    <n v="3"/>
    <n v="0"/>
    <n v="7.32"/>
    <n v="10"/>
    <n v="15"/>
    <n v="0"/>
    <s v="bluesword"/>
    <s v="55110012;40"/>
    <n v="55110012"/>
    <n v="40"/>
    <m/>
    <m/>
    <m/>
    <m/>
    <m/>
    <m/>
    <n v="12"/>
    <n v="0"/>
    <n v="0"/>
    <n v="0"/>
    <n v="0"/>
    <n v="0"/>
    <s v="0;0;0;0;0"/>
    <n v="0"/>
    <n v="0"/>
    <n v="0"/>
    <n v="0"/>
    <n v="0"/>
    <n v="0.3"/>
    <n v="0"/>
    <s v="0;0;0;0;0;0.3;0"/>
    <s v="false"/>
    <m/>
    <n v="6"/>
    <n v="224"/>
    <m/>
    <n v="0"/>
    <n v="0"/>
    <n v="0.8"/>
  </r>
  <r>
    <n v="51000225"/>
    <s v="莱西"/>
    <x v="226"/>
    <s v="状态"/>
    <n v="3"/>
    <n v="3"/>
    <n v="2"/>
    <x v="3"/>
    <n v="3"/>
    <n v="-15"/>
    <n v="10"/>
    <n v="-2"/>
    <n v="0"/>
    <n v="0"/>
    <n v="0"/>
    <n v="0"/>
    <n v="0"/>
    <n v="0"/>
    <n v="0"/>
    <n v="-1.5999999999999996"/>
    <n v="25"/>
    <n v="10"/>
    <n v="0"/>
    <s v="greengrass"/>
    <s v="55510001;45"/>
    <n v="55510001"/>
    <n v="45"/>
    <m/>
    <m/>
    <m/>
    <m/>
    <m/>
    <m/>
    <n v="5.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25"/>
    <m/>
    <n v="0"/>
    <n v="0"/>
    <n v="0.52295080000000005"/>
  </r>
  <r>
    <n v="51000226"/>
    <s v="眼镜蛇"/>
    <x v="227"/>
    <s v="状态"/>
    <n v="2"/>
    <n v="7"/>
    <n v="0"/>
    <x v="3"/>
    <n v="2"/>
    <n v="-15"/>
    <n v="5"/>
    <n v="-3"/>
    <n v="0"/>
    <n v="0"/>
    <n v="0"/>
    <n v="0"/>
    <n v="0"/>
    <n v="0"/>
    <n v="0"/>
    <n v="-3"/>
    <n v="10"/>
    <n v="15"/>
    <n v="0"/>
    <s v="bitegreen"/>
    <s v="55510007;100"/>
    <n v="55510007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26"/>
    <m/>
    <n v="0"/>
    <n v="0"/>
    <n v="0.47540979999999999"/>
  </r>
  <r>
    <n v="51000227"/>
    <s v="铁制雕像"/>
    <x v="228"/>
    <s v="能量"/>
    <n v="2"/>
    <n v="16"/>
    <n v="0"/>
    <x v="4"/>
    <n v="2"/>
    <n v="-100"/>
    <n v="70"/>
    <n v="1"/>
    <n v="0"/>
    <n v="0"/>
    <n v="0"/>
    <n v="0"/>
    <n v="0"/>
    <n v="0"/>
    <n v="0"/>
    <n v="1"/>
    <n v="10"/>
    <n v="0"/>
    <n v="10"/>
    <s v="null"/>
    <s v="55300004;100"/>
    <n v="55300004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27"/>
    <m/>
    <n v="0"/>
    <n v="0"/>
    <n v="5.2459020000000002E-2"/>
  </r>
  <r>
    <n v="51000228"/>
    <s v="黄金雕像"/>
    <x v="229"/>
    <s v="能量"/>
    <n v="3"/>
    <n v="16"/>
    <n v="0"/>
    <x v="3"/>
    <n v="3"/>
    <n v="-100"/>
    <n v="70"/>
    <n v="-1"/>
    <n v="0"/>
    <n v="0"/>
    <n v="0"/>
    <n v="0"/>
    <n v="0"/>
    <n v="0"/>
    <n v="0"/>
    <n v="-1"/>
    <n v="10"/>
    <n v="0"/>
    <n v="10"/>
    <s v="null"/>
    <s v="55300005;100"/>
    <n v="55300005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28"/>
    <m/>
    <n v="0"/>
    <n v="0"/>
    <n v="5.4098359999999998E-2"/>
  </r>
  <r>
    <n v="51000229"/>
    <s v="石雕"/>
    <x v="230"/>
    <s v="基本"/>
    <n v="1"/>
    <n v="16"/>
    <n v="0"/>
    <x v="2"/>
    <n v="1"/>
    <n v="-100"/>
    <n v="95"/>
    <n v="0"/>
    <n v="0"/>
    <n v="0"/>
    <n v="0"/>
    <n v="0"/>
    <n v="0"/>
    <n v="0"/>
    <n v="0"/>
    <n v="-5"/>
    <n v="10"/>
    <n v="0"/>
    <n v="10"/>
    <s v="null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29"/>
    <m/>
    <n v="0"/>
    <n v="0"/>
    <n v="3.9344259999999999E-2"/>
  </r>
  <r>
    <n v="51000230"/>
    <s v="幽灵船"/>
    <x v="231"/>
    <s v="光环"/>
    <n v="3"/>
    <n v="10"/>
    <n v="6"/>
    <x v="4"/>
    <n v="3"/>
    <n v="-30"/>
    <n v="0"/>
    <n v="-4"/>
    <n v="0"/>
    <n v="0"/>
    <n v="0"/>
    <n v="0"/>
    <n v="1"/>
    <n v="0"/>
    <n v="0"/>
    <n v="2.3200000000000003"/>
    <n v="10"/>
    <n v="10"/>
    <n v="0"/>
    <s v="crashhit"/>
    <s v="55100009;100|55600005;100"/>
    <n v="55100009"/>
    <n v="100"/>
    <n v="55600005"/>
    <n v="100"/>
    <m/>
    <m/>
    <m/>
    <m/>
    <n v="30"/>
    <n v="0"/>
    <n v="0"/>
    <n v="0"/>
    <n v="0"/>
    <n v="0"/>
    <s v="0;0;0;0;0"/>
    <n v="0"/>
    <n v="0"/>
    <n v="0.3"/>
    <n v="0"/>
    <n v="0"/>
    <n v="0"/>
    <n v="0"/>
    <s v="0;0;0.3;0;0;0;0"/>
    <s v="false"/>
    <m/>
    <n v="6"/>
    <n v="230"/>
    <m/>
    <n v="0"/>
    <n v="0"/>
    <n v="0.54426229999999998"/>
  </r>
  <r>
    <n v="51000231"/>
    <s v="蛮牛"/>
    <x v="232"/>
    <m/>
    <n v="5"/>
    <n v="11"/>
    <n v="4"/>
    <x v="5"/>
    <n v="5"/>
    <n v="12"/>
    <n v="-15"/>
    <n v="-15"/>
    <n v="0"/>
    <n v="0"/>
    <n v="0"/>
    <n v="2"/>
    <n v="0"/>
    <n v="0"/>
    <n v="0"/>
    <n v="5.32"/>
    <n v="10"/>
    <n v="15"/>
    <n v="0"/>
    <s v="yellowsplash"/>
    <s v="55110009;100"/>
    <n v="55110009"/>
    <n v="100"/>
    <m/>
    <m/>
    <m/>
    <m/>
    <m/>
    <m/>
    <n v="12"/>
    <n v="0"/>
    <n v="0"/>
    <n v="0"/>
    <n v="0"/>
    <n v="0"/>
    <s v="0;0;0;0;0"/>
    <n v="0"/>
    <n v="0"/>
    <n v="0"/>
    <n v="0"/>
    <n v="0"/>
    <n v="0"/>
    <n v="0.3"/>
    <s v="0;0;0;0;0;0;0.3"/>
    <s v="false"/>
    <m/>
    <n v="6"/>
    <n v="231"/>
    <m/>
    <n v="0"/>
    <n v="0"/>
    <n v="0.8573771"/>
  </r>
  <r>
    <n v="51000232"/>
    <s v="老槐树"/>
    <x v="233"/>
    <s v="范围"/>
    <n v="3"/>
    <n v="14"/>
    <n v="3"/>
    <x v="5"/>
    <n v="3"/>
    <n v="0"/>
    <n v="20"/>
    <n v="-26"/>
    <n v="0"/>
    <n v="0"/>
    <n v="0"/>
    <n v="0"/>
    <n v="0"/>
    <n v="0"/>
    <n v="0"/>
    <n v="7.68"/>
    <n v="10"/>
    <n v="0"/>
    <n v="12"/>
    <s v="hit1"/>
    <s v="55600013;100"/>
    <n v="55600013"/>
    <n v="100"/>
    <m/>
    <m/>
    <m/>
    <m/>
    <m/>
    <m/>
    <n v="15"/>
    <n v="0"/>
    <n v="0"/>
    <n v="0"/>
    <n v="0"/>
    <n v="0"/>
    <s v="0;0;0;0;0"/>
    <n v="0"/>
    <n v="-0.3"/>
    <n v="0"/>
    <n v="0"/>
    <n v="0"/>
    <n v="0"/>
    <n v="0"/>
    <s v="0;-0.3;0;0;0;0;0"/>
    <s v="false"/>
    <m/>
    <n v="6"/>
    <n v="232"/>
    <m/>
    <n v="0"/>
    <n v="0"/>
    <n v="0.595082"/>
  </r>
  <r>
    <n v="51000233"/>
    <s v="水马"/>
    <x v="234"/>
    <s v="范围"/>
    <n v="2"/>
    <n v="11"/>
    <n v="1"/>
    <x v="4"/>
    <n v="2"/>
    <n v="0"/>
    <n v="0"/>
    <n v="-12"/>
    <n v="0"/>
    <n v="0"/>
    <n v="0"/>
    <n v="0"/>
    <n v="0"/>
    <n v="0"/>
    <n v="0"/>
    <n v="3"/>
    <n v="10"/>
    <n v="15"/>
    <n v="0"/>
    <s v="biteblue"/>
    <s v="55600013;100"/>
    <n v="55600013"/>
    <n v="100"/>
    <m/>
    <m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33"/>
    <m/>
    <n v="0"/>
    <n v="0"/>
    <n v="0.47704920000000001"/>
  </r>
  <r>
    <n v="51000234"/>
    <s v="龙鸟"/>
    <x v="235"/>
    <m/>
    <n v="4"/>
    <n v="5"/>
    <n v="5"/>
    <x v="5"/>
    <n v="4"/>
    <n v="-18"/>
    <n v="9"/>
    <n v="-16"/>
    <n v="0"/>
    <n v="0"/>
    <n v="2"/>
    <n v="0"/>
    <n v="0"/>
    <n v="0"/>
    <n v="0"/>
    <n v="7.5"/>
    <n v="10"/>
    <n v="15"/>
    <n v="0"/>
    <s v="bite"/>
    <s v="55100001;100|55110008;25"/>
    <n v="55100001"/>
    <n v="100"/>
    <n v="55110008"/>
    <n v="25"/>
    <m/>
    <m/>
    <m/>
    <m/>
    <n v="22.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34"/>
    <m/>
    <n v="0"/>
    <n v="0"/>
    <n v="0.70327870000000003"/>
  </r>
  <r>
    <n v="51000235"/>
    <s v="走鹃"/>
    <x v="236"/>
    <m/>
    <n v="2"/>
    <n v="6"/>
    <n v="5"/>
    <x v="3"/>
    <n v="2"/>
    <n v="-3"/>
    <n v="-3"/>
    <n v="3"/>
    <n v="0"/>
    <n v="0"/>
    <n v="0"/>
    <n v="0"/>
    <n v="0"/>
    <n v="0"/>
    <n v="0"/>
    <n v="-3"/>
    <n v="10"/>
    <n v="30"/>
    <n v="0"/>
    <s v="hit2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35"/>
    <m/>
    <n v="0"/>
    <n v="0"/>
    <n v="9.3442629999999999E-2"/>
  </r>
  <r>
    <n v="51000236"/>
    <s v="鵺"/>
    <x v="237"/>
    <m/>
    <n v="3"/>
    <n v="11"/>
    <n v="0"/>
    <x v="4"/>
    <n v="3"/>
    <n v="0"/>
    <n v="0"/>
    <n v="-10"/>
    <n v="0"/>
    <n v="0"/>
    <n v="0"/>
    <n v="0"/>
    <n v="0"/>
    <n v="0"/>
    <n v="0"/>
    <n v="1.75"/>
    <n v="10"/>
    <n v="15"/>
    <n v="0"/>
    <s v="hit2"/>
    <s v="55110001;35|55110008;20"/>
    <n v="55110001"/>
    <n v="35"/>
    <n v="55110008"/>
    <n v="20"/>
    <m/>
    <m/>
    <m/>
    <m/>
    <n v="11.7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36"/>
    <m/>
    <n v="0"/>
    <n v="0"/>
    <n v="0.77377050000000003"/>
  </r>
  <r>
    <n v="51000237"/>
    <s v="金色魔象"/>
    <x v="238"/>
    <m/>
    <n v="3"/>
    <n v="10"/>
    <n v="6"/>
    <x v="3"/>
    <n v="3"/>
    <n v="14"/>
    <n v="-1"/>
    <n v="-18"/>
    <n v="1"/>
    <n v="0"/>
    <n v="0"/>
    <n v="0"/>
    <n v="0"/>
    <n v="0"/>
    <n v="0"/>
    <n v="0"/>
    <n v="10"/>
    <n v="15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37"/>
    <m/>
    <n v="0"/>
    <n v="0"/>
    <n v="0.63934429999999998"/>
  </r>
  <r>
    <n v="51000238"/>
    <s v="混沌战士"/>
    <x v="239"/>
    <s v="魔法"/>
    <n v="5"/>
    <n v="8"/>
    <n v="0"/>
    <x v="8"/>
    <n v="5"/>
    <n v="-3"/>
    <n v="-10"/>
    <n v="-11"/>
    <n v="0"/>
    <n v="0"/>
    <n v="0"/>
    <n v="0"/>
    <n v="0"/>
    <n v="0"/>
    <n v="0"/>
    <n v="15.2"/>
    <n v="10"/>
    <n v="20"/>
    <n v="0"/>
    <s v="swordhit"/>
    <s v="55100010;100|55110006;100|55110007;100"/>
    <n v="55100010"/>
    <n v="100"/>
    <n v="55110006"/>
    <n v="100"/>
    <n v="55110007"/>
    <n v="100"/>
    <m/>
    <m/>
    <n v="37"/>
    <n v="0"/>
    <n v="0"/>
    <n v="0"/>
    <n v="0"/>
    <n v="0"/>
    <s v="0;0;0;0;0"/>
    <n v="0"/>
    <n v="0"/>
    <n v="0"/>
    <n v="0"/>
    <n v="0"/>
    <n v="0"/>
    <n v="0.5"/>
    <s v="0;0;0;0;0;0;0.5"/>
    <s v="false"/>
    <m/>
    <n v="3"/>
    <n v="238"/>
    <m/>
    <n v="0"/>
    <n v="0"/>
    <n v="0.89016399999999996"/>
  </r>
  <r>
    <n v="51000239"/>
    <s v="恶魔龙"/>
    <x v="240"/>
    <m/>
    <n v="3"/>
    <n v="5"/>
    <n v="0"/>
    <x v="3"/>
    <n v="3"/>
    <n v="7"/>
    <n v="-7"/>
    <n v="-1"/>
    <n v="0"/>
    <n v="0"/>
    <n v="0"/>
    <n v="0"/>
    <n v="0"/>
    <n v="0"/>
    <n v="0"/>
    <n v="-1"/>
    <n v="10"/>
    <n v="20"/>
    <n v="0"/>
    <s v="hit2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39"/>
    <m/>
    <n v="0"/>
    <n v="0"/>
    <n v="0.51311479999999998"/>
  </r>
  <r>
    <n v="51000240"/>
    <s v="黑暗骑士"/>
    <x v="241"/>
    <m/>
    <n v="4"/>
    <n v="10"/>
    <n v="6"/>
    <x v="4"/>
    <n v="4"/>
    <n v="5"/>
    <n v="-3"/>
    <n v="-18"/>
    <n v="0"/>
    <n v="0"/>
    <n v="0"/>
    <n v="0"/>
    <n v="0"/>
    <n v="0"/>
    <n v="0"/>
    <n v="4"/>
    <n v="10"/>
    <n v="25"/>
    <n v="0"/>
    <s v="doubleswordhit"/>
    <s v="55900033;100"/>
    <n v="55900033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40"/>
    <m/>
    <n v="0"/>
    <n v="0"/>
    <n v="0.6426229"/>
  </r>
  <r>
    <n v="51000241"/>
    <s v="诅咒飞龙"/>
    <x v="242"/>
    <s v="状态"/>
    <n v="3"/>
    <n v="10"/>
    <n v="0"/>
    <x v="4"/>
    <n v="3"/>
    <n v="5"/>
    <n v="-15"/>
    <n v="-5"/>
    <n v="0"/>
    <n v="0"/>
    <n v="1"/>
    <n v="0"/>
    <n v="0"/>
    <n v="0"/>
    <n v="0"/>
    <n v="2.5"/>
    <n v="10"/>
    <n v="25"/>
    <n v="0"/>
    <s v="bite"/>
    <s v="55510014;50"/>
    <n v="55510014"/>
    <n v="50"/>
    <m/>
    <m/>
    <m/>
    <m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41"/>
    <m/>
    <n v="0"/>
    <n v="0"/>
    <n v="0.62131150000000002"/>
  </r>
  <r>
    <n v="51000242"/>
    <s v="飞龙骑士"/>
    <x v="243"/>
    <s v="状态"/>
    <n v="6"/>
    <n v="10"/>
    <n v="0"/>
    <x v="5"/>
    <n v="6"/>
    <n v="5"/>
    <n v="-3"/>
    <n v="-33"/>
    <n v="0"/>
    <n v="0"/>
    <n v="1"/>
    <n v="0"/>
    <n v="0"/>
    <n v="0"/>
    <n v="0"/>
    <n v="6.5"/>
    <n v="10"/>
    <n v="25"/>
    <n v="0"/>
    <s v="doubleswordhit"/>
    <s v="55510014;50|55900033;100"/>
    <n v="55510014"/>
    <n v="50"/>
    <n v="55900033"/>
    <n v="100"/>
    <m/>
    <m/>
    <m/>
    <m/>
    <n v="32.5"/>
    <n v="0"/>
    <n v="0"/>
    <n v="0"/>
    <n v="0"/>
    <n v="0"/>
    <s v="0;0;0;0;0"/>
    <n v="0"/>
    <n v="0"/>
    <n v="0"/>
    <n v="0"/>
    <n v="0"/>
    <n v="0"/>
    <n v="0"/>
    <s v="0;0;0;0;0;0;0"/>
    <s v="false"/>
    <m/>
    <n v="4"/>
    <n v="242"/>
    <m/>
    <n v="0"/>
    <n v="0"/>
    <n v="0.84590169999999998"/>
  </r>
  <r>
    <n v="51000243"/>
    <s v="合体战斗机甲"/>
    <x v="244"/>
    <m/>
    <n v="6"/>
    <n v="2"/>
    <n v="0"/>
    <x v="6"/>
    <n v="6"/>
    <n v="0"/>
    <n v="0"/>
    <n v="9"/>
    <n v="0"/>
    <n v="0"/>
    <n v="0"/>
    <n v="0"/>
    <n v="0"/>
    <n v="0"/>
    <n v="0"/>
    <n v="9"/>
    <n v="10"/>
    <n v="10"/>
    <n v="0"/>
    <s v="crashhi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4"/>
    <n v="243"/>
    <m/>
    <n v="0"/>
    <n v="0"/>
    <n v="0.85245899999999997"/>
  </r>
  <r>
    <n v="51000244"/>
    <s v="红眼黑龙"/>
    <x v="245"/>
    <m/>
    <n v="5"/>
    <n v="5"/>
    <n v="6"/>
    <x v="6"/>
    <n v="5"/>
    <n v="7"/>
    <n v="-3"/>
    <n v="-15"/>
    <n v="0"/>
    <n v="0"/>
    <n v="0"/>
    <n v="0"/>
    <n v="0"/>
    <n v="0"/>
    <n v="0"/>
    <n v="11"/>
    <n v="10"/>
    <n v="15"/>
    <n v="0"/>
    <s v="bite"/>
    <s v="55510010;40|55110018;100"/>
    <n v="55510010"/>
    <n v="40"/>
    <n v="55110018"/>
    <n v="100"/>
    <m/>
    <m/>
    <m/>
    <m/>
    <n v="22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44"/>
    <m/>
    <n v="0"/>
    <n v="0"/>
    <n v="0.90983610000000004"/>
  </r>
  <r>
    <n v="51000245"/>
    <s v="时之魔术师"/>
    <x v="246"/>
    <m/>
    <n v="2"/>
    <n v="2"/>
    <n v="0"/>
    <x v="5"/>
    <n v="2"/>
    <n v="0"/>
    <n v="0"/>
    <n v="-10"/>
    <n v="0"/>
    <n v="1"/>
    <n v="0"/>
    <n v="0"/>
    <n v="0"/>
    <n v="0"/>
    <n v="0"/>
    <n v="5"/>
    <n v="10"/>
    <n v="15"/>
    <n v="0"/>
    <s v="bandattack"/>
    <s v="55900025;100"/>
    <n v="55900025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45"/>
    <m/>
    <n v="0"/>
    <n v="0"/>
    <n v="5.0819669999999997E-2"/>
  </r>
  <r>
    <n v="51000246"/>
    <s v="炎之战士"/>
    <x v="247"/>
    <m/>
    <n v="3"/>
    <n v="8"/>
    <n v="3"/>
    <x v="3"/>
    <n v="3"/>
    <n v="0"/>
    <n v="0"/>
    <n v="-10"/>
    <n v="0"/>
    <n v="0"/>
    <n v="0"/>
    <n v="2"/>
    <n v="0"/>
    <n v="0"/>
    <n v="0"/>
    <n v="0"/>
    <n v="10"/>
    <n v="15"/>
    <n v="0"/>
    <s v="swordhi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46"/>
    <m/>
    <n v="0"/>
    <n v="0"/>
    <n v="0.59836069999999997"/>
  </r>
  <r>
    <n v="51000247"/>
    <s v="青眼白龙"/>
    <x v="248"/>
    <m/>
    <n v="6"/>
    <n v="5"/>
    <n v="0"/>
    <x v="6"/>
    <n v="6"/>
    <n v="-10"/>
    <n v="5"/>
    <n v="-24"/>
    <n v="0"/>
    <n v="0"/>
    <n v="0"/>
    <n v="0"/>
    <n v="0"/>
    <n v="0"/>
    <n v="0"/>
    <n v="11"/>
    <n v="10"/>
    <n v="12"/>
    <n v="0"/>
    <s v="bite"/>
    <s v="55510009;40|55110018;100"/>
    <n v="55510009"/>
    <n v="40"/>
    <n v="55110018"/>
    <n v="100"/>
    <m/>
    <m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3"/>
    <n v="247"/>
    <m/>
    <n v="0"/>
    <n v="0"/>
    <n v="0.94262299999999999"/>
  </r>
  <r>
    <n v="51000248"/>
    <s v="狼人"/>
    <x v="249"/>
    <m/>
    <n v="2"/>
    <n v="9"/>
    <n v="0"/>
    <x v="3"/>
    <n v="2"/>
    <n v="0"/>
    <n v="0"/>
    <n v="-10"/>
    <n v="0"/>
    <n v="0"/>
    <n v="0"/>
    <n v="1"/>
    <n v="0"/>
    <n v="0"/>
    <n v="0"/>
    <n v="0"/>
    <n v="10"/>
    <n v="15"/>
    <n v="0"/>
    <s v="hit2"/>
    <s v="55900030;20"/>
    <n v="55900030"/>
    <n v="2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48"/>
    <m/>
    <n v="0"/>
    <n v="0"/>
    <n v="0.35573769999999999"/>
  </r>
  <r>
    <n v="51000249"/>
    <s v="巨石战车"/>
    <x v="250"/>
    <m/>
    <n v="5"/>
    <n v="2"/>
    <n v="4"/>
    <x v="5"/>
    <n v="5"/>
    <n v="20"/>
    <n v="-10"/>
    <n v="-8"/>
    <n v="4"/>
    <n v="0"/>
    <n v="-5"/>
    <n v="0"/>
    <n v="0"/>
    <n v="0"/>
    <n v="0"/>
    <n v="7"/>
    <n v="20"/>
    <n v="10"/>
    <n v="0"/>
    <s v="rocket"/>
    <s v="55110007;100"/>
    <n v="55110007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49"/>
    <m/>
    <n v="0"/>
    <n v="0"/>
    <n v="0.90163930000000003"/>
  </r>
  <r>
    <n v="51000250"/>
    <s v="孙悟空"/>
    <x v="251"/>
    <m/>
    <n v="3"/>
    <n v="8"/>
    <n v="3"/>
    <x v="5"/>
    <n v="3"/>
    <n v="10"/>
    <n v="-9"/>
    <n v="-24"/>
    <n v="0"/>
    <n v="0"/>
    <n v="0"/>
    <n v="0"/>
    <n v="0"/>
    <n v="0"/>
    <n v="0"/>
    <n v="7"/>
    <n v="10"/>
    <n v="25"/>
    <n v="0"/>
    <s v="bandattack"/>
    <s v="55900015;100"/>
    <n v="55900015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50"/>
    <m/>
    <n v="0"/>
    <n v="0"/>
    <n v="0.64918039999999999"/>
  </r>
  <r>
    <n v="51000251"/>
    <s v="火焰术士"/>
    <x v="252"/>
    <s v="魔法"/>
    <n v="3"/>
    <n v="8"/>
    <n v="3"/>
    <x v="4"/>
    <n v="3"/>
    <n v="0"/>
    <n v="-5"/>
    <n v="-8"/>
    <n v="0"/>
    <n v="1"/>
    <n v="0"/>
    <n v="0"/>
    <n v="0"/>
    <n v="0"/>
    <n v="0"/>
    <n v="2"/>
    <n v="30"/>
    <n v="15"/>
    <n v="0"/>
    <s v="fireball"/>
    <s v="55100013;100"/>
    <n v="55100013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51"/>
    <m/>
    <n v="0"/>
    <n v="0"/>
    <n v="0.49836069999999999"/>
  </r>
  <r>
    <n v="51000252"/>
    <s v="美杜莎"/>
    <x v="253"/>
    <s v="状态"/>
    <n v="4"/>
    <n v="9"/>
    <n v="1"/>
    <x v="5"/>
    <n v="4"/>
    <n v="-10"/>
    <n v="0"/>
    <n v="-5"/>
    <n v="0"/>
    <n v="0"/>
    <n v="0"/>
    <n v="0"/>
    <n v="0"/>
    <n v="0"/>
    <n v="0"/>
    <n v="5.5500000000000007"/>
    <n v="25"/>
    <n v="12"/>
    <n v="0"/>
    <s v="arrow"/>
    <s v="55510018;15|55100004;100"/>
    <n v="55510018"/>
    <n v="15"/>
    <n v="55100004"/>
    <n v="100"/>
    <m/>
    <m/>
    <m/>
    <m/>
    <n v="20.5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52"/>
    <m/>
    <n v="0"/>
    <n v="0"/>
    <n v="0.82786890000000002"/>
  </r>
  <r>
    <n v="51000253"/>
    <s v="石像鬼"/>
    <x v="254"/>
    <m/>
    <n v="3"/>
    <n v="1"/>
    <n v="2"/>
    <x v="3"/>
    <n v="3"/>
    <n v="11"/>
    <n v="-20"/>
    <n v="-3"/>
    <n v="0"/>
    <n v="0"/>
    <n v="0"/>
    <n v="0"/>
    <n v="1"/>
    <n v="0"/>
    <n v="0"/>
    <n v="0"/>
    <n v="10"/>
    <n v="20"/>
    <n v="0"/>
    <s v="hit2"/>
    <s v="55110005;30"/>
    <n v="55110005"/>
    <n v="35"/>
    <m/>
    <m/>
    <m/>
    <m/>
    <m/>
    <m/>
    <n v="7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53"/>
    <m/>
    <n v="0"/>
    <n v="0"/>
    <n v="0.63278690000000004"/>
  </r>
  <r>
    <n v="51000254"/>
    <s v="镀金龙"/>
    <x v="255"/>
    <s v="范围"/>
    <n v="3"/>
    <n v="7"/>
    <n v="5"/>
    <x v="3"/>
    <n v="3"/>
    <n v="-10"/>
    <n v="-3"/>
    <n v="-2"/>
    <n v="0"/>
    <n v="0"/>
    <n v="0"/>
    <n v="0"/>
    <n v="0"/>
    <n v="0"/>
    <n v="0"/>
    <n v="-2.8000000000000007"/>
    <n v="10"/>
    <n v="15"/>
    <n v="0"/>
    <s v="bite"/>
    <s v="55200013;100"/>
    <n v="55200013"/>
    <n v="100"/>
    <m/>
    <m/>
    <m/>
    <m/>
    <m/>
    <m/>
    <n v="10"/>
    <n v="0"/>
    <n v="0"/>
    <n v="0"/>
    <n v="0"/>
    <n v="0"/>
    <s v="0;0;0;0;0"/>
    <n v="0"/>
    <n v="0"/>
    <n v="0"/>
    <n v="0.5"/>
    <n v="0"/>
    <n v="0"/>
    <n v="0"/>
    <s v="0;0;0;0.5;0;0;0"/>
    <s v="false"/>
    <m/>
    <n v="6"/>
    <n v="254"/>
    <m/>
    <n v="0"/>
    <n v="0"/>
    <n v="0.49344260000000001"/>
  </r>
  <r>
    <n v="51000255"/>
    <s v="特洛伊木马"/>
    <x v="256"/>
    <m/>
    <n v="3"/>
    <n v="2"/>
    <n v="0"/>
    <x v="5"/>
    <n v="3"/>
    <n v="-100"/>
    <n v="45"/>
    <n v="-3"/>
    <n v="0"/>
    <n v="0"/>
    <n v="0"/>
    <n v="0"/>
    <n v="0"/>
    <n v="0"/>
    <n v="0"/>
    <n v="7"/>
    <n v="10"/>
    <n v="10"/>
    <n v="0"/>
    <s v="crashhit"/>
    <s v="55410001;100|55100008;100"/>
    <n v="55410001"/>
    <n v="100"/>
    <n v="55100008"/>
    <n v="100"/>
    <m/>
    <m/>
    <m/>
    <m/>
    <n v="6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55"/>
    <m/>
    <n v="0"/>
    <n v="0"/>
    <n v="0.2147541"/>
  </r>
  <r>
    <n v="51000256"/>
    <s v="斯奎克"/>
    <x v="257"/>
    <s v="援护"/>
    <n v="2"/>
    <n v="11"/>
    <n v="0"/>
    <x v="3"/>
    <n v="2"/>
    <n v="-25"/>
    <n v="-12"/>
    <n v="2"/>
    <n v="0"/>
    <n v="0"/>
    <n v="0"/>
    <n v="0"/>
    <n v="0"/>
    <n v="0"/>
    <n v="0"/>
    <n v="0"/>
    <n v="10"/>
    <n v="15"/>
    <n v="0"/>
    <s v="hit2"/>
    <s v="55100012;100|55900010;100"/>
    <n v="55100012"/>
    <n v="100"/>
    <n v="55900010"/>
    <n v="100"/>
    <m/>
    <m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56"/>
    <m/>
    <n v="0"/>
    <n v="0"/>
    <n v="0.25245899999999999"/>
  </r>
  <r>
    <n v="51000257"/>
    <s v="海盗船长"/>
    <x v="258"/>
    <s v="光环，援护"/>
    <n v="3"/>
    <n v="8"/>
    <n v="1"/>
    <x v="5"/>
    <n v="3"/>
    <n v="0"/>
    <n v="0"/>
    <n v="-23"/>
    <n v="0"/>
    <n v="0"/>
    <n v="0"/>
    <n v="0"/>
    <n v="0"/>
    <n v="0"/>
    <n v="0"/>
    <n v="7"/>
    <n v="10"/>
    <n v="20"/>
    <n v="0"/>
    <s v="hit1"/>
    <s v="55900010;100|55600015;100"/>
    <n v="55900010"/>
    <n v="100"/>
    <n v="55600015"/>
    <n v="100"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57"/>
    <m/>
    <n v="0"/>
    <n v="0"/>
    <n v="0.28032790000000002"/>
  </r>
  <r>
    <n v="51000258"/>
    <s v="兵器领主"/>
    <x v="259"/>
    <s v="回手"/>
    <n v="3"/>
    <n v="8"/>
    <n v="5"/>
    <x v="3"/>
    <n v="3"/>
    <n v="0"/>
    <n v="0"/>
    <n v="-20"/>
    <n v="0"/>
    <n v="0"/>
    <n v="0"/>
    <n v="0"/>
    <n v="0"/>
    <n v="0"/>
    <n v="0"/>
    <n v="0"/>
    <n v="10"/>
    <n v="20"/>
    <n v="0"/>
    <s v="swordhit"/>
    <s v="55900014;100"/>
    <n v="55900014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58"/>
    <m/>
    <n v="0"/>
    <n v="0"/>
    <n v="0.50327869999999997"/>
  </r>
  <r>
    <n v="51000259"/>
    <s v="机械蜘蛛"/>
    <x v="260"/>
    <m/>
    <n v="2"/>
    <n v="2"/>
    <n v="6"/>
    <x v="3"/>
    <n v="2"/>
    <n v="6"/>
    <n v="-11"/>
    <n v="-3"/>
    <n v="0"/>
    <n v="0"/>
    <n v="0"/>
    <n v="0"/>
    <n v="0"/>
    <n v="0"/>
    <n v="0"/>
    <n v="-3"/>
    <n v="10"/>
    <n v="17"/>
    <n v="0"/>
    <s v="hit2"/>
    <s v="55110001;100"/>
    <n v="55110001"/>
    <n v="10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59"/>
    <m/>
    <n v="0"/>
    <n v="0"/>
    <n v="0.37704919999999997"/>
  </r>
  <r>
    <n v="51000260"/>
    <s v="机械蝙蝠"/>
    <x v="261"/>
    <s v="基本"/>
    <n v="1"/>
    <n v="2"/>
    <n v="4"/>
    <x v="2"/>
    <n v="1"/>
    <n v="2"/>
    <n v="-4"/>
    <n v="-3"/>
    <n v="0"/>
    <n v="0"/>
    <n v="0"/>
    <n v="0"/>
    <n v="0"/>
    <n v="0"/>
    <n v="0"/>
    <n v="-5"/>
    <n v="10"/>
    <n v="20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60"/>
    <m/>
    <n v="0"/>
    <n v="0"/>
    <n v="0.1065574"/>
  </r>
  <r>
    <n v="51000261"/>
    <s v="标枪龙"/>
    <x v="262"/>
    <m/>
    <n v="3"/>
    <n v="5"/>
    <n v="2"/>
    <x v="4"/>
    <n v="3"/>
    <n v="-10"/>
    <n v="-30"/>
    <n v="9"/>
    <n v="0"/>
    <n v="0"/>
    <n v="0"/>
    <n v="0"/>
    <n v="0"/>
    <n v="0"/>
    <n v="0"/>
    <n v="4"/>
    <n v="10"/>
    <n v="15"/>
    <n v="0"/>
    <s v="hit2"/>
    <s v="55100005;100"/>
    <n v="55100005"/>
    <n v="100"/>
    <m/>
    <m/>
    <m/>
    <m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61"/>
    <m/>
    <n v="0"/>
    <n v="0"/>
    <n v="0.4360656"/>
  </r>
  <r>
    <n v="51000262"/>
    <s v="重金属龙"/>
    <x v="263"/>
    <m/>
    <n v="3"/>
    <n v="2"/>
    <n v="0"/>
    <x v="4"/>
    <n v="3"/>
    <n v="-20"/>
    <n v="5"/>
    <n v="-8"/>
    <n v="3"/>
    <n v="0"/>
    <n v="0"/>
    <n v="0"/>
    <n v="0"/>
    <n v="0"/>
    <n v="0"/>
    <n v="2"/>
    <n v="10"/>
    <n v="12"/>
    <n v="0"/>
    <s v="bite"/>
    <s v="55110007;100"/>
    <n v="55110007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62"/>
    <m/>
    <n v="0"/>
    <n v="0"/>
    <n v="0.57704920000000004"/>
  </r>
  <r>
    <n v="51000263"/>
    <s v="地雷蜘蛛"/>
    <x v="264"/>
    <m/>
    <n v="4"/>
    <n v="4"/>
    <n v="6"/>
    <x v="4"/>
    <n v="4"/>
    <n v="29"/>
    <n v="-25"/>
    <n v="-5"/>
    <n v="0"/>
    <n v="0"/>
    <n v="0"/>
    <n v="0"/>
    <n v="0"/>
    <n v="0"/>
    <n v="0"/>
    <n v="4"/>
    <n v="10"/>
    <n v="12"/>
    <n v="0"/>
    <s v="bitegreen"/>
    <s v="55900031;100"/>
    <n v="55900031"/>
    <n v="10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63"/>
    <m/>
    <n v="0"/>
    <n v="0"/>
    <n v="0.64590159999999996"/>
  </r>
  <r>
    <n v="51000264"/>
    <s v="幽灵南瓜王"/>
    <x v="265"/>
    <s v="未完成"/>
    <n v="5"/>
    <n v="10"/>
    <n v="6"/>
    <x v="7"/>
    <n v="5"/>
    <n v="6"/>
    <n v="16"/>
    <n v="-3"/>
    <n v="0"/>
    <n v="0"/>
    <n v="0"/>
    <n v="0"/>
    <n v="0"/>
    <n v="0"/>
    <n v="0"/>
    <n v="20.32"/>
    <n v="10"/>
    <n v="10"/>
    <n v="0"/>
    <s v="darkball"/>
    <s v="55000001;100|55000109;100|55000131;20"/>
    <n v="55000001"/>
    <n v="100"/>
    <n v="55000109"/>
    <n v="100"/>
    <n v="55000131"/>
    <n v="20"/>
    <m/>
    <m/>
    <e v="#N/A"/>
    <n v="0"/>
    <n v="0"/>
    <n v="0"/>
    <n v="0"/>
    <n v="0"/>
    <s v="0;0;0;0;0"/>
    <n v="0"/>
    <n v="0"/>
    <n v="0"/>
    <n v="0"/>
    <n v="0"/>
    <n v="0.3"/>
    <n v="0"/>
    <s v="0;0;0;0;0;0.3;0"/>
    <s v="false"/>
    <m/>
    <n v="6"/>
    <n v="264"/>
    <m/>
    <n v="0"/>
    <n v="0"/>
    <n v="0.8"/>
  </r>
  <r>
    <n v="51000265"/>
    <s v="机器猎手"/>
    <x v="266"/>
    <m/>
    <n v="3"/>
    <n v="2"/>
    <n v="5"/>
    <x v="4"/>
    <n v="3"/>
    <n v="13"/>
    <n v="-15"/>
    <n v="-7"/>
    <n v="0"/>
    <n v="0"/>
    <n v="0"/>
    <n v="0"/>
    <n v="0"/>
    <n v="1"/>
    <n v="0"/>
    <n v="1.75"/>
    <n v="10"/>
    <n v="15"/>
    <n v="0"/>
    <s v="swordhit"/>
    <s v="55900031;100"/>
    <n v="55900031"/>
    <n v="100"/>
    <m/>
    <m/>
    <m/>
    <m/>
    <m/>
    <m/>
    <n v="5"/>
    <n v="0.3"/>
    <n v="0"/>
    <n v="0"/>
    <n v="0"/>
    <n v="0"/>
    <s v="0.3;0;0;0;0"/>
    <n v="0"/>
    <n v="0"/>
    <n v="0"/>
    <n v="0"/>
    <n v="0"/>
    <n v="0"/>
    <n v="0"/>
    <s v="0;0;0;0;0;0;0"/>
    <s v="false"/>
    <m/>
    <n v="6"/>
    <n v="265"/>
    <m/>
    <n v="0"/>
    <n v="0"/>
    <n v="0.5557377"/>
  </r>
  <r>
    <n v="51000266"/>
    <s v="迷宫壁"/>
    <x v="267"/>
    <m/>
    <n v="4"/>
    <n v="13"/>
    <n v="4"/>
    <x v="5"/>
    <n v="4"/>
    <n v="-100"/>
    <n v="46"/>
    <n v="0"/>
    <n v="6"/>
    <n v="0"/>
    <n v="0"/>
    <n v="0"/>
    <n v="0"/>
    <n v="0"/>
    <n v="0"/>
    <n v="7"/>
    <n v="10"/>
    <n v="0"/>
    <n v="12"/>
    <s v="null"/>
    <s v="55520002;50"/>
    <n v="55520002"/>
    <n v="50"/>
    <m/>
    <m/>
    <m/>
    <m/>
    <m/>
    <m/>
    <n v="31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66"/>
    <m/>
    <n v="0"/>
    <n v="0"/>
    <n v="0.4606557"/>
  </r>
  <r>
    <n v="51000267"/>
    <s v="龙魂石像"/>
    <x v="268"/>
    <m/>
    <n v="2"/>
    <n v="9"/>
    <n v="4"/>
    <x v="3"/>
    <n v="2"/>
    <n v="-25"/>
    <n v="5"/>
    <n v="-3"/>
    <n v="1"/>
    <n v="0"/>
    <n v="0"/>
    <n v="0"/>
    <n v="0"/>
    <n v="0"/>
    <n v="0"/>
    <n v="-3"/>
    <n v="10"/>
    <n v="15"/>
    <n v="0"/>
    <s v="swordhit"/>
    <s v="55100008;100"/>
    <n v="55100008"/>
    <n v="100"/>
    <m/>
    <m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67"/>
    <m/>
    <n v="0"/>
    <n v="0"/>
    <n v="0.58688530000000005"/>
  </r>
  <r>
    <n v="51000268"/>
    <s v="雷魔神"/>
    <x v="269"/>
    <s v="未完成"/>
    <n v="5"/>
    <n v="1"/>
    <n v="0"/>
    <x v="7"/>
    <n v="5"/>
    <n v="18"/>
    <n v="-4"/>
    <n v="-3"/>
    <n v="0"/>
    <n v="0"/>
    <n v="0"/>
    <n v="0"/>
    <n v="0"/>
    <n v="3"/>
    <n v="0"/>
    <n v="26"/>
    <n v="10"/>
    <n v="10"/>
    <n v="0"/>
    <s v="electhit"/>
    <s v="55000019;100|55100012;100"/>
    <n v="55000019"/>
    <n v="100"/>
    <m/>
    <m/>
    <n v="55100012"/>
    <n v="100"/>
    <m/>
    <m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268"/>
    <m/>
    <n v="0"/>
    <n v="0"/>
    <n v="0.81147539999999996"/>
  </r>
  <r>
    <n v="51000269"/>
    <s v="风魔神"/>
    <x v="270"/>
    <s v="未完成"/>
    <n v="5"/>
    <n v="1"/>
    <n v="2"/>
    <x v="7"/>
    <n v="5"/>
    <n v="8"/>
    <n v="-19"/>
    <n v="-3"/>
    <n v="0"/>
    <n v="0"/>
    <n v="0"/>
    <n v="0"/>
    <n v="0"/>
    <n v="0"/>
    <n v="0"/>
    <n v="-14"/>
    <n v="10"/>
    <n v="15"/>
    <n v="0"/>
    <s v="windhit"/>
    <s v="55000275;70|55100012;100"/>
    <n v="55000275"/>
    <n v="70"/>
    <m/>
    <m/>
    <n v="55100012"/>
    <n v="100"/>
    <m/>
    <m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69"/>
    <m/>
    <n v="0"/>
    <n v="0"/>
    <n v="0.77213109999999996"/>
  </r>
  <r>
    <n v="51000270"/>
    <s v="水魔神"/>
    <x v="271"/>
    <s v="未完成"/>
    <n v="5"/>
    <n v="1"/>
    <n v="1"/>
    <x v="3"/>
    <n v="5"/>
    <n v="-10"/>
    <n v="13"/>
    <n v="-3"/>
    <n v="0"/>
    <n v="0"/>
    <n v="0"/>
    <n v="0"/>
    <n v="0"/>
    <n v="0"/>
    <n v="0"/>
    <n v="0"/>
    <n v="10"/>
    <n v="12"/>
    <n v="0"/>
    <s v="waterball"/>
    <s v="55000136;20|55100012;100"/>
    <n v="55000136"/>
    <n v="20"/>
    <m/>
    <m/>
    <n v="55100012"/>
    <n v="100"/>
    <m/>
    <m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3"/>
    <n v="270"/>
    <m/>
    <n v="0"/>
    <n v="0"/>
    <n v="0.83442620000000001"/>
  </r>
  <r>
    <n v="51000271"/>
    <s v="神射手"/>
    <x v="272"/>
    <m/>
    <n v="1"/>
    <n v="8"/>
    <n v="0"/>
    <x v="3"/>
    <n v="1"/>
    <n v="0"/>
    <n v="0"/>
    <n v="-25"/>
    <n v="0"/>
    <n v="0"/>
    <n v="0"/>
    <n v="0"/>
    <n v="0"/>
    <n v="0"/>
    <n v="0"/>
    <n v="0"/>
    <n v="30"/>
    <n v="20"/>
    <n v="0"/>
    <s v="arrow"/>
    <s v="55200003;100"/>
    <n v="55200003"/>
    <n v="100"/>
    <m/>
    <m/>
    <m/>
    <m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71"/>
    <m/>
    <n v="0"/>
    <n v="0"/>
    <n v="0.12950819999999999"/>
  </r>
  <r>
    <n v="51000272"/>
    <s v="部落弩弓手"/>
    <x v="273"/>
    <s v="成长"/>
    <n v="3"/>
    <n v="8"/>
    <n v="0"/>
    <x v="4"/>
    <n v="3"/>
    <n v="-15"/>
    <n v="5"/>
    <n v="-15"/>
    <n v="0"/>
    <n v="0"/>
    <n v="0"/>
    <n v="2"/>
    <n v="0"/>
    <n v="1"/>
    <n v="0"/>
    <n v="2"/>
    <n v="30"/>
    <n v="15"/>
    <n v="0"/>
    <s v="arrowred"/>
    <s v="55700005;30"/>
    <n v="55700005"/>
    <n v="30"/>
    <m/>
    <m/>
    <m/>
    <m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72"/>
    <m/>
    <n v="0"/>
    <n v="0"/>
    <n v="0.40655740000000001"/>
  </r>
  <r>
    <n v="51000273"/>
    <s v="厚苔象"/>
    <x v="274"/>
    <m/>
    <n v="4"/>
    <n v="11"/>
    <n v="2"/>
    <x v="4"/>
    <n v="4"/>
    <n v="-8"/>
    <n v="13"/>
    <n v="-9"/>
    <n v="1"/>
    <n v="0"/>
    <n v="0"/>
    <n v="0"/>
    <n v="0"/>
    <n v="1"/>
    <n v="0"/>
    <n v="3.8000000000000007"/>
    <n v="10"/>
    <n v="10"/>
    <n v="0"/>
    <s v="yellowsplash"/>
    <m/>
    <m/>
    <m/>
    <m/>
    <m/>
    <m/>
    <m/>
    <m/>
    <m/>
    <n v="0"/>
    <n v="0"/>
    <n v="0"/>
    <n v="0"/>
    <n v="0"/>
    <n v="0"/>
    <s v="0;0;0;0;0"/>
    <n v="0"/>
    <n v="0"/>
    <n v="0"/>
    <n v="-0.5"/>
    <n v="0"/>
    <n v="0"/>
    <n v="0"/>
    <s v="0;0;0;-0.5;0;0;0"/>
    <s v="false"/>
    <m/>
    <n v="6"/>
    <n v="273"/>
    <m/>
    <n v="0"/>
    <n v="0"/>
    <n v="0.67049179999999997"/>
  </r>
  <r>
    <n v="51000274"/>
    <s v="血祭元素"/>
    <x v="275"/>
    <s v="能量"/>
    <n v="3"/>
    <n v="13"/>
    <n v="3"/>
    <x v="4"/>
    <n v="3"/>
    <n v="4"/>
    <n v="-8"/>
    <n v="-1"/>
    <n v="0"/>
    <n v="0"/>
    <n v="-1"/>
    <n v="0"/>
    <n v="0"/>
    <n v="0"/>
    <n v="0"/>
    <n v="3"/>
    <n v="10"/>
    <n v="15"/>
    <n v="0"/>
    <s v="firehit"/>
    <s v="55310003;100"/>
    <n v="55310003"/>
    <n v="100"/>
    <m/>
    <m/>
    <m/>
    <m/>
    <m/>
    <m/>
    <n v="13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74"/>
    <m/>
    <n v="0"/>
    <n v="0"/>
    <n v="0.48196719999999998"/>
  </r>
  <r>
    <n v="51000275"/>
    <s v="卡普路桑狼獾"/>
    <x v="276"/>
    <m/>
    <n v="3"/>
    <n v="11"/>
    <n v="0"/>
    <x v="4"/>
    <n v="3"/>
    <n v="-20"/>
    <n v="0"/>
    <n v="-13"/>
    <n v="0"/>
    <n v="0"/>
    <n v="1"/>
    <n v="0"/>
    <n v="0"/>
    <n v="0"/>
    <n v="0"/>
    <n v="2"/>
    <n v="10"/>
    <n v="20"/>
    <n v="0"/>
    <s v="hit2"/>
    <s v="55100008;100|55110016;100"/>
    <n v="55110016"/>
    <n v="100"/>
    <n v="55100008"/>
    <n v="100"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75"/>
    <m/>
    <n v="0"/>
    <n v="0"/>
    <n v="0.52295080000000005"/>
  </r>
  <r>
    <n v="51000276"/>
    <s v="发条夜鹰"/>
    <x v="277"/>
    <m/>
    <n v="2"/>
    <n v="2"/>
    <n v="0"/>
    <x v="4"/>
    <n v="2"/>
    <n v="5"/>
    <n v="-15"/>
    <n v="-7"/>
    <n v="0"/>
    <n v="0"/>
    <n v="0"/>
    <n v="0"/>
    <n v="0"/>
    <n v="0"/>
    <n v="0"/>
    <n v="3"/>
    <n v="10"/>
    <n v="25"/>
    <n v="0"/>
    <s v="hit2"/>
    <s v="55900022;100"/>
    <n v="55900022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76"/>
    <m/>
    <n v="0"/>
    <n v="0"/>
    <n v="0.10983610000000001"/>
  </r>
  <r>
    <n v="51000277"/>
    <s v="邪灵武士"/>
    <x v="278"/>
    <m/>
    <n v="3"/>
    <n v="10"/>
    <n v="0"/>
    <x v="3"/>
    <n v="3"/>
    <n v="0"/>
    <n v="0"/>
    <n v="-6"/>
    <n v="0"/>
    <n v="0"/>
    <n v="0"/>
    <n v="0"/>
    <n v="0"/>
    <n v="0"/>
    <n v="0"/>
    <n v="0"/>
    <n v="10"/>
    <n v="15"/>
    <n v="0"/>
    <s v="swordhit"/>
    <s v="55110019;20"/>
    <n v="55110019"/>
    <n v="20"/>
    <m/>
    <m/>
    <m/>
    <m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77"/>
    <m/>
    <n v="0"/>
    <n v="0"/>
    <n v="0.50655740000000005"/>
  </r>
  <r>
    <n v="51000278"/>
    <s v="生灵盾"/>
    <x v="279"/>
    <s v="援护"/>
    <n v="1"/>
    <n v="1"/>
    <n v="0"/>
    <x v="4"/>
    <n v="1"/>
    <n v="-30"/>
    <n v="10"/>
    <n v="-8"/>
    <n v="0"/>
    <n v="0"/>
    <n v="0"/>
    <n v="0"/>
    <n v="0"/>
    <n v="0"/>
    <n v="0"/>
    <n v="2"/>
    <n v="10"/>
    <n v="15"/>
    <n v="0"/>
    <s v="null"/>
    <s v="55900009;100"/>
    <n v="55900009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78"/>
    <m/>
    <n v="0"/>
    <n v="0"/>
    <n v="5.5737700000000001E-2"/>
  </r>
  <r>
    <n v="51000279"/>
    <s v="生灵矛"/>
    <x v="280"/>
    <s v="援护"/>
    <n v="1"/>
    <n v="1"/>
    <n v="0"/>
    <x v="4"/>
    <n v="1"/>
    <n v="-10"/>
    <n v="-10"/>
    <n v="-8"/>
    <n v="0"/>
    <n v="0"/>
    <n v="0"/>
    <n v="0"/>
    <n v="0"/>
    <n v="0"/>
    <n v="0"/>
    <n v="2"/>
    <n v="10"/>
    <n v="15"/>
    <n v="0"/>
    <s v="hit1"/>
    <s v="55900009;100"/>
    <n v="55900009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79"/>
    <m/>
    <n v="0"/>
    <n v="0"/>
    <n v="0.14590159999999999"/>
  </r>
  <r>
    <n v="51000280"/>
    <s v="生灵刃"/>
    <x v="281"/>
    <s v="援护"/>
    <n v="1"/>
    <n v="1"/>
    <n v="0"/>
    <x v="4"/>
    <n v="1"/>
    <n v="10"/>
    <n v="-30"/>
    <n v="-8"/>
    <n v="0"/>
    <n v="0"/>
    <n v="0"/>
    <n v="0"/>
    <n v="0"/>
    <n v="0"/>
    <n v="0"/>
    <n v="2"/>
    <n v="10"/>
    <n v="15"/>
    <n v="0"/>
    <s v="swordhit"/>
    <s v="55900009;100"/>
    <n v="55900009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80"/>
    <m/>
    <n v="0"/>
    <n v="0"/>
    <n v="0.1245902"/>
  </r>
  <r>
    <n v="51000281"/>
    <s v="大恶魔"/>
    <x v="282"/>
    <s v="未完成"/>
    <n v="6"/>
    <n v="1"/>
    <n v="6"/>
    <x v="7"/>
    <n v="6"/>
    <n v="30"/>
    <n v="-10"/>
    <n v="0"/>
    <n v="0"/>
    <n v="0"/>
    <n v="0"/>
    <n v="0"/>
    <n v="0"/>
    <n v="0"/>
    <n v="0"/>
    <n v="21.32"/>
    <n v="10"/>
    <n v="12"/>
    <n v="0"/>
    <s v="hit1"/>
    <s v="55200010;100|55000288;40"/>
    <n v="55200010"/>
    <n v="100"/>
    <n v="55000288"/>
    <n v="40"/>
    <m/>
    <m/>
    <m/>
    <m/>
    <e v="#N/A"/>
    <n v="0"/>
    <n v="0"/>
    <n v="0"/>
    <n v="0"/>
    <n v="0"/>
    <s v="0;0;0;0;0"/>
    <n v="0"/>
    <n v="0"/>
    <n v="0"/>
    <n v="0"/>
    <n v="0"/>
    <n v="0.3"/>
    <n v="0"/>
    <s v="0;0;0;0;0;0.3;0"/>
    <s v="false"/>
    <m/>
    <n v="6"/>
    <n v="281"/>
    <m/>
    <n v="0"/>
    <n v="0"/>
    <n v="0.90163930000000003"/>
  </r>
  <r>
    <n v="51000282"/>
    <s v="大天使"/>
    <x v="283"/>
    <s v="未完成"/>
    <n v="6"/>
    <n v="3"/>
    <n v="5"/>
    <x v="7"/>
    <n v="6"/>
    <n v="17"/>
    <n v="9"/>
    <n v="0"/>
    <n v="0"/>
    <n v="0"/>
    <n v="0"/>
    <n v="0"/>
    <n v="0"/>
    <n v="3"/>
    <n v="0"/>
    <n v="42.32"/>
    <n v="10"/>
    <n v="12"/>
    <n v="0"/>
    <s v="swordhit"/>
    <s v="55000289;100"/>
    <n v="55000289"/>
    <n v="100"/>
    <m/>
    <m/>
    <m/>
    <m/>
    <m/>
    <m/>
    <e v="#N/A"/>
    <n v="0"/>
    <n v="0"/>
    <n v="0"/>
    <n v="0"/>
    <n v="0"/>
    <s v="0;0;0;0;0"/>
    <n v="0"/>
    <n v="0"/>
    <n v="0"/>
    <n v="0"/>
    <n v="0"/>
    <n v="0"/>
    <n v="0.3"/>
    <s v="0;0;0;0;0;0;0.3"/>
    <s v="false"/>
    <m/>
    <n v="5"/>
    <n v="282"/>
    <m/>
    <n v="0"/>
    <n v="0"/>
    <n v="0.91311469999999995"/>
  </r>
  <r>
    <n v="51000283"/>
    <s v="山贼"/>
    <x v="284"/>
    <s v="基本"/>
    <n v="1"/>
    <n v="8"/>
    <n v="0"/>
    <x v="2"/>
    <n v="1"/>
    <n v="0"/>
    <n v="-2"/>
    <n v="-3"/>
    <n v="0"/>
    <n v="0"/>
    <n v="0"/>
    <n v="0"/>
    <n v="0"/>
    <n v="0"/>
    <n v="0"/>
    <n v="-5"/>
    <n v="10"/>
    <n v="20"/>
    <n v="0"/>
    <s v="bandattack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83"/>
    <m/>
    <n v="0"/>
    <n v="0"/>
    <n v="0.2262295"/>
  </r>
  <r>
    <n v="51000284"/>
    <s v="冥府战士"/>
    <x v="285"/>
    <m/>
    <n v="3"/>
    <n v="10"/>
    <n v="6"/>
    <x v="3"/>
    <n v="3"/>
    <n v="0"/>
    <n v="0"/>
    <n v="-4"/>
    <n v="1"/>
    <n v="0"/>
    <n v="0"/>
    <n v="0"/>
    <n v="-1"/>
    <n v="0"/>
    <n v="0"/>
    <n v="-0.79999999999999982"/>
    <n v="10"/>
    <n v="15"/>
    <n v="0"/>
    <s v="swordhit"/>
    <s v="55110017;40"/>
    <n v="55110017"/>
    <n v="40"/>
    <m/>
    <m/>
    <m/>
    <m/>
    <m/>
    <m/>
    <n v="3.2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84"/>
    <m/>
    <n v="0"/>
    <n v="0"/>
    <n v="0.74754100000000001"/>
  </r>
  <r>
    <n v="51000285"/>
    <s v="雷矛特种兵"/>
    <x v="286"/>
    <m/>
    <n v="3"/>
    <n v="9"/>
    <n v="0"/>
    <x v="3"/>
    <n v="3"/>
    <n v="15"/>
    <n v="-20"/>
    <n v="-21"/>
    <n v="0"/>
    <n v="0"/>
    <n v="0"/>
    <n v="0"/>
    <n v="0"/>
    <n v="0"/>
    <n v="0"/>
    <n v="-1"/>
    <n v="30"/>
    <n v="15"/>
    <n v="0"/>
    <s v="arrow"/>
    <s v="55200003;100"/>
    <n v="55200003"/>
    <n v="100"/>
    <m/>
    <m/>
    <m/>
    <m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85"/>
    <m/>
    <n v="0"/>
    <n v="0"/>
    <n v="0.49672129999999998"/>
  </r>
  <r>
    <n v="51000286"/>
    <s v="沙虫触手"/>
    <x v="287"/>
    <s v="状态"/>
    <n v="2"/>
    <n v="7"/>
    <n v="4"/>
    <x v="3"/>
    <n v="2"/>
    <n v="-25"/>
    <n v="15"/>
    <n v="1"/>
    <n v="0"/>
    <n v="0"/>
    <n v="0"/>
    <n v="0"/>
    <n v="0"/>
    <n v="0"/>
    <n v="0"/>
    <n v="-2.2999999999999998"/>
    <n v="10"/>
    <n v="10"/>
    <n v="0"/>
    <s v="iceball"/>
    <s v="55510011;30"/>
    <n v="55510011"/>
    <n v="30"/>
    <m/>
    <m/>
    <m/>
    <m/>
    <m/>
    <m/>
    <n v="4.5"/>
    <n v="0"/>
    <n v="0"/>
    <n v="0"/>
    <n v="0"/>
    <n v="0"/>
    <s v="0;0;0;0;0"/>
    <n v="0"/>
    <n v="0"/>
    <n v="0"/>
    <n v="0"/>
    <n v="0.5"/>
    <n v="0"/>
    <n v="0"/>
    <s v="0;0;0;0;0.5;0;0"/>
    <s v="false"/>
    <m/>
    <n v="6"/>
    <n v="286"/>
    <m/>
    <n v="0"/>
    <n v="0"/>
    <n v="8.6885240000000002E-2"/>
  </r>
  <r>
    <n v="51000287"/>
    <s v="碧蓝幼龙"/>
    <x v="288"/>
    <s v="过牌，魔法"/>
    <n v="4"/>
    <n v="5"/>
    <n v="0"/>
    <x v="4"/>
    <n v="4"/>
    <n v="0"/>
    <n v="0"/>
    <n v="-35"/>
    <n v="0"/>
    <n v="0"/>
    <n v="0"/>
    <n v="0"/>
    <n v="0"/>
    <n v="0"/>
    <n v="0"/>
    <n v="4"/>
    <n v="10"/>
    <n v="20"/>
    <n v="0"/>
    <s v="firehit"/>
    <s v="55100014;100|55100012;100"/>
    <n v="55100014"/>
    <n v="100"/>
    <n v="55100012"/>
    <n v="100"/>
    <m/>
    <m/>
    <m/>
    <m/>
    <n v="39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87"/>
    <m/>
    <n v="0"/>
    <n v="0"/>
    <n v="0.51967220000000003"/>
  </r>
  <r>
    <n v="51000288"/>
    <s v="火麒麟"/>
    <x v="289"/>
    <m/>
    <n v="4"/>
    <n v="5"/>
    <n v="3"/>
    <x v="5"/>
    <n v="4"/>
    <n v="14"/>
    <n v="0"/>
    <n v="-45"/>
    <n v="0"/>
    <n v="0"/>
    <n v="0"/>
    <n v="0"/>
    <n v="0"/>
    <n v="0"/>
    <n v="0"/>
    <n v="5"/>
    <n v="10"/>
    <n v="15"/>
    <n v="0"/>
    <s v="firehit"/>
    <s v="55510010;20|55100005;100"/>
    <n v="55510010"/>
    <n v="20"/>
    <n v="55100005"/>
    <n v="100"/>
    <m/>
    <m/>
    <m/>
    <m/>
    <n v="3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88"/>
    <m/>
    <n v="0"/>
    <n v="0"/>
    <n v="0.72786890000000004"/>
  </r>
  <r>
    <n v="51000289"/>
    <s v="年轻的酒仙"/>
    <x v="290"/>
    <s v="过牌"/>
    <n v="2"/>
    <n v="9"/>
    <n v="0"/>
    <x v="3"/>
    <n v="2"/>
    <n v="0"/>
    <n v="-15"/>
    <n v="-10"/>
    <n v="0"/>
    <n v="0"/>
    <n v="0"/>
    <n v="0"/>
    <n v="0"/>
    <n v="1"/>
    <n v="0"/>
    <n v="0"/>
    <n v="10"/>
    <n v="20"/>
    <n v="0"/>
    <s v="bandattack"/>
    <s v="55900032;100"/>
    <n v="55900032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89"/>
    <m/>
    <n v="0"/>
    <n v="0"/>
    <n v="0.7"/>
  </r>
  <r>
    <n v="51000290"/>
    <s v="年迈的酒仙"/>
    <x v="291"/>
    <s v="过牌"/>
    <n v="4"/>
    <n v="9"/>
    <n v="0"/>
    <x v="4"/>
    <n v="4"/>
    <n v="0"/>
    <n v="-15"/>
    <n v="-7"/>
    <n v="0"/>
    <n v="0"/>
    <n v="0"/>
    <n v="0"/>
    <n v="0"/>
    <n v="1"/>
    <n v="0"/>
    <n v="3"/>
    <n v="10"/>
    <n v="20"/>
    <n v="0"/>
    <s v="bandattack"/>
    <s v="55900032;100"/>
    <n v="55900032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90"/>
    <m/>
    <n v="0"/>
    <n v="0"/>
    <n v="8.1967209999999999E-2"/>
  </r>
  <r>
    <n v="51000291"/>
    <s v="红衣大主教"/>
    <x v="292"/>
    <s v="支援"/>
    <n v="3"/>
    <n v="8"/>
    <n v="3"/>
    <x v="4"/>
    <n v="3"/>
    <n v="0"/>
    <n v="0"/>
    <n v="-27"/>
    <n v="0"/>
    <n v="0"/>
    <n v="0"/>
    <n v="0"/>
    <n v="0"/>
    <n v="0"/>
    <n v="0"/>
    <n v="3"/>
    <n v="30"/>
    <n v="15"/>
    <n v="0"/>
    <s v="fireball"/>
    <s v="55200005;100|55100013;100"/>
    <n v="55200005"/>
    <n v="100"/>
    <n v="55100013"/>
    <n v="100"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91"/>
    <m/>
    <n v="0"/>
    <n v="0"/>
    <n v="0.33442620000000001"/>
  </r>
  <r>
    <n v="51000292"/>
    <s v="天蛾人"/>
    <x v="293"/>
    <m/>
    <n v="2"/>
    <n v="3"/>
    <n v="2"/>
    <x v="3"/>
    <n v="2"/>
    <n v="-20"/>
    <n v="15"/>
    <n v="5"/>
    <n v="0"/>
    <n v="0"/>
    <n v="0"/>
    <n v="0"/>
    <n v="0"/>
    <n v="0"/>
    <n v="0"/>
    <n v="0"/>
    <n v="10"/>
    <n v="15"/>
    <n v="0"/>
    <s v="hit1"/>
    <s v="55900028;100"/>
    <n v="55900028"/>
    <n v="100"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92"/>
    <m/>
    <n v="0"/>
    <n v="0"/>
    <n v="0.34426230000000002"/>
  </r>
  <r>
    <n v="51000293"/>
    <s v="狗头人法师"/>
    <x v="294"/>
    <s v="魔法"/>
    <n v="2"/>
    <n v="9"/>
    <n v="0"/>
    <x v="3"/>
    <n v="2"/>
    <n v="0"/>
    <n v="0"/>
    <n v="-15"/>
    <n v="0"/>
    <n v="0"/>
    <n v="0"/>
    <n v="0"/>
    <n v="0"/>
    <n v="0"/>
    <n v="0"/>
    <n v="0"/>
    <n v="10"/>
    <n v="15"/>
    <n v="0"/>
    <s v="firehit"/>
    <s v="55100012;100"/>
    <n v="55100012"/>
    <n v="100"/>
    <m/>
    <m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93"/>
    <m/>
    <n v="0"/>
    <n v="0"/>
    <n v="0.1065574"/>
  </r>
  <r>
    <n v="51000294"/>
    <s v="空气女王"/>
    <x v="295"/>
    <s v="光环"/>
    <n v="3"/>
    <n v="8"/>
    <n v="0"/>
    <x v="5"/>
    <n v="3"/>
    <n v="-10"/>
    <n v="0"/>
    <n v="1"/>
    <n v="0"/>
    <n v="0"/>
    <n v="0"/>
    <n v="0"/>
    <n v="0"/>
    <n v="0"/>
    <n v="0"/>
    <n v="6"/>
    <n v="30"/>
    <n v="15"/>
    <n v="0"/>
    <s v="electball"/>
    <s v="55900011;100"/>
    <n v="55900011"/>
    <n v="100"/>
    <m/>
    <m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94"/>
    <m/>
    <n v="0"/>
    <n v="0"/>
    <n v="0.50983610000000001"/>
  </r>
  <r>
    <n v="51000295"/>
    <s v="疯狂兔子"/>
    <x v="296"/>
    <s v="特效"/>
    <n v="2"/>
    <n v="9"/>
    <n v="0"/>
    <x v="4"/>
    <n v="2"/>
    <n v="0"/>
    <n v="0"/>
    <n v="-22"/>
    <n v="0"/>
    <n v="0"/>
    <n v="0"/>
    <n v="0"/>
    <n v="0"/>
    <n v="0"/>
    <n v="0"/>
    <n v="3"/>
    <n v="10"/>
    <n v="20"/>
    <n v="0"/>
    <s v="bite"/>
    <s v="55900012;100"/>
    <n v="55900012"/>
    <n v="100"/>
    <m/>
    <m/>
    <m/>
    <m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95"/>
    <m/>
    <n v="0"/>
    <n v="0"/>
    <n v="0.2377049"/>
  </r>
  <r>
    <n v="51000296"/>
    <s v="水巨人"/>
    <x v="297"/>
    <m/>
    <n v="5"/>
    <n v="8"/>
    <n v="1"/>
    <x v="4"/>
    <n v="5"/>
    <n v="-15"/>
    <n v="8"/>
    <n v="-6"/>
    <n v="2"/>
    <n v="0"/>
    <n v="0"/>
    <n v="0"/>
    <n v="0"/>
    <n v="0"/>
    <n v="0"/>
    <n v="3.3200000000000003"/>
    <n v="10"/>
    <n v="15"/>
    <n v="0"/>
    <s v="yellowsplash"/>
    <s v="55610002;100"/>
    <n v="55610002"/>
    <n v="100"/>
    <m/>
    <m/>
    <m/>
    <m/>
    <m/>
    <m/>
    <n v="5"/>
    <n v="0"/>
    <n v="0"/>
    <n v="0"/>
    <n v="0"/>
    <n v="0"/>
    <s v="0;0;0;0;0"/>
    <n v="0"/>
    <n v="0"/>
    <n v="0"/>
    <n v="0.3"/>
    <n v="0"/>
    <n v="0"/>
    <n v="0"/>
    <s v="0;0;0;0.3;0;0;0"/>
    <s v="false"/>
    <m/>
    <n v="6"/>
    <n v="296"/>
    <m/>
    <n v="0"/>
    <n v="0"/>
    <n v="0.80983609999999995"/>
  </r>
  <r>
    <n v="51000297"/>
    <s v="火巨人"/>
    <x v="298"/>
    <m/>
    <n v="5"/>
    <n v="8"/>
    <n v="3"/>
    <x v="4"/>
    <n v="5"/>
    <n v="8"/>
    <n v="-15"/>
    <n v="-6"/>
    <n v="2"/>
    <n v="0"/>
    <n v="0"/>
    <n v="0"/>
    <n v="0"/>
    <n v="0"/>
    <n v="0"/>
    <n v="3.3200000000000003"/>
    <n v="10"/>
    <n v="15"/>
    <n v="0"/>
    <s v="yellowsplash"/>
    <s v="55610002;100"/>
    <n v="55610002"/>
    <n v="100"/>
    <m/>
    <m/>
    <m/>
    <m/>
    <m/>
    <m/>
    <n v="5"/>
    <n v="0"/>
    <n v="0"/>
    <n v="0"/>
    <n v="0"/>
    <n v="0"/>
    <s v="0;0;0;0;0"/>
    <n v="0"/>
    <n v="0.3"/>
    <n v="0"/>
    <n v="0"/>
    <n v="0"/>
    <n v="0"/>
    <n v="0"/>
    <s v="0;0.3;0;0;0;0;0"/>
    <s v="false"/>
    <m/>
    <n v="6"/>
    <n v="297"/>
    <m/>
    <n v="0"/>
    <n v="0"/>
    <n v="0.81967210000000001"/>
  </r>
  <r>
    <n v="51000298"/>
    <s v="树精长老"/>
    <x v="299"/>
    <s v="范围"/>
    <n v="5"/>
    <n v="3"/>
    <n v="2"/>
    <x v="3"/>
    <n v="5"/>
    <n v="5"/>
    <n v="23"/>
    <n v="-49"/>
    <n v="1"/>
    <n v="0"/>
    <n v="0"/>
    <n v="-1"/>
    <n v="0"/>
    <n v="0"/>
    <n v="0"/>
    <n v="-0.32000000000000028"/>
    <n v="10"/>
    <n v="15"/>
    <n v="0"/>
    <s v="fisthitstatue"/>
    <s v="55200007;35|55100008;100"/>
    <n v="55200007"/>
    <n v="35"/>
    <n v="55100008"/>
    <n v="100"/>
    <m/>
    <m/>
    <m/>
    <m/>
    <n v="22"/>
    <n v="0"/>
    <n v="0"/>
    <n v="0"/>
    <n v="0"/>
    <n v="0"/>
    <s v="0;0;0;0;0"/>
    <n v="0"/>
    <n v="0"/>
    <n v="0"/>
    <n v="-0.3"/>
    <n v="0"/>
    <n v="0"/>
    <n v="0"/>
    <s v="0;0;0;-0.3;0;0;0"/>
    <s v="false"/>
    <m/>
    <n v="3"/>
    <n v="298"/>
    <m/>
    <n v="0"/>
    <n v="0"/>
    <n v="0.75409839999999995"/>
  </r>
  <r>
    <m/>
    <m/>
    <x v="300"/>
    <m/>
    <m/>
    <m/>
    <m/>
    <x v="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 chartFormat="1">
  <location ref="A1:B9" firstHeaderRow="1" firstDataRow="1" firstDataCol="1"/>
  <pivotFields count="27">
    <pivotField dataField="1" showAll="0"/>
    <pivotField showAll="0"/>
    <pivotField showAll="0"/>
    <pivotField showAll="0"/>
    <pivotField axis="axisRow" showAll="0">
      <items count="8">
        <item x="0"/>
        <item x="1"/>
        <item x="2"/>
        <item x="3"/>
        <item x="5"/>
        <item x="4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计数项:Id" fld="0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1" cacheId="1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 chartFormat="1">
  <location ref="A1:B12" firstHeaderRow="1" firstDataRow="1" firstDataCol="1"/>
  <pivotFields count="56">
    <pivotField dataField="1" showAll="0"/>
    <pivotField showAll="0"/>
    <pivotField showAll="0">
      <items count="302">
        <item x="132"/>
        <item x="214"/>
        <item x="200"/>
        <item x="295"/>
        <item x="87"/>
        <item x="49"/>
        <item x="172"/>
        <item x="283"/>
        <item x="292"/>
        <item x="125"/>
        <item x="131"/>
        <item x="288"/>
        <item x="181"/>
        <item x="58"/>
        <item x="83"/>
        <item x="222"/>
        <item x="109"/>
        <item x="217"/>
        <item x="110"/>
        <item x="111"/>
        <item x="196"/>
        <item x="123"/>
        <item x="95"/>
        <item x="57"/>
        <item x="197"/>
        <item x="40"/>
        <item x="152"/>
        <item x="275"/>
        <item x="173"/>
        <item x="108"/>
        <item x="33"/>
        <item x="284"/>
        <item x="215"/>
        <item x="244"/>
        <item x="216"/>
        <item x="99"/>
        <item x="169"/>
        <item x="42"/>
        <item x="22"/>
        <item x="70"/>
        <item x="56"/>
        <item x="193"/>
        <item x="239"/>
        <item x="158"/>
        <item x="164"/>
        <item x="135"/>
        <item x="199"/>
        <item x="55"/>
        <item x="277"/>
        <item x="76"/>
        <item x="227"/>
        <item x="170"/>
        <item x="163"/>
        <item x="167"/>
        <item x="296"/>
        <item x="281"/>
        <item x="279"/>
        <item x="280"/>
        <item x="273"/>
        <item x="72"/>
        <item x="242"/>
        <item x="248"/>
        <item x="13"/>
        <item x="112"/>
        <item x="208"/>
        <item x="211"/>
        <item x="77"/>
        <item x="241"/>
        <item x="204"/>
        <item x="219"/>
        <item x="43"/>
        <item x="96"/>
        <item x="282"/>
        <item x="113"/>
        <item x="294"/>
        <item x="50"/>
        <item x="235"/>
        <item x="65"/>
        <item x="21"/>
        <item x="243"/>
        <item x="268"/>
        <item x="52"/>
        <item x="185"/>
        <item x="139"/>
        <item x="147"/>
        <item x="146"/>
        <item x="299"/>
        <item x="223"/>
        <item x="212"/>
        <item x="46"/>
        <item x="119"/>
        <item x="184"/>
        <item x="18"/>
        <item x="209"/>
        <item x="291"/>
        <item x="66"/>
        <item x="1"/>
        <item x="44"/>
        <item x="278"/>
        <item x="207"/>
        <item x="201"/>
        <item x="298"/>
        <item x="182"/>
        <item x="115"/>
        <item x="97"/>
        <item x="252"/>
        <item x="247"/>
        <item x="64"/>
        <item x="198"/>
        <item x="254"/>
        <item x="93"/>
        <item x="37"/>
        <item x="175"/>
        <item x="265"/>
        <item x="231"/>
        <item x="62"/>
        <item x="155"/>
        <item x="53"/>
        <item x="28"/>
        <item x="2"/>
        <item x="24"/>
        <item x="159"/>
        <item x="59"/>
        <item x="60"/>
        <item x="255"/>
        <item x="47"/>
        <item x="202"/>
        <item x="20"/>
        <item x="82"/>
        <item x="229"/>
        <item x="101"/>
        <item x="238"/>
        <item x="134"/>
        <item x="3"/>
        <item x="107"/>
        <item x="26"/>
        <item x="148"/>
        <item x="165"/>
        <item x="121"/>
        <item x="177"/>
        <item x="210"/>
        <item x="156"/>
        <item x="4"/>
        <item x="39"/>
        <item x="126"/>
        <item x="51"/>
        <item x="122"/>
        <item x="74"/>
        <item x="188"/>
        <item x="61"/>
        <item x="27"/>
        <item x="186"/>
        <item x="228"/>
        <item x="104"/>
        <item x="262"/>
        <item x="250"/>
        <item x="234"/>
        <item x="289"/>
        <item x="10"/>
        <item x="16"/>
        <item x="226"/>
        <item x="179"/>
        <item x="183"/>
        <item x="213"/>
        <item x="78"/>
        <item x="118"/>
        <item x="140"/>
        <item x="67"/>
        <item x="150"/>
        <item x="29"/>
        <item x="100"/>
        <item x="75"/>
        <item x="129"/>
        <item x="84"/>
        <item x="166"/>
        <item x="114"/>
        <item x="266"/>
        <item x="128"/>
        <item x="220"/>
        <item x="178"/>
        <item x="94"/>
        <item x="105"/>
        <item x="272"/>
        <item x="267"/>
        <item x="261"/>
        <item x="260"/>
        <item x="253"/>
        <item x="127"/>
        <item x="19"/>
        <item x="263"/>
        <item x="232"/>
        <item x="38"/>
        <item x="264"/>
        <item x="25"/>
        <item x="31"/>
        <item x="88"/>
        <item x="293"/>
        <item x="218"/>
        <item x="205"/>
        <item x="102"/>
        <item x="206"/>
        <item x="174"/>
        <item x="5"/>
        <item x="79"/>
        <item x="12"/>
        <item x="117"/>
        <item x="237"/>
        <item x="153"/>
        <item x="233"/>
        <item x="137"/>
        <item x="221"/>
        <item x="68"/>
        <item x="145"/>
        <item x="120"/>
        <item x="98"/>
        <item x="133"/>
        <item x="63"/>
        <item x="258"/>
        <item x="274"/>
        <item x="187"/>
        <item x="224"/>
        <item x="171"/>
        <item x="194"/>
        <item x="69"/>
        <item x="191"/>
        <item x="92"/>
        <item x="225"/>
        <item x="269"/>
        <item x="245"/>
        <item x="8"/>
        <item x="236"/>
        <item x="103"/>
        <item x="149"/>
        <item x="130"/>
        <item x="90"/>
        <item x="85"/>
        <item x="160"/>
        <item x="89"/>
        <item x="73"/>
        <item x="54"/>
        <item x="138"/>
        <item x="168"/>
        <item x="180"/>
        <item x="14"/>
        <item x="142"/>
        <item x="143"/>
        <item x="34"/>
        <item x="203"/>
        <item x="154"/>
        <item x="257"/>
        <item x="15"/>
        <item x="230"/>
        <item x="6"/>
        <item x="86"/>
        <item x="286"/>
        <item x="0"/>
        <item x="195"/>
        <item x="176"/>
        <item x="251"/>
        <item x="162"/>
        <item x="287"/>
        <item x="32"/>
        <item x="30"/>
        <item x="141"/>
        <item x="116"/>
        <item x="17"/>
        <item x="246"/>
        <item x="23"/>
        <item x="71"/>
        <item x="106"/>
        <item x="256"/>
        <item x="144"/>
        <item x="36"/>
        <item x="48"/>
        <item x="285"/>
        <item x="35"/>
        <item x="80"/>
        <item x="91"/>
        <item x="151"/>
        <item x="7"/>
        <item x="124"/>
        <item x="190"/>
        <item x="157"/>
        <item x="11"/>
        <item x="297"/>
        <item x="271"/>
        <item x="259"/>
        <item x="249"/>
        <item x="9"/>
        <item x="45"/>
        <item x="136"/>
        <item x="270"/>
        <item x="276"/>
        <item x="161"/>
        <item x="192"/>
        <item x="81"/>
        <item x="290"/>
        <item x="41"/>
        <item x="189"/>
        <item x="240"/>
        <item x="300"/>
        <item t="default"/>
      </items>
    </pivotField>
    <pivotField showAll="0"/>
    <pivotField showAll="0"/>
    <pivotField showAll="0"/>
    <pivotField showAll="0"/>
    <pivotField axis="axisRow" showAll="0">
      <items count="11">
        <item x="2"/>
        <item x="3"/>
        <item x="4"/>
        <item x="5"/>
        <item x="6"/>
        <item x="8"/>
        <item x="7"/>
        <item x="0"/>
        <item x="1"/>
        <item x="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7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计数项:序列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表1" displayName="表1" ref="A3:BA309" totalsRowShown="0" headerRowDxfId="147" dataDxfId="146" tableBorderDxfId="145">
  <autoFilter ref="A3:BA309"/>
  <sortState ref="A4:BA304">
    <sortCondition ref="A3:A304"/>
  </sortState>
  <tableColumns count="53">
    <tableColumn id="1" name="Id" dataDxfId="144"/>
    <tableColumn id="2" name="Name" dataDxfId="143"/>
    <tableColumn id="22" name="Ename" dataDxfId="142"/>
    <tableColumn id="23" name="Remark" dataDxfId="141"/>
    <tableColumn id="3" name="Star" dataDxfId="140"/>
    <tableColumn id="4" name="Type" dataDxfId="139"/>
    <tableColumn id="5" name="Attr" dataDxfId="138"/>
    <tableColumn id="58" name="Quality" dataDxfId="137">
      <calculatedColumnFormula>IF(AND(T4&gt;=13,T4&lt;=16),5,IF(AND(T4&gt;=9,T4&lt;=12),4,IF(AND(T4&gt;=5,T4&lt;=8),3,IF(AND(T4&gt;=1,T4&lt;=4),2,IF(AND(T4&gt;=-3,T4&lt;=0),1,IF(AND(T4&gt;=-5,T4&lt;=-4),0,6))))))</calculatedColumnFormula>
    </tableColumn>
    <tableColumn id="12" name="Cost" dataDxfId="136"/>
    <tableColumn id="6" name="AtkP" dataDxfId="135"/>
    <tableColumn id="24" name="VitP" dataDxfId="134"/>
    <tableColumn id="25" name="Modify" dataDxfId="133"/>
    <tableColumn id="9" name="Def" dataDxfId="132"/>
    <tableColumn id="10" name="Mag" dataDxfId="131"/>
    <tableColumn id="32" name="Spd" dataDxfId="130"/>
    <tableColumn id="35" name="Hit" dataDxfId="129"/>
    <tableColumn id="36" name="Dhit" dataDxfId="128"/>
    <tableColumn id="34" name="Crt" dataDxfId="127"/>
    <tableColumn id="33" name="Luk" dataDxfId="126"/>
    <tableColumn id="7" name="Sum" dataDxfId="125">
      <calculatedColumnFormula>SUM(J4:K4)+SUM(M4:S4)*5+4.4*SUM(AJ4:AP4)+2.5*SUM(AD4:AH4)+IF(ISNUMBER(AC4),AC4,0)+L4</calculatedColumnFormula>
    </tableColumn>
    <tableColumn id="13" name="Range" dataDxfId="124"/>
    <tableColumn id="14" name="Mov" dataDxfId="123"/>
    <tableColumn id="51" name="LifeRound" dataDxfId="122"/>
    <tableColumn id="16" name="Arrow" dataDxfId="121"/>
    <tableColumn id="42" name="Skill1" dataDxfId="120"/>
    <tableColumn id="43" name="SkillRate1" dataDxfId="119"/>
    <tableColumn id="44" name="Skill2" dataDxfId="118"/>
    <tableColumn id="45" name="SkillRate2" dataDxfId="117"/>
    <tableColumn id="54" name="~SkillMark" dataDxfId="116">
      <calculatedColumnFormula>IF(ISBLANK($Y4),0, LOOKUP($Y4,[1]Skill!$A:$A,[1]Skill!$X:$X)*$Z4/100)+
IF(ISBLANK($AA4),0, LOOKUP($AA4,[1]Skill!$A:$A,[1]Skill!$X:$X)*$AB4/100)</calculatedColumnFormula>
    </tableColumn>
    <tableColumn id="52" name="~AntiLife" dataDxfId="115"/>
    <tableColumn id="57" name="~AntiMental" dataDxfId="114"/>
    <tableColumn id="56" name="~AntiPhysical" dataDxfId="113"/>
    <tableColumn id="55" name="~AntiElement" dataDxfId="112"/>
    <tableColumn id="53" name="~AntiHelp" dataDxfId="111"/>
    <tableColumn id="30" name="BuffImmune" dataDxfId="110">
      <calculatedColumnFormula>CONCATENATE(AD4,";",AE4,";",AF4,";",AG4,";",AH4)</calculatedColumnFormula>
    </tableColumn>
    <tableColumn id="8" name="~AntiNull" dataDxfId="109"/>
    <tableColumn id="11" name="~AntiWater" dataDxfId="108"/>
    <tableColumn id="26" name="~AntiWind" dataDxfId="107"/>
    <tableColumn id="27" name="~AntiFire" dataDxfId="106"/>
    <tableColumn id="37" name="~AntiEarth" dataDxfId="105"/>
    <tableColumn id="40" name="~AntiLight" dataDxfId="104"/>
    <tableColumn id="41" name="~AntiDark" dataDxfId="103"/>
    <tableColumn id="31" name="AttrDef" dataDxfId="102">
      <calculatedColumnFormula>CONCATENATE(AJ4,";",AK4,";",AL4,";",AM4,";",AN4,";",AO4,";",AP4)</calculatedColumnFormula>
    </tableColumn>
    <tableColumn id="50" name="IsBuilding" dataDxfId="101"/>
    <tableColumn id="29" name="JobId" dataDxfId="100"/>
    <tableColumn id="20" name="DropId1" dataDxfId="99"/>
    <tableColumn id="39" name="DropId2" dataDxfId="98"/>
    <tableColumn id="21" name="Icon" dataDxfId="97"/>
    <tableColumn id="17" name="Cover" dataDxfId="96"/>
    <tableColumn id="18" name="Sound" dataDxfId="95"/>
    <tableColumn id="15" name="IsSpecial" dataDxfId="94"/>
    <tableColumn id="28" name="IsNew" dataDxfId="93"/>
    <tableColumn id="19" name="VsMark" dataDxfId="9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4" name="表1_5" displayName="表1_5" ref="A3:BA15" totalsRowShown="0" headerRowDxfId="91" dataDxfId="90" tableBorderDxfId="89">
  <autoFilter ref="A3:BA15"/>
  <sortState ref="A4:AF311">
    <sortCondition ref="A3:A311"/>
  </sortState>
  <tableColumns count="53">
    <tableColumn id="1" name="Id" dataDxfId="88"/>
    <tableColumn id="2" name="Name" dataDxfId="87"/>
    <tableColumn id="22" name="Ename" dataDxfId="86"/>
    <tableColumn id="23" name="Remark" dataDxfId="85"/>
    <tableColumn id="3" name="Star" dataDxfId="84"/>
    <tableColumn id="4" name="Type" dataDxfId="83"/>
    <tableColumn id="5" name="Attr" dataDxfId="82"/>
    <tableColumn id="58" name="Quality" dataDxfId="0">
      <calculatedColumnFormula>IF(AND(T4&gt;=13,T4&lt;=16),5,IF(AND(T4&gt;=9,T4&lt;=12),4,IF(AND(T4&gt;=5,T4&lt;=8),3,IF(AND(T4&gt;=1,T4&lt;=4),2,IF(AND(T4&gt;=-3,T4&lt;=0),1,IF(AND(T4&gt;=-5,T4&lt;=-4),0,6))))))</calculatedColumnFormula>
    </tableColumn>
    <tableColumn id="12" name="Cost" dataDxfId="81"/>
    <tableColumn id="6" name="AtkP" dataDxfId="80"/>
    <tableColumn id="24" name="VitP" dataDxfId="79"/>
    <tableColumn id="25" name="Modify" dataDxfId="78"/>
    <tableColumn id="9" name="Def" dataDxfId="77"/>
    <tableColumn id="10" name="Mag" dataDxfId="76"/>
    <tableColumn id="32" name="Spd" dataDxfId="75"/>
    <tableColumn id="35" name="Hit" dataDxfId="74"/>
    <tableColumn id="36" name="Dhit" dataDxfId="73"/>
    <tableColumn id="34" name="Crt" dataDxfId="72"/>
    <tableColumn id="33" name="Luk" dataDxfId="71"/>
    <tableColumn id="7" name="Sum" dataDxfId="70">
      <calculatedColumnFormula>SUM(J4:K4)+SUM(M4:S4)*5+4.4*SUM(AJ4:AP4)+2.5*SUM(AD4:AH4)+IF(ISNUMBER(AC4),AC4,0)+L4</calculatedColumnFormula>
    </tableColumn>
    <tableColumn id="13" name="Range" dataDxfId="69"/>
    <tableColumn id="14" name="Mov" dataDxfId="68"/>
    <tableColumn id="60" name="LifeRound" dataDxfId="67"/>
    <tableColumn id="16" name="Arrow" dataDxfId="66"/>
    <tableColumn id="42" name="Skill1" dataDxfId="65"/>
    <tableColumn id="43" name="SkillRate1" dataDxfId="64"/>
    <tableColumn id="44" name="Skill2" dataDxfId="63"/>
    <tableColumn id="45" name="SkillRate2" dataDxfId="62"/>
    <tableColumn id="54" name="~SkillMark" dataDxfId="61">
      <calculatedColumnFormula>IF(ISBLANK($Y4),0, LOOKUP($Y4,[1]Skill!$A:$A,[1]Skill!$X:$X)*$Z4/100)+
IF(ISBLANK($AA4),0, LOOKUP($AA4,[1]Skill!$A:$A,[1]Skill!$X:$X)*$AB4/100)</calculatedColumnFormula>
    </tableColumn>
    <tableColumn id="52" name="~AntiLife" dataDxfId="60"/>
    <tableColumn id="57" name="~AntiMental" dataDxfId="59"/>
    <tableColumn id="56" name="~AntiPhysical" dataDxfId="58"/>
    <tableColumn id="55" name="~AntiElement" dataDxfId="57"/>
    <tableColumn id="53" name="~AntiHelp" dataDxfId="56"/>
    <tableColumn id="30" name="BuffImmune" dataDxfId="55">
      <calculatedColumnFormula>CONCATENATE(AD4,";",AE4,";",AF4,";",AG4,";",AH4)</calculatedColumnFormula>
    </tableColumn>
    <tableColumn id="8" name="~AntiNull" dataDxfId="54"/>
    <tableColumn id="11" name="~AntiWater" dataDxfId="53"/>
    <tableColumn id="26" name="~AntiWind" dataDxfId="52"/>
    <tableColumn id="27" name="~AntiFire" dataDxfId="51"/>
    <tableColumn id="37" name="~AntiEarth" dataDxfId="50"/>
    <tableColumn id="40" name="~AntiLight" dataDxfId="49"/>
    <tableColumn id="41" name="~AntiDark" dataDxfId="48"/>
    <tableColumn id="31" name="AttrDef" dataDxfId="47">
      <calculatedColumnFormula>CONCATENATE(AJ4,";",AK4,";",AL4,";",AM4,";",AN4,";",AO4,";",AP4)</calculatedColumnFormula>
    </tableColumn>
    <tableColumn id="59" name="IsBuilding" dataDxfId="46"/>
    <tableColumn id="29" name="JobId" dataDxfId="45"/>
    <tableColumn id="46" name="DropId1" dataDxfId="44"/>
    <tableColumn id="38" name="DropId2" dataDxfId="43"/>
    <tableColumn id="21" name="Icon" dataDxfId="42"/>
    <tableColumn id="17" name="Cover" dataDxfId="41"/>
    <tableColumn id="18" name="Sound" dataDxfId="40"/>
    <tableColumn id="15" name="IsSpecial" dataDxfId="39"/>
    <tableColumn id="28" name="IsNew" dataDxfId="38"/>
    <tableColumn id="19" name="VsMark" dataDxfId="37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表2" displayName="表2" ref="A1:I15" totalsRowShown="0" headerRowDxfId="36">
  <autoFilter ref="A1:I15"/>
  <tableColumns count="9">
    <tableColumn id="1" name="星级"/>
    <tableColumn id="9" name="等级"/>
    <tableColumn id="2" name="攻击"/>
    <tableColumn id="3" name="防御"/>
    <tableColumn id="4" name="魔力"/>
    <tableColumn id="5" name="命中"/>
    <tableColumn id="6" name="回避"/>
    <tableColumn id="7" name="速度"/>
    <tableColumn id="8" name="生命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A309"/>
  <sheetViews>
    <sheetView tabSelected="1" workbookViewId="0">
      <pane xSplit="2" ySplit="3" topLeftCell="C287" activePane="bottomRight" state="frozen"/>
      <selection pane="topRight" activeCell="C1" sqref="C1"/>
      <selection pane="bottomLeft" activeCell="A4" sqref="A4"/>
      <selection pane="bottomRight" activeCell="U308" sqref="U308"/>
    </sheetView>
  </sheetViews>
  <sheetFormatPr defaultRowHeight="14.4"/>
  <cols>
    <col min="1" max="1" width="10.21875" customWidth="1"/>
    <col min="2" max="2" width="7.21875" customWidth="1"/>
    <col min="3" max="3" width="12.88671875" customWidth="1"/>
    <col min="5" max="9" width="3.33203125" customWidth="1"/>
    <col min="10" max="10" width="5" customWidth="1"/>
    <col min="11" max="11" width="4.109375" customWidth="1"/>
    <col min="12" max="19" width="4.77734375" customWidth="1"/>
    <col min="20" max="20" width="4.109375" customWidth="1"/>
    <col min="21" max="23" width="4.77734375" customWidth="1"/>
    <col min="24" max="24" width="6.44140625" customWidth="1"/>
    <col min="25" max="25" width="8.88671875" customWidth="1"/>
    <col min="26" max="26" width="5.44140625" customWidth="1"/>
    <col min="27" max="27" width="9.44140625" bestFit="1" customWidth="1"/>
    <col min="28" max="28" width="5.88671875" customWidth="1"/>
    <col min="30" max="34" width="4.6640625" customWidth="1"/>
    <col min="35" max="35" width="10.109375" customWidth="1"/>
    <col min="36" max="41" width="3.77734375" customWidth="1"/>
    <col min="42" max="42" width="4.33203125" customWidth="1"/>
    <col min="43" max="43" width="15.77734375" customWidth="1"/>
    <col min="44" max="44" width="6.33203125" customWidth="1"/>
    <col min="45" max="45" width="10.44140625" customWidth="1"/>
    <col min="46" max="47" width="9.44140625" customWidth="1"/>
    <col min="48" max="48" width="4.6640625" customWidth="1"/>
    <col min="49" max="49" width="5.77734375" customWidth="1"/>
    <col min="50" max="50" width="11.44140625" customWidth="1"/>
    <col min="51" max="51" width="4.6640625" customWidth="1"/>
    <col min="52" max="53" width="4.109375" customWidth="1"/>
  </cols>
  <sheetData>
    <row r="1" spans="1:53" ht="73.2">
      <c r="A1" s="13" t="s">
        <v>299</v>
      </c>
      <c r="B1" s="14" t="s">
        <v>300</v>
      </c>
      <c r="C1" s="14" t="s">
        <v>314</v>
      </c>
      <c r="D1" s="27" t="s">
        <v>675</v>
      </c>
      <c r="E1" s="14" t="s">
        <v>301</v>
      </c>
      <c r="F1" s="14" t="s">
        <v>302</v>
      </c>
      <c r="G1" s="14" t="s">
        <v>303</v>
      </c>
      <c r="H1" s="14" t="s">
        <v>764</v>
      </c>
      <c r="I1" s="14" t="s">
        <v>648</v>
      </c>
      <c r="J1" s="15" t="s">
        <v>304</v>
      </c>
      <c r="K1" s="15" t="s">
        <v>310</v>
      </c>
      <c r="L1" s="14" t="s">
        <v>643</v>
      </c>
      <c r="M1" s="14" t="s">
        <v>702</v>
      </c>
      <c r="N1" s="14" t="s">
        <v>705</v>
      </c>
      <c r="O1" s="14" t="s">
        <v>708</v>
      </c>
      <c r="P1" s="14" t="s">
        <v>716</v>
      </c>
      <c r="Q1" s="14" t="s">
        <v>718</v>
      </c>
      <c r="R1" s="14" t="s">
        <v>713</v>
      </c>
      <c r="S1" s="14" t="s">
        <v>798</v>
      </c>
      <c r="T1" s="34" t="s">
        <v>645</v>
      </c>
      <c r="U1" s="14" t="s">
        <v>697</v>
      </c>
      <c r="V1" s="14" t="s">
        <v>698</v>
      </c>
      <c r="W1" s="14" t="s">
        <v>785</v>
      </c>
      <c r="X1" s="14" t="s">
        <v>311</v>
      </c>
      <c r="Y1" s="38" t="s">
        <v>748</v>
      </c>
      <c r="Z1" s="38" t="s">
        <v>749</v>
      </c>
      <c r="AA1" s="38" t="s">
        <v>750</v>
      </c>
      <c r="AB1" s="38" t="s">
        <v>751</v>
      </c>
      <c r="AC1" s="38" t="s">
        <v>753</v>
      </c>
      <c r="AD1" s="14" t="s">
        <v>754</v>
      </c>
      <c r="AE1" s="14" t="s">
        <v>755</v>
      </c>
      <c r="AF1" s="14" t="s">
        <v>756</v>
      </c>
      <c r="AG1" s="14" t="s">
        <v>757</v>
      </c>
      <c r="AH1" s="14" t="s">
        <v>758</v>
      </c>
      <c r="AI1" s="14" t="s">
        <v>732</v>
      </c>
      <c r="AJ1" s="41" t="s">
        <v>733</v>
      </c>
      <c r="AK1" s="41" t="s">
        <v>736</v>
      </c>
      <c r="AL1" s="41" t="s">
        <v>738</v>
      </c>
      <c r="AM1" s="41" t="s">
        <v>740</v>
      </c>
      <c r="AN1" s="41" t="s">
        <v>742</v>
      </c>
      <c r="AO1" s="41" t="s">
        <v>744</v>
      </c>
      <c r="AP1" s="41" t="s">
        <v>746</v>
      </c>
      <c r="AQ1" s="42" t="s">
        <v>688</v>
      </c>
      <c r="AR1" s="48" t="s">
        <v>778</v>
      </c>
      <c r="AS1" s="48" t="s">
        <v>826</v>
      </c>
      <c r="AT1" s="56" t="s">
        <v>922</v>
      </c>
      <c r="AU1" s="56" t="s">
        <v>922</v>
      </c>
      <c r="AV1" s="16" t="s">
        <v>313</v>
      </c>
      <c r="AW1" s="14" t="s">
        <v>312</v>
      </c>
      <c r="AX1" s="14" t="s">
        <v>928</v>
      </c>
      <c r="AY1" s="16" t="s">
        <v>651</v>
      </c>
      <c r="AZ1" s="27" t="s">
        <v>653</v>
      </c>
      <c r="BA1" s="27" t="s">
        <v>673</v>
      </c>
    </row>
    <row r="2" spans="1:53">
      <c r="A2" s="1" t="s">
        <v>285</v>
      </c>
      <c r="B2" s="2" t="s">
        <v>286</v>
      </c>
      <c r="C2" s="2" t="s">
        <v>316</v>
      </c>
      <c r="D2" s="28" t="s">
        <v>676</v>
      </c>
      <c r="E2" s="2" t="s">
        <v>285</v>
      </c>
      <c r="F2" s="2" t="s">
        <v>285</v>
      </c>
      <c r="G2" s="2" t="s">
        <v>285</v>
      </c>
      <c r="H2" s="2" t="s">
        <v>765</v>
      </c>
      <c r="I2" s="2" t="s">
        <v>649</v>
      </c>
      <c r="J2" s="10" t="s">
        <v>285</v>
      </c>
      <c r="K2" s="10" t="s">
        <v>285</v>
      </c>
      <c r="L2" s="2" t="s">
        <v>636</v>
      </c>
      <c r="M2" s="2" t="s">
        <v>703</v>
      </c>
      <c r="N2" s="2" t="s">
        <v>706</v>
      </c>
      <c r="O2" s="2" t="s">
        <v>709</v>
      </c>
      <c r="P2" s="2" t="s">
        <v>703</v>
      </c>
      <c r="Q2" s="2" t="s">
        <v>703</v>
      </c>
      <c r="R2" s="2" t="s">
        <v>714</v>
      </c>
      <c r="S2" s="2" t="s">
        <v>709</v>
      </c>
      <c r="T2" s="35" t="s">
        <v>674</v>
      </c>
      <c r="U2" s="2" t="s">
        <v>699</v>
      </c>
      <c r="V2" s="2" t="s">
        <v>699</v>
      </c>
      <c r="W2" s="2" t="s">
        <v>789</v>
      </c>
      <c r="X2" s="2" t="s">
        <v>286</v>
      </c>
      <c r="Y2" s="39" t="s">
        <v>285</v>
      </c>
      <c r="Z2" s="39" t="s">
        <v>285</v>
      </c>
      <c r="AA2" s="39" t="s">
        <v>285</v>
      </c>
      <c r="AB2" s="39" t="s">
        <v>285</v>
      </c>
      <c r="AC2" s="39" t="s">
        <v>285</v>
      </c>
      <c r="AD2" s="2" t="s">
        <v>674</v>
      </c>
      <c r="AE2" s="2" t="s">
        <v>674</v>
      </c>
      <c r="AF2" s="2" t="s">
        <v>674</v>
      </c>
      <c r="AG2" s="2" t="s">
        <v>674</v>
      </c>
      <c r="AH2" s="2" t="s">
        <v>674</v>
      </c>
      <c r="AI2" s="2" t="s">
        <v>690</v>
      </c>
      <c r="AJ2" s="43" t="s">
        <v>674</v>
      </c>
      <c r="AK2" s="43" t="s">
        <v>674</v>
      </c>
      <c r="AL2" s="43" t="s">
        <v>674</v>
      </c>
      <c r="AM2" s="43" t="s">
        <v>674</v>
      </c>
      <c r="AN2" s="43" t="s">
        <v>674</v>
      </c>
      <c r="AO2" s="43" t="s">
        <v>734</v>
      </c>
      <c r="AP2" s="43" t="s">
        <v>674</v>
      </c>
      <c r="AQ2" s="44" t="s">
        <v>690</v>
      </c>
      <c r="AR2" s="49" t="s">
        <v>779</v>
      </c>
      <c r="AS2" s="49" t="s">
        <v>827</v>
      </c>
      <c r="AT2" s="57" t="s">
        <v>921</v>
      </c>
      <c r="AU2" s="57" t="s">
        <v>921</v>
      </c>
      <c r="AV2" s="3" t="s">
        <v>285</v>
      </c>
      <c r="AW2" s="2" t="s">
        <v>286</v>
      </c>
      <c r="AX2" s="2" t="s">
        <v>926</v>
      </c>
      <c r="AY2" s="3" t="s">
        <v>285</v>
      </c>
      <c r="AZ2" s="28" t="s">
        <v>285</v>
      </c>
      <c r="BA2" s="28" t="s">
        <v>674</v>
      </c>
    </row>
    <row r="3" spans="1:53">
      <c r="A3" s="6" t="s">
        <v>287</v>
      </c>
      <c r="B3" s="6" t="s">
        <v>288</v>
      </c>
      <c r="C3" s="6" t="s">
        <v>315</v>
      </c>
      <c r="D3" s="26" t="s">
        <v>677</v>
      </c>
      <c r="E3" s="6" t="s">
        <v>289</v>
      </c>
      <c r="F3" s="6" t="s">
        <v>692</v>
      </c>
      <c r="G3" s="6" t="s">
        <v>693</v>
      </c>
      <c r="H3" s="6" t="s">
        <v>766</v>
      </c>
      <c r="I3" s="6" t="s">
        <v>650</v>
      </c>
      <c r="J3" s="11" t="s">
        <v>640</v>
      </c>
      <c r="K3" s="11" t="s">
        <v>642</v>
      </c>
      <c r="L3" s="6" t="s">
        <v>644</v>
      </c>
      <c r="M3" s="6" t="s">
        <v>704</v>
      </c>
      <c r="N3" s="6" t="s">
        <v>707</v>
      </c>
      <c r="O3" s="6" t="s">
        <v>808</v>
      </c>
      <c r="P3" s="6" t="s">
        <v>717</v>
      </c>
      <c r="Q3" s="6" t="s">
        <v>719</v>
      </c>
      <c r="R3" s="6" t="s">
        <v>715</v>
      </c>
      <c r="S3" s="6" t="s">
        <v>712</v>
      </c>
      <c r="T3" s="36" t="s">
        <v>646</v>
      </c>
      <c r="U3" s="6" t="s">
        <v>700</v>
      </c>
      <c r="V3" s="6" t="s">
        <v>701</v>
      </c>
      <c r="W3" s="6" t="s">
        <v>790</v>
      </c>
      <c r="X3" s="6" t="s">
        <v>296</v>
      </c>
      <c r="Y3" s="40" t="s">
        <v>876</v>
      </c>
      <c r="Z3" s="40" t="s">
        <v>877</v>
      </c>
      <c r="AA3" s="40" t="s">
        <v>878</v>
      </c>
      <c r="AB3" s="40" t="s">
        <v>879</v>
      </c>
      <c r="AC3" s="40" t="s">
        <v>752</v>
      </c>
      <c r="AD3" s="6" t="s">
        <v>759</v>
      </c>
      <c r="AE3" s="6" t="s">
        <v>760</v>
      </c>
      <c r="AF3" s="6" t="s">
        <v>761</v>
      </c>
      <c r="AG3" s="6" t="s">
        <v>762</v>
      </c>
      <c r="AH3" s="6" t="s">
        <v>763</v>
      </c>
      <c r="AI3" s="6" t="s">
        <v>731</v>
      </c>
      <c r="AJ3" s="45" t="s">
        <v>735</v>
      </c>
      <c r="AK3" s="46" t="s">
        <v>737</v>
      </c>
      <c r="AL3" s="46" t="s">
        <v>739</v>
      </c>
      <c r="AM3" s="46" t="s">
        <v>741</v>
      </c>
      <c r="AN3" s="46" t="s">
        <v>743</v>
      </c>
      <c r="AO3" s="46" t="s">
        <v>745</v>
      </c>
      <c r="AP3" s="46" t="s">
        <v>747</v>
      </c>
      <c r="AQ3" s="36" t="s">
        <v>689</v>
      </c>
      <c r="AR3" s="11" t="s">
        <v>780</v>
      </c>
      <c r="AS3" s="11" t="s">
        <v>828</v>
      </c>
      <c r="AT3" s="58" t="s">
        <v>923</v>
      </c>
      <c r="AU3" s="58" t="s">
        <v>924</v>
      </c>
      <c r="AV3" s="6" t="s">
        <v>298</v>
      </c>
      <c r="AW3" s="6" t="s">
        <v>297</v>
      </c>
      <c r="AX3" s="6" t="s">
        <v>927</v>
      </c>
      <c r="AY3" s="17" t="s">
        <v>652</v>
      </c>
      <c r="AZ3" s="20" t="s">
        <v>654</v>
      </c>
      <c r="BA3" s="17" t="s">
        <v>672</v>
      </c>
    </row>
    <row r="4" spans="1:53">
      <c r="A4">
        <v>51000001</v>
      </c>
      <c r="B4" s="4" t="s">
        <v>1</v>
      </c>
      <c r="C4" s="4" t="s">
        <v>318</v>
      </c>
      <c r="D4" s="19" t="s">
        <v>730</v>
      </c>
      <c r="E4" s="4">
        <v>1</v>
      </c>
      <c r="F4" s="4">
        <v>11</v>
      </c>
      <c r="G4" s="4">
        <v>0</v>
      </c>
      <c r="H4" s="4">
        <f t="shared" ref="H4:H67" si="0">IF(AND(T4&gt;=13,T4&lt;=16),5,IF(AND(T4&gt;=9,T4&lt;=12),4,IF(AND(T4&gt;=5,T4&lt;=8),3,IF(AND(T4&gt;=1,T4&lt;=4),2,IF(AND(T4&gt;=-3,T4&lt;=0),1,IF(AND(T4&gt;=-5,T4&lt;=-4),0,6))))))</f>
        <v>0</v>
      </c>
      <c r="I4" s="4">
        <v>1</v>
      </c>
      <c r="J4" s="4">
        <v>10</v>
      </c>
      <c r="K4" s="4">
        <v>-19</v>
      </c>
      <c r="L4" s="4">
        <v>-35</v>
      </c>
      <c r="M4" s="4">
        <v>0</v>
      </c>
      <c r="N4" s="4">
        <v>0</v>
      </c>
      <c r="O4" s="4">
        <v>0</v>
      </c>
      <c r="P4" s="4">
        <v>0</v>
      </c>
      <c r="Q4" s="4">
        <v>1</v>
      </c>
      <c r="R4" s="4">
        <v>0</v>
      </c>
      <c r="S4" s="4">
        <v>0</v>
      </c>
      <c r="T4" s="12">
        <f t="shared" ref="T4:T67" si="1">SUM(J4:K4)+SUM(M4:S4)*5+4.4*SUM(AJ4:AP4)+2.5*SUM(AD4:AH4)+IF(ISNUMBER(AC4),AC4,0)+L4</f>
        <v>-4</v>
      </c>
      <c r="U4" s="4">
        <v>10</v>
      </c>
      <c r="V4" s="4">
        <v>30</v>
      </c>
      <c r="W4" s="4">
        <v>0</v>
      </c>
      <c r="X4" s="4" t="s">
        <v>2</v>
      </c>
      <c r="Y4" s="37">
        <v>55100005</v>
      </c>
      <c r="Z4" s="18">
        <v>100</v>
      </c>
      <c r="AA4" s="18"/>
      <c r="AB4" s="18"/>
      <c r="AC4" s="18">
        <f>IF(ISBLANK($Y4),0, LOOKUP($Y4,[1]Skill!$A:$A,[1]Skill!$X:$X)*$Z4/100)+
IF(ISBLANK($AA4),0, LOOKUP($AA4,[1]Skill!$A:$A,[1]Skill!$X:$X)*$AB4/100)</f>
        <v>35</v>
      </c>
      <c r="AD4" s="18">
        <v>0</v>
      </c>
      <c r="AE4" s="18">
        <v>0</v>
      </c>
      <c r="AF4" s="18">
        <v>0</v>
      </c>
      <c r="AG4" s="18">
        <v>0</v>
      </c>
      <c r="AH4" s="18">
        <v>0</v>
      </c>
      <c r="AI4" s="4" t="str">
        <f t="shared" ref="AI4:AI67" si="2">CONCATENATE(AD4,";",AE4,";",AF4,";",AG4,";",AH4)</f>
        <v>0;0;0;0;0</v>
      </c>
      <c r="AJ4" s="18">
        <v>0</v>
      </c>
      <c r="AK4" s="18">
        <v>0</v>
      </c>
      <c r="AL4" s="18">
        <v>0</v>
      </c>
      <c r="AM4" s="18">
        <v>0</v>
      </c>
      <c r="AN4" s="18">
        <v>0</v>
      </c>
      <c r="AO4" s="18">
        <v>0</v>
      </c>
      <c r="AP4" s="18">
        <v>0</v>
      </c>
      <c r="AQ4" s="4" t="str">
        <f t="shared" ref="AQ4:AQ67" si="3">CONCATENATE(AJ4,";",AK4,";",AL4,";",AM4,";",AN4,";",AO4,";",AP4)</f>
        <v>0;0;0;0;0;0;0</v>
      </c>
      <c r="AR4" s="50" t="s">
        <v>781</v>
      </c>
      <c r="AS4" s="54"/>
      <c r="AT4" s="4">
        <v>22011001</v>
      </c>
      <c r="AU4" s="4"/>
      <c r="AV4" s="4">
        <v>1</v>
      </c>
      <c r="AW4" s="4"/>
      <c r="AX4" s="59" t="s">
        <v>930</v>
      </c>
      <c r="AY4" s="18">
        <v>0</v>
      </c>
      <c r="AZ4" s="19">
        <v>0</v>
      </c>
      <c r="BA4" s="25">
        <v>0.104918</v>
      </c>
    </row>
    <row r="5" spans="1:53">
      <c r="A5">
        <v>51000002</v>
      </c>
      <c r="B5" s="4" t="s">
        <v>3</v>
      </c>
      <c r="C5" s="4" t="s">
        <v>466</v>
      </c>
      <c r="D5" s="19"/>
      <c r="E5" s="4">
        <v>2</v>
      </c>
      <c r="F5" s="4">
        <v>11</v>
      </c>
      <c r="G5" s="4">
        <v>0</v>
      </c>
      <c r="H5" s="4">
        <f t="shared" si="0"/>
        <v>1</v>
      </c>
      <c r="I5" s="4">
        <v>2</v>
      </c>
      <c r="J5" s="4">
        <v>-5</v>
      </c>
      <c r="K5" s="4">
        <v>10</v>
      </c>
      <c r="L5" s="4">
        <v>-15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12">
        <f t="shared" si="1"/>
        <v>0</v>
      </c>
      <c r="U5" s="4">
        <v>10</v>
      </c>
      <c r="V5" s="4">
        <v>20</v>
      </c>
      <c r="W5" s="4">
        <v>0</v>
      </c>
      <c r="X5" s="4" t="s">
        <v>4</v>
      </c>
      <c r="Y5" s="18">
        <v>55100001</v>
      </c>
      <c r="Z5" s="18">
        <v>100</v>
      </c>
      <c r="AA5" s="18"/>
      <c r="AB5" s="18"/>
      <c r="AC5" s="18">
        <f>IF(ISBLANK($Y5),0, LOOKUP($Y5,[1]Skill!$A:$A,[1]Skill!$X:$X)*$Z5/100)+
IF(ISBLANK($AA5),0, LOOKUP($AA5,[1]Skill!$A:$A,[1]Skill!$X:$X)*$AB5/100)</f>
        <v>10</v>
      </c>
      <c r="AD5" s="18">
        <v>0</v>
      </c>
      <c r="AE5" s="18">
        <v>0</v>
      </c>
      <c r="AF5" s="18">
        <v>0</v>
      </c>
      <c r="AG5" s="18">
        <v>0</v>
      </c>
      <c r="AH5" s="18">
        <v>0</v>
      </c>
      <c r="AI5" s="4" t="str">
        <f t="shared" si="2"/>
        <v>0;0;0;0;0</v>
      </c>
      <c r="AJ5" s="18">
        <v>0</v>
      </c>
      <c r="AK5" s="18">
        <v>0</v>
      </c>
      <c r="AL5" s="18">
        <v>0</v>
      </c>
      <c r="AM5" s="18">
        <v>0</v>
      </c>
      <c r="AN5" s="18">
        <v>0</v>
      </c>
      <c r="AO5" s="18">
        <v>0</v>
      </c>
      <c r="AP5" s="18">
        <v>0</v>
      </c>
      <c r="AQ5" s="4" t="str">
        <f t="shared" si="3"/>
        <v>0;0;0;0;0;0;0</v>
      </c>
      <c r="AR5" s="50" t="s">
        <v>781</v>
      </c>
      <c r="AS5" s="54"/>
      <c r="AT5" s="4">
        <v>22011002</v>
      </c>
      <c r="AU5" s="4">
        <v>22011137</v>
      </c>
      <c r="AV5" s="4">
        <v>2</v>
      </c>
      <c r="AW5" s="4"/>
      <c r="AX5" s="59" t="s">
        <v>930</v>
      </c>
      <c r="AY5" s="18">
        <v>0</v>
      </c>
      <c r="AZ5" s="19">
        <v>0</v>
      </c>
      <c r="BA5" s="25">
        <v>0.30327870000000001</v>
      </c>
    </row>
    <row r="6" spans="1:53">
      <c r="A6">
        <v>51000003</v>
      </c>
      <c r="B6" s="4" t="s">
        <v>5</v>
      </c>
      <c r="C6" s="4" t="s">
        <v>467</v>
      </c>
      <c r="D6" s="19"/>
      <c r="E6" s="4">
        <v>2</v>
      </c>
      <c r="F6" s="4">
        <v>15</v>
      </c>
      <c r="G6" s="4">
        <v>0</v>
      </c>
      <c r="H6" s="4">
        <f t="shared" si="0"/>
        <v>1</v>
      </c>
      <c r="I6" s="4">
        <v>2</v>
      </c>
      <c r="J6" s="4">
        <v>-3</v>
      </c>
      <c r="K6" s="4">
        <v>3</v>
      </c>
      <c r="L6" s="4">
        <v>-2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12">
        <f t="shared" si="1"/>
        <v>-2</v>
      </c>
      <c r="U6" s="4">
        <v>10</v>
      </c>
      <c r="V6" s="4">
        <v>15</v>
      </c>
      <c r="W6" s="4">
        <v>0</v>
      </c>
      <c r="X6" s="4" t="s">
        <v>6</v>
      </c>
      <c r="Y6" s="37"/>
      <c r="Z6" s="18"/>
      <c r="AA6" s="18"/>
      <c r="AB6" s="18"/>
      <c r="AC6" s="18">
        <f>IF(ISBLANK($Y6),0, LOOKUP($Y6,[1]Skill!$A:$A,[1]Skill!$X:$X)*$Z6/100)+
IF(ISBLANK($AA6),0, LOOKUP($AA6,[1]Skill!$A:$A,[1]Skill!$X:$X)*$AB6/100)</f>
        <v>0</v>
      </c>
      <c r="AD6" s="18">
        <v>0</v>
      </c>
      <c r="AE6" s="18">
        <v>0</v>
      </c>
      <c r="AF6" s="18">
        <v>0</v>
      </c>
      <c r="AG6" s="18">
        <v>0</v>
      </c>
      <c r="AH6" s="18">
        <v>0</v>
      </c>
      <c r="AI6" s="4" t="str">
        <f t="shared" si="2"/>
        <v>0;0;0;0;0</v>
      </c>
      <c r="AJ6" s="18">
        <v>0</v>
      </c>
      <c r="AK6" s="18">
        <v>0</v>
      </c>
      <c r="AL6" s="18">
        <v>0</v>
      </c>
      <c r="AM6" s="18">
        <v>0</v>
      </c>
      <c r="AN6" s="18">
        <v>0</v>
      </c>
      <c r="AO6" s="18">
        <v>0</v>
      </c>
      <c r="AP6" s="18">
        <v>0</v>
      </c>
      <c r="AQ6" s="4" t="str">
        <f t="shared" si="3"/>
        <v>0;0;0;0;0;0;0</v>
      </c>
      <c r="AR6" s="50" t="s">
        <v>781</v>
      </c>
      <c r="AS6" s="54"/>
      <c r="AT6" s="4">
        <v>22011008</v>
      </c>
      <c r="AU6" s="4"/>
      <c r="AV6" s="4">
        <v>3</v>
      </c>
      <c r="AW6" s="4"/>
      <c r="AX6" s="59" t="s">
        <v>931</v>
      </c>
      <c r="AY6" s="18">
        <v>0</v>
      </c>
      <c r="AZ6" s="19">
        <v>0</v>
      </c>
      <c r="BA6" s="25">
        <v>0.52786889999999997</v>
      </c>
    </row>
    <row r="7" spans="1:53">
      <c r="A7">
        <v>51000004</v>
      </c>
      <c r="B7" s="4" t="s">
        <v>7</v>
      </c>
      <c r="C7" s="4" t="s">
        <v>468</v>
      </c>
      <c r="D7" s="19"/>
      <c r="E7" s="4">
        <v>2</v>
      </c>
      <c r="F7" s="4">
        <v>3</v>
      </c>
      <c r="G7" s="4">
        <v>6</v>
      </c>
      <c r="H7" s="4">
        <f t="shared" si="0"/>
        <v>1</v>
      </c>
      <c r="I7" s="4">
        <v>2</v>
      </c>
      <c r="J7" s="4">
        <v>10</v>
      </c>
      <c r="K7" s="4">
        <v>-10</v>
      </c>
      <c r="L7" s="4">
        <v>-13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2</v>
      </c>
      <c r="S7" s="4">
        <v>0</v>
      </c>
      <c r="T7" s="12">
        <f t="shared" si="1"/>
        <v>-3</v>
      </c>
      <c r="U7" s="4">
        <v>30</v>
      </c>
      <c r="V7" s="4">
        <v>20</v>
      </c>
      <c r="W7" s="4">
        <v>0</v>
      </c>
      <c r="X7" s="4" t="s">
        <v>0</v>
      </c>
      <c r="Y7" s="37"/>
      <c r="Z7" s="18"/>
      <c r="AA7" s="18"/>
      <c r="AB7" s="18"/>
      <c r="AC7" s="18">
        <f>IF(ISBLANK($Y7),0, LOOKUP($Y7,[1]Skill!$A:$A,[1]Skill!$X:$X)*$Z7/100)+
IF(ISBLANK($AA7),0, LOOKUP($AA7,[1]Skill!$A:$A,[1]Skill!$X:$X)*$AB7/100)</f>
        <v>0</v>
      </c>
      <c r="AD7" s="18">
        <v>0</v>
      </c>
      <c r="AE7" s="18">
        <v>0</v>
      </c>
      <c r="AF7" s="18">
        <v>0</v>
      </c>
      <c r="AG7" s="18">
        <v>0</v>
      </c>
      <c r="AH7" s="18">
        <v>0</v>
      </c>
      <c r="AI7" s="4" t="str">
        <f t="shared" si="2"/>
        <v>0;0;0;0;0</v>
      </c>
      <c r="AJ7" s="18">
        <v>0</v>
      </c>
      <c r="AK7" s="18">
        <v>0</v>
      </c>
      <c r="AL7" s="18">
        <v>0</v>
      </c>
      <c r="AM7" s="18">
        <v>0</v>
      </c>
      <c r="AN7" s="18">
        <v>0</v>
      </c>
      <c r="AO7" s="18">
        <v>0</v>
      </c>
      <c r="AP7" s="18">
        <v>0</v>
      </c>
      <c r="AQ7" s="4" t="str">
        <f t="shared" si="3"/>
        <v>0;0;0;0;0;0;0</v>
      </c>
      <c r="AR7" s="50" t="s">
        <v>781</v>
      </c>
      <c r="AS7" s="54"/>
      <c r="AT7" s="4">
        <v>22011012</v>
      </c>
      <c r="AU7" s="4">
        <v>22011013</v>
      </c>
      <c r="AV7" s="4">
        <v>4</v>
      </c>
      <c r="AW7" s="4"/>
      <c r="AX7" s="59" t="s">
        <v>945</v>
      </c>
      <c r="AY7" s="18">
        <v>0</v>
      </c>
      <c r="AZ7" s="19">
        <v>0</v>
      </c>
      <c r="BA7" s="25">
        <v>0.33934429999999999</v>
      </c>
    </row>
    <row r="8" spans="1:53">
      <c r="A8">
        <v>51000005</v>
      </c>
      <c r="B8" s="4" t="s">
        <v>8</v>
      </c>
      <c r="C8" s="4" t="s">
        <v>319</v>
      </c>
      <c r="D8" s="19" t="s">
        <v>914</v>
      </c>
      <c r="E8" s="4">
        <v>3</v>
      </c>
      <c r="F8" s="4">
        <v>13</v>
      </c>
      <c r="G8" s="4">
        <v>4</v>
      </c>
      <c r="H8" s="4">
        <f t="shared" si="0"/>
        <v>0</v>
      </c>
      <c r="I8" s="4">
        <v>3</v>
      </c>
      <c r="J8" s="4">
        <v>-100</v>
      </c>
      <c r="K8" s="4">
        <v>85</v>
      </c>
      <c r="L8" s="4">
        <v>1</v>
      </c>
      <c r="M8" s="4">
        <v>2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12">
        <f t="shared" si="1"/>
        <v>-4</v>
      </c>
      <c r="U8" s="4">
        <v>0</v>
      </c>
      <c r="V8" s="4">
        <v>0</v>
      </c>
      <c r="W8" s="4">
        <v>15</v>
      </c>
      <c r="X8" s="4" t="s">
        <v>9</v>
      </c>
      <c r="Y8" s="37"/>
      <c r="Z8" s="18"/>
      <c r="AA8" s="18"/>
      <c r="AB8" s="18"/>
      <c r="AC8" s="18">
        <f>IF(ISBLANK($Y8),0, LOOKUP($Y8,[1]Skill!$A:$A,[1]Skill!$X:$X)*$Z8/100)+
IF(ISBLANK($AA8),0, LOOKUP($AA8,[1]Skill!$A:$A,[1]Skill!$X:$X)*$AB8/100)</f>
        <v>0</v>
      </c>
      <c r="AD8" s="18">
        <v>0</v>
      </c>
      <c r="AE8" s="18">
        <v>0</v>
      </c>
      <c r="AF8" s="18">
        <v>0</v>
      </c>
      <c r="AG8" s="18">
        <v>0</v>
      </c>
      <c r="AH8" s="18">
        <v>0</v>
      </c>
      <c r="AI8" s="4" t="str">
        <f t="shared" si="2"/>
        <v>0;0;0;0;0</v>
      </c>
      <c r="AJ8" s="18">
        <v>0</v>
      </c>
      <c r="AK8" s="18">
        <v>0</v>
      </c>
      <c r="AL8" s="18">
        <v>0</v>
      </c>
      <c r="AM8" s="18">
        <v>0</v>
      </c>
      <c r="AN8" s="18">
        <v>0</v>
      </c>
      <c r="AO8" s="18">
        <v>0</v>
      </c>
      <c r="AP8" s="18">
        <v>0</v>
      </c>
      <c r="AQ8" s="4" t="str">
        <f t="shared" si="3"/>
        <v>0;0;0;0;0;0;0</v>
      </c>
      <c r="AR8" s="50" t="s">
        <v>781</v>
      </c>
      <c r="AS8" s="54"/>
      <c r="AT8" s="4">
        <v>22011198</v>
      </c>
      <c r="AU8" s="4"/>
      <c r="AV8" s="4">
        <v>5</v>
      </c>
      <c r="AW8" s="4"/>
      <c r="AX8" s="59" t="s">
        <v>937</v>
      </c>
      <c r="AY8" s="18">
        <v>0</v>
      </c>
      <c r="AZ8" s="19">
        <v>0</v>
      </c>
      <c r="BA8" s="25">
        <v>0.40819670000000002</v>
      </c>
    </row>
    <row r="9" spans="1:53">
      <c r="A9">
        <v>51000006</v>
      </c>
      <c r="B9" s="4" t="s">
        <v>10</v>
      </c>
      <c r="C9" s="4" t="s">
        <v>320</v>
      </c>
      <c r="D9" s="19" t="s">
        <v>816</v>
      </c>
      <c r="E9" s="4">
        <v>2</v>
      </c>
      <c r="F9" s="4">
        <v>8</v>
      </c>
      <c r="G9" s="4">
        <v>3</v>
      </c>
      <c r="H9" s="4">
        <f t="shared" si="0"/>
        <v>2</v>
      </c>
      <c r="I9" s="4">
        <v>2</v>
      </c>
      <c r="J9" s="4">
        <v>-10</v>
      </c>
      <c r="K9" s="4">
        <v>9</v>
      </c>
      <c r="L9" s="4">
        <v>-4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12">
        <f t="shared" si="1"/>
        <v>3.4000000000000004</v>
      </c>
      <c r="U9" s="4">
        <v>40</v>
      </c>
      <c r="V9" s="4">
        <v>12</v>
      </c>
      <c r="W9" s="4">
        <v>0</v>
      </c>
      <c r="X9" s="4" t="s">
        <v>11</v>
      </c>
      <c r="Y9" s="37">
        <v>55100011</v>
      </c>
      <c r="Z9" s="18">
        <v>100</v>
      </c>
      <c r="AA9" s="18">
        <v>55110009</v>
      </c>
      <c r="AB9" s="18">
        <v>20</v>
      </c>
      <c r="AC9" s="18">
        <f>IF(ISBLANK($Y9),0, LOOKUP($Y9,[1]Skill!$A:$A,[1]Skill!$X:$X)*$Z9/100)+
IF(ISBLANK($AA9),0, LOOKUP($AA9,[1]Skill!$A:$A,[1]Skill!$X:$X)*$AB9/100)</f>
        <v>8.4</v>
      </c>
      <c r="AD9" s="18">
        <v>0</v>
      </c>
      <c r="AE9" s="18">
        <v>0</v>
      </c>
      <c r="AF9" s="18">
        <v>0</v>
      </c>
      <c r="AG9" s="18">
        <v>0</v>
      </c>
      <c r="AH9" s="18">
        <v>0</v>
      </c>
      <c r="AI9" s="4" t="str">
        <f t="shared" si="2"/>
        <v>0;0;0;0;0</v>
      </c>
      <c r="AJ9" s="18">
        <v>0</v>
      </c>
      <c r="AK9" s="18">
        <v>0</v>
      </c>
      <c r="AL9" s="18">
        <v>0</v>
      </c>
      <c r="AM9" s="18">
        <v>0</v>
      </c>
      <c r="AN9" s="18">
        <v>0</v>
      </c>
      <c r="AO9" s="18">
        <v>0</v>
      </c>
      <c r="AP9" s="18">
        <v>0</v>
      </c>
      <c r="AQ9" s="4" t="str">
        <f t="shared" si="3"/>
        <v>0;0;0;0;0;0;0</v>
      </c>
      <c r="AR9" s="50" t="s">
        <v>781</v>
      </c>
      <c r="AS9" s="54"/>
      <c r="AT9" s="4">
        <v>22011015</v>
      </c>
      <c r="AU9" s="4">
        <v>22011016</v>
      </c>
      <c r="AV9" s="4">
        <v>6</v>
      </c>
      <c r="AW9" s="4"/>
      <c r="AX9" s="59" t="s">
        <v>929</v>
      </c>
      <c r="AY9" s="18">
        <v>0</v>
      </c>
      <c r="AZ9" s="19">
        <v>0</v>
      </c>
      <c r="BA9" s="25">
        <v>0.3180328</v>
      </c>
    </row>
    <row r="10" spans="1:53">
      <c r="A10">
        <v>51000007</v>
      </c>
      <c r="B10" s="4" t="s">
        <v>399</v>
      </c>
      <c r="C10" s="4" t="s">
        <v>469</v>
      </c>
      <c r="D10" s="19"/>
      <c r="E10" s="4">
        <v>2</v>
      </c>
      <c r="F10" s="4">
        <v>12</v>
      </c>
      <c r="G10" s="4">
        <v>1</v>
      </c>
      <c r="H10" s="4">
        <f t="shared" si="0"/>
        <v>2</v>
      </c>
      <c r="I10" s="4">
        <v>2</v>
      </c>
      <c r="J10" s="4">
        <v>-10</v>
      </c>
      <c r="K10" s="4">
        <v>4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12">
        <f t="shared" si="1"/>
        <v>2</v>
      </c>
      <c r="U10" s="4">
        <v>10</v>
      </c>
      <c r="V10" s="4">
        <v>20</v>
      </c>
      <c r="W10" s="4">
        <v>0</v>
      </c>
      <c r="X10" s="4" t="s">
        <v>12</v>
      </c>
      <c r="Y10" s="37">
        <v>55900008</v>
      </c>
      <c r="Z10" s="18">
        <v>20</v>
      </c>
      <c r="AA10" s="18"/>
      <c r="AB10" s="18"/>
      <c r="AC10" s="18">
        <f>IF(ISBLANK($Y10),0, LOOKUP($Y10,[1]Skill!$A:$A,[1]Skill!$X:$X)*$Z10/100)+
IF(ISBLANK($AA10),0, LOOKUP($AA10,[1]Skill!$A:$A,[1]Skill!$X:$X)*$AB10/100)</f>
        <v>8</v>
      </c>
      <c r="AD10" s="18">
        <v>0</v>
      </c>
      <c r="AE10" s="18">
        <v>0</v>
      </c>
      <c r="AF10" s="18">
        <v>0</v>
      </c>
      <c r="AG10" s="18">
        <v>0</v>
      </c>
      <c r="AH10" s="18">
        <v>0</v>
      </c>
      <c r="AI10" s="4" t="str">
        <f t="shared" si="2"/>
        <v>0;0;0;0;0</v>
      </c>
      <c r="AJ10" s="18">
        <v>0</v>
      </c>
      <c r="AK10" s="18">
        <v>0</v>
      </c>
      <c r="AL10" s="18">
        <v>0</v>
      </c>
      <c r="AM10" s="18">
        <v>0</v>
      </c>
      <c r="AN10" s="18">
        <v>0</v>
      </c>
      <c r="AO10" s="18">
        <v>0</v>
      </c>
      <c r="AP10" s="18">
        <v>0</v>
      </c>
      <c r="AQ10" s="4" t="str">
        <f t="shared" si="3"/>
        <v>0;0;0;0;0;0;0</v>
      </c>
      <c r="AR10" s="50" t="s">
        <v>781</v>
      </c>
      <c r="AS10" s="54"/>
      <c r="AT10" s="4">
        <v>22011186</v>
      </c>
      <c r="AU10" s="4"/>
      <c r="AV10" s="4">
        <v>7</v>
      </c>
      <c r="AW10" s="4"/>
      <c r="AX10" s="59" t="s">
        <v>936</v>
      </c>
      <c r="AY10" s="18">
        <v>0</v>
      </c>
      <c r="AZ10" s="19">
        <v>0</v>
      </c>
      <c r="BA10" s="25">
        <v>0.20163929999999999</v>
      </c>
    </row>
    <row r="11" spans="1:53">
      <c r="A11">
        <v>51000008</v>
      </c>
      <c r="B11" s="4" t="s">
        <v>13</v>
      </c>
      <c r="C11" s="4" t="s">
        <v>470</v>
      </c>
      <c r="D11" s="19"/>
      <c r="E11" s="4">
        <v>2</v>
      </c>
      <c r="F11" s="4">
        <v>3</v>
      </c>
      <c r="G11" s="4">
        <v>5</v>
      </c>
      <c r="H11" s="4">
        <f t="shared" si="0"/>
        <v>1</v>
      </c>
      <c r="I11" s="4">
        <v>2</v>
      </c>
      <c r="J11" s="4">
        <v>5</v>
      </c>
      <c r="K11" s="4">
        <v>-10</v>
      </c>
      <c r="L11" s="4">
        <v>-13</v>
      </c>
      <c r="M11" s="4">
        <v>0</v>
      </c>
      <c r="N11" s="4">
        <v>0</v>
      </c>
      <c r="O11" s="4">
        <v>0</v>
      </c>
      <c r="P11" s="4">
        <v>1</v>
      </c>
      <c r="Q11" s="4">
        <v>0</v>
      </c>
      <c r="R11" s="4">
        <v>0</v>
      </c>
      <c r="S11" s="4">
        <v>2</v>
      </c>
      <c r="T11" s="12">
        <f t="shared" si="1"/>
        <v>-1.6799999999999997</v>
      </c>
      <c r="U11" s="4">
        <v>35</v>
      </c>
      <c r="V11" s="4">
        <v>20</v>
      </c>
      <c r="W11" s="4">
        <v>0</v>
      </c>
      <c r="X11" s="4" t="s">
        <v>14</v>
      </c>
      <c r="Y11" s="37"/>
      <c r="Z11" s="18"/>
      <c r="AA11" s="18"/>
      <c r="AB11" s="18"/>
      <c r="AC11" s="18">
        <f>IF(ISBLANK($Y11),0, LOOKUP($Y11,[1]Skill!$A:$A,[1]Skill!$X:$X)*$Z11/100)+
IF(ISBLANK($AA11),0, LOOKUP($AA11,[1]Skill!$A:$A,[1]Skill!$X:$X)*$AB11/100)</f>
        <v>0</v>
      </c>
      <c r="AD11" s="18">
        <v>0</v>
      </c>
      <c r="AE11" s="18">
        <v>0</v>
      </c>
      <c r="AF11" s="18">
        <v>0</v>
      </c>
      <c r="AG11" s="18">
        <v>0</v>
      </c>
      <c r="AH11" s="18">
        <v>0</v>
      </c>
      <c r="AI11" s="4" t="str">
        <f t="shared" si="2"/>
        <v>0;0;0;0;0</v>
      </c>
      <c r="AJ11" s="18">
        <v>0</v>
      </c>
      <c r="AK11" s="18">
        <v>0</v>
      </c>
      <c r="AL11" s="18">
        <v>0</v>
      </c>
      <c r="AM11" s="18">
        <v>0</v>
      </c>
      <c r="AN11" s="18">
        <v>0</v>
      </c>
      <c r="AO11" s="18">
        <v>0</v>
      </c>
      <c r="AP11" s="18">
        <v>0.3</v>
      </c>
      <c r="AQ11" s="4" t="str">
        <f t="shared" si="3"/>
        <v>0;0;0;0;0;0;0.3</v>
      </c>
      <c r="AR11" s="50" t="s">
        <v>781</v>
      </c>
      <c r="AS11" s="54"/>
      <c r="AT11" s="4">
        <v>22011012</v>
      </c>
      <c r="AU11" s="4">
        <v>22011014</v>
      </c>
      <c r="AV11" s="4">
        <v>8</v>
      </c>
      <c r="AW11" s="4"/>
      <c r="AX11" s="59" t="s">
        <v>945</v>
      </c>
      <c r="AY11" s="18">
        <v>0</v>
      </c>
      <c r="AZ11" s="19">
        <v>0</v>
      </c>
      <c r="BA11" s="25">
        <v>0.2377049</v>
      </c>
    </row>
    <row r="12" spans="1:53">
      <c r="A12">
        <v>51000009</v>
      </c>
      <c r="B12" s="4" t="s">
        <v>15</v>
      </c>
      <c r="C12" s="4" t="s">
        <v>321</v>
      </c>
      <c r="D12" s="19"/>
      <c r="E12" s="4">
        <v>4</v>
      </c>
      <c r="F12" s="4">
        <v>8</v>
      </c>
      <c r="G12" s="4">
        <v>4</v>
      </c>
      <c r="H12" s="4">
        <f t="shared" si="0"/>
        <v>3</v>
      </c>
      <c r="I12" s="4">
        <v>4</v>
      </c>
      <c r="J12" s="4">
        <v>-8</v>
      </c>
      <c r="K12" s="4">
        <v>8</v>
      </c>
      <c r="L12" s="4">
        <v>-15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12">
        <f t="shared" si="1"/>
        <v>5</v>
      </c>
      <c r="U12" s="4">
        <v>10</v>
      </c>
      <c r="V12" s="4">
        <v>10</v>
      </c>
      <c r="W12" s="4">
        <v>0</v>
      </c>
      <c r="X12" s="4" t="s">
        <v>16</v>
      </c>
      <c r="Y12" s="37">
        <v>55100004</v>
      </c>
      <c r="Z12" s="18">
        <v>100</v>
      </c>
      <c r="AA12" s="18">
        <v>55500005</v>
      </c>
      <c r="AB12" s="18">
        <v>100</v>
      </c>
      <c r="AC12" s="18">
        <f>IF(ISBLANK($Y12),0, LOOKUP($Y12,[1]Skill!$A:$A,[1]Skill!$X:$X)*$Z12/100)+
IF(ISBLANK($AA12),0, LOOKUP($AA12,[1]Skill!$A:$A,[1]Skill!$X:$X)*$AB12/100)</f>
        <v>20</v>
      </c>
      <c r="AD12" s="18">
        <v>0</v>
      </c>
      <c r="AE12" s="18">
        <v>0</v>
      </c>
      <c r="AF12" s="18">
        <v>0</v>
      </c>
      <c r="AG12" s="18">
        <v>0</v>
      </c>
      <c r="AH12" s="18">
        <v>0</v>
      </c>
      <c r="AI12" s="4" t="str">
        <f t="shared" si="2"/>
        <v>0;0;0;0;0</v>
      </c>
      <c r="AJ12" s="18">
        <v>0</v>
      </c>
      <c r="AK12" s="18">
        <v>0</v>
      </c>
      <c r="AL12" s="18">
        <v>0</v>
      </c>
      <c r="AM12" s="18">
        <v>0</v>
      </c>
      <c r="AN12" s="18">
        <v>0</v>
      </c>
      <c r="AO12" s="18">
        <v>0</v>
      </c>
      <c r="AP12" s="18">
        <v>0</v>
      </c>
      <c r="AQ12" s="4" t="str">
        <f t="shared" si="3"/>
        <v>0;0;0;0;0;0;0</v>
      </c>
      <c r="AR12" s="50" t="s">
        <v>781</v>
      </c>
      <c r="AS12" s="54"/>
      <c r="AT12" s="4">
        <v>22011017</v>
      </c>
      <c r="AU12" s="4"/>
      <c r="AV12" s="4">
        <v>9</v>
      </c>
      <c r="AW12" s="4"/>
      <c r="AX12" s="59" t="s">
        <v>929</v>
      </c>
      <c r="AY12" s="18">
        <v>0</v>
      </c>
      <c r="AZ12" s="19">
        <v>0</v>
      </c>
      <c r="BA12" s="25">
        <v>0.81147539999999996</v>
      </c>
    </row>
    <row r="13" spans="1:53">
      <c r="A13">
        <v>51000010</v>
      </c>
      <c r="B13" s="7" t="s">
        <v>400</v>
      </c>
      <c r="C13" s="4" t="s">
        <v>471</v>
      </c>
      <c r="D13" s="19" t="s">
        <v>767</v>
      </c>
      <c r="E13" s="4">
        <v>3</v>
      </c>
      <c r="F13" s="4">
        <v>8</v>
      </c>
      <c r="G13" s="4">
        <v>0</v>
      </c>
      <c r="H13" s="4">
        <f t="shared" si="0"/>
        <v>0</v>
      </c>
      <c r="I13" s="4">
        <v>3</v>
      </c>
      <c r="J13" s="4">
        <v>0</v>
      </c>
      <c r="K13" s="4">
        <v>0</v>
      </c>
      <c r="L13" s="30">
        <v>-4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12">
        <f t="shared" si="1"/>
        <v>-4</v>
      </c>
      <c r="U13" s="4">
        <v>10</v>
      </c>
      <c r="V13" s="4">
        <v>15</v>
      </c>
      <c r="W13" s="4">
        <v>0</v>
      </c>
      <c r="X13" s="4" t="s">
        <v>16</v>
      </c>
      <c r="Y13" s="37"/>
      <c r="Z13" s="18"/>
      <c r="AA13" s="18"/>
      <c r="AB13" s="18"/>
      <c r="AC13" s="18">
        <f>IF(ISBLANK($Y13),0, LOOKUP($Y13,[1]Skill!$A:$A,[1]Skill!$X:$X)*$Z13/100)+
IF(ISBLANK($AA13),0, LOOKUP($AA13,[1]Skill!$A:$A,[1]Skill!$X:$X)*$AB13/100)</f>
        <v>0</v>
      </c>
      <c r="AD13" s="18">
        <v>0</v>
      </c>
      <c r="AE13" s="18">
        <v>0</v>
      </c>
      <c r="AF13" s="18">
        <v>0</v>
      </c>
      <c r="AG13" s="18">
        <v>0</v>
      </c>
      <c r="AH13" s="18">
        <v>0</v>
      </c>
      <c r="AI13" s="4" t="str">
        <f t="shared" si="2"/>
        <v>0;0;0;0;0</v>
      </c>
      <c r="AJ13" s="18">
        <v>0</v>
      </c>
      <c r="AK13" s="18">
        <v>0</v>
      </c>
      <c r="AL13" s="18">
        <v>0</v>
      </c>
      <c r="AM13" s="18">
        <v>0</v>
      </c>
      <c r="AN13" s="18">
        <v>0</v>
      </c>
      <c r="AO13" s="18">
        <v>0</v>
      </c>
      <c r="AP13" s="18">
        <v>0</v>
      </c>
      <c r="AQ13" s="4" t="str">
        <f t="shared" si="3"/>
        <v>0;0;0;0;0;0;0</v>
      </c>
      <c r="AR13" s="50" t="s">
        <v>781</v>
      </c>
      <c r="AS13" s="54"/>
      <c r="AT13" s="4">
        <v>22011018</v>
      </c>
      <c r="AU13" s="4"/>
      <c r="AV13" s="4">
        <v>10</v>
      </c>
      <c r="AW13" s="4"/>
      <c r="AX13" s="59" t="s">
        <v>929</v>
      </c>
      <c r="AY13" s="18">
        <v>0</v>
      </c>
      <c r="AZ13" s="19">
        <v>0</v>
      </c>
      <c r="BA13" s="25">
        <v>0.48688520000000002</v>
      </c>
    </row>
    <row r="14" spans="1:53">
      <c r="A14">
        <v>51000011</v>
      </c>
      <c r="B14" s="4" t="s">
        <v>17</v>
      </c>
      <c r="C14" s="4" t="s">
        <v>322</v>
      </c>
      <c r="D14" s="19"/>
      <c r="E14" s="4">
        <v>4</v>
      </c>
      <c r="F14" s="4">
        <v>8</v>
      </c>
      <c r="G14" s="4">
        <v>0</v>
      </c>
      <c r="H14" s="4">
        <f t="shared" si="0"/>
        <v>2</v>
      </c>
      <c r="I14" s="4">
        <v>4</v>
      </c>
      <c r="J14" s="4">
        <v>10</v>
      </c>
      <c r="K14" s="4">
        <v>-15</v>
      </c>
      <c r="L14" s="30">
        <v>-44</v>
      </c>
      <c r="M14" s="4">
        <v>0</v>
      </c>
      <c r="N14" s="4">
        <v>0</v>
      </c>
      <c r="O14" s="4">
        <v>0</v>
      </c>
      <c r="P14" s="4">
        <v>2</v>
      </c>
      <c r="Q14" s="4">
        <v>0</v>
      </c>
      <c r="R14" s="4">
        <v>0</v>
      </c>
      <c r="S14" s="4">
        <v>0</v>
      </c>
      <c r="T14" s="12">
        <f t="shared" si="1"/>
        <v>1</v>
      </c>
      <c r="U14" s="4">
        <v>10</v>
      </c>
      <c r="V14" s="4">
        <v>20</v>
      </c>
      <c r="W14" s="4">
        <v>0</v>
      </c>
      <c r="X14" s="4" t="s">
        <v>6</v>
      </c>
      <c r="Y14" s="37">
        <v>55110014</v>
      </c>
      <c r="Z14" s="18">
        <v>10</v>
      </c>
      <c r="AA14" s="18">
        <v>55100005</v>
      </c>
      <c r="AB14" s="18">
        <v>100</v>
      </c>
      <c r="AC14" s="18">
        <f>IF(ISBLANK($Y14),0, LOOKUP($Y14,[1]Skill!$A:$A,[1]Skill!$X:$X)*$Z14/100)+
IF(ISBLANK($AA14),0, LOOKUP($AA14,[1]Skill!$A:$A,[1]Skill!$X:$X)*$AB14/100)</f>
        <v>40</v>
      </c>
      <c r="AD14" s="18">
        <v>0</v>
      </c>
      <c r="AE14" s="18">
        <v>0</v>
      </c>
      <c r="AF14" s="18">
        <v>0</v>
      </c>
      <c r="AG14" s="18">
        <v>0</v>
      </c>
      <c r="AH14" s="18">
        <v>0</v>
      </c>
      <c r="AI14" s="4" t="str">
        <f t="shared" si="2"/>
        <v>0;0;0;0;0</v>
      </c>
      <c r="AJ14" s="18">
        <v>0</v>
      </c>
      <c r="AK14" s="18">
        <v>0</v>
      </c>
      <c r="AL14" s="18">
        <v>0</v>
      </c>
      <c r="AM14" s="18">
        <v>0</v>
      </c>
      <c r="AN14" s="18">
        <v>0</v>
      </c>
      <c r="AO14" s="18">
        <v>0</v>
      </c>
      <c r="AP14" s="18">
        <v>0</v>
      </c>
      <c r="AQ14" s="4" t="str">
        <f t="shared" si="3"/>
        <v>0;0;0;0;0;0;0</v>
      </c>
      <c r="AR14" s="50" t="s">
        <v>781</v>
      </c>
      <c r="AS14" s="54">
        <v>11000005</v>
      </c>
      <c r="AT14" s="4">
        <v>22011019</v>
      </c>
      <c r="AU14" s="4"/>
      <c r="AV14" s="4">
        <v>11</v>
      </c>
      <c r="AW14" s="4"/>
      <c r="AX14" s="59" t="s">
        <v>929</v>
      </c>
      <c r="AY14" s="18">
        <v>0</v>
      </c>
      <c r="AZ14" s="19">
        <v>0</v>
      </c>
      <c r="BA14" s="25">
        <v>0.67213109999999998</v>
      </c>
    </row>
    <row r="15" spans="1:53">
      <c r="A15">
        <v>51000012</v>
      </c>
      <c r="B15" s="4" t="s">
        <v>18</v>
      </c>
      <c r="C15" s="4" t="s">
        <v>472</v>
      </c>
      <c r="D15" s="19" t="s">
        <v>768</v>
      </c>
      <c r="E15" s="4">
        <v>6</v>
      </c>
      <c r="F15" s="4">
        <v>9</v>
      </c>
      <c r="G15" s="4">
        <v>0</v>
      </c>
      <c r="H15" s="4">
        <f t="shared" si="0"/>
        <v>0</v>
      </c>
      <c r="I15" s="4">
        <v>6</v>
      </c>
      <c r="J15" s="4">
        <v>6</v>
      </c>
      <c r="K15" s="4">
        <v>-6</v>
      </c>
      <c r="L15" s="30">
        <v>1</v>
      </c>
      <c r="M15" s="4">
        <v>0</v>
      </c>
      <c r="N15" s="4">
        <v>0</v>
      </c>
      <c r="O15" s="4">
        <v>0</v>
      </c>
      <c r="P15" s="4">
        <v>-2</v>
      </c>
      <c r="Q15" s="4">
        <v>0</v>
      </c>
      <c r="R15" s="4">
        <v>1</v>
      </c>
      <c r="S15" s="4">
        <v>0</v>
      </c>
      <c r="T15" s="12">
        <f t="shared" si="1"/>
        <v>-4</v>
      </c>
      <c r="U15" s="4">
        <v>10</v>
      </c>
      <c r="V15" s="4">
        <v>10</v>
      </c>
      <c r="W15" s="4">
        <v>0</v>
      </c>
      <c r="X15" s="4" t="s">
        <v>19</v>
      </c>
      <c r="Y15" s="37"/>
      <c r="Z15" s="18"/>
      <c r="AA15" s="18"/>
      <c r="AB15" s="18"/>
      <c r="AC15" s="18">
        <f>IF(ISBLANK($Y15),0, LOOKUP($Y15,[1]Skill!$A:$A,[1]Skill!$X:$X)*$Z15/100)+
IF(ISBLANK($AA15),0, LOOKUP($AA15,[1]Skill!$A:$A,[1]Skill!$X:$X)*$AB15/100)</f>
        <v>0</v>
      </c>
      <c r="AD15" s="18">
        <v>0</v>
      </c>
      <c r="AE15" s="18">
        <v>0</v>
      </c>
      <c r="AF15" s="18">
        <v>0</v>
      </c>
      <c r="AG15" s="18">
        <v>0</v>
      </c>
      <c r="AH15" s="18">
        <v>0</v>
      </c>
      <c r="AI15" s="4" t="str">
        <f t="shared" si="2"/>
        <v>0;0;0;0;0</v>
      </c>
      <c r="AJ15" s="18">
        <v>0</v>
      </c>
      <c r="AK15" s="18">
        <v>0</v>
      </c>
      <c r="AL15" s="18">
        <v>0</v>
      </c>
      <c r="AM15" s="18">
        <v>0</v>
      </c>
      <c r="AN15" s="18">
        <v>0</v>
      </c>
      <c r="AO15" s="18">
        <v>0</v>
      </c>
      <c r="AP15" s="18">
        <v>0</v>
      </c>
      <c r="AQ15" s="4" t="str">
        <f t="shared" si="3"/>
        <v>0;0;0;0;0;0;0</v>
      </c>
      <c r="AR15" s="50" t="s">
        <v>781</v>
      </c>
      <c r="AS15" s="54"/>
      <c r="AT15" s="4">
        <v>22011020</v>
      </c>
      <c r="AU15" s="4">
        <v>22011187</v>
      </c>
      <c r="AV15" s="4">
        <v>12</v>
      </c>
      <c r="AW15" s="4"/>
      <c r="AX15" s="59" t="s">
        <v>932</v>
      </c>
      <c r="AY15" s="18">
        <v>0</v>
      </c>
      <c r="AZ15" s="19">
        <v>0</v>
      </c>
      <c r="BA15" s="25">
        <v>0.94918029999999998</v>
      </c>
    </row>
    <row r="16" spans="1:53">
      <c r="A16">
        <v>51000013</v>
      </c>
      <c r="B16" s="4" t="s">
        <v>20</v>
      </c>
      <c r="C16" s="4" t="s">
        <v>473</v>
      </c>
      <c r="D16" s="19" t="s">
        <v>730</v>
      </c>
      <c r="E16" s="4">
        <v>2</v>
      </c>
      <c r="F16" s="4">
        <v>10</v>
      </c>
      <c r="G16" s="4">
        <v>0</v>
      </c>
      <c r="H16" s="4">
        <f t="shared" si="0"/>
        <v>0</v>
      </c>
      <c r="I16" s="4">
        <v>2</v>
      </c>
      <c r="J16" s="4">
        <v>3</v>
      </c>
      <c r="K16" s="4">
        <v>-11</v>
      </c>
      <c r="L16" s="4">
        <v>3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12">
        <f t="shared" si="1"/>
        <v>-5</v>
      </c>
      <c r="U16" s="4">
        <v>10</v>
      </c>
      <c r="V16" s="4">
        <v>15</v>
      </c>
      <c r="W16" s="4">
        <v>0</v>
      </c>
      <c r="X16" s="4" t="s">
        <v>16</v>
      </c>
      <c r="Y16" s="37"/>
      <c r="Z16" s="18"/>
      <c r="AA16" s="18"/>
      <c r="AB16" s="18"/>
      <c r="AC16" s="18">
        <f>IF(ISBLANK($Y16),0, LOOKUP($Y16,[1]Skill!$A:$A,[1]Skill!$X:$X)*$Z16/100)+
IF(ISBLANK($AA16),0, LOOKUP($AA16,[1]Skill!$A:$A,[1]Skill!$X:$X)*$AB16/100)</f>
        <v>0</v>
      </c>
      <c r="AD16" s="18">
        <v>0</v>
      </c>
      <c r="AE16" s="18">
        <v>0</v>
      </c>
      <c r="AF16" s="18">
        <v>0</v>
      </c>
      <c r="AG16" s="18">
        <v>0</v>
      </c>
      <c r="AH16" s="18">
        <v>0</v>
      </c>
      <c r="AI16" s="4" t="str">
        <f t="shared" si="2"/>
        <v>0;0;0;0;0</v>
      </c>
      <c r="AJ16" s="18">
        <v>0</v>
      </c>
      <c r="AK16" s="18">
        <v>0</v>
      </c>
      <c r="AL16" s="18">
        <v>0</v>
      </c>
      <c r="AM16" s="18">
        <v>0</v>
      </c>
      <c r="AN16" s="18">
        <v>0</v>
      </c>
      <c r="AO16" s="18">
        <v>0</v>
      </c>
      <c r="AP16" s="18">
        <v>0</v>
      </c>
      <c r="AQ16" s="4" t="str">
        <f t="shared" si="3"/>
        <v>0;0;0;0;0;0;0</v>
      </c>
      <c r="AR16" s="50" t="s">
        <v>781</v>
      </c>
      <c r="AS16" s="54"/>
      <c r="AT16" s="4"/>
      <c r="AU16" s="4"/>
      <c r="AV16" s="4">
        <v>13</v>
      </c>
      <c r="AW16" s="4"/>
      <c r="AX16" s="59" t="s">
        <v>933</v>
      </c>
      <c r="AY16" s="18">
        <v>0</v>
      </c>
      <c r="AZ16" s="19">
        <v>0</v>
      </c>
      <c r="BA16" s="25">
        <v>0.26557380000000003</v>
      </c>
    </row>
    <row r="17" spans="1:53">
      <c r="A17">
        <v>51000014</v>
      </c>
      <c r="B17" s="4" t="s">
        <v>21</v>
      </c>
      <c r="C17" s="4" t="s">
        <v>474</v>
      </c>
      <c r="D17" s="19" t="s">
        <v>730</v>
      </c>
      <c r="E17" s="4">
        <v>4</v>
      </c>
      <c r="F17" s="4">
        <v>2</v>
      </c>
      <c r="G17" s="4">
        <v>0</v>
      </c>
      <c r="H17" s="4">
        <f t="shared" si="0"/>
        <v>0</v>
      </c>
      <c r="I17" s="4">
        <v>4</v>
      </c>
      <c r="J17" s="4">
        <v>-10</v>
      </c>
      <c r="K17" s="4">
        <v>4</v>
      </c>
      <c r="L17" s="4">
        <v>2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12">
        <f t="shared" si="1"/>
        <v>-4</v>
      </c>
      <c r="U17" s="4">
        <v>10</v>
      </c>
      <c r="V17" s="4">
        <v>10</v>
      </c>
      <c r="W17" s="4">
        <v>0</v>
      </c>
      <c r="X17" s="4" t="s">
        <v>22</v>
      </c>
      <c r="Y17" s="37"/>
      <c r="Z17" s="18"/>
      <c r="AA17" s="18"/>
      <c r="AB17" s="18"/>
      <c r="AC17" s="18">
        <f>IF(ISBLANK($Y17),0, LOOKUP($Y17,[1]Skill!$A:$A,[1]Skill!$X:$X)*$Z17/100)+
IF(ISBLANK($AA17),0, LOOKUP($AA17,[1]Skill!$A:$A,[1]Skill!$X:$X)*$AB17/100)</f>
        <v>0</v>
      </c>
      <c r="AD17" s="18">
        <v>0</v>
      </c>
      <c r="AE17" s="18">
        <v>0</v>
      </c>
      <c r="AF17" s="18">
        <v>0</v>
      </c>
      <c r="AG17" s="18">
        <v>0</v>
      </c>
      <c r="AH17" s="18">
        <v>0</v>
      </c>
      <c r="AI17" s="4" t="str">
        <f t="shared" si="2"/>
        <v>0;0;0;0;0</v>
      </c>
      <c r="AJ17" s="18">
        <v>0</v>
      </c>
      <c r="AK17" s="18">
        <v>0</v>
      </c>
      <c r="AL17" s="18">
        <v>0</v>
      </c>
      <c r="AM17" s="18">
        <v>0</v>
      </c>
      <c r="AN17" s="18">
        <v>0</v>
      </c>
      <c r="AO17" s="18">
        <v>0</v>
      </c>
      <c r="AP17" s="18">
        <v>0</v>
      </c>
      <c r="AQ17" s="4" t="str">
        <f t="shared" si="3"/>
        <v>0;0;0;0;0;0;0</v>
      </c>
      <c r="AR17" s="50" t="s">
        <v>781</v>
      </c>
      <c r="AS17" s="54"/>
      <c r="AT17" s="4">
        <v>22011021</v>
      </c>
      <c r="AU17" s="4"/>
      <c r="AV17" s="4">
        <v>14</v>
      </c>
      <c r="AW17" s="4"/>
      <c r="AX17" s="59" t="s">
        <v>944</v>
      </c>
      <c r="AY17" s="18">
        <v>0</v>
      </c>
      <c r="AZ17" s="19">
        <v>0</v>
      </c>
      <c r="BA17" s="25">
        <v>0.65901639999999995</v>
      </c>
    </row>
    <row r="18" spans="1:53">
      <c r="A18">
        <v>51000015</v>
      </c>
      <c r="B18" s="7" t="s">
        <v>401</v>
      </c>
      <c r="C18" s="4" t="s">
        <v>475</v>
      </c>
      <c r="D18" s="19" t="s">
        <v>730</v>
      </c>
      <c r="E18" s="4">
        <v>1</v>
      </c>
      <c r="F18" s="4">
        <v>3</v>
      </c>
      <c r="G18" s="4">
        <v>3</v>
      </c>
      <c r="H18" s="4">
        <f t="shared" si="0"/>
        <v>0</v>
      </c>
      <c r="I18" s="4">
        <v>1</v>
      </c>
      <c r="J18" s="4">
        <v>2</v>
      </c>
      <c r="K18" s="4">
        <v>-2</v>
      </c>
      <c r="L18" s="4">
        <v>-5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12">
        <f t="shared" si="1"/>
        <v>-5</v>
      </c>
      <c r="U18" s="4">
        <v>10</v>
      </c>
      <c r="V18" s="4">
        <v>20</v>
      </c>
      <c r="W18" s="4">
        <v>0</v>
      </c>
      <c r="X18" s="4" t="s">
        <v>16</v>
      </c>
      <c r="Y18" s="37"/>
      <c r="Z18" s="18"/>
      <c r="AA18" s="18"/>
      <c r="AB18" s="18"/>
      <c r="AC18" s="18">
        <f>IF(ISBLANK($Y18),0, LOOKUP($Y18,[1]Skill!$A:$A,[1]Skill!$X:$X)*$Z18/100)+
IF(ISBLANK($AA18),0, LOOKUP($AA18,[1]Skill!$A:$A,[1]Skill!$X:$X)*$AB18/100)</f>
        <v>0</v>
      </c>
      <c r="AD18" s="18">
        <v>0</v>
      </c>
      <c r="AE18" s="18">
        <v>0</v>
      </c>
      <c r="AF18" s="18">
        <v>0</v>
      </c>
      <c r="AG18" s="18">
        <v>0</v>
      </c>
      <c r="AH18" s="18">
        <v>0</v>
      </c>
      <c r="AI18" s="4" t="str">
        <f t="shared" si="2"/>
        <v>0;0;0;0;0</v>
      </c>
      <c r="AJ18" s="18">
        <v>0</v>
      </c>
      <c r="AK18" s="18">
        <v>0</v>
      </c>
      <c r="AL18" s="18">
        <v>0</v>
      </c>
      <c r="AM18" s="18">
        <v>0</v>
      </c>
      <c r="AN18" s="18">
        <v>0</v>
      </c>
      <c r="AO18" s="18">
        <v>0</v>
      </c>
      <c r="AP18" s="18">
        <v>0</v>
      </c>
      <c r="AQ18" s="4" t="str">
        <f t="shared" si="3"/>
        <v>0;0;0;0;0;0;0</v>
      </c>
      <c r="AR18" s="50" t="s">
        <v>781</v>
      </c>
      <c r="AS18" s="54"/>
      <c r="AT18" s="4">
        <v>22011016</v>
      </c>
      <c r="AU18" s="4"/>
      <c r="AV18" s="4">
        <v>15</v>
      </c>
      <c r="AW18" s="4"/>
      <c r="AX18" s="59" t="s">
        <v>945</v>
      </c>
      <c r="AY18" s="18">
        <v>0</v>
      </c>
      <c r="AZ18" s="19">
        <v>0</v>
      </c>
      <c r="BA18" s="25">
        <v>0.13278690000000001</v>
      </c>
    </row>
    <row r="19" spans="1:53">
      <c r="A19">
        <v>51000016</v>
      </c>
      <c r="B19" s="4" t="s">
        <v>23</v>
      </c>
      <c r="C19" s="4" t="s">
        <v>476</v>
      </c>
      <c r="D19" s="19" t="s">
        <v>730</v>
      </c>
      <c r="E19" s="4">
        <v>1</v>
      </c>
      <c r="F19" s="4">
        <v>4</v>
      </c>
      <c r="G19" s="4">
        <v>2</v>
      </c>
      <c r="H19" s="4">
        <f t="shared" si="0"/>
        <v>0</v>
      </c>
      <c r="I19" s="4">
        <v>1</v>
      </c>
      <c r="J19" s="4">
        <v>-2</v>
      </c>
      <c r="K19" s="4">
        <v>2</v>
      </c>
      <c r="L19" s="4">
        <v>-5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12">
        <f t="shared" si="1"/>
        <v>-5</v>
      </c>
      <c r="U19" s="4">
        <v>10</v>
      </c>
      <c r="V19" s="4">
        <v>20</v>
      </c>
      <c r="W19" s="4">
        <v>0</v>
      </c>
      <c r="X19" s="4" t="s">
        <v>24</v>
      </c>
      <c r="Y19" s="37"/>
      <c r="Z19" s="18"/>
      <c r="AA19" s="18"/>
      <c r="AB19" s="18"/>
      <c r="AC19" s="18">
        <f>IF(ISBLANK($Y19),0, LOOKUP($Y19,[1]Skill!$A:$A,[1]Skill!$X:$X)*$Z19/100)+
IF(ISBLANK($AA19),0, LOOKUP($AA19,[1]Skill!$A:$A,[1]Skill!$X:$X)*$AB19/100)</f>
        <v>0</v>
      </c>
      <c r="AD19" s="18">
        <v>0</v>
      </c>
      <c r="AE19" s="18">
        <v>0</v>
      </c>
      <c r="AF19" s="18">
        <v>0</v>
      </c>
      <c r="AG19" s="18">
        <v>0</v>
      </c>
      <c r="AH19" s="18">
        <v>0</v>
      </c>
      <c r="AI19" s="4" t="str">
        <f t="shared" si="2"/>
        <v>0;0;0;0;0</v>
      </c>
      <c r="AJ19" s="18">
        <v>0</v>
      </c>
      <c r="AK19" s="18">
        <v>0</v>
      </c>
      <c r="AL19" s="18">
        <v>0</v>
      </c>
      <c r="AM19" s="18">
        <v>0</v>
      </c>
      <c r="AN19" s="18">
        <v>0</v>
      </c>
      <c r="AO19" s="18">
        <v>0</v>
      </c>
      <c r="AP19" s="18">
        <v>0</v>
      </c>
      <c r="AQ19" s="4" t="str">
        <f t="shared" si="3"/>
        <v>0;0;0;0;0;0;0</v>
      </c>
      <c r="AR19" s="50" t="s">
        <v>781</v>
      </c>
      <c r="AS19" s="54"/>
      <c r="AT19" s="4">
        <v>22011108</v>
      </c>
      <c r="AU19" s="4"/>
      <c r="AV19" s="4">
        <v>16</v>
      </c>
      <c r="AW19" s="4"/>
      <c r="AX19" s="59" t="s">
        <v>943</v>
      </c>
      <c r="AY19" s="18">
        <v>0</v>
      </c>
      <c r="AZ19" s="19">
        <v>0</v>
      </c>
      <c r="BA19" s="25">
        <v>0.1213115</v>
      </c>
    </row>
    <row r="20" spans="1:53">
      <c r="A20">
        <v>51000017</v>
      </c>
      <c r="B20" s="4" t="s">
        <v>25</v>
      </c>
      <c r="C20" s="4" t="s">
        <v>477</v>
      </c>
      <c r="D20" s="19" t="s">
        <v>730</v>
      </c>
      <c r="E20" s="4">
        <v>2</v>
      </c>
      <c r="F20" s="4">
        <v>11</v>
      </c>
      <c r="G20" s="4">
        <v>4</v>
      </c>
      <c r="H20" s="4">
        <f t="shared" si="0"/>
        <v>0</v>
      </c>
      <c r="I20" s="4">
        <v>2</v>
      </c>
      <c r="J20" s="4">
        <v>-5</v>
      </c>
      <c r="K20" s="4">
        <v>0</v>
      </c>
      <c r="L20" s="4">
        <v>1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12">
        <f t="shared" si="1"/>
        <v>-4</v>
      </c>
      <c r="U20" s="4">
        <v>10</v>
      </c>
      <c r="V20" s="4">
        <v>25</v>
      </c>
      <c r="W20" s="4">
        <v>0</v>
      </c>
      <c r="X20" s="4" t="s">
        <v>22</v>
      </c>
      <c r="Y20" s="37"/>
      <c r="Z20" s="18"/>
      <c r="AA20" s="18"/>
      <c r="AB20" s="18"/>
      <c r="AC20" s="18">
        <f>IF(ISBLANK($Y20),0, LOOKUP($Y20,[1]Skill!$A:$A,[1]Skill!$X:$X)*$Z20/100)+
IF(ISBLANK($AA20),0, LOOKUP($AA20,[1]Skill!$A:$A,[1]Skill!$X:$X)*$AB20/100)</f>
        <v>0</v>
      </c>
      <c r="AD20" s="18">
        <v>0</v>
      </c>
      <c r="AE20" s="18">
        <v>0</v>
      </c>
      <c r="AF20" s="18">
        <v>0</v>
      </c>
      <c r="AG20" s="18">
        <v>0</v>
      </c>
      <c r="AH20" s="18">
        <v>0</v>
      </c>
      <c r="AI20" s="4" t="str">
        <f t="shared" si="2"/>
        <v>0;0;0;0;0</v>
      </c>
      <c r="AJ20" s="18">
        <v>0</v>
      </c>
      <c r="AK20" s="18">
        <v>0</v>
      </c>
      <c r="AL20" s="18">
        <v>0</v>
      </c>
      <c r="AM20" s="18">
        <v>0</v>
      </c>
      <c r="AN20" s="18">
        <v>0</v>
      </c>
      <c r="AO20" s="18">
        <v>0</v>
      </c>
      <c r="AP20" s="18">
        <v>0</v>
      </c>
      <c r="AQ20" s="4" t="str">
        <f t="shared" si="3"/>
        <v>0;0;0;0;0;0;0</v>
      </c>
      <c r="AR20" s="50" t="s">
        <v>781</v>
      </c>
      <c r="AS20" s="54"/>
      <c r="AT20" s="4">
        <v>22011188</v>
      </c>
      <c r="AU20" s="4"/>
      <c r="AV20" s="4">
        <v>17</v>
      </c>
      <c r="AW20" s="4"/>
      <c r="AX20" s="59" t="s">
        <v>930</v>
      </c>
      <c r="AY20" s="18">
        <v>0</v>
      </c>
      <c r="AZ20" s="19">
        <v>0</v>
      </c>
      <c r="BA20" s="25">
        <v>0.2770492</v>
      </c>
    </row>
    <row r="21" spans="1:53">
      <c r="A21">
        <v>51000018</v>
      </c>
      <c r="B21" s="4" t="s">
        <v>26</v>
      </c>
      <c r="C21" s="4" t="s">
        <v>478</v>
      </c>
      <c r="D21" s="19" t="s">
        <v>730</v>
      </c>
      <c r="E21" s="4">
        <v>1</v>
      </c>
      <c r="F21" s="4">
        <v>12</v>
      </c>
      <c r="G21" s="4">
        <v>1</v>
      </c>
      <c r="H21" s="4">
        <f t="shared" si="0"/>
        <v>0</v>
      </c>
      <c r="I21" s="4">
        <v>1</v>
      </c>
      <c r="J21" s="4">
        <v>0</v>
      </c>
      <c r="K21" s="4">
        <v>0</v>
      </c>
      <c r="L21" s="4">
        <v>-5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12">
        <f t="shared" si="1"/>
        <v>-5</v>
      </c>
      <c r="U21" s="4">
        <v>10</v>
      </c>
      <c r="V21" s="4">
        <v>20</v>
      </c>
      <c r="W21" s="4">
        <v>0</v>
      </c>
      <c r="X21" s="4" t="s">
        <v>12</v>
      </c>
      <c r="Y21" s="37"/>
      <c r="Z21" s="18"/>
      <c r="AA21" s="18"/>
      <c r="AB21" s="18"/>
      <c r="AC21" s="18">
        <f>IF(ISBLANK($Y21),0, LOOKUP($Y21,[1]Skill!$A:$A,[1]Skill!$X:$X)*$Z21/100)+
IF(ISBLANK($AA21),0, LOOKUP($AA21,[1]Skill!$A:$A,[1]Skill!$X:$X)*$AB21/100)</f>
        <v>0</v>
      </c>
      <c r="AD21" s="18">
        <v>0</v>
      </c>
      <c r="AE21" s="18">
        <v>0</v>
      </c>
      <c r="AF21" s="18">
        <v>0</v>
      </c>
      <c r="AG21" s="18">
        <v>0</v>
      </c>
      <c r="AH21" s="18">
        <v>0</v>
      </c>
      <c r="AI21" s="4" t="str">
        <f t="shared" si="2"/>
        <v>0;0;0;0;0</v>
      </c>
      <c r="AJ21" s="18">
        <v>0</v>
      </c>
      <c r="AK21" s="18">
        <v>0</v>
      </c>
      <c r="AL21" s="18">
        <v>0</v>
      </c>
      <c r="AM21" s="18">
        <v>0</v>
      </c>
      <c r="AN21" s="18">
        <v>0</v>
      </c>
      <c r="AO21" s="18">
        <v>0</v>
      </c>
      <c r="AP21" s="18">
        <v>0</v>
      </c>
      <c r="AQ21" s="4" t="str">
        <f t="shared" si="3"/>
        <v>0;0;0;0;0;0;0</v>
      </c>
      <c r="AR21" s="50" t="s">
        <v>781</v>
      </c>
      <c r="AS21" s="54"/>
      <c r="AT21" s="4">
        <v>22011186</v>
      </c>
      <c r="AU21" s="4"/>
      <c r="AV21" s="4">
        <v>18</v>
      </c>
      <c r="AW21" s="4"/>
      <c r="AX21" s="59" t="s">
        <v>936</v>
      </c>
      <c r="AY21" s="18">
        <v>0</v>
      </c>
      <c r="AZ21" s="19">
        <v>0</v>
      </c>
      <c r="BA21" s="25">
        <v>0.14098359999999999</v>
      </c>
    </row>
    <row r="22" spans="1:53">
      <c r="A22">
        <v>51000019</v>
      </c>
      <c r="B22" s="4" t="s">
        <v>27</v>
      </c>
      <c r="C22" s="4" t="s">
        <v>479</v>
      </c>
      <c r="D22" s="19" t="s">
        <v>730</v>
      </c>
      <c r="E22" s="4">
        <v>1</v>
      </c>
      <c r="F22" s="4">
        <v>15</v>
      </c>
      <c r="G22" s="4">
        <v>0</v>
      </c>
      <c r="H22" s="4">
        <f t="shared" si="0"/>
        <v>0</v>
      </c>
      <c r="I22" s="4">
        <v>1</v>
      </c>
      <c r="J22" s="4">
        <v>0</v>
      </c>
      <c r="K22" s="4">
        <v>0</v>
      </c>
      <c r="L22" s="4">
        <v>-5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12">
        <f t="shared" si="1"/>
        <v>-5</v>
      </c>
      <c r="U22" s="4">
        <v>10</v>
      </c>
      <c r="V22" s="4">
        <v>20</v>
      </c>
      <c r="W22" s="4">
        <v>0</v>
      </c>
      <c r="X22" s="4" t="s">
        <v>19</v>
      </c>
      <c r="Y22" s="37"/>
      <c r="Z22" s="18"/>
      <c r="AA22" s="18"/>
      <c r="AB22" s="18"/>
      <c r="AC22" s="18">
        <f>IF(ISBLANK($Y22),0, LOOKUP($Y22,[1]Skill!$A:$A,[1]Skill!$X:$X)*$Z22/100)+
IF(ISBLANK($AA22),0, LOOKUP($AA22,[1]Skill!$A:$A,[1]Skill!$X:$X)*$AB22/100)</f>
        <v>0</v>
      </c>
      <c r="AD22" s="18">
        <v>0</v>
      </c>
      <c r="AE22" s="18">
        <v>0</v>
      </c>
      <c r="AF22" s="18">
        <v>0</v>
      </c>
      <c r="AG22" s="18">
        <v>0</v>
      </c>
      <c r="AH22" s="18">
        <v>0</v>
      </c>
      <c r="AI22" s="4" t="str">
        <f t="shared" si="2"/>
        <v>0;0;0;0;0</v>
      </c>
      <c r="AJ22" s="18">
        <v>0</v>
      </c>
      <c r="AK22" s="18">
        <v>0</v>
      </c>
      <c r="AL22" s="18">
        <v>0</v>
      </c>
      <c r="AM22" s="18">
        <v>0</v>
      </c>
      <c r="AN22" s="18">
        <v>0</v>
      </c>
      <c r="AO22" s="18">
        <v>0</v>
      </c>
      <c r="AP22" s="18">
        <v>0</v>
      </c>
      <c r="AQ22" s="4" t="str">
        <f t="shared" si="3"/>
        <v>0;0;0;0;0;0;0</v>
      </c>
      <c r="AR22" s="50" t="s">
        <v>781</v>
      </c>
      <c r="AS22" s="54"/>
      <c r="AT22" s="4">
        <v>22011007</v>
      </c>
      <c r="AU22" s="4"/>
      <c r="AV22" s="4">
        <v>19</v>
      </c>
      <c r="AW22" s="4"/>
      <c r="AX22" s="59" t="s">
        <v>931</v>
      </c>
      <c r="AY22" s="18">
        <v>0</v>
      </c>
      <c r="AZ22" s="19">
        <v>0</v>
      </c>
      <c r="BA22" s="25">
        <v>0.1131148</v>
      </c>
    </row>
    <row r="23" spans="1:53">
      <c r="A23">
        <v>51000020</v>
      </c>
      <c r="B23" s="4" t="s">
        <v>28</v>
      </c>
      <c r="C23" s="4" t="s">
        <v>323</v>
      </c>
      <c r="D23" s="19" t="s">
        <v>730</v>
      </c>
      <c r="E23" s="4">
        <v>2</v>
      </c>
      <c r="F23" s="4">
        <v>4</v>
      </c>
      <c r="G23" s="4">
        <v>3</v>
      </c>
      <c r="H23" s="4">
        <f t="shared" si="0"/>
        <v>0</v>
      </c>
      <c r="I23" s="4">
        <v>2</v>
      </c>
      <c r="J23" s="4">
        <v>6</v>
      </c>
      <c r="K23" s="4">
        <v>-10</v>
      </c>
      <c r="L23" s="4">
        <v>-1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12">
        <f t="shared" si="1"/>
        <v>-5</v>
      </c>
      <c r="U23" s="4">
        <v>10</v>
      </c>
      <c r="V23" s="4">
        <v>30</v>
      </c>
      <c r="W23" s="4">
        <v>0</v>
      </c>
      <c r="X23" s="4" t="s">
        <v>2</v>
      </c>
      <c r="Y23" s="37"/>
      <c r="Z23" s="18"/>
      <c r="AA23" s="18"/>
      <c r="AB23" s="18"/>
      <c r="AC23" s="18">
        <f>IF(ISBLANK($Y23),0, LOOKUP($Y23,[1]Skill!$A:$A,[1]Skill!$X:$X)*$Z23/100)+
IF(ISBLANK($AA23),0, LOOKUP($AA23,[1]Skill!$A:$A,[1]Skill!$X:$X)*$AB23/100)</f>
        <v>0</v>
      </c>
      <c r="AD23" s="18">
        <v>0</v>
      </c>
      <c r="AE23" s="18">
        <v>0</v>
      </c>
      <c r="AF23" s="18">
        <v>0</v>
      </c>
      <c r="AG23" s="18">
        <v>0</v>
      </c>
      <c r="AH23" s="18">
        <v>0</v>
      </c>
      <c r="AI23" s="4" t="str">
        <f t="shared" si="2"/>
        <v>0;0;0;0;0</v>
      </c>
      <c r="AJ23" s="18">
        <v>0</v>
      </c>
      <c r="AK23" s="18">
        <v>0</v>
      </c>
      <c r="AL23" s="18">
        <v>0</v>
      </c>
      <c r="AM23" s="18">
        <v>0</v>
      </c>
      <c r="AN23" s="18">
        <v>0</v>
      </c>
      <c r="AO23" s="18">
        <v>0</v>
      </c>
      <c r="AP23" s="18">
        <v>0</v>
      </c>
      <c r="AQ23" s="4" t="str">
        <f t="shared" si="3"/>
        <v>0;0;0;0;0;0;0</v>
      </c>
      <c r="AR23" s="50" t="s">
        <v>781</v>
      </c>
      <c r="AS23" s="54"/>
      <c r="AT23" s="4">
        <v>22011022</v>
      </c>
      <c r="AU23" s="4">
        <v>22011090</v>
      </c>
      <c r="AV23" s="4">
        <v>20</v>
      </c>
      <c r="AW23" s="4"/>
      <c r="AX23" s="59" t="s">
        <v>943</v>
      </c>
      <c r="AY23" s="18">
        <v>0</v>
      </c>
      <c r="AZ23" s="19">
        <v>0</v>
      </c>
      <c r="BA23" s="25">
        <v>0.26885249999999999</v>
      </c>
    </row>
    <row r="24" spans="1:53">
      <c r="A24">
        <v>51000021</v>
      </c>
      <c r="B24" s="4" t="s">
        <v>29</v>
      </c>
      <c r="C24" s="4" t="s">
        <v>480</v>
      </c>
      <c r="D24" s="19"/>
      <c r="E24" s="4">
        <v>2</v>
      </c>
      <c r="F24" s="4">
        <v>9</v>
      </c>
      <c r="G24" s="4">
        <v>4</v>
      </c>
      <c r="H24" s="4">
        <f t="shared" si="0"/>
        <v>1</v>
      </c>
      <c r="I24" s="4">
        <v>2</v>
      </c>
      <c r="J24" s="4">
        <v>-7</v>
      </c>
      <c r="K24" s="4">
        <v>0</v>
      </c>
      <c r="L24" s="4">
        <v>1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12">
        <f t="shared" si="1"/>
        <v>-1</v>
      </c>
      <c r="U24" s="4">
        <v>20</v>
      </c>
      <c r="V24" s="4">
        <v>20</v>
      </c>
      <c r="W24" s="4">
        <v>0</v>
      </c>
      <c r="X24" s="4" t="s">
        <v>0</v>
      </c>
      <c r="Y24" s="37">
        <v>55500008</v>
      </c>
      <c r="Z24" s="18">
        <v>100</v>
      </c>
      <c r="AA24" s="18"/>
      <c r="AB24" s="18"/>
      <c r="AC24" s="18">
        <f>IF(ISBLANK($Y24),0, LOOKUP($Y24,[1]Skill!$A:$A,[1]Skill!$X:$X)*$Z24/100)+
IF(ISBLANK($AA24),0, LOOKUP($AA24,[1]Skill!$A:$A,[1]Skill!$X:$X)*$AB24/100)</f>
        <v>5</v>
      </c>
      <c r="AD24" s="18">
        <v>0</v>
      </c>
      <c r="AE24" s="18">
        <v>0</v>
      </c>
      <c r="AF24" s="18">
        <v>0</v>
      </c>
      <c r="AG24" s="18">
        <v>0</v>
      </c>
      <c r="AH24" s="18">
        <v>0</v>
      </c>
      <c r="AI24" s="4" t="str">
        <f t="shared" si="2"/>
        <v>0;0;0;0;0</v>
      </c>
      <c r="AJ24" s="18">
        <v>0</v>
      </c>
      <c r="AK24" s="18">
        <v>0</v>
      </c>
      <c r="AL24" s="18">
        <v>0</v>
      </c>
      <c r="AM24" s="18">
        <v>0</v>
      </c>
      <c r="AN24" s="18">
        <v>0</v>
      </c>
      <c r="AO24" s="18">
        <v>0</v>
      </c>
      <c r="AP24" s="18">
        <v>0</v>
      </c>
      <c r="AQ24" s="4" t="str">
        <f t="shared" si="3"/>
        <v>0;0;0;0;0;0;0</v>
      </c>
      <c r="AR24" s="50" t="s">
        <v>781</v>
      </c>
      <c r="AS24" s="54"/>
      <c r="AT24" s="4">
        <v>22011023</v>
      </c>
      <c r="AU24" s="4"/>
      <c r="AV24" s="4">
        <v>21</v>
      </c>
      <c r="AW24" s="4"/>
      <c r="AX24" s="59" t="s">
        <v>932</v>
      </c>
      <c r="AY24" s="18">
        <v>0</v>
      </c>
      <c r="AZ24" s="19">
        <v>0</v>
      </c>
      <c r="BA24" s="25">
        <v>0.34754099999999999</v>
      </c>
    </row>
    <row r="25" spans="1:53">
      <c r="A25">
        <v>51000022</v>
      </c>
      <c r="B25" s="4" t="s">
        <v>30</v>
      </c>
      <c r="C25" s="4" t="s">
        <v>324</v>
      </c>
      <c r="D25" s="19" t="s">
        <v>819</v>
      </c>
      <c r="E25" s="4">
        <v>3</v>
      </c>
      <c r="F25" s="4">
        <v>13</v>
      </c>
      <c r="G25" s="4">
        <v>2</v>
      </c>
      <c r="H25" s="4">
        <f t="shared" si="0"/>
        <v>1</v>
      </c>
      <c r="I25" s="4">
        <v>3</v>
      </c>
      <c r="J25" s="4">
        <v>-40</v>
      </c>
      <c r="K25" s="4">
        <v>31</v>
      </c>
      <c r="L25" s="4">
        <v>-3</v>
      </c>
      <c r="M25" s="4">
        <v>-2</v>
      </c>
      <c r="N25" s="4">
        <v>0</v>
      </c>
      <c r="O25" s="4">
        <v>0</v>
      </c>
      <c r="P25" s="4">
        <v>-2</v>
      </c>
      <c r="Q25" s="4">
        <v>0</v>
      </c>
      <c r="R25" s="4">
        <v>0</v>
      </c>
      <c r="S25" s="4">
        <v>0</v>
      </c>
      <c r="T25" s="12">
        <f t="shared" si="1"/>
        <v>-2</v>
      </c>
      <c r="U25" s="4">
        <v>10</v>
      </c>
      <c r="V25" s="4">
        <v>5</v>
      </c>
      <c r="W25" s="4">
        <v>0</v>
      </c>
      <c r="X25" s="4" t="s">
        <v>31</v>
      </c>
      <c r="Y25" s="18">
        <v>55600010</v>
      </c>
      <c r="Z25" s="18">
        <v>100</v>
      </c>
      <c r="AA25" s="18"/>
      <c r="AB25" s="18"/>
      <c r="AC25" s="18">
        <f>IF(ISBLANK($Y25),0, LOOKUP($Y25,[1]Skill!$A:$A,[1]Skill!$X:$X)*$Z25/100)+
IF(ISBLANK($AA25),0, LOOKUP($AA25,[1]Skill!$A:$A,[1]Skill!$X:$X)*$AB25/100)</f>
        <v>30</v>
      </c>
      <c r="AD25" s="18">
        <v>0</v>
      </c>
      <c r="AE25" s="18">
        <v>0</v>
      </c>
      <c r="AF25" s="18">
        <v>0</v>
      </c>
      <c r="AG25" s="18">
        <v>0</v>
      </c>
      <c r="AH25" s="18">
        <v>0</v>
      </c>
      <c r="AI25" s="4" t="str">
        <f t="shared" si="2"/>
        <v>0;0;0;0;0</v>
      </c>
      <c r="AJ25" s="18">
        <v>0</v>
      </c>
      <c r="AK25" s="18">
        <v>0</v>
      </c>
      <c r="AL25" s="18">
        <v>0</v>
      </c>
      <c r="AM25" s="18">
        <v>0</v>
      </c>
      <c r="AN25" s="18">
        <v>0</v>
      </c>
      <c r="AO25" s="18">
        <v>0</v>
      </c>
      <c r="AP25" s="18">
        <v>0</v>
      </c>
      <c r="AQ25" s="4" t="str">
        <f t="shared" si="3"/>
        <v>0;0;0;0;0;0;0</v>
      </c>
      <c r="AR25" s="50" t="s">
        <v>781</v>
      </c>
      <c r="AS25" s="54"/>
      <c r="AT25" s="4">
        <v>22011189</v>
      </c>
      <c r="AU25" s="4"/>
      <c r="AV25" s="4">
        <v>22</v>
      </c>
      <c r="AW25" s="4"/>
      <c r="AX25" s="59" t="s">
        <v>937</v>
      </c>
      <c r="AY25" s="18">
        <v>0</v>
      </c>
      <c r="AZ25" s="19">
        <v>0</v>
      </c>
      <c r="BA25" s="25">
        <v>0.46885250000000001</v>
      </c>
    </row>
    <row r="26" spans="1:53">
      <c r="A26">
        <v>51000023</v>
      </c>
      <c r="B26" s="4" t="s">
        <v>32</v>
      </c>
      <c r="C26" s="4" t="s">
        <v>402</v>
      </c>
      <c r="D26" s="19" t="s">
        <v>730</v>
      </c>
      <c r="E26" s="4">
        <v>4</v>
      </c>
      <c r="F26" s="4">
        <v>7</v>
      </c>
      <c r="G26" s="4">
        <v>4</v>
      </c>
      <c r="H26" s="4">
        <f t="shared" si="0"/>
        <v>0</v>
      </c>
      <c r="I26" s="4">
        <v>4</v>
      </c>
      <c r="J26" s="4">
        <v>-13</v>
      </c>
      <c r="K26" s="4">
        <v>10</v>
      </c>
      <c r="L26" s="4">
        <v>-1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12">
        <f t="shared" si="1"/>
        <v>-4</v>
      </c>
      <c r="U26" s="4">
        <v>10</v>
      </c>
      <c r="V26" s="4">
        <v>15</v>
      </c>
      <c r="W26" s="4">
        <v>0</v>
      </c>
      <c r="X26" s="4" t="s">
        <v>2</v>
      </c>
      <c r="Y26" s="37"/>
      <c r="Z26" s="18"/>
      <c r="AA26" s="18"/>
      <c r="AB26" s="18"/>
      <c r="AC26" s="18">
        <f>IF(ISBLANK($Y26),0, LOOKUP($Y26,[1]Skill!$A:$A,[1]Skill!$X:$X)*$Z26/100)+
IF(ISBLANK($AA26),0, LOOKUP($AA26,[1]Skill!$A:$A,[1]Skill!$X:$X)*$AB26/100)</f>
        <v>0</v>
      </c>
      <c r="AD26" s="18">
        <v>0</v>
      </c>
      <c r="AE26" s="18">
        <v>0</v>
      </c>
      <c r="AF26" s="18">
        <v>0</v>
      </c>
      <c r="AG26" s="18">
        <v>0</v>
      </c>
      <c r="AH26" s="18">
        <v>0</v>
      </c>
      <c r="AI26" s="4" t="str">
        <f t="shared" si="2"/>
        <v>0;0;0;0;0</v>
      </c>
      <c r="AJ26" s="18">
        <v>0</v>
      </c>
      <c r="AK26" s="18">
        <v>0</v>
      </c>
      <c r="AL26" s="18">
        <v>0</v>
      </c>
      <c r="AM26" s="18">
        <v>0</v>
      </c>
      <c r="AN26" s="18">
        <v>0</v>
      </c>
      <c r="AO26" s="18">
        <v>0</v>
      </c>
      <c r="AP26" s="18">
        <v>0</v>
      </c>
      <c r="AQ26" s="4" t="str">
        <f t="shared" si="3"/>
        <v>0;0;0;0;0;0;0</v>
      </c>
      <c r="AR26" s="50" t="s">
        <v>781</v>
      </c>
      <c r="AS26" s="54"/>
      <c r="AT26" s="4">
        <v>22011024</v>
      </c>
      <c r="AU26" s="4"/>
      <c r="AV26" s="4">
        <v>23</v>
      </c>
      <c r="AW26" s="4"/>
      <c r="AX26" s="59" t="s">
        <v>935</v>
      </c>
      <c r="AY26" s="18">
        <v>0</v>
      </c>
      <c r="AZ26" s="19">
        <v>0</v>
      </c>
      <c r="BA26" s="25">
        <v>0.6426229</v>
      </c>
    </row>
    <row r="27" spans="1:53">
      <c r="A27">
        <v>51000024</v>
      </c>
      <c r="B27" s="4" t="s">
        <v>33</v>
      </c>
      <c r="C27" s="4" t="s">
        <v>481</v>
      </c>
      <c r="D27" s="19"/>
      <c r="E27" s="4">
        <v>3</v>
      </c>
      <c r="F27" s="4">
        <v>9</v>
      </c>
      <c r="G27" s="4">
        <v>3</v>
      </c>
      <c r="H27" s="4">
        <f t="shared" si="0"/>
        <v>1</v>
      </c>
      <c r="I27" s="4">
        <v>3</v>
      </c>
      <c r="J27" s="4">
        <v>-4</v>
      </c>
      <c r="K27" s="4">
        <v>4</v>
      </c>
      <c r="L27" s="4">
        <v>-8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12">
        <f t="shared" si="1"/>
        <v>0</v>
      </c>
      <c r="U27" s="4">
        <v>10</v>
      </c>
      <c r="V27" s="4">
        <v>15</v>
      </c>
      <c r="W27" s="4">
        <v>0</v>
      </c>
      <c r="X27" s="4" t="s">
        <v>16</v>
      </c>
      <c r="Y27" s="37">
        <v>55100003</v>
      </c>
      <c r="Z27" s="18">
        <v>100</v>
      </c>
      <c r="AA27" s="18"/>
      <c r="AB27" s="18"/>
      <c r="AC27" s="18">
        <f>IF(ISBLANK($Y27),0, LOOKUP($Y27,[1]Skill!$A:$A,[1]Skill!$X:$X)*$Z27/100)+
IF(ISBLANK($AA27),0, LOOKUP($AA27,[1]Skill!$A:$A,[1]Skill!$X:$X)*$AB27/100)</f>
        <v>8</v>
      </c>
      <c r="AD27" s="18">
        <v>0</v>
      </c>
      <c r="AE27" s="18">
        <v>0</v>
      </c>
      <c r="AF27" s="18">
        <v>0</v>
      </c>
      <c r="AG27" s="18">
        <v>0</v>
      </c>
      <c r="AH27" s="18">
        <v>0</v>
      </c>
      <c r="AI27" s="4" t="str">
        <f t="shared" si="2"/>
        <v>0;0;0;0;0</v>
      </c>
      <c r="AJ27" s="18">
        <v>0</v>
      </c>
      <c r="AK27" s="18">
        <v>0</v>
      </c>
      <c r="AL27" s="18">
        <v>0</v>
      </c>
      <c r="AM27" s="18">
        <v>0</v>
      </c>
      <c r="AN27" s="18">
        <v>0</v>
      </c>
      <c r="AO27" s="18">
        <v>0</v>
      </c>
      <c r="AP27" s="18">
        <v>0</v>
      </c>
      <c r="AQ27" s="4" t="str">
        <f t="shared" si="3"/>
        <v>0;0;0;0;0;0;0</v>
      </c>
      <c r="AR27" s="50" t="s">
        <v>781</v>
      </c>
      <c r="AS27" s="54"/>
      <c r="AT27" s="4">
        <v>22011025</v>
      </c>
      <c r="AU27" s="4">
        <v>22011026</v>
      </c>
      <c r="AV27" s="4">
        <v>24</v>
      </c>
      <c r="AW27" s="4"/>
      <c r="AX27" s="59" t="s">
        <v>932</v>
      </c>
      <c r="AY27" s="18">
        <v>0</v>
      </c>
      <c r="AZ27" s="19">
        <v>0</v>
      </c>
      <c r="BA27" s="25">
        <v>0.58032790000000001</v>
      </c>
    </row>
    <row r="28" spans="1:53">
      <c r="A28">
        <v>51000025</v>
      </c>
      <c r="B28" s="4" t="s">
        <v>34</v>
      </c>
      <c r="C28" s="4" t="s">
        <v>482</v>
      </c>
      <c r="D28" s="19"/>
      <c r="E28" s="4">
        <v>1</v>
      </c>
      <c r="F28" s="4">
        <v>1</v>
      </c>
      <c r="G28" s="4">
        <v>5</v>
      </c>
      <c r="H28" s="4">
        <f t="shared" si="0"/>
        <v>2</v>
      </c>
      <c r="I28" s="4">
        <v>1</v>
      </c>
      <c r="J28" s="4">
        <v>0</v>
      </c>
      <c r="K28" s="4">
        <v>0</v>
      </c>
      <c r="L28" s="4">
        <v>-14</v>
      </c>
      <c r="M28" s="4">
        <v>0</v>
      </c>
      <c r="N28" s="4">
        <v>0</v>
      </c>
      <c r="O28" s="4">
        <v>0</v>
      </c>
      <c r="P28" s="4">
        <v>0</v>
      </c>
      <c r="Q28" s="4">
        <v>1</v>
      </c>
      <c r="R28" s="4">
        <v>0</v>
      </c>
      <c r="S28" s="4">
        <v>0</v>
      </c>
      <c r="T28" s="12">
        <f t="shared" si="1"/>
        <v>3.5</v>
      </c>
      <c r="U28" s="4">
        <v>10</v>
      </c>
      <c r="V28" s="4">
        <v>20</v>
      </c>
      <c r="W28" s="4">
        <v>0</v>
      </c>
      <c r="X28" s="4" t="s">
        <v>6</v>
      </c>
      <c r="Y28" s="37">
        <v>55900007</v>
      </c>
      <c r="Z28" s="18">
        <v>50</v>
      </c>
      <c r="AA28" s="18"/>
      <c r="AB28" s="18"/>
      <c r="AC28" s="18">
        <f>IF(ISBLANK($Y28),0, LOOKUP($Y28,[1]Skill!$A:$A,[1]Skill!$X:$X)*$Z28/100)+
IF(ISBLANK($AA28),0, LOOKUP($AA28,[1]Skill!$A:$A,[1]Skill!$X:$X)*$AB28/100)</f>
        <v>12.5</v>
      </c>
      <c r="AD28" s="18">
        <v>0</v>
      </c>
      <c r="AE28" s="18">
        <v>0</v>
      </c>
      <c r="AF28" s="18">
        <v>0</v>
      </c>
      <c r="AG28" s="18">
        <v>0</v>
      </c>
      <c r="AH28" s="18">
        <v>0</v>
      </c>
      <c r="AI28" s="4" t="str">
        <f t="shared" si="2"/>
        <v>0;0;0;0;0</v>
      </c>
      <c r="AJ28" s="18">
        <v>0</v>
      </c>
      <c r="AK28" s="18">
        <v>0</v>
      </c>
      <c r="AL28" s="18">
        <v>0</v>
      </c>
      <c r="AM28" s="18">
        <v>0</v>
      </c>
      <c r="AN28" s="18">
        <v>0</v>
      </c>
      <c r="AO28" s="18">
        <v>0</v>
      </c>
      <c r="AP28" s="18">
        <v>0</v>
      </c>
      <c r="AQ28" s="4" t="str">
        <f t="shared" si="3"/>
        <v>0;0;0;0;0;0;0</v>
      </c>
      <c r="AR28" s="50" t="s">
        <v>781</v>
      </c>
      <c r="AS28" s="54"/>
      <c r="AT28" s="4">
        <v>22011190</v>
      </c>
      <c r="AU28" s="4"/>
      <c r="AV28" s="4">
        <v>25</v>
      </c>
      <c r="AW28" s="4"/>
      <c r="AX28" s="59" t="s">
        <v>934</v>
      </c>
      <c r="AY28" s="18">
        <v>0</v>
      </c>
      <c r="AZ28" s="19">
        <v>0</v>
      </c>
      <c r="BA28" s="25">
        <v>0.23278689999999999</v>
      </c>
    </row>
    <row r="29" spans="1:53">
      <c r="A29">
        <v>51000026</v>
      </c>
      <c r="B29" s="4" t="s">
        <v>35</v>
      </c>
      <c r="C29" s="4" t="s">
        <v>325</v>
      </c>
      <c r="D29" s="19" t="s">
        <v>305</v>
      </c>
      <c r="E29" s="4">
        <v>2</v>
      </c>
      <c r="F29" s="4">
        <v>13</v>
      </c>
      <c r="G29" s="4">
        <v>1</v>
      </c>
      <c r="H29" s="4">
        <f t="shared" si="0"/>
        <v>1</v>
      </c>
      <c r="I29" s="4">
        <v>2</v>
      </c>
      <c r="J29" s="4">
        <v>-100</v>
      </c>
      <c r="K29" s="4">
        <v>75</v>
      </c>
      <c r="L29" s="4">
        <v>-3</v>
      </c>
      <c r="M29" s="4">
        <v>3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12">
        <f t="shared" si="1"/>
        <v>-3</v>
      </c>
      <c r="U29" s="4">
        <v>10</v>
      </c>
      <c r="V29" s="4">
        <v>0</v>
      </c>
      <c r="W29" s="4">
        <v>14</v>
      </c>
      <c r="X29" s="4" t="s">
        <v>9</v>
      </c>
      <c r="Y29" s="37">
        <v>55100001</v>
      </c>
      <c r="Z29" s="18">
        <v>100</v>
      </c>
      <c r="AA29" s="18"/>
      <c r="AB29" s="18"/>
      <c r="AC29" s="18">
        <f>IF(ISBLANK($Y29),0, LOOKUP($Y29,[1]Skill!$A:$A,[1]Skill!$X:$X)*$Z29/100)+
IF(ISBLANK($AA29),0, LOOKUP($AA29,[1]Skill!$A:$A,[1]Skill!$X:$X)*$AB29/100)</f>
        <v>10</v>
      </c>
      <c r="AD29" s="18">
        <v>0</v>
      </c>
      <c r="AE29" s="18">
        <v>0</v>
      </c>
      <c r="AF29" s="18">
        <v>0</v>
      </c>
      <c r="AG29" s="18">
        <v>0</v>
      </c>
      <c r="AH29" s="18">
        <v>0</v>
      </c>
      <c r="AI29" s="4" t="str">
        <f t="shared" si="2"/>
        <v>0;0;0;0;0</v>
      </c>
      <c r="AJ29" s="18">
        <v>0</v>
      </c>
      <c r="AK29" s="18">
        <v>0</v>
      </c>
      <c r="AL29" s="18">
        <v>0</v>
      </c>
      <c r="AM29" s="18">
        <v>0</v>
      </c>
      <c r="AN29" s="18">
        <v>0</v>
      </c>
      <c r="AO29" s="18">
        <v>0</v>
      </c>
      <c r="AP29" s="18">
        <v>0</v>
      </c>
      <c r="AQ29" s="4" t="str">
        <f t="shared" si="3"/>
        <v>0;0;0;0;0;0;0</v>
      </c>
      <c r="AR29" s="50" t="s">
        <v>781</v>
      </c>
      <c r="AS29" s="54">
        <v>11000006</v>
      </c>
      <c r="AT29" s="4">
        <v>22011027</v>
      </c>
      <c r="AU29" s="4"/>
      <c r="AV29" s="4">
        <v>26</v>
      </c>
      <c r="AW29" s="4"/>
      <c r="AX29" s="59" t="s">
        <v>937</v>
      </c>
      <c r="AY29" s="18">
        <v>0</v>
      </c>
      <c r="AZ29" s="19">
        <v>0</v>
      </c>
      <c r="BA29" s="25">
        <v>0.38524589999999997</v>
      </c>
    </row>
    <row r="30" spans="1:53">
      <c r="A30">
        <v>51000027</v>
      </c>
      <c r="B30" s="4" t="s">
        <v>36</v>
      </c>
      <c r="C30" s="4" t="s">
        <v>483</v>
      </c>
      <c r="D30" s="19"/>
      <c r="E30" s="4">
        <v>4</v>
      </c>
      <c r="F30" s="4">
        <v>12</v>
      </c>
      <c r="G30" s="4">
        <v>1</v>
      </c>
      <c r="H30" s="4">
        <f t="shared" si="0"/>
        <v>2</v>
      </c>
      <c r="I30" s="4">
        <v>4</v>
      </c>
      <c r="J30" s="4">
        <v>-5</v>
      </c>
      <c r="K30" s="4">
        <v>10</v>
      </c>
      <c r="L30" s="4">
        <v>-9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12">
        <f t="shared" si="1"/>
        <v>2.3200000000000003</v>
      </c>
      <c r="U30" s="4">
        <v>10</v>
      </c>
      <c r="V30" s="4">
        <v>15</v>
      </c>
      <c r="W30" s="4">
        <v>0</v>
      </c>
      <c r="X30" s="4" t="s">
        <v>12</v>
      </c>
      <c r="Y30" s="18">
        <v>55500012</v>
      </c>
      <c r="Z30" s="18">
        <v>100</v>
      </c>
      <c r="AA30" s="18"/>
      <c r="AB30" s="18"/>
      <c r="AC30" s="18">
        <f>IF(ISBLANK($Y30),0, LOOKUP($Y30,[1]Skill!$A:$A,[1]Skill!$X:$X)*$Z30/100)+
IF(ISBLANK($AA30),0, LOOKUP($AA30,[1]Skill!$A:$A,[1]Skill!$X:$X)*$AB30/100)</f>
        <v>5</v>
      </c>
      <c r="AD30" s="18">
        <v>0</v>
      </c>
      <c r="AE30" s="18">
        <v>0</v>
      </c>
      <c r="AF30" s="18">
        <v>0</v>
      </c>
      <c r="AG30" s="18">
        <v>0</v>
      </c>
      <c r="AH30" s="18">
        <v>0</v>
      </c>
      <c r="AI30" s="4" t="str">
        <f t="shared" si="2"/>
        <v>0;0;0;0;0</v>
      </c>
      <c r="AJ30" s="18">
        <v>0</v>
      </c>
      <c r="AK30" s="18">
        <v>0</v>
      </c>
      <c r="AL30" s="18">
        <v>0</v>
      </c>
      <c r="AM30" s="18">
        <v>0</v>
      </c>
      <c r="AN30" s="18">
        <v>0.3</v>
      </c>
      <c r="AO30" s="18">
        <v>0</v>
      </c>
      <c r="AP30" s="18">
        <v>0</v>
      </c>
      <c r="AQ30" s="4" t="str">
        <f t="shared" si="3"/>
        <v>0;0;0;0;0.3;0;0</v>
      </c>
      <c r="AR30" s="50" t="s">
        <v>781</v>
      </c>
      <c r="AS30" s="54"/>
      <c r="AT30" s="4">
        <v>22011028</v>
      </c>
      <c r="AU30" s="4"/>
      <c r="AV30" s="4">
        <v>27</v>
      </c>
      <c r="AW30" s="4"/>
      <c r="AX30" s="59" t="s">
        <v>936</v>
      </c>
      <c r="AY30" s="18">
        <v>0</v>
      </c>
      <c r="AZ30" s="19">
        <v>0</v>
      </c>
      <c r="BA30" s="25">
        <v>0.58196720000000002</v>
      </c>
    </row>
    <row r="31" spans="1:53">
      <c r="A31">
        <v>51000028</v>
      </c>
      <c r="B31" s="4" t="s">
        <v>37</v>
      </c>
      <c r="C31" s="4" t="s">
        <v>484</v>
      </c>
      <c r="D31" s="19" t="s">
        <v>902</v>
      </c>
      <c r="E31" s="4">
        <v>3</v>
      </c>
      <c r="F31" s="4">
        <v>10</v>
      </c>
      <c r="G31" s="4">
        <v>0</v>
      </c>
      <c r="H31" s="4">
        <f t="shared" si="0"/>
        <v>2</v>
      </c>
      <c r="I31" s="4">
        <v>3</v>
      </c>
      <c r="J31" s="4">
        <v>0</v>
      </c>
      <c r="K31" s="4">
        <v>-15</v>
      </c>
      <c r="L31" s="4">
        <v>-7</v>
      </c>
      <c r="M31" s="4">
        <v>0</v>
      </c>
      <c r="N31" s="4">
        <v>0</v>
      </c>
      <c r="O31" s="4">
        <v>1</v>
      </c>
      <c r="P31" s="4">
        <v>0</v>
      </c>
      <c r="Q31" s="4">
        <v>0</v>
      </c>
      <c r="R31" s="4">
        <v>0</v>
      </c>
      <c r="S31" s="4">
        <v>0</v>
      </c>
      <c r="T31" s="12">
        <f t="shared" si="1"/>
        <v>3</v>
      </c>
      <c r="U31" s="4">
        <v>10</v>
      </c>
      <c r="V31" s="4">
        <v>20</v>
      </c>
      <c r="W31" s="4">
        <v>0</v>
      </c>
      <c r="X31" s="4" t="s">
        <v>38</v>
      </c>
      <c r="Y31" s="37">
        <v>55200002</v>
      </c>
      <c r="Z31" s="18">
        <v>100</v>
      </c>
      <c r="AA31" s="18"/>
      <c r="AB31" s="18"/>
      <c r="AC31" s="18">
        <f>IF(ISBLANK($Y31),0, LOOKUP($Y31,[1]Skill!$A:$A,[1]Skill!$X:$X)*$Z31/100)+
IF(ISBLANK($AA31),0, LOOKUP($AA31,[1]Skill!$A:$A,[1]Skill!$X:$X)*$AB31/100)</f>
        <v>20</v>
      </c>
      <c r="AD31" s="18">
        <v>0</v>
      </c>
      <c r="AE31" s="18">
        <v>0</v>
      </c>
      <c r="AF31" s="18">
        <v>0</v>
      </c>
      <c r="AG31" s="18">
        <v>0</v>
      </c>
      <c r="AH31" s="18">
        <v>0</v>
      </c>
      <c r="AI31" s="4" t="str">
        <f t="shared" si="2"/>
        <v>0;0;0;0;0</v>
      </c>
      <c r="AJ31" s="18">
        <v>0</v>
      </c>
      <c r="AK31" s="18">
        <v>0</v>
      </c>
      <c r="AL31" s="18">
        <v>0</v>
      </c>
      <c r="AM31" s="18">
        <v>0</v>
      </c>
      <c r="AN31" s="18">
        <v>0</v>
      </c>
      <c r="AO31" s="18">
        <v>0</v>
      </c>
      <c r="AP31" s="18">
        <v>0</v>
      </c>
      <c r="AQ31" s="4" t="str">
        <f t="shared" si="3"/>
        <v>0;0;0;0;0;0;0</v>
      </c>
      <c r="AR31" s="50" t="s">
        <v>781</v>
      </c>
      <c r="AS31" s="54"/>
      <c r="AT31" s="4">
        <v>22011029</v>
      </c>
      <c r="AU31" s="4"/>
      <c r="AV31" s="4">
        <v>28</v>
      </c>
      <c r="AW31" s="4"/>
      <c r="AX31" s="59" t="s">
        <v>933</v>
      </c>
      <c r="AY31" s="18">
        <v>0</v>
      </c>
      <c r="AZ31" s="19">
        <v>0</v>
      </c>
      <c r="BA31" s="25">
        <v>0.50819669999999995</v>
      </c>
    </row>
    <row r="32" spans="1:53">
      <c r="A32">
        <v>51000029</v>
      </c>
      <c r="B32" s="4" t="s">
        <v>39</v>
      </c>
      <c r="C32" s="4" t="s">
        <v>485</v>
      </c>
      <c r="D32" s="19"/>
      <c r="E32" s="4">
        <v>3</v>
      </c>
      <c r="F32" s="4">
        <v>5</v>
      </c>
      <c r="G32" s="4">
        <v>0</v>
      </c>
      <c r="H32" s="4">
        <f t="shared" si="0"/>
        <v>2</v>
      </c>
      <c r="I32" s="4">
        <v>3</v>
      </c>
      <c r="J32" s="4">
        <v>20</v>
      </c>
      <c r="K32" s="4">
        <v>-25</v>
      </c>
      <c r="L32" s="4">
        <v>-6</v>
      </c>
      <c r="M32" s="4">
        <v>0</v>
      </c>
      <c r="N32" s="4">
        <v>0</v>
      </c>
      <c r="O32" s="4">
        <v>2</v>
      </c>
      <c r="P32" s="4">
        <v>0</v>
      </c>
      <c r="Q32" s="4">
        <v>0</v>
      </c>
      <c r="R32" s="4">
        <v>1</v>
      </c>
      <c r="S32" s="4">
        <v>0</v>
      </c>
      <c r="T32" s="12">
        <f t="shared" si="1"/>
        <v>4</v>
      </c>
      <c r="U32" s="4">
        <v>10</v>
      </c>
      <c r="V32" s="4">
        <v>20</v>
      </c>
      <c r="W32" s="4">
        <v>0</v>
      </c>
      <c r="X32" s="4" t="s">
        <v>40</v>
      </c>
      <c r="Y32" s="37"/>
      <c r="Z32" s="18"/>
      <c r="AA32" s="18"/>
      <c r="AB32" s="18"/>
      <c r="AC32" s="18">
        <f>IF(ISBLANK($Y32),0, LOOKUP($Y32,[1]Skill!$A:$A,[1]Skill!$X:$X)*$Z32/100)+
IF(ISBLANK($AA32),0, LOOKUP($AA32,[1]Skill!$A:$A,[1]Skill!$X:$X)*$AB32/100)</f>
        <v>0</v>
      </c>
      <c r="AD32" s="18">
        <v>0</v>
      </c>
      <c r="AE32" s="18">
        <v>0</v>
      </c>
      <c r="AF32" s="18">
        <v>0</v>
      </c>
      <c r="AG32" s="18">
        <v>0</v>
      </c>
      <c r="AH32" s="18">
        <v>0</v>
      </c>
      <c r="AI32" s="4" t="str">
        <f t="shared" si="2"/>
        <v>0;0;0;0;0</v>
      </c>
      <c r="AJ32" s="18">
        <v>0</v>
      </c>
      <c r="AK32" s="18">
        <v>0</v>
      </c>
      <c r="AL32" s="18">
        <v>0</v>
      </c>
      <c r="AM32" s="18">
        <v>0</v>
      </c>
      <c r="AN32" s="18">
        <v>0</v>
      </c>
      <c r="AO32" s="18">
        <v>0</v>
      </c>
      <c r="AP32" s="18">
        <v>0</v>
      </c>
      <c r="AQ32" s="4" t="str">
        <f t="shared" si="3"/>
        <v>0;0;0;0;0;0;0</v>
      </c>
      <c r="AR32" s="50" t="s">
        <v>781</v>
      </c>
      <c r="AS32" s="54"/>
      <c r="AT32" s="4">
        <v>22011030</v>
      </c>
      <c r="AU32" s="4"/>
      <c r="AV32" s="4">
        <v>29</v>
      </c>
      <c r="AW32" s="4"/>
      <c r="AX32" s="59" t="s">
        <v>940</v>
      </c>
      <c r="AY32" s="18">
        <v>0</v>
      </c>
      <c r="AZ32" s="19">
        <v>0</v>
      </c>
      <c r="BA32" s="25">
        <v>0.51475409999999999</v>
      </c>
    </row>
    <row r="33" spans="1:53">
      <c r="A33">
        <v>51000030</v>
      </c>
      <c r="B33" s="4" t="s">
        <v>41</v>
      </c>
      <c r="C33" s="4" t="s">
        <v>486</v>
      </c>
      <c r="D33" s="19" t="s">
        <v>305</v>
      </c>
      <c r="E33" s="4">
        <v>3</v>
      </c>
      <c r="F33" s="4">
        <v>1</v>
      </c>
      <c r="G33" s="4">
        <v>6</v>
      </c>
      <c r="H33" s="4">
        <f t="shared" si="0"/>
        <v>3</v>
      </c>
      <c r="I33" s="4">
        <v>3</v>
      </c>
      <c r="J33" s="4">
        <v>-100</v>
      </c>
      <c r="K33" s="4">
        <v>100</v>
      </c>
      <c r="L33" s="30">
        <v>0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12">
        <f t="shared" si="1"/>
        <v>6.6000000000000005</v>
      </c>
      <c r="U33" s="4">
        <v>10</v>
      </c>
      <c r="V33" s="4">
        <v>0</v>
      </c>
      <c r="W33" s="4">
        <v>13</v>
      </c>
      <c r="X33" s="4" t="s">
        <v>9</v>
      </c>
      <c r="Y33" s="37"/>
      <c r="Z33" s="18"/>
      <c r="AA33" s="18"/>
      <c r="AB33" s="18"/>
      <c r="AC33" s="18">
        <f>IF(ISBLANK($Y33),0, LOOKUP($Y33,[1]Skill!$A:$A,[1]Skill!$X:$X)*$Z33/100)+
IF(ISBLANK($AA33),0, LOOKUP($AA33,[1]Skill!$A:$A,[1]Skill!$X:$X)*$AB33/100)</f>
        <v>0</v>
      </c>
      <c r="AD33" s="18">
        <v>0</v>
      </c>
      <c r="AE33" s="18">
        <v>0</v>
      </c>
      <c r="AF33" s="18">
        <v>0</v>
      </c>
      <c r="AG33" s="18">
        <v>0</v>
      </c>
      <c r="AH33" s="18">
        <v>0</v>
      </c>
      <c r="AI33" s="4" t="str">
        <f t="shared" si="2"/>
        <v>0;0;0;0;0</v>
      </c>
      <c r="AJ33" s="18">
        <v>0.3</v>
      </c>
      <c r="AK33" s="18">
        <v>0.3</v>
      </c>
      <c r="AL33" s="18">
        <v>0.3</v>
      </c>
      <c r="AM33" s="18">
        <v>0.3</v>
      </c>
      <c r="AN33" s="18">
        <v>0.3</v>
      </c>
      <c r="AO33" s="18">
        <v>0</v>
      </c>
      <c r="AP33" s="18">
        <v>0</v>
      </c>
      <c r="AQ33" s="4" t="str">
        <f t="shared" si="3"/>
        <v>0.3;0.3;0.3;0.3;0.3;0;0</v>
      </c>
      <c r="AR33" s="50" t="s">
        <v>781</v>
      </c>
      <c r="AS33" s="54"/>
      <c r="AT33" s="4">
        <v>22011031</v>
      </c>
      <c r="AU33" s="4"/>
      <c r="AV33" s="4">
        <v>30</v>
      </c>
      <c r="AW33" s="4"/>
      <c r="AX33" s="59" t="s">
        <v>934</v>
      </c>
      <c r="AY33" s="18">
        <v>0</v>
      </c>
      <c r="AZ33" s="19">
        <v>0</v>
      </c>
      <c r="BA33" s="25">
        <v>0.43278689999999997</v>
      </c>
    </row>
    <row r="34" spans="1:53">
      <c r="A34">
        <v>51000031</v>
      </c>
      <c r="B34" s="4" t="s">
        <v>42</v>
      </c>
      <c r="C34" s="4" t="s">
        <v>487</v>
      </c>
      <c r="D34" s="19"/>
      <c r="E34" s="4">
        <v>2</v>
      </c>
      <c r="F34" s="4">
        <v>8</v>
      </c>
      <c r="G34" s="4">
        <v>0</v>
      </c>
      <c r="H34" s="4">
        <f t="shared" si="0"/>
        <v>1</v>
      </c>
      <c r="I34" s="4">
        <v>2</v>
      </c>
      <c r="J34" s="4">
        <v>-9</v>
      </c>
      <c r="K34" s="4">
        <v>4</v>
      </c>
      <c r="L34" s="4">
        <v>-9</v>
      </c>
      <c r="M34" s="4">
        <v>-1</v>
      </c>
      <c r="N34" s="4">
        <v>0</v>
      </c>
      <c r="O34" s="4">
        <v>0</v>
      </c>
      <c r="P34" s="4">
        <v>1</v>
      </c>
      <c r="Q34" s="4">
        <v>0</v>
      </c>
      <c r="R34" s="4">
        <v>0</v>
      </c>
      <c r="S34" s="4">
        <v>0</v>
      </c>
      <c r="T34" s="12">
        <f t="shared" si="1"/>
        <v>0</v>
      </c>
      <c r="U34" s="4">
        <v>10</v>
      </c>
      <c r="V34" s="4">
        <v>20</v>
      </c>
      <c r="W34" s="4">
        <v>0</v>
      </c>
      <c r="X34" s="4" t="s">
        <v>16</v>
      </c>
      <c r="Y34" s="37">
        <v>55900006</v>
      </c>
      <c r="Z34" s="18">
        <v>40</v>
      </c>
      <c r="AA34" s="18"/>
      <c r="AB34" s="18"/>
      <c r="AC34" s="18">
        <f>IF(ISBLANK($Y34),0, LOOKUP($Y34,[1]Skill!$A:$A,[1]Skill!$X:$X)*$Z34/100)+
IF(ISBLANK($AA34),0, LOOKUP($AA34,[1]Skill!$A:$A,[1]Skill!$X:$X)*$AB34/100)</f>
        <v>14</v>
      </c>
      <c r="AD34" s="18">
        <v>0</v>
      </c>
      <c r="AE34" s="18">
        <v>0</v>
      </c>
      <c r="AF34" s="18">
        <v>0</v>
      </c>
      <c r="AG34" s="18">
        <v>0</v>
      </c>
      <c r="AH34" s="18">
        <v>0</v>
      </c>
      <c r="AI34" s="4" t="str">
        <f t="shared" si="2"/>
        <v>0;0;0;0;0</v>
      </c>
      <c r="AJ34" s="18">
        <v>0</v>
      </c>
      <c r="AK34" s="18">
        <v>0</v>
      </c>
      <c r="AL34" s="18">
        <v>0</v>
      </c>
      <c r="AM34" s="18">
        <v>0</v>
      </c>
      <c r="AN34" s="18">
        <v>0</v>
      </c>
      <c r="AO34" s="18">
        <v>0</v>
      </c>
      <c r="AP34" s="18">
        <v>0</v>
      </c>
      <c r="AQ34" s="4" t="str">
        <f t="shared" si="3"/>
        <v>0;0;0;0;0;0;0</v>
      </c>
      <c r="AR34" s="50" t="s">
        <v>781</v>
      </c>
      <c r="AS34" s="54"/>
      <c r="AT34" s="4">
        <v>22011013</v>
      </c>
      <c r="AU34" s="4"/>
      <c r="AV34" s="4">
        <v>31</v>
      </c>
      <c r="AW34" s="4"/>
      <c r="AX34" s="59" t="s">
        <v>929</v>
      </c>
      <c r="AY34" s="18">
        <v>0</v>
      </c>
      <c r="AZ34" s="19">
        <v>0</v>
      </c>
      <c r="BA34" s="25">
        <v>0.20163929999999999</v>
      </c>
    </row>
    <row r="35" spans="1:53">
      <c r="A35">
        <v>51000032</v>
      </c>
      <c r="B35" s="4" t="s">
        <v>43</v>
      </c>
      <c r="C35" s="4" t="s">
        <v>488</v>
      </c>
      <c r="D35" s="19" t="s">
        <v>915</v>
      </c>
      <c r="E35" s="4">
        <v>3</v>
      </c>
      <c r="F35" s="4">
        <v>16</v>
      </c>
      <c r="G35" s="4">
        <v>5</v>
      </c>
      <c r="H35" s="4">
        <f t="shared" si="0"/>
        <v>3</v>
      </c>
      <c r="I35" s="4">
        <v>3</v>
      </c>
      <c r="J35" s="4">
        <v>-100</v>
      </c>
      <c r="K35" s="4">
        <v>65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12">
        <f t="shared" si="1"/>
        <v>5</v>
      </c>
      <c r="U35" s="4">
        <v>10</v>
      </c>
      <c r="V35" s="4">
        <v>0</v>
      </c>
      <c r="W35" s="4">
        <v>10</v>
      </c>
      <c r="X35" s="4" t="s">
        <v>9</v>
      </c>
      <c r="Y35" s="37">
        <v>55300001</v>
      </c>
      <c r="Z35" s="18">
        <v>100</v>
      </c>
      <c r="AA35" s="18"/>
      <c r="AB35" s="18"/>
      <c r="AC35" s="18">
        <f>IF(ISBLANK($Y35),0, LOOKUP($Y35,[1]Skill!$A:$A,[1]Skill!$X:$X)*$Z35/100)+
IF(ISBLANK($AA35),0, LOOKUP($AA35,[1]Skill!$A:$A,[1]Skill!$X:$X)*$AB35/100)</f>
        <v>40</v>
      </c>
      <c r="AD35" s="18">
        <v>0</v>
      </c>
      <c r="AE35" s="18">
        <v>0</v>
      </c>
      <c r="AF35" s="18">
        <v>0</v>
      </c>
      <c r="AG35" s="18">
        <v>0</v>
      </c>
      <c r="AH35" s="18">
        <v>0</v>
      </c>
      <c r="AI35" s="4" t="str">
        <f t="shared" si="2"/>
        <v>0;0;0;0;0</v>
      </c>
      <c r="AJ35" s="18">
        <v>0</v>
      </c>
      <c r="AK35" s="18">
        <v>0</v>
      </c>
      <c r="AL35" s="18">
        <v>0</v>
      </c>
      <c r="AM35" s="18">
        <v>0</v>
      </c>
      <c r="AN35" s="18">
        <v>0</v>
      </c>
      <c r="AO35" s="18">
        <v>0</v>
      </c>
      <c r="AP35" s="18">
        <v>0</v>
      </c>
      <c r="AQ35" s="4" t="str">
        <f t="shared" si="3"/>
        <v>0;0;0;0;0;0;0</v>
      </c>
      <c r="AR35" s="50" t="s">
        <v>781</v>
      </c>
      <c r="AS35" s="54"/>
      <c r="AT35" s="4">
        <v>22011191</v>
      </c>
      <c r="AU35" s="4"/>
      <c r="AV35" s="4">
        <v>32</v>
      </c>
      <c r="AW35" s="4"/>
      <c r="AX35" s="59" t="s">
        <v>939</v>
      </c>
      <c r="AY35" s="18">
        <v>0</v>
      </c>
      <c r="AZ35" s="19">
        <v>0</v>
      </c>
      <c r="BA35" s="25">
        <v>5.0819669999999997E-2</v>
      </c>
    </row>
    <row r="36" spans="1:53">
      <c r="A36">
        <v>51000033</v>
      </c>
      <c r="B36" s="4" t="s">
        <v>835</v>
      </c>
      <c r="C36" s="4" t="s">
        <v>836</v>
      </c>
      <c r="D36" s="19" t="s">
        <v>837</v>
      </c>
      <c r="E36" s="4">
        <v>2</v>
      </c>
      <c r="F36" s="4">
        <v>8</v>
      </c>
      <c r="G36" s="4">
        <v>0</v>
      </c>
      <c r="H36" s="4">
        <f t="shared" si="0"/>
        <v>1</v>
      </c>
      <c r="I36" s="4">
        <v>2</v>
      </c>
      <c r="J36" s="4">
        <v>0</v>
      </c>
      <c r="K36" s="4">
        <v>-10</v>
      </c>
      <c r="L36" s="4">
        <v>-20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12">
        <f t="shared" si="1"/>
        <v>0</v>
      </c>
      <c r="U36" s="4">
        <v>20</v>
      </c>
      <c r="V36" s="4">
        <v>15</v>
      </c>
      <c r="W36" s="4">
        <v>0</v>
      </c>
      <c r="X36" s="4" t="s">
        <v>831</v>
      </c>
      <c r="Y36" s="37">
        <v>55300008</v>
      </c>
      <c r="Z36" s="18">
        <v>100</v>
      </c>
      <c r="AA36" s="18"/>
      <c r="AB36" s="18"/>
      <c r="AC36" s="18">
        <f>IF(ISBLANK($Y36),0, LOOKUP($Y36,[1]Skill!$A:$A,[1]Skill!$X:$X)*$Z36/100)+
IF(ISBLANK($AA36),0, LOOKUP($AA36,[1]Skill!$A:$A,[1]Skill!$X:$X)*$AB36/100)</f>
        <v>30</v>
      </c>
      <c r="AD36" s="18">
        <v>0</v>
      </c>
      <c r="AE36" s="18">
        <v>0</v>
      </c>
      <c r="AF36" s="18">
        <v>0</v>
      </c>
      <c r="AG36" s="18">
        <v>0</v>
      </c>
      <c r="AH36" s="18">
        <v>0</v>
      </c>
      <c r="AI36" s="4" t="str">
        <f t="shared" si="2"/>
        <v>0;0;0;0;0</v>
      </c>
      <c r="AJ36" s="18">
        <v>0</v>
      </c>
      <c r="AK36" s="18">
        <v>0</v>
      </c>
      <c r="AL36" s="18">
        <v>0</v>
      </c>
      <c r="AM36" s="18">
        <v>0</v>
      </c>
      <c r="AN36" s="18">
        <v>0</v>
      </c>
      <c r="AO36" s="18">
        <v>0</v>
      </c>
      <c r="AP36" s="18">
        <v>0</v>
      </c>
      <c r="AQ36" s="4" t="str">
        <f t="shared" si="3"/>
        <v>0;0;0;0;0;0;0</v>
      </c>
      <c r="AR36" s="50" t="s">
        <v>781</v>
      </c>
      <c r="AS36" s="54">
        <v>11000006</v>
      </c>
      <c r="AT36" s="4">
        <v>22011032</v>
      </c>
      <c r="AU36" s="4"/>
      <c r="AV36" s="4">
        <v>33</v>
      </c>
      <c r="AW36" s="4"/>
      <c r="AX36" s="59" t="s">
        <v>929</v>
      </c>
      <c r="AY36" s="18">
        <v>0</v>
      </c>
      <c r="AZ36" s="19">
        <v>0</v>
      </c>
      <c r="BA36" s="25">
        <v>0.36721310000000001</v>
      </c>
    </row>
    <row r="37" spans="1:53">
      <c r="A37">
        <v>51000034</v>
      </c>
      <c r="B37" s="4" t="s">
        <v>45</v>
      </c>
      <c r="C37" s="4" t="s">
        <v>489</v>
      </c>
      <c r="D37" s="19" t="s">
        <v>900</v>
      </c>
      <c r="E37" s="4">
        <v>2</v>
      </c>
      <c r="F37" s="4">
        <v>3</v>
      </c>
      <c r="G37" s="4">
        <v>1</v>
      </c>
      <c r="H37" s="4">
        <f t="shared" si="0"/>
        <v>2</v>
      </c>
      <c r="I37" s="4">
        <v>2</v>
      </c>
      <c r="J37" s="4">
        <v>-10</v>
      </c>
      <c r="K37" s="4">
        <v>-10</v>
      </c>
      <c r="L37" s="4">
        <v>-2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12">
        <f t="shared" si="1"/>
        <v>3</v>
      </c>
      <c r="U37" s="4">
        <v>10</v>
      </c>
      <c r="V37" s="4">
        <v>20</v>
      </c>
      <c r="W37" s="4">
        <v>0</v>
      </c>
      <c r="X37" s="4" t="s">
        <v>38</v>
      </c>
      <c r="Y37" s="37">
        <v>55610003</v>
      </c>
      <c r="Z37" s="18">
        <v>100</v>
      </c>
      <c r="AA37" s="18">
        <v>55200011</v>
      </c>
      <c r="AB37" s="18">
        <v>100</v>
      </c>
      <c r="AC37" s="18">
        <f>IF(ISBLANK($Y37),0, LOOKUP($Y37,[1]Skill!$A:$A,[1]Skill!$X:$X)*$Z37/100)+
IF(ISBLANK($AA37),0, LOOKUP($AA37,[1]Skill!$A:$A,[1]Skill!$X:$X)*$AB37/100)</f>
        <v>25</v>
      </c>
      <c r="AD37" s="18">
        <v>0</v>
      </c>
      <c r="AE37" s="18">
        <v>0</v>
      </c>
      <c r="AF37" s="18">
        <v>0</v>
      </c>
      <c r="AG37" s="18">
        <v>0</v>
      </c>
      <c r="AH37" s="18">
        <v>0</v>
      </c>
      <c r="AI37" s="4" t="str">
        <f t="shared" si="2"/>
        <v>0;0;0;0;0</v>
      </c>
      <c r="AJ37" s="18">
        <v>0</v>
      </c>
      <c r="AK37" s="18">
        <v>0</v>
      </c>
      <c r="AL37" s="18">
        <v>0</v>
      </c>
      <c r="AM37" s="18">
        <v>0</v>
      </c>
      <c r="AN37" s="18">
        <v>0</v>
      </c>
      <c r="AO37" s="18">
        <v>0</v>
      </c>
      <c r="AP37" s="18">
        <v>0</v>
      </c>
      <c r="AQ37" s="4" t="str">
        <f t="shared" si="3"/>
        <v>0;0;0;0;0;0;0</v>
      </c>
      <c r="AR37" s="50" t="s">
        <v>781</v>
      </c>
      <c r="AS37" s="54"/>
      <c r="AT37" s="4">
        <v>22011033</v>
      </c>
      <c r="AU37" s="4"/>
      <c r="AV37" s="4">
        <v>34</v>
      </c>
      <c r="AW37" s="4"/>
      <c r="AX37" s="59" t="s">
        <v>945</v>
      </c>
      <c r="AY37" s="18">
        <v>0</v>
      </c>
      <c r="AZ37" s="19">
        <v>0</v>
      </c>
      <c r="BA37" s="25">
        <v>0.35245900000000002</v>
      </c>
    </row>
    <row r="38" spans="1:53">
      <c r="A38">
        <v>51000035</v>
      </c>
      <c r="B38" s="4" t="s">
        <v>46</v>
      </c>
      <c r="C38" s="4" t="s">
        <v>326</v>
      </c>
      <c r="D38" s="19" t="s">
        <v>730</v>
      </c>
      <c r="E38" s="4">
        <v>3</v>
      </c>
      <c r="F38" s="4">
        <v>7</v>
      </c>
      <c r="G38" s="4">
        <v>1</v>
      </c>
      <c r="H38" s="4">
        <f t="shared" si="0"/>
        <v>0</v>
      </c>
      <c r="I38" s="4">
        <v>2</v>
      </c>
      <c r="J38" s="4">
        <v>-25</v>
      </c>
      <c r="K38" s="4">
        <v>22</v>
      </c>
      <c r="L38" s="4">
        <v>-1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12">
        <f t="shared" si="1"/>
        <v>-4</v>
      </c>
      <c r="U38" s="4">
        <v>10</v>
      </c>
      <c r="V38" s="4">
        <v>10</v>
      </c>
      <c r="W38" s="4">
        <v>0</v>
      </c>
      <c r="X38" s="4" t="s">
        <v>12</v>
      </c>
      <c r="Y38" s="37"/>
      <c r="Z38" s="18"/>
      <c r="AA38" s="18"/>
      <c r="AB38" s="18"/>
      <c r="AC38" s="18">
        <f>IF(ISBLANK($Y38),0, LOOKUP($Y38,[1]Skill!$A:$A,[1]Skill!$X:$X)*$Z38/100)+
IF(ISBLANK($AA38),0, LOOKUP($AA38,[1]Skill!$A:$A,[1]Skill!$X:$X)*$AB38/100)</f>
        <v>0</v>
      </c>
      <c r="AD38" s="18">
        <v>0</v>
      </c>
      <c r="AE38" s="18">
        <v>0</v>
      </c>
      <c r="AF38" s="18">
        <v>0</v>
      </c>
      <c r="AG38" s="18">
        <v>0</v>
      </c>
      <c r="AH38" s="18">
        <v>0</v>
      </c>
      <c r="AI38" s="4" t="str">
        <f t="shared" si="2"/>
        <v>0;0;0;0;0</v>
      </c>
      <c r="AJ38" s="18">
        <v>0</v>
      </c>
      <c r="AK38" s="18">
        <v>0</v>
      </c>
      <c r="AL38" s="18">
        <v>0</v>
      </c>
      <c r="AM38" s="18">
        <v>0</v>
      </c>
      <c r="AN38" s="18">
        <v>0</v>
      </c>
      <c r="AO38" s="18">
        <v>0</v>
      </c>
      <c r="AP38" s="18">
        <v>0</v>
      </c>
      <c r="AQ38" s="4" t="str">
        <f t="shared" si="3"/>
        <v>0;0;0;0;0;0;0</v>
      </c>
      <c r="AR38" s="50" t="s">
        <v>781</v>
      </c>
      <c r="AS38" s="54"/>
      <c r="AT38" s="4">
        <v>22011034</v>
      </c>
      <c r="AU38" s="4"/>
      <c r="AV38" s="4">
        <v>35</v>
      </c>
      <c r="AW38" s="4"/>
      <c r="AX38" s="59" t="s">
        <v>935</v>
      </c>
      <c r="AY38" s="18">
        <v>0</v>
      </c>
      <c r="AZ38" s="19">
        <v>0</v>
      </c>
      <c r="BA38" s="25">
        <v>0.25901639999999998</v>
      </c>
    </row>
    <row r="39" spans="1:53">
      <c r="A39">
        <v>51000036</v>
      </c>
      <c r="B39" s="4" t="s">
        <v>47</v>
      </c>
      <c r="C39" s="4" t="s">
        <v>490</v>
      </c>
      <c r="D39" s="19"/>
      <c r="E39" s="4">
        <v>4</v>
      </c>
      <c r="F39" s="4">
        <v>12</v>
      </c>
      <c r="G39" s="4">
        <v>4</v>
      </c>
      <c r="H39" s="4">
        <f t="shared" si="0"/>
        <v>1</v>
      </c>
      <c r="I39" s="4">
        <v>4</v>
      </c>
      <c r="J39" s="4">
        <v>7</v>
      </c>
      <c r="K39" s="4">
        <v>0</v>
      </c>
      <c r="L39" s="4">
        <v>-10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T39" s="12">
        <f t="shared" si="1"/>
        <v>-0.35999999999999943</v>
      </c>
      <c r="U39" s="4">
        <v>10</v>
      </c>
      <c r="V39" s="4">
        <v>12</v>
      </c>
      <c r="W39" s="4">
        <v>0</v>
      </c>
      <c r="X39" s="4" t="s">
        <v>12</v>
      </c>
      <c r="Y39" s="37"/>
      <c r="Z39" s="18"/>
      <c r="AA39" s="18"/>
      <c r="AB39" s="18"/>
      <c r="AC39" s="18">
        <f>IF(ISBLANK($Y39),0, LOOKUP($Y39,[1]Skill!$A:$A,[1]Skill!$X:$X)*$Z39/100)+
IF(ISBLANK($AA39),0, LOOKUP($AA39,[1]Skill!$A:$A,[1]Skill!$X:$X)*$AB39/100)</f>
        <v>0</v>
      </c>
      <c r="AD39" s="18">
        <v>0</v>
      </c>
      <c r="AE39" s="18">
        <v>0</v>
      </c>
      <c r="AF39" s="18">
        <v>0</v>
      </c>
      <c r="AG39" s="18">
        <v>0</v>
      </c>
      <c r="AH39" s="18">
        <v>0</v>
      </c>
      <c r="AI39" s="4" t="str">
        <f t="shared" si="2"/>
        <v>0;0;0;0;0</v>
      </c>
      <c r="AJ39" s="18">
        <v>0</v>
      </c>
      <c r="AK39" s="18">
        <v>0.3</v>
      </c>
      <c r="AL39" s="18">
        <v>0</v>
      </c>
      <c r="AM39" s="18">
        <v>0</v>
      </c>
      <c r="AN39" s="18">
        <v>0.3</v>
      </c>
      <c r="AO39" s="18">
        <v>0</v>
      </c>
      <c r="AP39" s="18">
        <v>0</v>
      </c>
      <c r="AQ39" s="4" t="str">
        <f t="shared" si="3"/>
        <v>0;0.3;0;0;0.3;0;0</v>
      </c>
      <c r="AR39" s="50" t="s">
        <v>781</v>
      </c>
      <c r="AS39" s="54"/>
      <c r="AT39" s="4">
        <v>22011035</v>
      </c>
      <c r="AU39" s="4"/>
      <c r="AV39" s="4">
        <v>36</v>
      </c>
      <c r="AW39" s="4"/>
      <c r="AX39" s="59" t="s">
        <v>936</v>
      </c>
      <c r="AY39" s="18">
        <v>0</v>
      </c>
      <c r="AZ39" s="19">
        <v>0</v>
      </c>
      <c r="BA39" s="25">
        <v>0.76393440000000001</v>
      </c>
    </row>
    <row r="40" spans="1:53">
      <c r="A40">
        <v>51000037</v>
      </c>
      <c r="B40" s="4" t="s">
        <v>48</v>
      </c>
      <c r="C40" s="4" t="s">
        <v>491</v>
      </c>
      <c r="D40" s="19"/>
      <c r="E40" s="4">
        <v>4</v>
      </c>
      <c r="F40" s="4">
        <v>1</v>
      </c>
      <c r="G40" s="4">
        <v>0</v>
      </c>
      <c r="H40" s="4">
        <f t="shared" si="0"/>
        <v>3</v>
      </c>
      <c r="I40" s="4">
        <v>4</v>
      </c>
      <c r="J40" s="4">
        <v>0</v>
      </c>
      <c r="K40" s="4">
        <v>7</v>
      </c>
      <c r="L40" s="4">
        <v>-5</v>
      </c>
      <c r="M40" s="4">
        <v>0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4">
        <v>0</v>
      </c>
      <c r="T40" s="12">
        <f t="shared" si="1"/>
        <v>7.2800000000000011</v>
      </c>
      <c r="U40" s="4">
        <v>10</v>
      </c>
      <c r="V40" s="4">
        <v>15</v>
      </c>
      <c r="W40" s="4">
        <v>0</v>
      </c>
      <c r="X40" s="4" t="s">
        <v>6</v>
      </c>
      <c r="Y40" s="37"/>
      <c r="Z40" s="18"/>
      <c r="AA40" s="18"/>
      <c r="AB40" s="18"/>
      <c r="AC40" s="18">
        <f>IF(ISBLANK($Y40),0, LOOKUP($Y40,[1]Skill!$A:$A,[1]Skill!$X:$X)*$Z40/100)+
IF(ISBLANK($AA40),0, LOOKUP($AA40,[1]Skill!$A:$A,[1]Skill!$X:$X)*$AB40/100)</f>
        <v>0</v>
      </c>
      <c r="AD40" s="18">
        <v>0</v>
      </c>
      <c r="AE40" s="18">
        <v>0</v>
      </c>
      <c r="AF40" s="18">
        <v>0</v>
      </c>
      <c r="AG40" s="18">
        <v>0</v>
      </c>
      <c r="AH40" s="18">
        <v>0</v>
      </c>
      <c r="AI40" s="4" t="str">
        <f t="shared" si="2"/>
        <v>0;0;0;0;0</v>
      </c>
      <c r="AJ40" s="18">
        <v>0</v>
      </c>
      <c r="AK40" s="18">
        <v>0.3</v>
      </c>
      <c r="AL40" s="18">
        <v>0.3</v>
      </c>
      <c r="AM40" s="18">
        <v>0.3</v>
      </c>
      <c r="AN40" s="18">
        <v>0.3</v>
      </c>
      <c r="AO40" s="18">
        <v>0</v>
      </c>
      <c r="AP40" s="18">
        <v>0</v>
      </c>
      <c r="AQ40" s="4" t="str">
        <f t="shared" si="3"/>
        <v>0;0.3;0.3;0.3;0.3;0;0</v>
      </c>
      <c r="AR40" s="50" t="s">
        <v>781</v>
      </c>
      <c r="AS40" s="54"/>
      <c r="AT40" s="4">
        <v>22011144</v>
      </c>
      <c r="AU40" s="4"/>
      <c r="AV40" s="4">
        <v>37</v>
      </c>
      <c r="AW40" s="4"/>
      <c r="AX40" s="59" t="s">
        <v>934</v>
      </c>
      <c r="AY40" s="18">
        <v>0</v>
      </c>
      <c r="AZ40" s="19">
        <v>0</v>
      </c>
      <c r="BA40" s="25">
        <v>0.79836059999999998</v>
      </c>
    </row>
    <row r="41" spans="1:53">
      <c r="A41">
        <v>51000038</v>
      </c>
      <c r="B41" s="4" t="s">
        <v>840</v>
      </c>
      <c r="C41" s="4" t="s">
        <v>841</v>
      </c>
      <c r="D41" s="19" t="s">
        <v>839</v>
      </c>
      <c r="E41" s="4">
        <v>4</v>
      </c>
      <c r="F41" s="4">
        <v>8</v>
      </c>
      <c r="G41" s="4">
        <v>5</v>
      </c>
      <c r="H41" s="4">
        <f t="shared" si="0"/>
        <v>1</v>
      </c>
      <c r="I41" s="4">
        <v>4</v>
      </c>
      <c r="J41" s="4">
        <v>-15</v>
      </c>
      <c r="K41" s="4">
        <v>-5</v>
      </c>
      <c r="L41" s="4">
        <v>-5</v>
      </c>
      <c r="M41" s="4">
        <v>0</v>
      </c>
      <c r="N41" s="4">
        <v>0</v>
      </c>
      <c r="O41" s="4">
        <v>0</v>
      </c>
      <c r="P41" s="4">
        <v>0</v>
      </c>
      <c r="Q41" s="4">
        <v>0</v>
      </c>
      <c r="R41" s="4">
        <v>2</v>
      </c>
      <c r="S41" s="4">
        <v>0</v>
      </c>
      <c r="T41" s="12">
        <f t="shared" si="1"/>
        <v>-1</v>
      </c>
      <c r="U41" s="4">
        <v>10</v>
      </c>
      <c r="V41" s="4">
        <v>20</v>
      </c>
      <c r="W41" s="4">
        <v>0</v>
      </c>
      <c r="X41" s="4" t="s">
        <v>842</v>
      </c>
      <c r="Y41" s="37">
        <v>55100011</v>
      </c>
      <c r="Z41" s="18">
        <v>100</v>
      </c>
      <c r="AA41" s="18">
        <v>55100002</v>
      </c>
      <c r="AB41" s="18">
        <v>100</v>
      </c>
      <c r="AC41" s="18">
        <f>IF(ISBLANK($Y41),0, LOOKUP($Y41,[1]Skill!$A:$A,[1]Skill!$X:$X)*$Z41/100)+
IF(ISBLANK($AA41),0, LOOKUP($AA41,[1]Skill!$A:$A,[1]Skill!$X:$X)*$AB41/100)</f>
        <v>14</v>
      </c>
      <c r="AD41" s="18">
        <v>0</v>
      </c>
      <c r="AE41" s="18">
        <v>0</v>
      </c>
      <c r="AF41" s="18">
        <v>0</v>
      </c>
      <c r="AG41" s="18">
        <v>0</v>
      </c>
      <c r="AH41" s="18">
        <v>0</v>
      </c>
      <c r="AI41" s="4" t="str">
        <f t="shared" si="2"/>
        <v>0;0;0;0;0</v>
      </c>
      <c r="AJ41" s="18">
        <v>0</v>
      </c>
      <c r="AK41" s="18">
        <v>0</v>
      </c>
      <c r="AL41" s="18">
        <v>0</v>
      </c>
      <c r="AM41" s="18">
        <v>0</v>
      </c>
      <c r="AN41" s="18">
        <v>0</v>
      </c>
      <c r="AO41" s="18">
        <v>0</v>
      </c>
      <c r="AP41" s="18">
        <v>0</v>
      </c>
      <c r="AQ41" s="4" t="str">
        <f t="shared" si="3"/>
        <v>0;0;0;0;0;0;0</v>
      </c>
      <c r="AR41" s="50" t="s">
        <v>781</v>
      </c>
      <c r="AS41" s="54"/>
      <c r="AT41" s="4">
        <v>22011016</v>
      </c>
      <c r="AU41" s="4"/>
      <c r="AV41" s="4">
        <v>38</v>
      </c>
      <c r="AW41" s="4"/>
      <c r="AX41" s="59" t="s">
        <v>929</v>
      </c>
      <c r="AY41" s="18">
        <v>0</v>
      </c>
      <c r="AZ41" s="19">
        <v>0</v>
      </c>
      <c r="BA41" s="25">
        <v>0.2377049</v>
      </c>
    </row>
    <row r="42" spans="1:53">
      <c r="A42">
        <v>51000039</v>
      </c>
      <c r="B42" s="4" t="s">
        <v>838</v>
      </c>
      <c r="C42" s="4" t="s">
        <v>404</v>
      </c>
      <c r="D42" s="19" t="s">
        <v>839</v>
      </c>
      <c r="E42" s="4">
        <v>3</v>
      </c>
      <c r="F42" s="4">
        <v>8</v>
      </c>
      <c r="G42" s="4">
        <v>6</v>
      </c>
      <c r="H42" s="4">
        <f t="shared" si="0"/>
        <v>2</v>
      </c>
      <c r="I42" s="4">
        <v>3</v>
      </c>
      <c r="J42" s="4">
        <v>-15</v>
      </c>
      <c r="K42" s="4">
        <v>0</v>
      </c>
      <c r="L42" s="4">
        <v>4</v>
      </c>
      <c r="M42" s="4">
        <v>2</v>
      </c>
      <c r="N42" s="4">
        <v>0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T42" s="12">
        <f t="shared" si="1"/>
        <v>3.6799999999999997</v>
      </c>
      <c r="U42" s="4">
        <v>30</v>
      </c>
      <c r="V42" s="4">
        <v>12</v>
      </c>
      <c r="W42" s="4">
        <v>0</v>
      </c>
      <c r="X42" s="4" t="s">
        <v>50</v>
      </c>
      <c r="Y42" s="18">
        <v>55100011</v>
      </c>
      <c r="Z42" s="18">
        <v>100</v>
      </c>
      <c r="AA42" s="18"/>
      <c r="AB42" s="18"/>
      <c r="AC42" s="18">
        <f>IF(ISBLANK($Y42),0, LOOKUP($Y42,[1]Skill!$A:$A,[1]Skill!$X:$X)*$Z42/100)+
IF(ISBLANK($AA42),0, LOOKUP($AA42,[1]Skill!$A:$A,[1]Skill!$X:$X)*$AB42/100)</f>
        <v>6</v>
      </c>
      <c r="AD42" s="18">
        <v>0</v>
      </c>
      <c r="AE42" s="18">
        <v>0</v>
      </c>
      <c r="AF42" s="18">
        <v>0</v>
      </c>
      <c r="AG42" s="18">
        <v>0</v>
      </c>
      <c r="AH42" s="18">
        <v>0</v>
      </c>
      <c r="AI42" s="4" t="str">
        <f t="shared" si="2"/>
        <v>0;0;0;0;0</v>
      </c>
      <c r="AJ42" s="18">
        <v>0</v>
      </c>
      <c r="AK42" s="18">
        <v>0</v>
      </c>
      <c r="AL42" s="18">
        <v>0</v>
      </c>
      <c r="AM42" s="18">
        <v>0</v>
      </c>
      <c r="AN42" s="18">
        <v>0</v>
      </c>
      <c r="AO42" s="18">
        <v>-0.3</v>
      </c>
      <c r="AP42" s="18">
        <v>0</v>
      </c>
      <c r="AQ42" s="4" t="str">
        <f t="shared" si="3"/>
        <v>0;0;0;0;0;-0.3;0</v>
      </c>
      <c r="AR42" s="50" t="s">
        <v>781</v>
      </c>
      <c r="AS42" s="54"/>
      <c r="AT42" s="4">
        <v>22011029</v>
      </c>
      <c r="AU42" s="4"/>
      <c r="AV42" s="4">
        <v>39</v>
      </c>
      <c r="AW42" s="4"/>
      <c r="AX42" s="59" t="s">
        <v>929</v>
      </c>
      <c r="AY42" s="18">
        <v>0</v>
      </c>
      <c r="AZ42" s="19">
        <v>0</v>
      </c>
      <c r="BA42" s="25">
        <v>0.57868850000000005</v>
      </c>
    </row>
    <row r="43" spans="1:53">
      <c r="A43">
        <v>51000040</v>
      </c>
      <c r="B43" s="4" t="s">
        <v>51</v>
      </c>
      <c r="C43" s="4" t="s">
        <v>327</v>
      </c>
      <c r="D43" s="19"/>
      <c r="E43" s="4">
        <v>1</v>
      </c>
      <c r="F43" s="4">
        <v>10</v>
      </c>
      <c r="G43" s="4">
        <v>0</v>
      </c>
      <c r="H43" s="4">
        <f t="shared" si="0"/>
        <v>1</v>
      </c>
      <c r="I43" s="4">
        <v>1</v>
      </c>
      <c r="J43" s="4">
        <v>0</v>
      </c>
      <c r="K43" s="4">
        <v>10</v>
      </c>
      <c r="L43" s="4">
        <v>24</v>
      </c>
      <c r="M43" s="4">
        <v>0</v>
      </c>
      <c r="N43" s="4">
        <v>0</v>
      </c>
      <c r="O43" s="4">
        <v>-1</v>
      </c>
      <c r="P43" s="4">
        <v>0</v>
      </c>
      <c r="Q43" s="4">
        <v>0</v>
      </c>
      <c r="R43" s="4">
        <v>0</v>
      </c>
      <c r="S43" s="4">
        <v>0</v>
      </c>
      <c r="T43" s="12">
        <f t="shared" si="1"/>
        <v>-1</v>
      </c>
      <c r="U43" s="4">
        <v>10</v>
      </c>
      <c r="V43" s="4">
        <v>10</v>
      </c>
      <c r="W43" s="4">
        <v>0</v>
      </c>
      <c r="X43" s="4" t="s">
        <v>4</v>
      </c>
      <c r="Y43" s="37">
        <v>55900004</v>
      </c>
      <c r="Z43" s="18">
        <v>100</v>
      </c>
      <c r="AA43" s="18"/>
      <c r="AB43" s="18"/>
      <c r="AC43" s="18">
        <f>IF(ISBLANK($Y43),0, LOOKUP($Y43,[1]Skill!$A:$A,[1]Skill!$X:$X)*$Z43/100)+
IF(ISBLANK($AA43),0, LOOKUP($AA43,[1]Skill!$A:$A,[1]Skill!$X:$X)*$AB43/100)</f>
        <v>-30</v>
      </c>
      <c r="AD43" s="18">
        <v>0</v>
      </c>
      <c r="AE43" s="18">
        <v>0</v>
      </c>
      <c r="AF43" s="18">
        <v>0</v>
      </c>
      <c r="AG43" s="18">
        <v>0</v>
      </c>
      <c r="AH43" s="18">
        <v>0</v>
      </c>
      <c r="AI43" s="4" t="str">
        <f t="shared" si="2"/>
        <v>0;0;0;0;0</v>
      </c>
      <c r="AJ43" s="18">
        <v>0</v>
      </c>
      <c r="AK43" s="18">
        <v>0</v>
      </c>
      <c r="AL43" s="18">
        <v>0</v>
      </c>
      <c r="AM43" s="18">
        <v>0</v>
      </c>
      <c r="AN43" s="18">
        <v>0</v>
      </c>
      <c r="AO43" s="18">
        <v>0</v>
      </c>
      <c r="AP43" s="18">
        <v>0</v>
      </c>
      <c r="AQ43" s="4" t="str">
        <f t="shared" si="3"/>
        <v>0;0;0;0;0;0;0</v>
      </c>
      <c r="AR43" s="50" t="s">
        <v>781</v>
      </c>
      <c r="AS43" s="54"/>
      <c r="AT43" s="4">
        <v>22011005</v>
      </c>
      <c r="AU43" s="4"/>
      <c r="AV43" s="4">
        <v>40</v>
      </c>
      <c r="AW43" s="4"/>
      <c r="AX43" s="59" t="s">
        <v>933</v>
      </c>
      <c r="AY43" s="18">
        <v>0</v>
      </c>
      <c r="AZ43" s="19">
        <v>0</v>
      </c>
      <c r="BA43" s="25">
        <v>0.13606560000000001</v>
      </c>
    </row>
    <row r="44" spans="1:53">
      <c r="A44">
        <v>51000041</v>
      </c>
      <c r="B44" s="7" t="s">
        <v>403</v>
      </c>
      <c r="C44" s="4" t="s">
        <v>492</v>
      </c>
      <c r="D44" s="19" t="s">
        <v>885</v>
      </c>
      <c r="E44" s="4">
        <v>3</v>
      </c>
      <c r="F44" s="4">
        <v>10</v>
      </c>
      <c r="G44" s="4">
        <v>6</v>
      </c>
      <c r="H44" s="4">
        <f t="shared" si="0"/>
        <v>3</v>
      </c>
      <c r="I44" s="4">
        <v>3</v>
      </c>
      <c r="J44" s="4">
        <v>9</v>
      </c>
      <c r="K44" s="4">
        <v>-20</v>
      </c>
      <c r="L44" s="4">
        <v>-3</v>
      </c>
      <c r="M44" s="4">
        <v>0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T44" s="12">
        <f t="shared" si="1"/>
        <v>6</v>
      </c>
      <c r="U44" s="4">
        <v>10</v>
      </c>
      <c r="V44" s="4">
        <v>15</v>
      </c>
      <c r="W44" s="4">
        <v>0</v>
      </c>
      <c r="X44" s="4" t="s">
        <v>16</v>
      </c>
      <c r="Y44" s="18">
        <v>55900026</v>
      </c>
      <c r="Z44" s="18">
        <v>100</v>
      </c>
      <c r="AA44" s="18"/>
      <c r="AB44" s="18"/>
      <c r="AC44" s="18">
        <f>IF(ISBLANK($Y44),0, LOOKUP($Y44,[1]Skill!$A:$A,[1]Skill!$X:$X)*$Z44/100)+
IF(ISBLANK($AA44),0, LOOKUP($AA44,[1]Skill!$A:$A,[1]Skill!$X:$X)*$AB44/100)</f>
        <v>20</v>
      </c>
      <c r="AD44" s="18">
        <v>0</v>
      </c>
      <c r="AE44" s="18">
        <v>0</v>
      </c>
      <c r="AF44" s="18">
        <v>0</v>
      </c>
      <c r="AG44" s="18">
        <v>0</v>
      </c>
      <c r="AH44" s="18">
        <v>0</v>
      </c>
      <c r="AI44" s="4" t="str">
        <f t="shared" si="2"/>
        <v>0;0;0;0;0</v>
      </c>
      <c r="AJ44" s="18">
        <v>0</v>
      </c>
      <c r="AK44" s="18">
        <v>0</v>
      </c>
      <c r="AL44" s="18">
        <v>0</v>
      </c>
      <c r="AM44" s="18">
        <v>0</v>
      </c>
      <c r="AN44" s="18">
        <v>0</v>
      </c>
      <c r="AO44" s="18">
        <v>0</v>
      </c>
      <c r="AP44" s="18">
        <v>0</v>
      </c>
      <c r="AQ44" s="4" t="str">
        <f t="shared" si="3"/>
        <v>0;0;0;0;0;0;0</v>
      </c>
      <c r="AR44" s="50" t="s">
        <v>781</v>
      </c>
      <c r="AS44" s="54"/>
      <c r="AT44" s="4">
        <v>22011036</v>
      </c>
      <c r="AU44" s="4"/>
      <c r="AV44" s="4">
        <v>41</v>
      </c>
      <c r="AW44" s="4"/>
      <c r="AX44" s="59" t="s">
        <v>933</v>
      </c>
      <c r="AY44" s="18">
        <v>0</v>
      </c>
      <c r="AZ44" s="19">
        <v>0</v>
      </c>
      <c r="BA44" s="25">
        <v>0.7</v>
      </c>
    </row>
    <row r="45" spans="1:53">
      <c r="A45">
        <v>51000042</v>
      </c>
      <c r="B45" s="4" t="s">
        <v>669</v>
      </c>
      <c r="C45" s="4" t="s">
        <v>493</v>
      </c>
      <c r="D45" s="19"/>
      <c r="E45" s="4">
        <v>2</v>
      </c>
      <c r="F45" s="4">
        <v>10</v>
      </c>
      <c r="G45" s="4">
        <v>0</v>
      </c>
      <c r="H45" s="4">
        <f t="shared" si="0"/>
        <v>4</v>
      </c>
      <c r="I45" s="4">
        <v>2</v>
      </c>
      <c r="J45" s="4">
        <v>-100</v>
      </c>
      <c r="K45" s="4">
        <v>-45</v>
      </c>
      <c r="L45" s="4">
        <v>-3</v>
      </c>
      <c r="M45" s="4">
        <v>0</v>
      </c>
      <c r="N45" s="4">
        <v>0</v>
      </c>
      <c r="O45" s="4">
        <v>0</v>
      </c>
      <c r="P45" s="4">
        <v>0</v>
      </c>
      <c r="Q45" s="4">
        <v>0</v>
      </c>
      <c r="R45" s="4">
        <v>0</v>
      </c>
      <c r="S45" s="4">
        <v>0</v>
      </c>
      <c r="T45" s="12">
        <f t="shared" si="1"/>
        <v>12</v>
      </c>
      <c r="U45" s="4">
        <v>10</v>
      </c>
      <c r="V45" s="4">
        <v>15</v>
      </c>
      <c r="W45" s="4">
        <v>0</v>
      </c>
      <c r="X45" s="4" t="s">
        <v>4</v>
      </c>
      <c r="Y45" s="37">
        <v>55110013</v>
      </c>
      <c r="Z45" s="18">
        <v>80</v>
      </c>
      <c r="AA45" s="18"/>
      <c r="AB45" s="18"/>
      <c r="AC45" s="18">
        <f>IF(ISBLANK($Y45),0, LOOKUP($Y45,[1]Skill!$A:$A,[1]Skill!$X:$X)*$Z45/100)+
IF(ISBLANK($AA45),0, LOOKUP($AA45,[1]Skill!$A:$A,[1]Skill!$X:$X)*$AB45/100)</f>
        <v>160</v>
      </c>
      <c r="AD45" s="18">
        <v>0</v>
      </c>
      <c r="AE45" s="18">
        <v>0</v>
      </c>
      <c r="AF45" s="18">
        <v>0</v>
      </c>
      <c r="AG45" s="18">
        <v>0</v>
      </c>
      <c r="AH45" s="18">
        <v>0</v>
      </c>
      <c r="AI45" s="4" t="str">
        <f t="shared" si="2"/>
        <v>0;0;0;0;0</v>
      </c>
      <c r="AJ45" s="18">
        <v>0</v>
      </c>
      <c r="AK45" s="18">
        <v>0</v>
      </c>
      <c r="AL45" s="18">
        <v>0</v>
      </c>
      <c r="AM45" s="18">
        <v>0</v>
      </c>
      <c r="AN45" s="18">
        <v>0</v>
      </c>
      <c r="AO45" s="18">
        <v>0</v>
      </c>
      <c r="AP45" s="18">
        <v>0</v>
      </c>
      <c r="AQ45" s="4" t="str">
        <f t="shared" si="3"/>
        <v>0;0;0;0;0;0;0</v>
      </c>
      <c r="AR45" s="50" t="s">
        <v>781</v>
      </c>
      <c r="AS45" s="54"/>
      <c r="AT45" s="4">
        <v>22011036</v>
      </c>
      <c r="AU45" s="4"/>
      <c r="AV45" s="4">
        <v>42</v>
      </c>
      <c r="AW45" s="4"/>
      <c r="AX45" s="59" t="s">
        <v>933</v>
      </c>
      <c r="AY45" s="18">
        <v>0</v>
      </c>
      <c r="AZ45" s="19">
        <v>0</v>
      </c>
      <c r="BA45" s="25">
        <v>0.2</v>
      </c>
    </row>
    <row r="46" spans="1:53">
      <c r="A46">
        <v>51000043</v>
      </c>
      <c r="B46" s="4" t="s">
        <v>52</v>
      </c>
      <c r="C46" s="7" t="s">
        <v>634</v>
      </c>
      <c r="D46" s="19"/>
      <c r="E46" s="4">
        <v>3</v>
      </c>
      <c r="F46" s="4">
        <v>10</v>
      </c>
      <c r="G46" s="4">
        <v>0</v>
      </c>
      <c r="H46" s="4">
        <f t="shared" si="0"/>
        <v>1</v>
      </c>
      <c r="I46" s="4">
        <v>3</v>
      </c>
      <c r="J46" s="4">
        <v>18</v>
      </c>
      <c r="K46" s="4">
        <v>-10</v>
      </c>
      <c r="L46" s="4">
        <v>11</v>
      </c>
      <c r="M46" s="4">
        <v>0</v>
      </c>
      <c r="N46" s="4">
        <v>0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T46" s="12">
        <f t="shared" si="1"/>
        <v>-2</v>
      </c>
      <c r="U46" s="4">
        <v>10</v>
      </c>
      <c r="V46" s="4">
        <v>15</v>
      </c>
      <c r="W46" s="4">
        <v>0</v>
      </c>
      <c r="X46" s="4" t="s">
        <v>2</v>
      </c>
      <c r="Y46" s="37">
        <v>55510003</v>
      </c>
      <c r="Z46" s="18">
        <v>60</v>
      </c>
      <c r="AA46" s="18">
        <v>55900004</v>
      </c>
      <c r="AB46" s="18">
        <v>100</v>
      </c>
      <c r="AC46" s="18">
        <f>IF(ISBLANK($Y46),0, LOOKUP($Y46,[1]Skill!$A:$A,[1]Skill!$X:$X)*$Z46/100)+
IF(ISBLANK($AA46),0, LOOKUP($AA46,[1]Skill!$A:$A,[1]Skill!$X:$X)*$AB46/100)</f>
        <v>-21</v>
      </c>
      <c r="AD46" s="18">
        <v>0</v>
      </c>
      <c r="AE46" s="18">
        <v>0</v>
      </c>
      <c r="AF46" s="18">
        <v>0</v>
      </c>
      <c r="AG46" s="18">
        <v>0</v>
      </c>
      <c r="AH46" s="18">
        <v>0</v>
      </c>
      <c r="AI46" s="4" t="str">
        <f t="shared" si="2"/>
        <v>0;0;0;0;0</v>
      </c>
      <c r="AJ46" s="18">
        <v>0</v>
      </c>
      <c r="AK46" s="18">
        <v>0</v>
      </c>
      <c r="AL46" s="18">
        <v>0</v>
      </c>
      <c r="AM46" s="18">
        <v>0</v>
      </c>
      <c r="AN46" s="18">
        <v>0</v>
      </c>
      <c r="AO46" s="18">
        <v>0</v>
      </c>
      <c r="AP46" s="18">
        <v>0</v>
      </c>
      <c r="AQ46" s="4" t="str">
        <f t="shared" si="3"/>
        <v>0;0;0;0;0;0;0</v>
      </c>
      <c r="AR46" s="50" t="s">
        <v>781</v>
      </c>
      <c r="AS46" s="54">
        <v>11000009</v>
      </c>
      <c r="AT46" s="4">
        <v>22011177</v>
      </c>
      <c r="AU46" s="4"/>
      <c r="AV46" s="4">
        <v>43</v>
      </c>
      <c r="AW46" s="4"/>
      <c r="AX46" s="59" t="s">
        <v>933</v>
      </c>
      <c r="AY46" s="18">
        <v>0</v>
      </c>
      <c r="AZ46" s="19">
        <v>0</v>
      </c>
      <c r="BA46" s="25">
        <v>0.38688529999999999</v>
      </c>
    </row>
    <row r="47" spans="1:53">
      <c r="A47">
        <v>51000044</v>
      </c>
      <c r="B47" s="4" t="s">
        <v>53</v>
      </c>
      <c r="C47" s="4" t="s">
        <v>494</v>
      </c>
      <c r="D47" s="19"/>
      <c r="E47" s="4">
        <v>3</v>
      </c>
      <c r="F47" s="4">
        <v>9</v>
      </c>
      <c r="G47" s="4">
        <v>2</v>
      </c>
      <c r="H47" s="4">
        <f t="shared" si="0"/>
        <v>1</v>
      </c>
      <c r="I47" s="4">
        <v>3</v>
      </c>
      <c r="J47" s="4">
        <v>4</v>
      </c>
      <c r="K47" s="4">
        <v>-4</v>
      </c>
      <c r="L47" s="4">
        <v>-8</v>
      </c>
      <c r="M47" s="4">
        <v>0</v>
      </c>
      <c r="N47" s="4">
        <v>0</v>
      </c>
      <c r="O47" s="4">
        <v>0</v>
      </c>
      <c r="P47" s="4">
        <v>0</v>
      </c>
      <c r="Q47" s="4">
        <v>0</v>
      </c>
      <c r="R47" s="4">
        <v>0</v>
      </c>
      <c r="S47" s="4">
        <v>0</v>
      </c>
      <c r="T47" s="12">
        <f t="shared" si="1"/>
        <v>0</v>
      </c>
      <c r="U47" s="4">
        <v>10</v>
      </c>
      <c r="V47" s="4">
        <v>15</v>
      </c>
      <c r="W47" s="4">
        <v>0</v>
      </c>
      <c r="X47" s="4" t="s">
        <v>16</v>
      </c>
      <c r="Y47" s="37">
        <v>55100002</v>
      </c>
      <c r="Z47" s="18">
        <v>100</v>
      </c>
      <c r="AA47" s="18"/>
      <c r="AB47" s="18"/>
      <c r="AC47" s="18">
        <f>IF(ISBLANK($Y47),0, LOOKUP($Y47,[1]Skill!$A:$A,[1]Skill!$X:$X)*$Z47/100)+
IF(ISBLANK($AA47),0, LOOKUP($AA47,[1]Skill!$A:$A,[1]Skill!$X:$X)*$AB47/100)</f>
        <v>8</v>
      </c>
      <c r="AD47" s="18">
        <v>0</v>
      </c>
      <c r="AE47" s="18">
        <v>0</v>
      </c>
      <c r="AF47" s="18">
        <v>0</v>
      </c>
      <c r="AG47" s="18">
        <v>0</v>
      </c>
      <c r="AH47" s="18">
        <v>0</v>
      </c>
      <c r="AI47" s="4" t="str">
        <f t="shared" si="2"/>
        <v>0;0;0;0;0</v>
      </c>
      <c r="AJ47" s="18">
        <v>0</v>
      </c>
      <c r="AK47" s="18">
        <v>0</v>
      </c>
      <c r="AL47" s="18">
        <v>0</v>
      </c>
      <c r="AM47" s="18">
        <v>0</v>
      </c>
      <c r="AN47" s="18">
        <v>0</v>
      </c>
      <c r="AO47" s="18">
        <v>0</v>
      </c>
      <c r="AP47" s="18">
        <v>0</v>
      </c>
      <c r="AQ47" s="4" t="str">
        <f t="shared" si="3"/>
        <v>0;0;0;0;0;0;0</v>
      </c>
      <c r="AR47" s="50" t="s">
        <v>781</v>
      </c>
      <c r="AS47" s="54"/>
      <c r="AT47" s="4">
        <v>22011192</v>
      </c>
      <c r="AU47" s="4"/>
      <c r="AV47" s="4">
        <v>44</v>
      </c>
      <c r="AW47" s="4"/>
      <c r="AX47" s="59" t="s">
        <v>932</v>
      </c>
      <c r="AY47" s="18">
        <v>0</v>
      </c>
      <c r="AZ47" s="19">
        <v>0</v>
      </c>
      <c r="BA47" s="25">
        <v>0.5557377</v>
      </c>
    </row>
    <row r="48" spans="1:53">
      <c r="A48">
        <v>51000045</v>
      </c>
      <c r="B48" s="4" t="s">
        <v>54</v>
      </c>
      <c r="C48" s="4" t="s">
        <v>495</v>
      </c>
      <c r="D48" s="19"/>
      <c r="E48" s="4">
        <v>3</v>
      </c>
      <c r="F48" s="4">
        <v>15</v>
      </c>
      <c r="G48" s="4">
        <v>4</v>
      </c>
      <c r="H48" s="4">
        <f t="shared" si="0"/>
        <v>1</v>
      </c>
      <c r="I48" s="4">
        <v>3</v>
      </c>
      <c r="J48" s="4">
        <v>-10</v>
      </c>
      <c r="K48" s="4">
        <v>3</v>
      </c>
      <c r="L48" s="4">
        <v>-3</v>
      </c>
      <c r="M48" s="4">
        <v>1</v>
      </c>
      <c r="N48" s="4">
        <v>0</v>
      </c>
      <c r="O48" s="4">
        <v>0</v>
      </c>
      <c r="P48" s="4">
        <v>0</v>
      </c>
      <c r="Q48" s="4">
        <v>0</v>
      </c>
      <c r="R48" s="4">
        <v>0</v>
      </c>
      <c r="S48" s="4">
        <v>0</v>
      </c>
      <c r="T48" s="12">
        <f t="shared" si="1"/>
        <v>0</v>
      </c>
      <c r="U48" s="4">
        <v>10</v>
      </c>
      <c r="V48" s="4">
        <v>15</v>
      </c>
      <c r="W48" s="4">
        <v>0</v>
      </c>
      <c r="X48" s="4" t="s">
        <v>16</v>
      </c>
      <c r="Y48" s="37">
        <v>55500009</v>
      </c>
      <c r="Z48" s="18">
        <v>100</v>
      </c>
      <c r="AA48" s="18"/>
      <c r="AB48" s="18"/>
      <c r="AC48" s="18">
        <f>IF(ISBLANK($Y48),0, LOOKUP($Y48,[1]Skill!$A:$A,[1]Skill!$X:$X)*$Z48/100)+
IF(ISBLANK($AA48),0, LOOKUP($AA48,[1]Skill!$A:$A,[1]Skill!$X:$X)*$AB48/100)</f>
        <v>5</v>
      </c>
      <c r="AD48" s="18">
        <v>0</v>
      </c>
      <c r="AE48" s="18">
        <v>0</v>
      </c>
      <c r="AF48" s="18">
        <v>0</v>
      </c>
      <c r="AG48" s="18">
        <v>0</v>
      </c>
      <c r="AH48" s="18">
        <v>0</v>
      </c>
      <c r="AI48" s="4" t="str">
        <f t="shared" si="2"/>
        <v>0;0;0;0;0</v>
      </c>
      <c r="AJ48" s="18">
        <v>0</v>
      </c>
      <c r="AK48" s="18">
        <v>0</v>
      </c>
      <c r="AL48" s="18">
        <v>0</v>
      </c>
      <c r="AM48" s="18">
        <v>0</v>
      </c>
      <c r="AN48" s="18">
        <v>0</v>
      </c>
      <c r="AO48" s="18">
        <v>0</v>
      </c>
      <c r="AP48" s="18">
        <v>0</v>
      </c>
      <c r="AQ48" s="4" t="str">
        <f t="shared" si="3"/>
        <v>0;0;0;0;0;0;0</v>
      </c>
      <c r="AR48" s="50" t="s">
        <v>781</v>
      </c>
      <c r="AS48" s="54"/>
      <c r="AT48" s="4">
        <v>22011009</v>
      </c>
      <c r="AU48" s="4">
        <v>22011010</v>
      </c>
      <c r="AV48" s="4">
        <v>45</v>
      </c>
      <c r="AW48" s="4"/>
      <c r="AX48" s="59" t="s">
        <v>931</v>
      </c>
      <c r="AY48" s="18">
        <v>0</v>
      </c>
      <c r="AZ48" s="19">
        <v>0</v>
      </c>
      <c r="BA48" s="25">
        <v>0.46721309999999999</v>
      </c>
    </row>
    <row r="49" spans="1:53">
      <c r="A49">
        <v>51000046</v>
      </c>
      <c r="B49" s="4" t="s">
        <v>55</v>
      </c>
      <c r="C49" s="4" t="s">
        <v>496</v>
      </c>
      <c r="D49" s="19" t="s">
        <v>885</v>
      </c>
      <c r="E49" s="4">
        <v>2</v>
      </c>
      <c r="F49" s="4">
        <v>15</v>
      </c>
      <c r="G49" s="4">
        <v>5</v>
      </c>
      <c r="H49" s="4">
        <f t="shared" si="0"/>
        <v>1</v>
      </c>
      <c r="I49" s="4">
        <v>2</v>
      </c>
      <c r="J49" s="4">
        <v>0</v>
      </c>
      <c r="K49" s="4">
        <v>-10</v>
      </c>
      <c r="L49" s="4">
        <v>-6</v>
      </c>
      <c r="M49" s="4">
        <v>0</v>
      </c>
      <c r="N49" s="4">
        <v>0</v>
      </c>
      <c r="O49" s="4">
        <v>0</v>
      </c>
      <c r="P49" s="4">
        <v>0</v>
      </c>
      <c r="Q49" s="4">
        <v>0</v>
      </c>
      <c r="R49" s="4">
        <v>0</v>
      </c>
      <c r="S49" s="4">
        <v>0</v>
      </c>
      <c r="T49" s="12">
        <f t="shared" si="1"/>
        <v>0</v>
      </c>
      <c r="U49" s="4">
        <v>10</v>
      </c>
      <c r="V49" s="4">
        <v>20</v>
      </c>
      <c r="W49" s="4">
        <v>0</v>
      </c>
      <c r="X49" s="4" t="s">
        <v>19</v>
      </c>
      <c r="Y49" s="37">
        <v>55100015</v>
      </c>
      <c r="Z49" s="18">
        <v>100</v>
      </c>
      <c r="AA49" s="18"/>
      <c r="AB49" s="18"/>
      <c r="AC49" s="18">
        <f>IF(ISBLANK($Y49),0, LOOKUP($Y49,[1]Skill!$A:$A,[1]Skill!$X:$X)*$Z49/100)+
IF(ISBLANK($AA49),0, LOOKUP($AA49,[1]Skill!$A:$A,[1]Skill!$X:$X)*$AB49/100)</f>
        <v>16</v>
      </c>
      <c r="AD49" s="18">
        <v>0</v>
      </c>
      <c r="AE49" s="18">
        <v>0</v>
      </c>
      <c r="AF49" s="18">
        <v>0</v>
      </c>
      <c r="AG49" s="18">
        <v>0</v>
      </c>
      <c r="AH49" s="18">
        <v>0</v>
      </c>
      <c r="AI49" s="4" t="str">
        <f t="shared" si="2"/>
        <v>0;0;0;0;0</v>
      </c>
      <c r="AJ49" s="18">
        <v>0</v>
      </c>
      <c r="AK49" s="18">
        <v>0</v>
      </c>
      <c r="AL49" s="18">
        <v>0</v>
      </c>
      <c r="AM49" s="18">
        <v>0</v>
      </c>
      <c r="AN49" s="18">
        <v>0</v>
      </c>
      <c r="AO49" s="18">
        <v>0</v>
      </c>
      <c r="AP49" s="18">
        <v>0</v>
      </c>
      <c r="AQ49" s="4" t="str">
        <f t="shared" si="3"/>
        <v>0;0;0;0;0;0;0</v>
      </c>
      <c r="AR49" s="50" t="s">
        <v>781</v>
      </c>
      <c r="AS49" s="54"/>
      <c r="AT49" s="4">
        <v>22011011</v>
      </c>
      <c r="AU49" s="8"/>
      <c r="AV49" s="4">
        <v>46</v>
      </c>
      <c r="AW49" s="4"/>
      <c r="AX49" s="59" t="s">
        <v>931</v>
      </c>
      <c r="AY49" s="18">
        <v>0</v>
      </c>
      <c r="AZ49" s="19">
        <v>0</v>
      </c>
      <c r="BA49" s="25">
        <v>0.3245902</v>
      </c>
    </row>
    <row r="50" spans="1:53">
      <c r="A50">
        <v>51000047</v>
      </c>
      <c r="B50" s="4" t="s">
        <v>56</v>
      </c>
      <c r="C50" s="4" t="s">
        <v>329</v>
      </c>
      <c r="D50" s="19"/>
      <c r="E50" s="4">
        <v>5</v>
      </c>
      <c r="F50" s="4">
        <v>7</v>
      </c>
      <c r="G50" s="4">
        <v>0</v>
      </c>
      <c r="H50" s="4">
        <f t="shared" si="0"/>
        <v>2</v>
      </c>
      <c r="I50" s="4">
        <v>5</v>
      </c>
      <c r="J50" s="4">
        <v>19</v>
      </c>
      <c r="K50" s="4">
        <v>3</v>
      </c>
      <c r="L50" s="4">
        <v>-41</v>
      </c>
      <c r="M50" s="4">
        <v>0</v>
      </c>
      <c r="N50" s="4">
        <v>0</v>
      </c>
      <c r="O50" s="4">
        <v>0</v>
      </c>
      <c r="P50" s="4">
        <v>0</v>
      </c>
      <c r="Q50" s="4">
        <v>0</v>
      </c>
      <c r="R50" s="4">
        <v>4</v>
      </c>
      <c r="S50" s="4">
        <v>0</v>
      </c>
      <c r="T50" s="12">
        <f t="shared" si="1"/>
        <v>1</v>
      </c>
      <c r="U50" s="4">
        <v>10</v>
      </c>
      <c r="V50" s="4">
        <v>15</v>
      </c>
      <c r="W50" s="4">
        <v>0</v>
      </c>
      <c r="X50" s="4" t="s">
        <v>2</v>
      </c>
      <c r="Y50" s="37"/>
      <c r="Z50" s="18"/>
      <c r="AA50" s="18"/>
      <c r="AB50" s="18"/>
      <c r="AC50" s="18">
        <f>IF(ISBLANK($Y50),0, LOOKUP($Y50,[1]Skill!$A:$A,[1]Skill!$X:$X)*$Z50/100)+
IF(ISBLANK($AA50),0, LOOKUP($AA50,[1]Skill!$A:$A,[1]Skill!$X:$X)*$AB50/100)</f>
        <v>0</v>
      </c>
      <c r="AD50" s="18">
        <v>0</v>
      </c>
      <c r="AE50" s="18">
        <v>0</v>
      </c>
      <c r="AF50" s="18">
        <v>0</v>
      </c>
      <c r="AG50" s="18">
        <v>0</v>
      </c>
      <c r="AH50" s="18">
        <v>0</v>
      </c>
      <c r="AI50" s="4" t="str">
        <f t="shared" si="2"/>
        <v>0;0;0;0;0</v>
      </c>
      <c r="AJ50" s="18">
        <v>0</v>
      </c>
      <c r="AK50" s="18">
        <v>0</v>
      </c>
      <c r="AL50" s="18">
        <v>0</v>
      </c>
      <c r="AM50" s="18">
        <v>0</v>
      </c>
      <c r="AN50" s="18">
        <v>0</v>
      </c>
      <c r="AO50" s="18">
        <v>0</v>
      </c>
      <c r="AP50" s="18">
        <v>0</v>
      </c>
      <c r="AQ50" s="4" t="str">
        <f t="shared" si="3"/>
        <v>0;0;0;0;0;0;0</v>
      </c>
      <c r="AR50" s="50" t="s">
        <v>781</v>
      </c>
      <c r="AS50" s="54"/>
      <c r="AT50" s="4">
        <v>22011193</v>
      </c>
      <c r="AU50" s="4"/>
      <c r="AV50" s="4">
        <v>47</v>
      </c>
      <c r="AW50" s="4"/>
      <c r="AX50" s="59" t="s">
        <v>935</v>
      </c>
      <c r="AY50" s="18">
        <v>0</v>
      </c>
      <c r="AZ50" s="19">
        <v>0</v>
      </c>
      <c r="BA50" s="25">
        <v>0.8573771</v>
      </c>
    </row>
    <row r="51" spans="1:53">
      <c r="A51">
        <v>51000048</v>
      </c>
      <c r="B51" s="4" t="s">
        <v>57</v>
      </c>
      <c r="C51" s="4" t="s">
        <v>330</v>
      </c>
      <c r="D51" s="19" t="s">
        <v>817</v>
      </c>
      <c r="E51" s="4">
        <v>3</v>
      </c>
      <c r="F51" s="4">
        <v>4</v>
      </c>
      <c r="G51" s="4">
        <v>3</v>
      </c>
      <c r="H51" s="4">
        <f t="shared" si="0"/>
        <v>2</v>
      </c>
      <c r="I51" s="4">
        <v>3</v>
      </c>
      <c r="J51" s="4">
        <v>-100</v>
      </c>
      <c r="K51" s="4">
        <v>100</v>
      </c>
      <c r="L51" s="4">
        <v>-3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12">
        <f t="shared" si="1"/>
        <v>1</v>
      </c>
      <c r="U51" s="4">
        <v>10</v>
      </c>
      <c r="V51" s="4">
        <v>0</v>
      </c>
      <c r="W51" s="4">
        <v>0</v>
      </c>
      <c r="X51" s="4" t="s">
        <v>9</v>
      </c>
      <c r="Y51" s="37">
        <v>55900017</v>
      </c>
      <c r="Z51" s="18">
        <v>40</v>
      </c>
      <c r="AA51" s="18"/>
      <c r="AB51" s="18"/>
      <c r="AC51" s="18">
        <f>IF(ISBLANK($Y51),0, LOOKUP($Y51,[1]Skill!$A:$A,[1]Skill!$X:$X)*$Z51/100)+
IF(ISBLANK($AA51),0, LOOKUP($AA51,[1]Skill!$A:$A,[1]Skill!$X:$X)*$AB51/100)</f>
        <v>4</v>
      </c>
      <c r="AD51" s="18">
        <v>0</v>
      </c>
      <c r="AE51" s="18">
        <v>0</v>
      </c>
      <c r="AF51" s="18">
        <v>0</v>
      </c>
      <c r="AG51" s="18">
        <v>0</v>
      </c>
      <c r="AH51" s="18">
        <v>0</v>
      </c>
      <c r="AI51" s="4" t="str">
        <f t="shared" si="2"/>
        <v>0;0;0;0;0</v>
      </c>
      <c r="AJ51" s="18">
        <v>0</v>
      </c>
      <c r="AK51" s="18">
        <v>0</v>
      </c>
      <c r="AL51" s="18">
        <v>0</v>
      </c>
      <c r="AM51" s="18">
        <v>0</v>
      </c>
      <c r="AN51" s="18">
        <v>0</v>
      </c>
      <c r="AO51" s="18">
        <v>0</v>
      </c>
      <c r="AP51" s="18">
        <v>0</v>
      </c>
      <c r="AQ51" s="4" t="str">
        <f t="shared" si="3"/>
        <v>0;0;0;0;0;0;0</v>
      </c>
      <c r="AR51" s="50" t="s">
        <v>781</v>
      </c>
      <c r="AS51" s="54"/>
      <c r="AT51" s="4">
        <v>22011037</v>
      </c>
      <c r="AU51" s="4"/>
      <c r="AV51" s="4">
        <v>48</v>
      </c>
      <c r="AW51" s="4"/>
      <c r="AX51" s="59" t="s">
        <v>943</v>
      </c>
      <c r="AY51" s="18">
        <v>0</v>
      </c>
      <c r="AZ51" s="19">
        <v>0</v>
      </c>
      <c r="BA51" s="25">
        <v>0.33606560000000002</v>
      </c>
    </row>
    <row r="52" spans="1:53">
      <c r="A52">
        <v>51000049</v>
      </c>
      <c r="B52" s="4" t="s">
        <v>58</v>
      </c>
      <c r="C52" s="4" t="s">
        <v>497</v>
      </c>
      <c r="D52" s="19"/>
      <c r="E52" s="4">
        <v>4</v>
      </c>
      <c r="F52" s="4">
        <v>15</v>
      </c>
      <c r="G52" s="4">
        <v>0</v>
      </c>
      <c r="H52" s="4">
        <f t="shared" si="0"/>
        <v>3</v>
      </c>
      <c r="I52" s="4">
        <v>4</v>
      </c>
      <c r="J52" s="4">
        <v>-15</v>
      </c>
      <c r="K52" s="4">
        <v>-15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12">
        <f t="shared" si="1"/>
        <v>5</v>
      </c>
      <c r="U52" s="4">
        <v>10</v>
      </c>
      <c r="V52" s="4">
        <v>10</v>
      </c>
      <c r="W52" s="4">
        <v>0</v>
      </c>
      <c r="X52" s="4" t="s">
        <v>9</v>
      </c>
      <c r="Y52" s="37">
        <v>55900001</v>
      </c>
      <c r="Z52" s="18">
        <v>100</v>
      </c>
      <c r="AA52" s="18"/>
      <c r="AB52" s="18"/>
      <c r="AC52" s="18">
        <f>IF(ISBLANK($Y52),0, LOOKUP($Y52,[1]Skill!$A:$A,[1]Skill!$X:$X)*$Z52/100)+
IF(ISBLANK($AA52),0, LOOKUP($AA52,[1]Skill!$A:$A,[1]Skill!$X:$X)*$AB52/100)</f>
        <v>35</v>
      </c>
      <c r="AD52" s="18">
        <v>0</v>
      </c>
      <c r="AE52" s="18">
        <v>0</v>
      </c>
      <c r="AF52" s="18">
        <v>0</v>
      </c>
      <c r="AG52" s="18">
        <v>0</v>
      </c>
      <c r="AH52" s="18">
        <v>0</v>
      </c>
      <c r="AI52" s="4" t="str">
        <f t="shared" si="2"/>
        <v>0;0;0;0;0</v>
      </c>
      <c r="AJ52" s="18">
        <v>0</v>
      </c>
      <c r="AK52" s="18">
        <v>0</v>
      </c>
      <c r="AL52" s="18">
        <v>0</v>
      </c>
      <c r="AM52" s="18">
        <v>0</v>
      </c>
      <c r="AN52" s="18">
        <v>0</v>
      </c>
      <c r="AO52" s="18">
        <v>0</v>
      </c>
      <c r="AP52" s="18">
        <v>0</v>
      </c>
      <c r="AQ52" s="4" t="str">
        <f t="shared" si="3"/>
        <v>0;0;0;0;0;0;0</v>
      </c>
      <c r="AR52" s="50" t="s">
        <v>781</v>
      </c>
      <c r="AS52" s="54"/>
      <c r="AT52" s="4">
        <v>22011038</v>
      </c>
      <c r="AU52" s="4"/>
      <c r="AV52" s="4">
        <v>49</v>
      </c>
      <c r="AW52" s="4"/>
      <c r="AX52" s="59" t="s">
        <v>931</v>
      </c>
      <c r="AY52" s="18">
        <v>0</v>
      </c>
      <c r="AZ52" s="19">
        <v>0</v>
      </c>
      <c r="BA52" s="25">
        <v>0.2377049</v>
      </c>
    </row>
    <row r="53" spans="1:53">
      <c r="A53">
        <v>51000050</v>
      </c>
      <c r="B53" s="4" t="s">
        <v>59</v>
      </c>
      <c r="C53" s="4" t="s">
        <v>498</v>
      </c>
      <c r="D53" s="19"/>
      <c r="E53" s="4">
        <v>2</v>
      </c>
      <c r="F53" s="4">
        <v>8</v>
      </c>
      <c r="G53" s="4">
        <v>0</v>
      </c>
      <c r="H53" s="4">
        <f t="shared" si="0"/>
        <v>1</v>
      </c>
      <c r="I53" s="4">
        <v>2</v>
      </c>
      <c r="J53" s="4">
        <v>0</v>
      </c>
      <c r="K53" s="4">
        <v>0</v>
      </c>
      <c r="L53" s="4">
        <v>-15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12">
        <f t="shared" si="1"/>
        <v>0</v>
      </c>
      <c r="U53" s="4">
        <v>10</v>
      </c>
      <c r="V53" s="4">
        <v>15</v>
      </c>
      <c r="W53" s="4">
        <v>0</v>
      </c>
      <c r="X53" s="4" t="s">
        <v>16</v>
      </c>
      <c r="Y53" s="37">
        <v>55110006</v>
      </c>
      <c r="Z53" s="18">
        <v>100</v>
      </c>
      <c r="AA53" s="18"/>
      <c r="AB53" s="18"/>
      <c r="AC53" s="18">
        <f>IF(ISBLANK($Y53),0, LOOKUP($Y53,[1]Skill!$A:$A,[1]Skill!$X:$X)*$Z53/100)+
IF(ISBLANK($AA53),0, LOOKUP($AA53,[1]Skill!$A:$A,[1]Skill!$X:$X)*$AB53/100)</f>
        <v>15</v>
      </c>
      <c r="AD53" s="18">
        <v>0</v>
      </c>
      <c r="AE53" s="18">
        <v>0</v>
      </c>
      <c r="AF53" s="18">
        <v>0</v>
      </c>
      <c r="AG53" s="18">
        <v>0</v>
      </c>
      <c r="AH53" s="18">
        <v>0</v>
      </c>
      <c r="AI53" s="4" t="str">
        <f t="shared" si="2"/>
        <v>0;0;0;0;0</v>
      </c>
      <c r="AJ53" s="18">
        <v>0</v>
      </c>
      <c r="AK53" s="18">
        <v>0</v>
      </c>
      <c r="AL53" s="18">
        <v>0</v>
      </c>
      <c r="AM53" s="18">
        <v>0</v>
      </c>
      <c r="AN53" s="18">
        <v>0</v>
      </c>
      <c r="AO53" s="18">
        <v>0</v>
      </c>
      <c r="AP53" s="18">
        <v>0</v>
      </c>
      <c r="AQ53" s="4" t="str">
        <f t="shared" si="3"/>
        <v>0;0;0;0;0;0;0</v>
      </c>
      <c r="AR53" s="50" t="s">
        <v>781</v>
      </c>
      <c r="AS53" s="54"/>
      <c r="AT53" s="4">
        <v>22011100</v>
      </c>
      <c r="AU53" s="4"/>
      <c r="AV53" s="4">
        <v>50</v>
      </c>
      <c r="AW53" s="4"/>
      <c r="AX53" s="59" t="s">
        <v>929</v>
      </c>
      <c r="AY53" s="18">
        <v>0</v>
      </c>
      <c r="AZ53" s="19">
        <v>0</v>
      </c>
      <c r="BA53" s="25">
        <v>0.39836070000000001</v>
      </c>
    </row>
    <row r="54" spans="1:53">
      <c r="A54">
        <v>51000051</v>
      </c>
      <c r="B54" s="4" t="s">
        <v>60</v>
      </c>
      <c r="C54" s="4" t="s">
        <v>499</v>
      </c>
      <c r="D54" s="19" t="s">
        <v>809</v>
      </c>
      <c r="E54" s="4">
        <v>3</v>
      </c>
      <c r="F54" s="4">
        <v>5</v>
      </c>
      <c r="G54" s="4">
        <v>2</v>
      </c>
      <c r="H54" s="4">
        <f t="shared" si="0"/>
        <v>2</v>
      </c>
      <c r="I54" s="4">
        <v>3</v>
      </c>
      <c r="J54" s="4">
        <v>-15</v>
      </c>
      <c r="K54" s="4">
        <v>10</v>
      </c>
      <c r="L54" s="4">
        <v>-18</v>
      </c>
      <c r="M54" s="4">
        <v>1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12">
        <f t="shared" si="1"/>
        <v>3</v>
      </c>
      <c r="U54" s="4">
        <v>30</v>
      </c>
      <c r="V54" s="4">
        <v>12</v>
      </c>
      <c r="W54" s="4">
        <v>0</v>
      </c>
      <c r="X54" s="4" t="s">
        <v>61</v>
      </c>
      <c r="Y54" s="37">
        <v>55100011</v>
      </c>
      <c r="Z54" s="18">
        <v>100</v>
      </c>
      <c r="AA54" s="18">
        <v>55100012</v>
      </c>
      <c r="AB54" s="18">
        <v>100</v>
      </c>
      <c r="AC54" s="18">
        <f>IF(ISBLANK($Y54),0, LOOKUP($Y54,[1]Skill!$A:$A,[1]Skill!$X:$X)*$Z54/100)+
IF(ISBLANK($AA54),0, LOOKUP($AA54,[1]Skill!$A:$A,[1]Skill!$X:$X)*$AB54/100)</f>
        <v>21</v>
      </c>
      <c r="AD54" s="18">
        <v>0</v>
      </c>
      <c r="AE54" s="18">
        <v>0</v>
      </c>
      <c r="AF54" s="18">
        <v>0</v>
      </c>
      <c r="AG54" s="18">
        <v>0</v>
      </c>
      <c r="AH54" s="18">
        <v>0</v>
      </c>
      <c r="AI54" s="4" t="str">
        <f t="shared" si="2"/>
        <v>0;0;0;0;0</v>
      </c>
      <c r="AJ54" s="18">
        <v>0</v>
      </c>
      <c r="AK54" s="18">
        <v>0</v>
      </c>
      <c r="AL54" s="18">
        <v>0</v>
      </c>
      <c r="AM54" s="18">
        <v>0</v>
      </c>
      <c r="AN54" s="18">
        <v>0</v>
      </c>
      <c r="AO54" s="18">
        <v>0</v>
      </c>
      <c r="AP54" s="18">
        <v>0</v>
      </c>
      <c r="AQ54" s="4" t="str">
        <f t="shared" si="3"/>
        <v>0;0;0;0;0;0;0</v>
      </c>
      <c r="AR54" s="50" t="s">
        <v>781</v>
      </c>
      <c r="AS54" s="54"/>
      <c r="AT54" s="4">
        <v>22011210</v>
      </c>
      <c r="AU54" s="4"/>
      <c r="AV54" s="4">
        <v>51</v>
      </c>
      <c r="AW54" s="4"/>
      <c r="AX54" s="59" t="s">
        <v>940</v>
      </c>
      <c r="AY54" s="18">
        <v>0</v>
      </c>
      <c r="AZ54" s="19">
        <v>0</v>
      </c>
      <c r="BA54" s="25">
        <v>0.53442619999999996</v>
      </c>
    </row>
    <row r="55" spans="1:53">
      <c r="A55">
        <v>51000052</v>
      </c>
      <c r="B55" s="7" t="s">
        <v>405</v>
      </c>
      <c r="C55" s="4" t="s">
        <v>500</v>
      </c>
      <c r="D55" s="19" t="s">
        <v>805</v>
      </c>
      <c r="E55" s="4">
        <v>2</v>
      </c>
      <c r="F55" s="4">
        <v>4</v>
      </c>
      <c r="G55" s="4">
        <v>0</v>
      </c>
      <c r="H55" s="4">
        <f t="shared" si="0"/>
        <v>1</v>
      </c>
      <c r="I55" s="4">
        <v>2</v>
      </c>
      <c r="J55" s="4">
        <v>-5</v>
      </c>
      <c r="K55" s="4">
        <v>7</v>
      </c>
      <c r="L55" s="4">
        <v>-49</v>
      </c>
      <c r="M55" s="4">
        <v>0</v>
      </c>
      <c r="N55" s="4">
        <v>0</v>
      </c>
      <c r="O55" s="4">
        <v>0</v>
      </c>
      <c r="P55" s="4">
        <v>0</v>
      </c>
      <c r="Q55" s="4">
        <v>0</v>
      </c>
      <c r="R55" s="4">
        <v>0</v>
      </c>
      <c r="S55" s="4">
        <v>0</v>
      </c>
      <c r="T55" s="12">
        <f t="shared" si="1"/>
        <v>-2</v>
      </c>
      <c r="U55" s="4">
        <v>10</v>
      </c>
      <c r="V55" s="4">
        <v>10</v>
      </c>
      <c r="W55" s="4">
        <v>0</v>
      </c>
      <c r="X55" s="4" t="s">
        <v>62</v>
      </c>
      <c r="Y55" s="37">
        <v>55100006</v>
      </c>
      <c r="Z55" s="18">
        <v>100</v>
      </c>
      <c r="AA55" s="18"/>
      <c r="AB55" s="18"/>
      <c r="AC55" s="18">
        <f>IF(ISBLANK($Y55),0, LOOKUP($Y55,[1]Skill!$A:$A,[1]Skill!$X:$X)*$Z55/100)+
IF(ISBLANK($AA55),0, LOOKUP($AA55,[1]Skill!$A:$A,[1]Skill!$X:$X)*$AB55/100)</f>
        <v>45</v>
      </c>
      <c r="AD55" s="18">
        <v>0</v>
      </c>
      <c r="AE55" s="18">
        <v>0</v>
      </c>
      <c r="AF55" s="18">
        <v>0</v>
      </c>
      <c r="AG55" s="18">
        <v>0</v>
      </c>
      <c r="AH55" s="18">
        <v>0</v>
      </c>
      <c r="AI55" s="4" t="str">
        <f t="shared" si="2"/>
        <v>0;0;0;0;0</v>
      </c>
      <c r="AJ55" s="18">
        <v>0</v>
      </c>
      <c r="AK55" s="18">
        <v>0</v>
      </c>
      <c r="AL55" s="18">
        <v>0</v>
      </c>
      <c r="AM55" s="18">
        <v>0</v>
      </c>
      <c r="AN55" s="18">
        <v>0</v>
      </c>
      <c r="AO55" s="18">
        <v>0</v>
      </c>
      <c r="AP55" s="18">
        <v>0</v>
      </c>
      <c r="AQ55" s="4" t="str">
        <f t="shared" si="3"/>
        <v>0;0;0;0;0;0;0</v>
      </c>
      <c r="AR55" s="50" t="s">
        <v>781</v>
      </c>
      <c r="AS55" s="54"/>
      <c r="AT55" s="4">
        <v>22011039</v>
      </c>
      <c r="AU55" s="4"/>
      <c r="AV55" s="4">
        <v>52</v>
      </c>
      <c r="AW55" s="4"/>
      <c r="AX55" s="59" t="s">
        <v>943</v>
      </c>
      <c r="AY55" s="18">
        <v>0</v>
      </c>
      <c r="AZ55" s="19">
        <v>0</v>
      </c>
      <c r="BA55" s="25">
        <v>0.33770489999999997</v>
      </c>
    </row>
    <row r="56" spans="1:53">
      <c r="A56">
        <v>51000053</v>
      </c>
      <c r="B56" s="4" t="s">
        <v>63</v>
      </c>
      <c r="C56" s="4" t="s">
        <v>501</v>
      </c>
      <c r="D56" s="19"/>
      <c r="E56" s="4">
        <v>2</v>
      </c>
      <c r="F56" s="4">
        <v>1</v>
      </c>
      <c r="G56" s="4">
        <v>6</v>
      </c>
      <c r="H56" s="4">
        <f t="shared" si="0"/>
        <v>1</v>
      </c>
      <c r="I56" s="4">
        <v>2</v>
      </c>
      <c r="J56" s="4">
        <v>18</v>
      </c>
      <c r="K56" s="4">
        <v>-8</v>
      </c>
      <c r="L56" s="4">
        <v>-16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T56" s="12">
        <f t="shared" si="1"/>
        <v>-0.17999999999999972</v>
      </c>
      <c r="U56" s="4">
        <v>10</v>
      </c>
      <c r="V56" s="4">
        <v>20</v>
      </c>
      <c r="W56" s="4">
        <v>0</v>
      </c>
      <c r="X56" s="4" t="s">
        <v>4</v>
      </c>
      <c r="Y56" s="37">
        <v>55510003</v>
      </c>
      <c r="Z56" s="18">
        <v>30</v>
      </c>
      <c r="AA56" s="18"/>
      <c r="AB56" s="18"/>
      <c r="AC56" s="18">
        <f>IF(ISBLANK($Y56),0, LOOKUP($Y56,[1]Skill!$A:$A,[1]Skill!$X:$X)*$Z56/100)+
IF(ISBLANK($AA56),0, LOOKUP($AA56,[1]Skill!$A:$A,[1]Skill!$X:$X)*$AB56/100)</f>
        <v>4.5</v>
      </c>
      <c r="AD56" s="18">
        <v>0</v>
      </c>
      <c r="AE56" s="18">
        <v>0</v>
      </c>
      <c r="AF56" s="18">
        <v>0</v>
      </c>
      <c r="AG56" s="18">
        <v>0</v>
      </c>
      <c r="AH56" s="18">
        <v>0</v>
      </c>
      <c r="AI56" s="4" t="str">
        <f t="shared" si="2"/>
        <v>0;0;0;0;0</v>
      </c>
      <c r="AJ56" s="18">
        <v>0</v>
      </c>
      <c r="AK56" s="18">
        <v>0</v>
      </c>
      <c r="AL56" s="18">
        <v>0</v>
      </c>
      <c r="AM56" s="18">
        <v>0</v>
      </c>
      <c r="AN56" s="18">
        <v>0</v>
      </c>
      <c r="AO56" s="18">
        <v>0</v>
      </c>
      <c r="AP56" s="18">
        <v>0.3</v>
      </c>
      <c r="AQ56" s="4" t="str">
        <f t="shared" si="3"/>
        <v>0;0;0;0;0;0;0.3</v>
      </c>
      <c r="AR56" s="50" t="s">
        <v>781</v>
      </c>
      <c r="AS56" s="54"/>
      <c r="AT56" s="4">
        <v>22011036</v>
      </c>
      <c r="AU56" s="4"/>
      <c r="AV56" s="4">
        <v>53</v>
      </c>
      <c r="AW56" s="4"/>
      <c r="AX56" s="59" t="s">
        <v>934</v>
      </c>
      <c r="AY56" s="18">
        <v>0</v>
      </c>
      <c r="AZ56" s="19">
        <v>0</v>
      </c>
      <c r="BA56" s="25">
        <v>0.5557377</v>
      </c>
    </row>
    <row r="57" spans="1:53">
      <c r="A57">
        <v>51000054</v>
      </c>
      <c r="B57" s="7" t="s">
        <v>406</v>
      </c>
      <c r="C57" s="4" t="s">
        <v>407</v>
      </c>
      <c r="D57" s="19"/>
      <c r="E57" s="4">
        <v>2</v>
      </c>
      <c r="F57" s="4">
        <v>10</v>
      </c>
      <c r="G57" s="4">
        <v>5</v>
      </c>
      <c r="H57" s="4">
        <f t="shared" si="0"/>
        <v>2</v>
      </c>
      <c r="I57" s="4">
        <v>2</v>
      </c>
      <c r="J57" s="4">
        <v>-5</v>
      </c>
      <c r="K57" s="4">
        <v>5</v>
      </c>
      <c r="L57" s="4">
        <v>-20</v>
      </c>
      <c r="M57" s="4">
        <v>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T57" s="12">
        <f t="shared" si="1"/>
        <v>2.5</v>
      </c>
      <c r="U57" s="4">
        <v>10</v>
      </c>
      <c r="V57" s="4">
        <v>20</v>
      </c>
      <c r="W57" s="4">
        <v>0</v>
      </c>
      <c r="X57" s="4" t="s">
        <v>4</v>
      </c>
      <c r="Y57" s="18">
        <v>55110003</v>
      </c>
      <c r="Z57" s="18">
        <v>70</v>
      </c>
      <c r="AA57" s="18">
        <v>55500011</v>
      </c>
      <c r="AB57" s="18">
        <v>100</v>
      </c>
      <c r="AC57" s="18">
        <f>IF(ISBLANK($Y57),0, LOOKUP($Y57,[1]Skill!$A:$A,[1]Skill!$X:$X)*$Z57/100)+
IF(ISBLANK($AA57),0, LOOKUP($AA57,[1]Skill!$A:$A,[1]Skill!$X:$X)*$AB57/100)</f>
        <v>22.5</v>
      </c>
      <c r="AD57" s="18">
        <v>0</v>
      </c>
      <c r="AE57" s="18">
        <v>0</v>
      </c>
      <c r="AF57" s="18">
        <v>0</v>
      </c>
      <c r="AG57" s="18">
        <v>0</v>
      </c>
      <c r="AH57" s="18">
        <v>0</v>
      </c>
      <c r="AI57" s="4" t="str">
        <f t="shared" si="2"/>
        <v>0;0;0;0;0</v>
      </c>
      <c r="AJ57" s="18">
        <v>0</v>
      </c>
      <c r="AK57" s="18">
        <v>0</v>
      </c>
      <c r="AL57" s="18">
        <v>0</v>
      </c>
      <c r="AM57" s="18">
        <v>0</v>
      </c>
      <c r="AN57" s="18">
        <v>0</v>
      </c>
      <c r="AO57" s="18">
        <v>0</v>
      </c>
      <c r="AP57" s="18">
        <v>0</v>
      </c>
      <c r="AQ57" s="4" t="str">
        <f t="shared" si="3"/>
        <v>0;0;0;0;0;0;0</v>
      </c>
      <c r="AR57" s="50" t="s">
        <v>781</v>
      </c>
      <c r="AS57" s="54"/>
      <c r="AT57" s="4">
        <v>22011195</v>
      </c>
      <c r="AU57" s="4"/>
      <c r="AV57" s="4">
        <v>54</v>
      </c>
      <c r="AW57" s="4"/>
      <c r="AX57" s="59" t="s">
        <v>933</v>
      </c>
      <c r="AY57" s="18">
        <v>0</v>
      </c>
      <c r="AZ57" s="19">
        <v>0</v>
      </c>
      <c r="BA57" s="25">
        <v>0.24918029999999999</v>
      </c>
    </row>
    <row r="58" spans="1:53">
      <c r="A58">
        <v>51000055</v>
      </c>
      <c r="B58" s="4" t="s">
        <v>64</v>
      </c>
      <c r="C58" s="4" t="s">
        <v>331</v>
      </c>
      <c r="D58" s="19"/>
      <c r="E58" s="4">
        <v>2</v>
      </c>
      <c r="F58" s="4">
        <v>11</v>
      </c>
      <c r="G58" s="4">
        <v>0</v>
      </c>
      <c r="H58" s="4">
        <f t="shared" si="0"/>
        <v>2</v>
      </c>
      <c r="I58" s="4">
        <v>2</v>
      </c>
      <c r="J58" s="4">
        <v>-10</v>
      </c>
      <c r="K58" s="4">
        <v>-10</v>
      </c>
      <c r="L58" s="4">
        <v>-6</v>
      </c>
      <c r="M58" s="4">
        <v>0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0</v>
      </c>
      <c r="T58" s="12">
        <f t="shared" si="1"/>
        <v>4</v>
      </c>
      <c r="U58" s="4">
        <v>10</v>
      </c>
      <c r="V58" s="4">
        <v>15</v>
      </c>
      <c r="W58" s="4">
        <v>0</v>
      </c>
      <c r="X58" s="4" t="s">
        <v>4</v>
      </c>
      <c r="Y58" s="37">
        <v>55610001</v>
      </c>
      <c r="Z58" s="18">
        <v>100</v>
      </c>
      <c r="AA58" s="18"/>
      <c r="AB58" s="18"/>
      <c r="AC58" s="18">
        <f>IF(ISBLANK($Y58),0, LOOKUP($Y58,[1]Skill!$A:$A,[1]Skill!$X:$X)*$Z58/100)+
IF(ISBLANK($AA58),0, LOOKUP($AA58,[1]Skill!$A:$A,[1]Skill!$X:$X)*$AB58/100)</f>
        <v>30</v>
      </c>
      <c r="AD58" s="18">
        <v>0</v>
      </c>
      <c r="AE58" s="18">
        <v>0</v>
      </c>
      <c r="AF58" s="18">
        <v>0</v>
      </c>
      <c r="AG58" s="18">
        <v>0</v>
      </c>
      <c r="AH58" s="18">
        <v>0</v>
      </c>
      <c r="AI58" s="4" t="str">
        <f t="shared" si="2"/>
        <v>0;0;0;0;0</v>
      </c>
      <c r="AJ58" s="18">
        <v>0</v>
      </c>
      <c r="AK58" s="18">
        <v>0</v>
      </c>
      <c r="AL58" s="18">
        <v>0</v>
      </c>
      <c r="AM58" s="18">
        <v>0</v>
      </c>
      <c r="AN58" s="18">
        <v>0</v>
      </c>
      <c r="AO58" s="18">
        <v>0</v>
      </c>
      <c r="AP58" s="18">
        <v>0</v>
      </c>
      <c r="AQ58" s="4" t="str">
        <f t="shared" si="3"/>
        <v>0;0;0;0;0;0;0</v>
      </c>
      <c r="AR58" s="50" t="s">
        <v>781</v>
      </c>
      <c r="AS58" s="54"/>
      <c r="AT58" s="4">
        <v>22011040</v>
      </c>
      <c r="AU58" s="4"/>
      <c r="AV58" s="4">
        <v>55</v>
      </c>
      <c r="AW58" s="4"/>
      <c r="AX58" s="59" t="s">
        <v>930</v>
      </c>
      <c r="AY58" s="18">
        <v>0</v>
      </c>
      <c r="AZ58" s="19">
        <v>0</v>
      </c>
      <c r="BA58" s="25">
        <v>0.3967213</v>
      </c>
    </row>
    <row r="59" spans="1:53">
      <c r="A59">
        <v>51000056</v>
      </c>
      <c r="B59" s="4" t="s">
        <v>65</v>
      </c>
      <c r="C59" s="4" t="s">
        <v>332</v>
      </c>
      <c r="D59" s="19" t="s">
        <v>903</v>
      </c>
      <c r="E59" s="4">
        <v>2</v>
      </c>
      <c r="F59" s="4">
        <v>9</v>
      </c>
      <c r="G59" s="4">
        <v>0</v>
      </c>
      <c r="H59" s="4">
        <f t="shared" si="0"/>
        <v>2</v>
      </c>
      <c r="I59" s="4">
        <v>2</v>
      </c>
      <c r="J59" s="4">
        <v>10</v>
      </c>
      <c r="K59" s="4">
        <v>-4</v>
      </c>
      <c r="L59" s="4">
        <v>3</v>
      </c>
      <c r="M59" s="4">
        <v>0</v>
      </c>
      <c r="N59" s="4">
        <v>0</v>
      </c>
      <c r="O59" s="4">
        <v>1</v>
      </c>
      <c r="P59" s="4">
        <v>0</v>
      </c>
      <c r="Q59" s="4">
        <v>0</v>
      </c>
      <c r="R59" s="4">
        <v>0</v>
      </c>
      <c r="S59" s="4">
        <v>0</v>
      </c>
      <c r="T59" s="12">
        <f t="shared" si="1"/>
        <v>4</v>
      </c>
      <c r="U59" s="4">
        <v>10</v>
      </c>
      <c r="V59" s="4">
        <v>25</v>
      </c>
      <c r="W59" s="4">
        <v>0</v>
      </c>
      <c r="X59" s="4" t="s">
        <v>66</v>
      </c>
      <c r="Y59" s="37">
        <v>55520001</v>
      </c>
      <c r="Z59" s="18">
        <v>40</v>
      </c>
      <c r="AA59" s="18"/>
      <c r="AB59" s="18"/>
      <c r="AC59" s="18">
        <f>IF(ISBLANK($Y59),0, LOOKUP($Y59,[1]Skill!$A:$A,[1]Skill!$X:$X)*$Z59/100)+
IF(ISBLANK($AA59),0, LOOKUP($AA59,[1]Skill!$A:$A,[1]Skill!$X:$X)*$AB59/100)</f>
        <v>-10</v>
      </c>
      <c r="AD59" s="18">
        <v>0</v>
      </c>
      <c r="AE59" s="18">
        <v>0</v>
      </c>
      <c r="AF59" s="18">
        <v>0</v>
      </c>
      <c r="AG59" s="18">
        <v>0</v>
      </c>
      <c r="AH59" s="18">
        <v>0</v>
      </c>
      <c r="AI59" s="4" t="str">
        <f t="shared" si="2"/>
        <v>0;0;0;0;0</v>
      </c>
      <c r="AJ59" s="18">
        <v>0</v>
      </c>
      <c r="AK59" s="18">
        <v>0</v>
      </c>
      <c r="AL59" s="18">
        <v>0</v>
      </c>
      <c r="AM59" s="18">
        <v>0</v>
      </c>
      <c r="AN59" s="18">
        <v>0</v>
      </c>
      <c r="AO59" s="18">
        <v>0</v>
      </c>
      <c r="AP59" s="18">
        <v>0</v>
      </c>
      <c r="AQ59" s="4" t="str">
        <f t="shared" si="3"/>
        <v>0;0;0;0;0;0;0</v>
      </c>
      <c r="AR59" s="50" t="s">
        <v>781</v>
      </c>
      <c r="AS59" s="54"/>
      <c r="AT59" s="4">
        <v>22011181</v>
      </c>
      <c r="AU59" s="4"/>
      <c r="AV59" s="4">
        <v>56</v>
      </c>
      <c r="AW59" s="4"/>
      <c r="AX59" s="59" t="s">
        <v>932</v>
      </c>
      <c r="AY59" s="18">
        <v>0</v>
      </c>
      <c r="AZ59" s="19">
        <v>0</v>
      </c>
      <c r="BA59" s="25">
        <v>0.70163940000000002</v>
      </c>
    </row>
    <row r="60" spans="1:53">
      <c r="A60">
        <v>51000057</v>
      </c>
      <c r="B60" s="4" t="s">
        <v>67</v>
      </c>
      <c r="C60" s="4" t="s">
        <v>502</v>
      </c>
      <c r="D60" s="19" t="s">
        <v>817</v>
      </c>
      <c r="E60" s="4">
        <v>3</v>
      </c>
      <c r="F60" s="4">
        <v>1</v>
      </c>
      <c r="G60" s="4">
        <v>0</v>
      </c>
      <c r="H60" s="4">
        <f t="shared" si="0"/>
        <v>3</v>
      </c>
      <c r="I60" s="4">
        <v>3</v>
      </c>
      <c r="J60" s="4">
        <v>0</v>
      </c>
      <c r="K60" s="4">
        <v>0</v>
      </c>
      <c r="L60" s="4">
        <v>-14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12">
        <f t="shared" si="1"/>
        <v>7</v>
      </c>
      <c r="U60" s="4">
        <v>10</v>
      </c>
      <c r="V60" s="4">
        <v>10</v>
      </c>
      <c r="W60" s="4">
        <v>0</v>
      </c>
      <c r="X60" s="4" t="s">
        <v>9</v>
      </c>
      <c r="Y60" s="37">
        <v>55900018</v>
      </c>
      <c r="Z60" s="18">
        <v>70</v>
      </c>
      <c r="AA60" s="18"/>
      <c r="AB60" s="18"/>
      <c r="AC60" s="18">
        <f>IF(ISBLANK($Y60),0, LOOKUP($Y60,[1]Skill!$A:$A,[1]Skill!$X:$X)*$Z60/100)+
IF(ISBLANK($AA60),0, LOOKUP($AA60,[1]Skill!$A:$A,[1]Skill!$X:$X)*$AB60/100)</f>
        <v>21</v>
      </c>
      <c r="AD60" s="18">
        <v>0</v>
      </c>
      <c r="AE60" s="18">
        <v>0</v>
      </c>
      <c r="AF60" s="18">
        <v>0</v>
      </c>
      <c r="AG60" s="18">
        <v>0</v>
      </c>
      <c r="AH60" s="18">
        <v>0</v>
      </c>
      <c r="AI60" s="4" t="str">
        <f t="shared" si="2"/>
        <v>0;0;0;0;0</v>
      </c>
      <c r="AJ60" s="18">
        <v>0</v>
      </c>
      <c r="AK60" s="18">
        <v>0</v>
      </c>
      <c r="AL60" s="18">
        <v>0</v>
      </c>
      <c r="AM60" s="18">
        <v>0</v>
      </c>
      <c r="AN60" s="18">
        <v>0</v>
      </c>
      <c r="AO60" s="18">
        <v>0</v>
      </c>
      <c r="AP60" s="18">
        <v>0</v>
      </c>
      <c r="AQ60" s="4" t="str">
        <f t="shared" si="3"/>
        <v>0;0;0;0;0;0;0</v>
      </c>
      <c r="AR60" s="50" t="s">
        <v>781</v>
      </c>
      <c r="AS60" s="54"/>
      <c r="AT60" s="4">
        <v>22011005</v>
      </c>
      <c r="AU60" s="4">
        <v>22011006</v>
      </c>
      <c r="AV60" s="4">
        <v>57</v>
      </c>
      <c r="AW60" s="4"/>
      <c r="AX60" s="59" t="s">
        <v>934</v>
      </c>
      <c r="AY60" s="18">
        <v>0</v>
      </c>
      <c r="AZ60" s="19">
        <v>0</v>
      </c>
      <c r="BA60" s="25">
        <v>0.26065569999999999</v>
      </c>
    </row>
    <row r="61" spans="1:53">
      <c r="A61">
        <v>51000058</v>
      </c>
      <c r="B61" s="4" t="s">
        <v>68</v>
      </c>
      <c r="C61" s="4" t="s">
        <v>503</v>
      </c>
      <c r="D61" s="19" t="s">
        <v>903</v>
      </c>
      <c r="E61" s="4">
        <v>1</v>
      </c>
      <c r="F61" s="4">
        <v>7</v>
      </c>
      <c r="G61" s="4">
        <v>0</v>
      </c>
      <c r="H61" s="4">
        <f t="shared" si="0"/>
        <v>1</v>
      </c>
      <c r="I61" s="4">
        <v>1</v>
      </c>
      <c r="J61" s="4">
        <v>8</v>
      </c>
      <c r="K61" s="4">
        <v>-8</v>
      </c>
      <c r="L61" s="4">
        <v>-6</v>
      </c>
      <c r="M61" s="4">
        <v>0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4">
        <v>0</v>
      </c>
      <c r="T61" s="12">
        <f t="shared" si="1"/>
        <v>-2</v>
      </c>
      <c r="U61" s="4">
        <v>10</v>
      </c>
      <c r="V61" s="4">
        <v>15</v>
      </c>
      <c r="W61" s="4">
        <v>0</v>
      </c>
      <c r="X61" s="4" t="s">
        <v>24</v>
      </c>
      <c r="Y61" s="37">
        <v>55510007</v>
      </c>
      <c r="Z61" s="18">
        <v>40</v>
      </c>
      <c r="AA61" s="18"/>
      <c r="AB61" s="18"/>
      <c r="AC61" s="18">
        <f>IF(ISBLANK($Y61),0, LOOKUP($Y61,[1]Skill!$A:$A,[1]Skill!$X:$X)*$Z61/100)+
IF(ISBLANK($AA61),0, LOOKUP($AA61,[1]Skill!$A:$A,[1]Skill!$X:$X)*$AB61/100)</f>
        <v>4</v>
      </c>
      <c r="AD61" s="18">
        <v>0</v>
      </c>
      <c r="AE61" s="18">
        <v>0</v>
      </c>
      <c r="AF61" s="18">
        <v>0</v>
      </c>
      <c r="AG61" s="18">
        <v>0</v>
      </c>
      <c r="AH61" s="18">
        <v>0</v>
      </c>
      <c r="AI61" s="4" t="str">
        <f t="shared" si="2"/>
        <v>0;0;0;0;0</v>
      </c>
      <c r="AJ61" s="18">
        <v>0</v>
      </c>
      <c r="AK61" s="18">
        <v>0</v>
      </c>
      <c r="AL61" s="18">
        <v>0</v>
      </c>
      <c r="AM61" s="18">
        <v>0</v>
      </c>
      <c r="AN61" s="18">
        <v>0</v>
      </c>
      <c r="AO61" s="18">
        <v>0</v>
      </c>
      <c r="AP61" s="18">
        <v>0</v>
      </c>
      <c r="AQ61" s="4" t="str">
        <f t="shared" si="3"/>
        <v>0;0;0;0;0;0;0</v>
      </c>
      <c r="AR61" s="50" t="s">
        <v>781</v>
      </c>
      <c r="AS61" s="54"/>
      <c r="AT61" s="4">
        <v>22011150</v>
      </c>
      <c r="AU61" s="4"/>
      <c r="AV61" s="4">
        <v>58</v>
      </c>
      <c r="AW61" s="4"/>
      <c r="AX61" s="59" t="s">
        <v>935</v>
      </c>
      <c r="AY61" s="18">
        <v>0</v>
      </c>
      <c r="AZ61" s="19">
        <v>0</v>
      </c>
      <c r="BA61" s="25">
        <v>0.17213120000000001</v>
      </c>
    </row>
    <row r="62" spans="1:53">
      <c r="A62">
        <v>51000059</v>
      </c>
      <c r="B62" s="4" t="s">
        <v>69</v>
      </c>
      <c r="C62" s="4" t="s">
        <v>504</v>
      </c>
      <c r="D62" s="19" t="s">
        <v>903</v>
      </c>
      <c r="E62" s="4">
        <v>1</v>
      </c>
      <c r="F62" s="4">
        <v>4</v>
      </c>
      <c r="G62" s="4">
        <v>0</v>
      </c>
      <c r="H62" s="4">
        <f t="shared" si="0"/>
        <v>1</v>
      </c>
      <c r="I62" s="4">
        <v>1</v>
      </c>
      <c r="J62" s="4">
        <v>-10</v>
      </c>
      <c r="K62" s="4">
        <v>5</v>
      </c>
      <c r="L62" s="4">
        <v>-4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T62" s="12">
        <f t="shared" si="1"/>
        <v>-3</v>
      </c>
      <c r="U62" s="4">
        <v>10</v>
      </c>
      <c r="V62" s="4">
        <v>15</v>
      </c>
      <c r="W62" s="4">
        <v>0</v>
      </c>
      <c r="X62" s="4" t="s">
        <v>62</v>
      </c>
      <c r="Y62" s="37">
        <v>55510002</v>
      </c>
      <c r="Z62" s="18">
        <v>40</v>
      </c>
      <c r="AA62" s="18"/>
      <c r="AB62" s="18"/>
      <c r="AC62" s="18">
        <f>IF(ISBLANK($Y62),0, LOOKUP($Y62,[1]Skill!$A:$A,[1]Skill!$X:$X)*$Z62/100)+
IF(ISBLANK($AA62),0, LOOKUP($AA62,[1]Skill!$A:$A,[1]Skill!$X:$X)*$AB62/100)</f>
        <v>6</v>
      </c>
      <c r="AD62" s="18">
        <v>0</v>
      </c>
      <c r="AE62" s="18">
        <v>0</v>
      </c>
      <c r="AF62" s="18">
        <v>0</v>
      </c>
      <c r="AG62" s="18">
        <v>0</v>
      </c>
      <c r="AH62" s="18">
        <v>0</v>
      </c>
      <c r="AI62" s="4" t="str">
        <f t="shared" si="2"/>
        <v>0;0;0;0;0</v>
      </c>
      <c r="AJ62" s="18">
        <v>0</v>
      </c>
      <c r="AK62" s="18">
        <v>0</v>
      </c>
      <c r="AL62" s="18">
        <v>0</v>
      </c>
      <c r="AM62" s="18">
        <v>0</v>
      </c>
      <c r="AN62" s="18">
        <v>0</v>
      </c>
      <c r="AO62" s="18">
        <v>0</v>
      </c>
      <c r="AP62" s="18">
        <v>0</v>
      </c>
      <c r="AQ62" s="4" t="str">
        <f t="shared" si="3"/>
        <v>0;0;0;0;0;0;0</v>
      </c>
      <c r="AR62" s="50" t="s">
        <v>781</v>
      </c>
      <c r="AS62" s="54"/>
      <c r="AT62" s="4">
        <v>22011041</v>
      </c>
      <c r="AU62" s="4"/>
      <c r="AV62" s="4">
        <v>59</v>
      </c>
      <c r="AW62" s="4"/>
      <c r="AX62" s="59" t="s">
        <v>943</v>
      </c>
      <c r="AY62" s="18">
        <v>0</v>
      </c>
      <c r="AZ62" s="19">
        <v>0</v>
      </c>
      <c r="BA62" s="25">
        <v>0.13278690000000001</v>
      </c>
    </row>
    <row r="63" spans="1:53">
      <c r="A63">
        <v>51000060</v>
      </c>
      <c r="B63" s="4" t="s">
        <v>70</v>
      </c>
      <c r="C63" s="4" t="s">
        <v>505</v>
      </c>
      <c r="D63" s="19" t="s">
        <v>903</v>
      </c>
      <c r="E63" s="4">
        <v>4</v>
      </c>
      <c r="F63" s="4">
        <v>7</v>
      </c>
      <c r="G63" s="4">
        <v>0</v>
      </c>
      <c r="H63" s="4">
        <f t="shared" si="0"/>
        <v>2</v>
      </c>
      <c r="I63" s="4">
        <v>4</v>
      </c>
      <c r="J63" s="4">
        <v>4</v>
      </c>
      <c r="K63" s="4">
        <v>12</v>
      </c>
      <c r="L63" s="4">
        <v>-20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  <c r="S63" s="4">
        <v>0</v>
      </c>
      <c r="T63" s="12">
        <f t="shared" si="1"/>
        <v>2</v>
      </c>
      <c r="U63" s="4">
        <v>10</v>
      </c>
      <c r="V63" s="4">
        <v>15</v>
      </c>
      <c r="W63" s="4">
        <v>0</v>
      </c>
      <c r="X63" s="4" t="s">
        <v>38</v>
      </c>
      <c r="Y63" s="37">
        <v>55510009</v>
      </c>
      <c r="Z63" s="18">
        <v>12</v>
      </c>
      <c r="AA63" s="18"/>
      <c r="AB63" s="18"/>
      <c r="AC63" s="18">
        <f>IF(ISBLANK($Y63),0, LOOKUP($Y63,[1]Skill!$A:$A,[1]Skill!$X:$X)*$Z63/100)+
IF(ISBLANK($AA63),0, LOOKUP($AA63,[1]Skill!$A:$A,[1]Skill!$X:$X)*$AB63/100)</f>
        <v>6</v>
      </c>
      <c r="AD63" s="18">
        <v>0</v>
      </c>
      <c r="AE63" s="18">
        <v>0</v>
      </c>
      <c r="AF63" s="18">
        <v>0</v>
      </c>
      <c r="AG63" s="18">
        <v>0</v>
      </c>
      <c r="AH63" s="18">
        <v>0</v>
      </c>
      <c r="AI63" s="4" t="str">
        <f t="shared" si="2"/>
        <v>0;0;0;0;0</v>
      </c>
      <c r="AJ63" s="18">
        <v>0</v>
      </c>
      <c r="AK63" s="18">
        <v>0</v>
      </c>
      <c r="AL63" s="18">
        <v>0</v>
      </c>
      <c r="AM63" s="18">
        <v>0</v>
      </c>
      <c r="AN63" s="18">
        <v>0</v>
      </c>
      <c r="AO63" s="18">
        <v>0</v>
      </c>
      <c r="AP63" s="18">
        <v>0</v>
      </c>
      <c r="AQ63" s="4" t="str">
        <f t="shared" si="3"/>
        <v>0;0;0;0;0;0;0</v>
      </c>
      <c r="AR63" s="50" t="s">
        <v>781</v>
      </c>
      <c r="AS63" s="54"/>
      <c r="AT63" s="4">
        <v>22011042</v>
      </c>
      <c r="AU63" s="4"/>
      <c r="AV63" s="4">
        <v>60</v>
      </c>
      <c r="AW63" s="4"/>
      <c r="AX63" s="59" t="s">
        <v>935</v>
      </c>
      <c r="AY63" s="18">
        <v>0</v>
      </c>
      <c r="AZ63" s="19">
        <v>0</v>
      </c>
      <c r="BA63" s="25">
        <v>0.75737699999999997</v>
      </c>
    </row>
    <row r="64" spans="1:53">
      <c r="A64">
        <v>51000061</v>
      </c>
      <c r="B64" s="4" t="s">
        <v>71</v>
      </c>
      <c r="C64" s="4" t="s">
        <v>333</v>
      </c>
      <c r="D64" s="19"/>
      <c r="E64" s="4">
        <v>3</v>
      </c>
      <c r="F64" s="4">
        <v>7</v>
      </c>
      <c r="G64" s="4">
        <v>2</v>
      </c>
      <c r="H64" s="4">
        <f t="shared" si="0"/>
        <v>2</v>
      </c>
      <c r="I64" s="4">
        <v>3</v>
      </c>
      <c r="J64" s="4">
        <v>0</v>
      </c>
      <c r="K64" s="4">
        <v>0</v>
      </c>
      <c r="L64" s="4">
        <v>-30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  <c r="S64" s="4">
        <v>0</v>
      </c>
      <c r="T64" s="12">
        <f t="shared" si="1"/>
        <v>3.9600000000000009</v>
      </c>
      <c r="U64" s="4">
        <v>10</v>
      </c>
      <c r="V64" s="4">
        <v>15</v>
      </c>
      <c r="W64" s="4">
        <v>0</v>
      </c>
      <c r="X64" s="4" t="s">
        <v>24</v>
      </c>
      <c r="Y64" s="37">
        <v>55110010</v>
      </c>
      <c r="Z64" s="18">
        <v>100</v>
      </c>
      <c r="AA64" s="18"/>
      <c r="AB64" s="18"/>
      <c r="AC64" s="18">
        <f>IF(ISBLANK($Y64),0, LOOKUP($Y64,[1]Skill!$A:$A,[1]Skill!$X:$X)*$Z64/100)+
IF(ISBLANK($AA64),0, LOOKUP($AA64,[1]Skill!$A:$A,[1]Skill!$X:$X)*$AB64/100)</f>
        <v>30</v>
      </c>
      <c r="AD64" s="18">
        <v>0</v>
      </c>
      <c r="AE64" s="18">
        <v>0</v>
      </c>
      <c r="AF64" s="18">
        <v>0</v>
      </c>
      <c r="AG64" s="18">
        <v>0</v>
      </c>
      <c r="AH64" s="18">
        <v>0</v>
      </c>
      <c r="AI64" s="4" t="str">
        <f t="shared" si="2"/>
        <v>0;0;0;0;0</v>
      </c>
      <c r="AJ64" s="18">
        <v>0</v>
      </c>
      <c r="AK64" s="18">
        <v>0.3</v>
      </c>
      <c r="AL64" s="18">
        <v>0.3</v>
      </c>
      <c r="AM64" s="18">
        <v>0</v>
      </c>
      <c r="AN64" s="18">
        <v>0.3</v>
      </c>
      <c r="AO64" s="18">
        <v>0</v>
      </c>
      <c r="AP64" s="18">
        <v>0</v>
      </c>
      <c r="AQ64" s="4" t="str">
        <f t="shared" si="3"/>
        <v>0;0.3;0.3;0;0.3;0;0</v>
      </c>
      <c r="AR64" s="50" t="s">
        <v>781</v>
      </c>
      <c r="AS64" s="54"/>
      <c r="AT64" s="4">
        <v>22011044</v>
      </c>
      <c r="AU64" s="4"/>
      <c r="AV64" s="4">
        <v>61</v>
      </c>
      <c r="AW64" s="4"/>
      <c r="AX64" s="59" t="s">
        <v>935</v>
      </c>
      <c r="AY64" s="18">
        <v>0</v>
      </c>
      <c r="AZ64" s="19">
        <v>0</v>
      </c>
      <c r="BA64" s="25">
        <v>0.43442619999999998</v>
      </c>
    </row>
    <row r="65" spans="1:53">
      <c r="A65">
        <v>51000062</v>
      </c>
      <c r="B65" s="4" t="s">
        <v>72</v>
      </c>
      <c r="C65" s="4" t="s">
        <v>506</v>
      </c>
      <c r="D65" s="19" t="s">
        <v>730</v>
      </c>
      <c r="E65" s="4">
        <v>1</v>
      </c>
      <c r="F65" s="4">
        <v>8</v>
      </c>
      <c r="G65" s="4">
        <v>1</v>
      </c>
      <c r="H65" s="4">
        <f t="shared" si="0"/>
        <v>0</v>
      </c>
      <c r="I65" s="4">
        <v>1</v>
      </c>
      <c r="J65" s="4">
        <v>-5</v>
      </c>
      <c r="K65" s="4">
        <v>-5</v>
      </c>
      <c r="L65" s="4">
        <v>0</v>
      </c>
      <c r="M65" s="4">
        <v>0</v>
      </c>
      <c r="N65" s="4">
        <v>0</v>
      </c>
      <c r="O65" s="4">
        <v>0</v>
      </c>
      <c r="P65" s="4">
        <v>0</v>
      </c>
      <c r="Q65" s="4">
        <v>0</v>
      </c>
      <c r="R65" s="4">
        <v>1</v>
      </c>
      <c r="S65" s="4">
        <v>0</v>
      </c>
      <c r="T65" s="12">
        <f t="shared" si="1"/>
        <v>-5</v>
      </c>
      <c r="U65" s="4">
        <v>10</v>
      </c>
      <c r="V65" s="4">
        <v>20</v>
      </c>
      <c r="W65" s="4">
        <v>0</v>
      </c>
      <c r="X65" s="4" t="s">
        <v>6</v>
      </c>
      <c r="Y65" s="37"/>
      <c r="Z65" s="18"/>
      <c r="AA65" s="18"/>
      <c r="AB65" s="18"/>
      <c r="AC65" s="18">
        <f>IF(ISBLANK($Y65),0, LOOKUP($Y65,[1]Skill!$A:$A,[1]Skill!$X:$X)*$Z65/100)+
IF(ISBLANK($AA65),0, LOOKUP($AA65,[1]Skill!$A:$A,[1]Skill!$X:$X)*$AB65/100)</f>
        <v>0</v>
      </c>
      <c r="AD65" s="18">
        <v>0</v>
      </c>
      <c r="AE65" s="18">
        <v>0</v>
      </c>
      <c r="AF65" s="18">
        <v>0</v>
      </c>
      <c r="AG65" s="18">
        <v>0</v>
      </c>
      <c r="AH65" s="18">
        <v>0</v>
      </c>
      <c r="AI65" s="4" t="str">
        <f t="shared" si="2"/>
        <v>0;0;0;0;0</v>
      </c>
      <c r="AJ65" s="18">
        <v>0</v>
      </c>
      <c r="AK65" s="18">
        <v>0</v>
      </c>
      <c r="AL65" s="18">
        <v>0</v>
      </c>
      <c r="AM65" s="18">
        <v>0</v>
      </c>
      <c r="AN65" s="18">
        <v>0</v>
      </c>
      <c r="AO65" s="18">
        <v>0</v>
      </c>
      <c r="AP65" s="18">
        <v>0</v>
      </c>
      <c r="AQ65" s="4" t="str">
        <f t="shared" si="3"/>
        <v>0;0;0;0;0;0;0</v>
      </c>
      <c r="AR65" s="50" t="s">
        <v>781</v>
      </c>
      <c r="AS65" s="54"/>
      <c r="AT65" s="4">
        <v>22011107</v>
      </c>
      <c r="AU65" s="4"/>
      <c r="AV65" s="4">
        <v>62</v>
      </c>
      <c r="AW65" s="4"/>
      <c r="AX65" s="59" t="s">
        <v>929</v>
      </c>
      <c r="AY65" s="18">
        <v>0</v>
      </c>
      <c r="AZ65" s="19">
        <v>0</v>
      </c>
      <c r="BA65" s="25">
        <v>0.14590159999999999</v>
      </c>
    </row>
    <row r="66" spans="1:53">
      <c r="A66">
        <v>51000063</v>
      </c>
      <c r="B66" s="4" t="s">
        <v>73</v>
      </c>
      <c r="C66" s="4" t="s">
        <v>334</v>
      </c>
      <c r="D66" s="19" t="s">
        <v>805</v>
      </c>
      <c r="E66" s="4">
        <v>1</v>
      </c>
      <c r="F66" s="4">
        <v>4</v>
      </c>
      <c r="G66" s="4">
        <v>0</v>
      </c>
      <c r="H66" s="4">
        <f t="shared" si="0"/>
        <v>1</v>
      </c>
      <c r="I66" s="4">
        <v>1</v>
      </c>
      <c r="J66" s="4">
        <v>10</v>
      </c>
      <c r="K66" s="4">
        <v>-3</v>
      </c>
      <c r="L66" s="4">
        <v>-53</v>
      </c>
      <c r="M66" s="4">
        <v>0</v>
      </c>
      <c r="N66" s="4">
        <v>0</v>
      </c>
      <c r="O66" s="4">
        <v>0</v>
      </c>
      <c r="P66" s="4">
        <v>0</v>
      </c>
      <c r="Q66" s="4">
        <v>0</v>
      </c>
      <c r="R66" s="4">
        <v>0</v>
      </c>
      <c r="S66" s="4">
        <v>0</v>
      </c>
      <c r="T66" s="12">
        <f t="shared" si="1"/>
        <v>-1</v>
      </c>
      <c r="U66" s="4">
        <v>25</v>
      </c>
      <c r="V66" s="4">
        <v>10</v>
      </c>
      <c r="W66" s="4">
        <v>0</v>
      </c>
      <c r="X66" s="4" t="s">
        <v>40</v>
      </c>
      <c r="Y66" s="37">
        <v>55100006</v>
      </c>
      <c r="Z66" s="18">
        <v>100</v>
      </c>
      <c r="AA66" s="18"/>
      <c r="AB66" s="18"/>
      <c r="AC66" s="18">
        <f>IF(ISBLANK($Y66),0, LOOKUP($Y66,[1]Skill!$A:$A,[1]Skill!$X:$X)*$Z66/100)+
IF(ISBLANK($AA66),0, LOOKUP($AA66,[1]Skill!$A:$A,[1]Skill!$X:$X)*$AB66/100)</f>
        <v>45</v>
      </c>
      <c r="AD66" s="18">
        <v>0</v>
      </c>
      <c r="AE66" s="18">
        <v>0</v>
      </c>
      <c r="AF66" s="18">
        <v>0</v>
      </c>
      <c r="AG66" s="18">
        <v>0</v>
      </c>
      <c r="AH66" s="18">
        <v>0</v>
      </c>
      <c r="AI66" s="4" t="str">
        <f t="shared" si="2"/>
        <v>0;0;0;0;0</v>
      </c>
      <c r="AJ66" s="18">
        <v>0</v>
      </c>
      <c r="AK66" s="18">
        <v>0</v>
      </c>
      <c r="AL66" s="18">
        <v>0</v>
      </c>
      <c r="AM66" s="18">
        <v>0</v>
      </c>
      <c r="AN66" s="18">
        <v>0</v>
      </c>
      <c r="AO66" s="18">
        <v>0</v>
      </c>
      <c r="AP66" s="18">
        <v>0</v>
      </c>
      <c r="AQ66" s="4" t="str">
        <f t="shared" si="3"/>
        <v>0;0;0;0;0;0;0</v>
      </c>
      <c r="AR66" s="50" t="s">
        <v>781</v>
      </c>
      <c r="AS66" s="54"/>
      <c r="AT66" s="4">
        <v>22011045</v>
      </c>
      <c r="AU66" s="4"/>
      <c r="AV66" s="4">
        <v>63</v>
      </c>
      <c r="AW66" s="4"/>
      <c r="AX66" s="59" t="s">
        <v>943</v>
      </c>
      <c r="AY66" s="18">
        <v>0</v>
      </c>
      <c r="AZ66" s="19">
        <v>0</v>
      </c>
      <c r="BA66" s="25">
        <v>0.15245900000000001</v>
      </c>
    </row>
    <row r="67" spans="1:53">
      <c r="A67">
        <v>51000064</v>
      </c>
      <c r="B67" s="4" t="s">
        <v>74</v>
      </c>
      <c r="C67" s="4" t="s">
        <v>335</v>
      </c>
      <c r="D67" s="19" t="s">
        <v>834</v>
      </c>
      <c r="E67" s="4">
        <v>6</v>
      </c>
      <c r="F67" s="4">
        <v>5</v>
      </c>
      <c r="G67" s="4">
        <v>3</v>
      </c>
      <c r="H67" s="4">
        <f t="shared" si="0"/>
        <v>2</v>
      </c>
      <c r="I67" s="4">
        <v>6</v>
      </c>
      <c r="J67" s="4">
        <v>10</v>
      </c>
      <c r="K67" s="4">
        <v>0</v>
      </c>
      <c r="L67" s="4">
        <v>-35</v>
      </c>
      <c r="M67" s="4">
        <v>2</v>
      </c>
      <c r="N67" s="4">
        <v>0</v>
      </c>
      <c r="O67" s="4">
        <v>0</v>
      </c>
      <c r="P67" s="4">
        <v>0</v>
      </c>
      <c r="Q67" s="4">
        <v>0</v>
      </c>
      <c r="R67" s="4">
        <v>3</v>
      </c>
      <c r="S67" s="4">
        <v>0</v>
      </c>
      <c r="T67" s="12">
        <f t="shared" si="1"/>
        <v>3.9500000000000028</v>
      </c>
      <c r="U67" s="4">
        <v>10</v>
      </c>
      <c r="V67" s="4">
        <v>12</v>
      </c>
      <c r="W67" s="4">
        <v>0</v>
      </c>
      <c r="X67" s="4" t="s">
        <v>75</v>
      </c>
      <c r="Y67" s="37">
        <v>55510010</v>
      </c>
      <c r="Z67" s="18">
        <v>35</v>
      </c>
      <c r="AA67" s="18"/>
      <c r="AB67" s="18"/>
      <c r="AC67" s="18">
        <f>IF(ISBLANK($Y67),0, LOOKUP($Y67,[1]Skill!$A:$A,[1]Skill!$X:$X)*$Z67/100)+
IF(ISBLANK($AA67),0, LOOKUP($AA67,[1]Skill!$A:$A,[1]Skill!$X:$X)*$AB67/100)</f>
        <v>1.75</v>
      </c>
      <c r="AD67" s="18">
        <v>0</v>
      </c>
      <c r="AE67" s="18">
        <v>0</v>
      </c>
      <c r="AF67" s="18">
        <v>0</v>
      </c>
      <c r="AG67" s="18">
        <v>0</v>
      </c>
      <c r="AH67" s="18">
        <v>0</v>
      </c>
      <c r="AI67" s="4" t="str">
        <f t="shared" si="2"/>
        <v>0;0;0;0;0</v>
      </c>
      <c r="AJ67" s="18">
        <v>0</v>
      </c>
      <c r="AK67" s="18">
        <v>0</v>
      </c>
      <c r="AL67" s="18">
        <v>0</v>
      </c>
      <c r="AM67" s="18">
        <v>0.5</v>
      </c>
      <c r="AN67" s="18">
        <v>0</v>
      </c>
      <c r="AO67" s="18">
        <v>0</v>
      </c>
      <c r="AP67" s="18">
        <v>0</v>
      </c>
      <c r="AQ67" s="4" t="str">
        <f t="shared" si="3"/>
        <v>0;0;0;0.5;0;0;0</v>
      </c>
      <c r="AR67" s="50" t="s">
        <v>781</v>
      </c>
      <c r="AS67" s="54"/>
      <c r="AT67" s="4">
        <v>22011046</v>
      </c>
      <c r="AU67" s="4"/>
      <c r="AV67" s="4">
        <v>64</v>
      </c>
      <c r="AW67" s="4"/>
      <c r="AX67" s="59" t="s">
        <v>940</v>
      </c>
      <c r="AY67" s="18">
        <v>0</v>
      </c>
      <c r="AZ67" s="19">
        <v>0</v>
      </c>
      <c r="BA67" s="25">
        <v>0.8180328</v>
      </c>
    </row>
    <row r="68" spans="1:53">
      <c r="A68">
        <v>51000065</v>
      </c>
      <c r="B68" s="4" t="s">
        <v>76</v>
      </c>
      <c r="C68" s="4" t="s">
        <v>507</v>
      </c>
      <c r="D68" s="19" t="s">
        <v>303</v>
      </c>
      <c r="E68" s="4">
        <v>7</v>
      </c>
      <c r="F68" s="4">
        <v>5</v>
      </c>
      <c r="G68" s="4">
        <v>3</v>
      </c>
      <c r="H68" s="4">
        <f t="shared" ref="H68:H131" si="4">IF(AND(T68&gt;=13,T68&lt;=16),5,IF(AND(T68&gt;=9,T68&lt;=12),4,IF(AND(T68&gt;=5,T68&lt;=8),3,IF(AND(T68&gt;=1,T68&lt;=4),2,IF(AND(T68&gt;=-3,T68&lt;=0),1,IF(AND(T68&gt;=-5,T68&lt;=-4),0,6))))))</f>
        <v>4</v>
      </c>
      <c r="I68" s="4">
        <v>3</v>
      </c>
      <c r="J68" s="4">
        <v>-45</v>
      </c>
      <c r="K68" s="4">
        <v>5</v>
      </c>
      <c r="L68" s="4">
        <v>15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  <c r="S68" s="4">
        <v>0</v>
      </c>
      <c r="T68" s="12">
        <f t="shared" ref="T68:T131" si="5">SUM(J68:K68)+SUM(M68:S68)*5+4.4*SUM(AJ68:AP68)+2.5*SUM(AD68:AH68)+IF(ISNUMBER(AC68),AC68,0)+L68</f>
        <v>10</v>
      </c>
      <c r="U68" s="4">
        <v>10</v>
      </c>
      <c r="V68" s="4">
        <v>10</v>
      </c>
      <c r="W68" s="4">
        <v>0</v>
      </c>
      <c r="X68" s="4" t="s">
        <v>75</v>
      </c>
      <c r="Y68" s="37">
        <v>55300010</v>
      </c>
      <c r="Z68" s="18">
        <v>100</v>
      </c>
      <c r="AA68" s="18"/>
      <c r="AB68" s="18"/>
      <c r="AC68" s="18">
        <f>IF(ISBLANK($Y68),0, LOOKUP($Y68,[1]Skill!$A:$A,[1]Skill!$X:$X)*$Z68/100)+
IF(ISBLANK($AA68),0, LOOKUP($AA68,[1]Skill!$A:$A,[1]Skill!$X:$X)*$AB68/100)</f>
        <v>35</v>
      </c>
      <c r="AD68" s="18">
        <v>0</v>
      </c>
      <c r="AE68" s="18">
        <v>0</v>
      </c>
      <c r="AF68" s="18">
        <v>0</v>
      </c>
      <c r="AG68" s="18">
        <v>0</v>
      </c>
      <c r="AH68" s="18">
        <v>0</v>
      </c>
      <c r="AI68" s="4" t="str">
        <f t="shared" ref="AI68:AI131" si="6">CONCATENATE(AD68,";",AE68,";",AF68,";",AG68,";",AH68)</f>
        <v>0;0;0;0;0</v>
      </c>
      <c r="AJ68" s="18">
        <v>0</v>
      </c>
      <c r="AK68" s="18">
        <v>0</v>
      </c>
      <c r="AL68" s="18">
        <v>0</v>
      </c>
      <c r="AM68" s="18">
        <v>0</v>
      </c>
      <c r="AN68" s="18">
        <v>0</v>
      </c>
      <c r="AO68" s="18">
        <v>0</v>
      </c>
      <c r="AP68" s="18">
        <v>0</v>
      </c>
      <c r="AQ68" s="4" t="str">
        <f t="shared" ref="AQ68:AQ131" si="7">CONCATENATE(AJ68,";",AK68,";",AL68,";",AM68,";",AN68,";",AO68,";",AP68)</f>
        <v>0;0;0;0;0;0;0</v>
      </c>
      <c r="AR68" s="50" t="s">
        <v>781</v>
      </c>
      <c r="AS68" s="54"/>
      <c r="AT68" s="4">
        <v>22011046</v>
      </c>
      <c r="AU68" s="4"/>
      <c r="AV68" s="4">
        <v>65</v>
      </c>
      <c r="AW68" s="4" t="s">
        <v>77</v>
      </c>
      <c r="AX68" s="59" t="s">
        <v>940</v>
      </c>
      <c r="AY68" s="18">
        <v>0</v>
      </c>
      <c r="AZ68" s="19">
        <v>0</v>
      </c>
      <c r="BA68" s="25">
        <v>0.95081970000000005</v>
      </c>
    </row>
    <row r="69" spans="1:53">
      <c r="A69">
        <v>51000066</v>
      </c>
      <c r="B69" s="4" t="s">
        <v>78</v>
      </c>
      <c r="C69" s="4" t="s">
        <v>336</v>
      </c>
      <c r="D69" s="19" t="s">
        <v>896</v>
      </c>
      <c r="E69" s="4">
        <v>6</v>
      </c>
      <c r="F69" s="4">
        <v>5</v>
      </c>
      <c r="G69" s="4">
        <v>0</v>
      </c>
      <c r="H69" s="4">
        <f t="shared" si="4"/>
        <v>3</v>
      </c>
      <c r="I69" s="4">
        <v>6</v>
      </c>
      <c r="J69" s="4">
        <v>7</v>
      </c>
      <c r="K69" s="4">
        <v>-10</v>
      </c>
      <c r="L69" s="4">
        <v>-8</v>
      </c>
      <c r="M69" s="4">
        <v>0</v>
      </c>
      <c r="N69" s="4">
        <v>0</v>
      </c>
      <c r="O69" s="4">
        <v>2</v>
      </c>
      <c r="P69" s="4">
        <v>0</v>
      </c>
      <c r="Q69" s="4">
        <v>0</v>
      </c>
      <c r="R69" s="4">
        <v>0</v>
      </c>
      <c r="S69" s="4">
        <v>0</v>
      </c>
      <c r="T69" s="12">
        <f t="shared" si="5"/>
        <v>7.75</v>
      </c>
      <c r="U69" s="4">
        <v>10</v>
      </c>
      <c r="V69" s="4">
        <v>15</v>
      </c>
      <c r="W69" s="4">
        <v>0</v>
      </c>
      <c r="X69" s="4" t="s">
        <v>40</v>
      </c>
      <c r="Y69" s="18">
        <v>55200008</v>
      </c>
      <c r="Z69" s="18">
        <v>35</v>
      </c>
      <c r="AA69" s="18"/>
      <c r="AB69" s="18"/>
      <c r="AC69" s="18">
        <f>IF(ISBLANK($Y69),0, LOOKUP($Y69,[1]Skill!$A:$A,[1]Skill!$X:$X)*$Z69/100)+
IF(ISBLANK($AA69),0, LOOKUP($AA69,[1]Skill!$A:$A,[1]Skill!$X:$X)*$AB69/100)</f>
        <v>8.75</v>
      </c>
      <c r="AD69" s="18">
        <v>0</v>
      </c>
      <c r="AE69" s="18">
        <v>0</v>
      </c>
      <c r="AF69" s="18">
        <v>0</v>
      </c>
      <c r="AG69" s="18">
        <v>0</v>
      </c>
      <c r="AH69" s="18">
        <v>0</v>
      </c>
      <c r="AI69" s="4" t="str">
        <f t="shared" si="6"/>
        <v>0;0;0;0;0</v>
      </c>
      <c r="AJ69" s="18">
        <v>0</v>
      </c>
      <c r="AK69" s="18">
        <v>0</v>
      </c>
      <c r="AL69" s="18">
        <v>0</v>
      </c>
      <c r="AM69" s="18">
        <v>0</v>
      </c>
      <c r="AN69" s="18">
        <v>0</v>
      </c>
      <c r="AO69" s="18">
        <v>0</v>
      </c>
      <c r="AP69" s="18">
        <v>0</v>
      </c>
      <c r="AQ69" s="4" t="str">
        <f t="shared" si="7"/>
        <v>0;0;0;0;0;0;0</v>
      </c>
      <c r="AR69" s="50" t="s">
        <v>781</v>
      </c>
      <c r="AS69" s="54"/>
      <c r="AT69" s="4">
        <v>22011047</v>
      </c>
      <c r="AU69" s="4"/>
      <c r="AV69" s="4">
        <v>66</v>
      </c>
      <c r="AW69" s="4"/>
      <c r="AX69" s="59" t="s">
        <v>940</v>
      </c>
      <c r="AY69" s="18">
        <v>0</v>
      </c>
      <c r="AZ69" s="19">
        <v>0</v>
      </c>
      <c r="BA69" s="25">
        <v>0.84098360000000005</v>
      </c>
    </row>
    <row r="70" spans="1:53">
      <c r="A70">
        <v>51000067</v>
      </c>
      <c r="B70" s="4" t="s">
        <v>79</v>
      </c>
      <c r="C70" s="4" t="s">
        <v>508</v>
      </c>
      <c r="D70" s="19" t="s">
        <v>889</v>
      </c>
      <c r="E70" s="4">
        <v>5</v>
      </c>
      <c r="F70" s="4">
        <v>8</v>
      </c>
      <c r="G70" s="4">
        <v>0</v>
      </c>
      <c r="H70" s="4">
        <f t="shared" si="4"/>
        <v>3</v>
      </c>
      <c r="I70" s="4">
        <v>5</v>
      </c>
      <c r="J70" s="4">
        <v>-10</v>
      </c>
      <c r="K70" s="4">
        <v>7</v>
      </c>
      <c r="L70" s="4">
        <v>-14</v>
      </c>
      <c r="M70" s="4">
        <v>2</v>
      </c>
      <c r="N70" s="4">
        <v>0</v>
      </c>
      <c r="O70" s="4">
        <v>0</v>
      </c>
      <c r="P70" s="4">
        <v>0</v>
      </c>
      <c r="Q70" s="4">
        <v>0</v>
      </c>
      <c r="R70" s="4">
        <v>0</v>
      </c>
      <c r="S70" s="4">
        <v>0</v>
      </c>
      <c r="T70" s="12">
        <f t="shared" si="5"/>
        <v>8</v>
      </c>
      <c r="U70" s="4">
        <v>10</v>
      </c>
      <c r="V70" s="4">
        <v>10</v>
      </c>
      <c r="W70" s="4">
        <v>0</v>
      </c>
      <c r="X70" s="4" t="s">
        <v>16</v>
      </c>
      <c r="Y70" s="37">
        <v>55100001</v>
      </c>
      <c r="Z70" s="18">
        <v>100</v>
      </c>
      <c r="AA70" s="18">
        <v>55500010</v>
      </c>
      <c r="AB70" s="18">
        <v>100</v>
      </c>
      <c r="AC70" s="18">
        <f>IF(ISBLANK($Y70),0, LOOKUP($Y70,[1]Skill!$A:$A,[1]Skill!$X:$X)*$Z70/100)+
IF(ISBLANK($AA70),0, LOOKUP($AA70,[1]Skill!$A:$A,[1]Skill!$X:$X)*$AB70/100)</f>
        <v>15</v>
      </c>
      <c r="AD70" s="18">
        <v>0</v>
      </c>
      <c r="AE70" s="18">
        <v>0</v>
      </c>
      <c r="AF70" s="18">
        <v>0</v>
      </c>
      <c r="AG70" s="18">
        <v>0</v>
      </c>
      <c r="AH70" s="18">
        <v>0</v>
      </c>
      <c r="AI70" s="4" t="str">
        <f t="shared" si="6"/>
        <v>0;0;0;0;0</v>
      </c>
      <c r="AJ70" s="18">
        <v>0</v>
      </c>
      <c r="AK70" s="18">
        <v>0</v>
      </c>
      <c r="AL70" s="18">
        <v>0</v>
      </c>
      <c r="AM70" s="18">
        <v>0</v>
      </c>
      <c r="AN70" s="18">
        <v>0</v>
      </c>
      <c r="AO70" s="18">
        <v>0</v>
      </c>
      <c r="AP70" s="18">
        <v>0</v>
      </c>
      <c r="AQ70" s="4" t="str">
        <f t="shared" si="7"/>
        <v>0;0;0;0;0;0;0</v>
      </c>
      <c r="AR70" s="50" t="s">
        <v>781</v>
      </c>
      <c r="AS70" s="54"/>
      <c r="AT70" s="4">
        <v>22011017</v>
      </c>
      <c r="AU70" s="4"/>
      <c r="AV70" s="4">
        <v>67</v>
      </c>
      <c r="AW70" s="4"/>
      <c r="AX70" s="59" t="s">
        <v>929</v>
      </c>
      <c r="AY70" s="18">
        <v>0</v>
      </c>
      <c r="AZ70" s="19">
        <v>0</v>
      </c>
      <c r="BA70" s="25">
        <v>0.89508200000000004</v>
      </c>
    </row>
    <row r="71" spans="1:53">
      <c r="A71">
        <v>51000068</v>
      </c>
      <c r="B71" s="4" t="s">
        <v>80</v>
      </c>
      <c r="C71" s="4" t="s">
        <v>509</v>
      </c>
      <c r="D71" s="19"/>
      <c r="E71" s="4">
        <v>2</v>
      </c>
      <c r="F71" s="4">
        <v>11</v>
      </c>
      <c r="G71" s="4">
        <v>5</v>
      </c>
      <c r="H71" s="4">
        <f t="shared" si="4"/>
        <v>2</v>
      </c>
      <c r="I71" s="4">
        <v>2</v>
      </c>
      <c r="J71" s="4">
        <v>-50</v>
      </c>
      <c r="K71" s="4">
        <v>0</v>
      </c>
      <c r="L71" s="4">
        <v>2</v>
      </c>
      <c r="M71" s="4">
        <v>0</v>
      </c>
      <c r="N71" s="4">
        <v>0</v>
      </c>
      <c r="O71" s="4">
        <v>10</v>
      </c>
      <c r="P71" s="4">
        <v>0</v>
      </c>
      <c r="Q71" s="4">
        <v>0</v>
      </c>
      <c r="R71" s="4">
        <v>0</v>
      </c>
      <c r="S71" s="4">
        <v>0</v>
      </c>
      <c r="T71" s="12">
        <f t="shared" si="5"/>
        <v>2</v>
      </c>
      <c r="U71" s="4">
        <v>10</v>
      </c>
      <c r="V71" s="4">
        <v>20</v>
      </c>
      <c r="W71" s="4">
        <v>0</v>
      </c>
      <c r="X71" s="4" t="s">
        <v>2</v>
      </c>
      <c r="Y71" s="37"/>
      <c r="Z71" s="18"/>
      <c r="AA71" s="18"/>
      <c r="AB71" s="18"/>
      <c r="AC71" s="18">
        <f>IF(ISBLANK($Y71),0, LOOKUP($Y71,[1]Skill!$A:$A,[1]Skill!$X:$X)*$Z71/100)+
IF(ISBLANK($AA71),0, LOOKUP($AA71,[1]Skill!$A:$A,[1]Skill!$X:$X)*$AB71/100)</f>
        <v>0</v>
      </c>
      <c r="AD71" s="18">
        <v>0</v>
      </c>
      <c r="AE71" s="18">
        <v>0</v>
      </c>
      <c r="AF71" s="18">
        <v>0</v>
      </c>
      <c r="AG71" s="18">
        <v>0</v>
      </c>
      <c r="AH71" s="18">
        <v>0</v>
      </c>
      <c r="AI71" s="4" t="str">
        <f t="shared" si="6"/>
        <v>0;0;0;0;0</v>
      </c>
      <c r="AJ71" s="18">
        <v>0</v>
      </c>
      <c r="AK71" s="18">
        <v>0</v>
      </c>
      <c r="AL71" s="18">
        <v>0</v>
      </c>
      <c r="AM71" s="18">
        <v>0</v>
      </c>
      <c r="AN71" s="18">
        <v>0</v>
      </c>
      <c r="AO71" s="18">
        <v>0</v>
      </c>
      <c r="AP71" s="18">
        <v>0</v>
      </c>
      <c r="AQ71" s="4" t="str">
        <f t="shared" si="7"/>
        <v>0;0;0;0;0;0;0</v>
      </c>
      <c r="AR71" s="50" t="s">
        <v>781</v>
      </c>
      <c r="AS71" s="54"/>
      <c r="AT71" s="4">
        <v>22011048</v>
      </c>
      <c r="AU71" s="4"/>
      <c r="AV71" s="4">
        <v>68</v>
      </c>
      <c r="AW71" s="4"/>
      <c r="AX71" s="59" t="s">
        <v>930</v>
      </c>
      <c r="AY71" s="18">
        <v>0</v>
      </c>
      <c r="AZ71" s="19">
        <v>0</v>
      </c>
      <c r="BA71" s="25">
        <v>0.36065570000000002</v>
      </c>
    </row>
    <row r="72" spans="1:53">
      <c r="A72">
        <v>51000069</v>
      </c>
      <c r="B72" s="4" t="s">
        <v>81</v>
      </c>
      <c r="C72" s="4" t="s">
        <v>510</v>
      </c>
      <c r="D72" s="19"/>
      <c r="E72" s="4">
        <v>3</v>
      </c>
      <c r="F72" s="4">
        <v>7</v>
      </c>
      <c r="G72" s="4">
        <v>2</v>
      </c>
      <c r="H72" s="4">
        <f t="shared" si="4"/>
        <v>3</v>
      </c>
      <c r="I72" s="4">
        <v>3</v>
      </c>
      <c r="J72" s="4">
        <v>-30</v>
      </c>
      <c r="K72" s="4">
        <v>-10</v>
      </c>
      <c r="L72" s="4">
        <v>3</v>
      </c>
      <c r="M72" s="4">
        <v>0</v>
      </c>
      <c r="N72" s="4">
        <v>0</v>
      </c>
      <c r="O72" s="4">
        <v>8</v>
      </c>
      <c r="P72" s="4">
        <v>0</v>
      </c>
      <c r="Q72" s="4">
        <v>0</v>
      </c>
      <c r="R72" s="4">
        <v>1</v>
      </c>
      <c r="S72" s="4">
        <v>0</v>
      </c>
      <c r="T72" s="12">
        <f t="shared" si="5"/>
        <v>8</v>
      </c>
      <c r="U72" s="4">
        <v>10</v>
      </c>
      <c r="V72" s="4">
        <v>15</v>
      </c>
      <c r="W72" s="4">
        <v>0</v>
      </c>
      <c r="X72" s="4" t="s">
        <v>2</v>
      </c>
      <c r="Y72" s="37"/>
      <c r="Z72" s="18"/>
      <c r="AA72" s="18"/>
      <c r="AB72" s="18"/>
      <c r="AC72" s="18">
        <f>IF(ISBLANK($Y72),0, LOOKUP($Y72,[1]Skill!$A:$A,[1]Skill!$X:$X)*$Z72/100)+
IF(ISBLANK($AA72),0, LOOKUP($AA72,[1]Skill!$A:$A,[1]Skill!$X:$X)*$AB72/100)</f>
        <v>0</v>
      </c>
      <c r="AD72" s="18">
        <v>0</v>
      </c>
      <c r="AE72" s="18">
        <v>0</v>
      </c>
      <c r="AF72" s="18">
        <v>0</v>
      </c>
      <c r="AG72" s="18">
        <v>0</v>
      </c>
      <c r="AH72" s="18">
        <v>0</v>
      </c>
      <c r="AI72" s="4" t="str">
        <f t="shared" si="6"/>
        <v>0;0;0;0;0</v>
      </c>
      <c r="AJ72" s="18">
        <v>0</v>
      </c>
      <c r="AK72" s="18">
        <v>0</v>
      </c>
      <c r="AL72" s="18">
        <v>0</v>
      </c>
      <c r="AM72" s="18">
        <v>0</v>
      </c>
      <c r="AN72" s="18">
        <v>0</v>
      </c>
      <c r="AO72" s="18">
        <v>0</v>
      </c>
      <c r="AP72" s="18">
        <v>0</v>
      </c>
      <c r="AQ72" s="4" t="str">
        <f t="shared" si="7"/>
        <v>0;0;0;0;0;0;0</v>
      </c>
      <c r="AR72" s="50" t="s">
        <v>781</v>
      </c>
      <c r="AS72" s="54">
        <v>11000004</v>
      </c>
      <c r="AT72" s="4">
        <v>22011194</v>
      </c>
      <c r="AU72" s="4"/>
      <c r="AV72" s="4">
        <v>69</v>
      </c>
      <c r="AW72" s="4"/>
      <c r="AX72" s="59" t="s">
        <v>935</v>
      </c>
      <c r="AY72" s="18">
        <v>0</v>
      </c>
      <c r="AZ72" s="19">
        <v>0</v>
      </c>
      <c r="BA72" s="25">
        <v>0.72786890000000004</v>
      </c>
    </row>
    <row r="73" spans="1:53">
      <c r="A73">
        <v>51000070</v>
      </c>
      <c r="B73" s="4" t="s">
        <v>82</v>
      </c>
      <c r="C73" s="4" t="s">
        <v>511</v>
      </c>
      <c r="D73" s="19" t="s">
        <v>305</v>
      </c>
      <c r="E73" s="4">
        <v>3</v>
      </c>
      <c r="F73" s="4">
        <v>14</v>
      </c>
      <c r="G73" s="4">
        <v>4</v>
      </c>
      <c r="H73" s="4">
        <f t="shared" si="4"/>
        <v>3</v>
      </c>
      <c r="I73" s="4">
        <v>3</v>
      </c>
      <c r="J73" s="4">
        <v>-20</v>
      </c>
      <c r="K73" s="4">
        <v>10</v>
      </c>
      <c r="L73" s="4">
        <v>0</v>
      </c>
      <c r="M73" s="4">
        <v>0</v>
      </c>
      <c r="N73" s="4">
        <v>0</v>
      </c>
      <c r="O73" s="4">
        <v>2</v>
      </c>
      <c r="P73" s="4">
        <v>0</v>
      </c>
      <c r="Q73" s="4">
        <v>0</v>
      </c>
      <c r="R73" s="4">
        <v>0</v>
      </c>
      <c r="S73" s="4">
        <v>0</v>
      </c>
      <c r="T73" s="12">
        <f t="shared" si="5"/>
        <v>5</v>
      </c>
      <c r="U73" s="4">
        <v>40</v>
      </c>
      <c r="V73" s="4">
        <v>0</v>
      </c>
      <c r="W73" s="4">
        <v>10</v>
      </c>
      <c r="X73" s="4" t="s">
        <v>721</v>
      </c>
      <c r="Y73" s="37">
        <v>55510007</v>
      </c>
      <c r="Z73" s="18">
        <v>50</v>
      </c>
      <c r="AA73" s="18"/>
      <c r="AB73" s="18"/>
      <c r="AC73" s="18">
        <f>IF(ISBLANK($Y73),0, LOOKUP($Y73,[1]Skill!$A:$A,[1]Skill!$X:$X)*$Z73/100)+
IF(ISBLANK($AA73),0, LOOKUP($AA73,[1]Skill!$A:$A,[1]Skill!$X:$X)*$AB73/100)</f>
        <v>5</v>
      </c>
      <c r="AD73" s="18">
        <v>0</v>
      </c>
      <c r="AE73" s="18">
        <v>0</v>
      </c>
      <c r="AF73" s="18">
        <v>0</v>
      </c>
      <c r="AG73" s="18">
        <v>0</v>
      </c>
      <c r="AH73" s="18">
        <v>0</v>
      </c>
      <c r="AI73" s="4" t="str">
        <f t="shared" si="6"/>
        <v>0;0;0;0;0</v>
      </c>
      <c r="AJ73" s="18">
        <v>0</v>
      </c>
      <c r="AK73" s="18">
        <v>0</v>
      </c>
      <c r="AL73" s="18">
        <v>0</v>
      </c>
      <c r="AM73" s="18">
        <v>0</v>
      </c>
      <c r="AN73" s="18">
        <v>0</v>
      </c>
      <c r="AO73" s="18">
        <v>0</v>
      </c>
      <c r="AP73" s="18">
        <v>0</v>
      </c>
      <c r="AQ73" s="4" t="str">
        <f t="shared" si="7"/>
        <v>0;0;0;0;0;0;0</v>
      </c>
      <c r="AR73" s="50" t="s">
        <v>781</v>
      </c>
      <c r="AS73" s="54"/>
      <c r="AT73" s="4">
        <v>22011049</v>
      </c>
      <c r="AU73" s="4"/>
      <c r="AV73" s="4">
        <v>70</v>
      </c>
      <c r="AW73" s="4"/>
      <c r="AX73" s="59" t="s">
        <v>938</v>
      </c>
      <c r="AY73" s="18">
        <v>0</v>
      </c>
      <c r="AZ73" s="19">
        <v>0</v>
      </c>
      <c r="BA73" s="25">
        <v>0.63278690000000004</v>
      </c>
    </row>
    <row r="74" spans="1:53">
      <c r="A74">
        <v>51000071</v>
      </c>
      <c r="B74" s="4" t="s">
        <v>84</v>
      </c>
      <c r="C74" s="4" t="s">
        <v>512</v>
      </c>
      <c r="D74" s="19"/>
      <c r="E74" s="4">
        <v>4</v>
      </c>
      <c r="F74" s="4">
        <v>7</v>
      </c>
      <c r="G74" s="4">
        <v>1</v>
      </c>
      <c r="H74" s="4">
        <f t="shared" si="4"/>
        <v>2</v>
      </c>
      <c r="I74" s="4">
        <v>4</v>
      </c>
      <c r="J74" s="4">
        <v>-40</v>
      </c>
      <c r="K74" s="4">
        <v>30</v>
      </c>
      <c r="L74" s="4">
        <v>-2</v>
      </c>
      <c r="M74" s="4">
        <v>2</v>
      </c>
      <c r="N74" s="4">
        <v>0</v>
      </c>
      <c r="O74" s="4">
        <v>0</v>
      </c>
      <c r="P74" s="4">
        <v>0</v>
      </c>
      <c r="Q74" s="4">
        <v>0</v>
      </c>
      <c r="R74" s="4">
        <v>0</v>
      </c>
      <c r="S74" s="4">
        <v>0</v>
      </c>
      <c r="T74" s="12">
        <f t="shared" si="5"/>
        <v>3</v>
      </c>
      <c r="U74" s="4">
        <v>10</v>
      </c>
      <c r="V74" s="4">
        <v>10</v>
      </c>
      <c r="W74" s="4">
        <v>0</v>
      </c>
      <c r="X74" s="4" t="s">
        <v>6</v>
      </c>
      <c r="Y74" s="37">
        <v>55500012</v>
      </c>
      <c r="Z74" s="18">
        <v>100</v>
      </c>
      <c r="AA74" s="18"/>
      <c r="AB74" s="18"/>
      <c r="AC74" s="18">
        <f>IF(ISBLANK($Y74),0, LOOKUP($Y74,[1]Skill!$A:$A,[1]Skill!$X:$X)*$Z74/100)+
IF(ISBLANK($AA74),0, LOOKUP($AA74,[1]Skill!$A:$A,[1]Skill!$X:$X)*$AB74/100)</f>
        <v>5</v>
      </c>
      <c r="AD74" s="18">
        <v>0</v>
      </c>
      <c r="AE74" s="18">
        <v>0</v>
      </c>
      <c r="AF74" s="18">
        <v>0</v>
      </c>
      <c r="AG74" s="18">
        <v>0</v>
      </c>
      <c r="AH74" s="18">
        <v>0</v>
      </c>
      <c r="AI74" s="4" t="str">
        <f t="shared" si="6"/>
        <v>0;0;0;0;0</v>
      </c>
      <c r="AJ74" s="18">
        <v>0</v>
      </c>
      <c r="AK74" s="18">
        <v>0</v>
      </c>
      <c r="AL74" s="18">
        <v>0</v>
      </c>
      <c r="AM74" s="18">
        <v>0</v>
      </c>
      <c r="AN74" s="18">
        <v>0</v>
      </c>
      <c r="AO74" s="18">
        <v>0</v>
      </c>
      <c r="AP74" s="18">
        <v>0</v>
      </c>
      <c r="AQ74" s="4" t="str">
        <f t="shared" si="7"/>
        <v>0;0;0;0;0;0;0</v>
      </c>
      <c r="AR74" s="50" t="s">
        <v>781</v>
      </c>
      <c r="AS74" s="54"/>
      <c r="AT74" s="4">
        <v>22011050</v>
      </c>
      <c r="AU74" s="4"/>
      <c r="AV74" s="4">
        <v>71</v>
      </c>
      <c r="AW74" s="4"/>
      <c r="AX74" s="59" t="s">
        <v>935</v>
      </c>
      <c r="AY74" s="18">
        <v>0</v>
      </c>
      <c r="AZ74" s="19">
        <v>0</v>
      </c>
      <c r="BA74" s="25">
        <v>0.70491800000000004</v>
      </c>
    </row>
    <row r="75" spans="1:53">
      <c r="A75">
        <v>51000072</v>
      </c>
      <c r="B75" s="4" t="s">
        <v>85</v>
      </c>
      <c r="C75" s="4" t="s">
        <v>337</v>
      </c>
      <c r="D75" s="19" t="s">
        <v>809</v>
      </c>
      <c r="E75" s="4">
        <v>2</v>
      </c>
      <c r="F75" s="4">
        <v>9</v>
      </c>
      <c r="G75" s="4">
        <v>1</v>
      </c>
      <c r="H75" s="4">
        <f t="shared" si="4"/>
        <v>1</v>
      </c>
      <c r="I75" s="4">
        <v>2</v>
      </c>
      <c r="J75" s="4">
        <v>-10</v>
      </c>
      <c r="K75" s="4">
        <v>5</v>
      </c>
      <c r="L75" s="4">
        <v>-12</v>
      </c>
      <c r="M75" s="4">
        <v>0</v>
      </c>
      <c r="N75" s="4">
        <v>0</v>
      </c>
      <c r="O75" s="4">
        <v>0</v>
      </c>
      <c r="P75" s="4">
        <v>0</v>
      </c>
      <c r="Q75" s="4">
        <v>1</v>
      </c>
      <c r="R75" s="4">
        <v>0</v>
      </c>
      <c r="S75" s="4">
        <v>0</v>
      </c>
      <c r="T75" s="12">
        <f t="shared" si="5"/>
        <v>-1</v>
      </c>
      <c r="U75" s="4">
        <v>25</v>
      </c>
      <c r="V75" s="4">
        <v>12</v>
      </c>
      <c r="W75" s="4">
        <v>0</v>
      </c>
      <c r="X75" s="4" t="s">
        <v>86</v>
      </c>
      <c r="Y75" s="37">
        <v>55500008</v>
      </c>
      <c r="Z75" s="18">
        <v>100</v>
      </c>
      <c r="AA75" s="18">
        <v>55100011</v>
      </c>
      <c r="AB75" s="18">
        <v>100</v>
      </c>
      <c r="AC75" s="18">
        <f>IF(ISBLANK($Y75),0, LOOKUP($Y75,[1]Skill!$A:$A,[1]Skill!$X:$X)*$Z75/100)+
IF(ISBLANK($AA75),0, LOOKUP($AA75,[1]Skill!$A:$A,[1]Skill!$X:$X)*$AB75/100)</f>
        <v>11</v>
      </c>
      <c r="AD75" s="18">
        <v>0</v>
      </c>
      <c r="AE75" s="18">
        <v>0</v>
      </c>
      <c r="AF75" s="18">
        <v>0</v>
      </c>
      <c r="AG75" s="18">
        <v>0</v>
      </c>
      <c r="AH75" s="18">
        <v>0</v>
      </c>
      <c r="AI75" s="4" t="str">
        <f t="shared" si="6"/>
        <v>0;0;0;0;0</v>
      </c>
      <c r="AJ75" s="18">
        <v>0</v>
      </c>
      <c r="AK75" s="18">
        <v>0</v>
      </c>
      <c r="AL75" s="18">
        <v>0</v>
      </c>
      <c r="AM75" s="18">
        <v>0</v>
      </c>
      <c r="AN75" s="18">
        <v>0</v>
      </c>
      <c r="AO75" s="18">
        <v>0</v>
      </c>
      <c r="AP75" s="18">
        <v>0</v>
      </c>
      <c r="AQ75" s="4" t="str">
        <f t="shared" si="7"/>
        <v>0;0;0;0;0;0;0</v>
      </c>
      <c r="AR75" s="50" t="s">
        <v>781</v>
      </c>
      <c r="AS75" s="54"/>
      <c r="AT75" s="4">
        <v>22011051</v>
      </c>
      <c r="AU75" s="4"/>
      <c r="AV75" s="4">
        <v>72</v>
      </c>
      <c r="AW75" s="4"/>
      <c r="AX75" s="59" t="s">
        <v>932</v>
      </c>
      <c r="AY75" s="18">
        <v>0</v>
      </c>
      <c r="AZ75" s="19">
        <v>0</v>
      </c>
      <c r="BA75" s="25">
        <v>0.31475409999999998</v>
      </c>
    </row>
    <row r="76" spans="1:53">
      <c r="A76">
        <v>51000073</v>
      </c>
      <c r="B76" s="4" t="s">
        <v>87</v>
      </c>
      <c r="C76" s="4" t="s">
        <v>513</v>
      </c>
      <c r="D76" s="19" t="s">
        <v>897</v>
      </c>
      <c r="E76" s="4">
        <v>4</v>
      </c>
      <c r="F76" s="4">
        <v>5</v>
      </c>
      <c r="G76" s="4">
        <v>1</v>
      </c>
      <c r="H76" s="4">
        <f t="shared" si="4"/>
        <v>2</v>
      </c>
      <c r="I76" s="4">
        <v>4</v>
      </c>
      <c r="J76" s="4">
        <v>-15</v>
      </c>
      <c r="K76" s="4">
        <v>-5</v>
      </c>
      <c r="L76" s="4">
        <v>3</v>
      </c>
      <c r="M76" s="4">
        <v>0</v>
      </c>
      <c r="N76" s="4">
        <v>0</v>
      </c>
      <c r="O76" s="4">
        <v>0</v>
      </c>
      <c r="P76" s="4">
        <v>0</v>
      </c>
      <c r="Q76" s="4">
        <v>0</v>
      </c>
      <c r="R76" s="4">
        <v>0</v>
      </c>
      <c r="S76" s="4">
        <v>0</v>
      </c>
      <c r="T76" s="12">
        <f t="shared" si="5"/>
        <v>3.1999999999999993</v>
      </c>
      <c r="U76" s="4">
        <v>10</v>
      </c>
      <c r="V76" s="4">
        <v>10</v>
      </c>
      <c r="W76" s="4">
        <v>0</v>
      </c>
      <c r="X76" s="4" t="s">
        <v>12</v>
      </c>
      <c r="Y76" s="37">
        <v>55100001</v>
      </c>
      <c r="Z76" s="18">
        <v>100</v>
      </c>
      <c r="AA76" s="18">
        <v>55200006</v>
      </c>
      <c r="AB76" s="18">
        <v>40</v>
      </c>
      <c r="AC76" s="18">
        <f>IF(ISBLANK($Y76),0, LOOKUP($Y76,[1]Skill!$A:$A,[1]Skill!$X:$X)*$Z76/100)+
IF(ISBLANK($AA76),0, LOOKUP($AA76,[1]Skill!$A:$A,[1]Skill!$X:$X)*$AB76/100)</f>
        <v>18</v>
      </c>
      <c r="AD76" s="18">
        <v>0</v>
      </c>
      <c r="AE76" s="18">
        <v>0</v>
      </c>
      <c r="AF76" s="18">
        <v>0</v>
      </c>
      <c r="AG76" s="18">
        <v>0</v>
      </c>
      <c r="AH76" s="18">
        <v>0</v>
      </c>
      <c r="AI76" s="4" t="str">
        <f t="shared" si="6"/>
        <v>0;0;0;0;0</v>
      </c>
      <c r="AJ76" s="18">
        <v>0</v>
      </c>
      <c r="AK76" s="18">
        <v>0.5</v>
      </c>
      <c r="AL76" s="18">
        <v>0</v>
      </c>
      <c r="AM76" s="18">
        <v>0</v>
      </c>
      <c r="AN76" s="18">
        <v>0</v>
      </c>
      <c r="AO76" s="18">
        <v>0</v>
      </c>
      <c r="AP76" s="18">
        <v>0</v>
      </c>
      <c r="AQ76" s="4" t="str">
        <f t="shared" si="7"/>
        <v>0;0.5;0;0;0;0;0</v>
      </c>
      <c r="AR76" s="50" t="s">
        <v>781</v>
      </c>
      <c r="AS76" s="54"/>
      <c r="AT76" s="4">
        <v>22011024</v>
      </c>
      <c r="AU76" s="4"/>
      <c r="AV76" s="4">
        <v>73</v>
      </c>
      <c r="AW76" s="4"/>
      <c r="AX76" s="59" t="s">
        <v>940</v>
      </c>
      <c r="AY76" s="18">
        <v>0</v>
      </c>
      <c r="AZ76" s="19">
        <v>0</v>
      </c>
      <c r="BA76" s="25">
        <v>0.81147539999999996</v>
      </c>
    </row>
    <row r="77" spans="1:53">
      <c r="A77">
        <v>51000074</v>
      </c>
      <c r="B77" s="4" t="s">
        <v>88</v>
      </c>
      <c r="C77" s="4" t="s">
        <v>514</v>
      </c>
      <c r="D77" s="19" t="s">
        <v>305</v>
      </c>
      <c r="E77" s="4">
        <v>3</v>
      </c>
      <c r="F77" s="4">
        <v>12</v>
      </c>
      <c r="G77" s="4">
        <v>1</v>
      </c>
      <c r="H77" s="4">
        <f t="shared" si="4"/>
        <v>2</v>
      </c>
      <c r="I77" s="4">
        <v>3</v>
      </c>
      <c r="J77" s="4">
        <v>-10</v>
      </c>
      <c r="K77" s="4">
        <v>5</v>
      </c>
      <c r="L77" s="4">
        <v>0</v>
      </c>
      <c r="M77" s="4">
        <v>0</v>
      </c>
      <c r="N77" s="4">
        <v>0</v>
      </c>
      <c r="O77" s="4">
        <v>0</v>
      </c>
      <c r="P77" s="4">
        <v>0</v>
      </c>
      <c r="Q77" s="4">
        <v>0</v>
      </c>
      <c r="R77" s="4">
        <v>0</v>
      </c>
      <c r="S77" s="4">
        <v>0</v>
      </c>
      <c r="T77" s="12">
        <f t="shared" si="5"/>
        <v>2</v>
      </c>
      <c r="U77" s="4">
        <v>10</v>
      </c>
      <c r="V77" s="4">
        <v>0</v>
      </c>
      <c r="W77" s="4">
        <v>12</v>
      </c>
      <c r="X77" s="4" t="s">
        <v>89</v>
      </c>
      <c r="Y77" s="37">
        <v>55110007</v>
      </c>
      <c r="Z77" s="18">
        <v>70</v>
      </c>
      <c r="AA77" s="18"/>
      <c r="AB77" s="18"/>
      <c r="AC77" s="18">
        <f>IF(ISBLANK($Y77),0, LOOKUP($Y77,[1]Skill!$A:$A,[1]Skill!$X:$X)*$Z77/100)+
IF(ISBLANK($AA77),0, LOOKUP($AA77,[1]Skill!$A:$A,[1]Skill!$X:$X)*$AB77/100)</f>
        <v>7</v>
      </c>
      <c r="AD77" s="18">
        <v>0</v>
      </c>
      <c r="AE77" s="18">
        <v>0</v>
      </c>
      <c r="AF77" s="18">
        <v>0</v>
      </c>
      <c r="AG77" s="18">
        <v>0</v>
      </c>
      <c r="AH77" s="18">
        <v>0</v>
      </c>
      <c r="AI77" s="4" t="str">
        <f t="shared" si="6"/>
        <v>0;0;0;0;0</v>
      </c>
      <c r="AJ77" s="18">
        <v>0</v>
      </c>
      <c r="AK77" s="18">
        <v>0</v>
      </c>
      <c r="AL77" s="18">
        <v>0</v>
      </c>
      <c r="AM77" s="18">
        <v>0</v>
      </c>
      <c r="AN77" s="18">
        <v>0</v>
      </c>
      <c r="AO77" s="18">
        <v>0</v>
      </c>
      <c r="AP77" s="18">
        <v>0</v>
      </c>
      <c r="AQ77" s="4" t="str">
        <f t="shared" si="7"/>
        <v>0;0;0;0;0;0;0</v>
      </c>
      <c r="AR77" s="50" t="s">
        <v>781</v>
      </c>
      <c r="AS77" s="54"/>
      <c r="AT77" s="4">
        <v>22011044</v>
      </c>
      <c r="AU77" s="4"/>
      <c r="AV77" s="4">
        <v>74</v>
      </c>
      <c r="AW77" s="4"/>
      <c r="AX77" s="59" t="s">
        <v>936</v>
      </c>
      <c r="AY77" s="18">
        <v>0</v>
      </c>
      <c r="AZ77" s="19">
        <v>0</v>
      </c>
      <c r="BA77" s="25">
        <v>0.36721310000000001</v>
      </c>
    </row>
    <row r="78" spans="1:53">
      <c r="A78">
        <v>51000075</v>
      </c>
      <c r="B78" s="4" t="s">
        <v>90</v>
      </c>
      <c r="C78" s="4" t="s">
        <v>338</v>
      </c>
      <c r="D78" s="19" t="s">
        <v>949</v>
      </c>
      <c r="E78" s="4">
        <v>6</v>
      </c>
      <c r="F78" s="4">
        <v>2</v>
      </c>
      <c r="G78" s="4">
        <v>6</v>
      </c>
      <c r="H78" s="4">
        <f t="shared" si="4"/>
        <v>3</v>
      </c>
      <c r="I78" s="4">
        <v>0</v>
      </c>
      <c r="J78" s="4">
        <v>-100</v>
      </c>
      <c r="K78" s="4">
        <v>94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  <c r="S78" s="4">
        <v>0</v>
      </c>
      <c r="T78" s="12">
        <f t="shared" si="5"/>
        <v>5.68</v>
      </c>
      <c r="U78" s="4">
        <v>0</v>
      </c>
      <c r="V78" s="4">
        <v>0</v>
      </c>
      <c r="W78" s="4">
        <v>13</v>
      </c>
      <c r="X78" s="4" t="s">
        <v>800</v>
      </c>
      <c r="Y78" s="37">
        <v>55300012</v>
      </c>
      <c r="Z78" s="18">
        <v>100</v>
      </c>
      <c r="AA78" s="18">
        <v>55600001</v>
      </c>
      <c r="AB78" s="18">
        <v>100</v>
      </c>
      <c r="AC78" s="18">
        <f>IF(ISBLANK($Y78),0, LOOKUP($Y78,[1]Skill!$A:$A,[1]Skill!$X:$X)*$Z78/100)+
IF(ISBLANK($AA78),0, LOOKUP($AA78,[1]Skill!$A:$A,[1]Skill!$X:$X)*$AB78/100)</f>
        <v>13</v>
      </c>
      <c r="AD78" s="18">
        <v>0</v>
      </c>
      <c r="AE78" s="18">
        <v>0</v>
      </c>
      <c r="AF78" s="18">
        <v>0</v>
      </c>
      <c r="AG78" s="18">
        <v>0</v>
      </c>
      <c r="AH78" s="18">
        <v>0</v>
      </c>
      <c r="AI78" s="4" t="str">
        <f t="shared" si="6"/>
        <v>0;0;0;0;0</v>
      </c>
      <c r="AJ78" s="18">
        <v>0</v>
      </c>
      <c r="AK78" s="18">
        <v>0</v>
      </c>
      <c r="AL78" s="18">
        <v>0</v>
      </c>
      <c r="AM78" s="18">
        <v>0</v>
      </c>
      <c r="AN78" s="18">
        <v>0</v>
      </c>
      <c r="AO78" s="18">
        <v>0</v>
      </c>
      <c r="AP78" s="18">
        <v>-0.3</v>
      </c>
      <c r="AQ78" s="4" t="str">
        <f t="shared" si="7"/>
        <v>0;0;0;0;0;0;-0.3</v>
      </c>
      <c r="AR78" s="50" t="s">
        <v>781</v>
      </c>
      <c r="AS78" s="54">
        <v>11000009</v>
      </c>
      <c r="AT78" s="4">
        <v>22011052</v>
      </c>
      <c r="AU78" s="4"/>
      <c r="AV78" s="4">
        <v>75</v>
      </c>
      <c r="AW78" s="4"/>
      <c r="AX78" s="59" t="s">
        <v>944</v>
      </c>
      <c r="AY78" s="18">
        <v>0</v>
      </c>
      <c r="AZ78" s="19">
        <v>0</v>
      </c>
      <c r="BA78" s="25">
        <v>0.68688519999999997</v>
      </c>
    </row>
    <row r="79" spans="1:53">
      <c r="A79">
        <v>51000076</v>
      </c>
      <c r="B79" s="4" t="s">
        <v>92</v>
      </c>
      <c r="C79" s="4" t="s">
        <v>515</v>
      </c>
      <c r="D79" s="19" t="s">
        <v>730</v>
      </c>
      <c r="E79" s="4">
        <v>1</v>
      </c>
      <c r="F79" s="4">
        <v>3</v>
      </c>
      <c r="G79" s="4">
        <v>6</v>
      </c>
      <c r="H79" s="4">
        <f t="shared" si="4"/>
        <v>0</v>
      </c>
      <c r="I79" s="4">
        <v>1</v>
      </c>
      <c r="J79" s="4">
        <v>0</v>
      </c>
      <c r="K79" s="4">
        <v>-4</v>
      </c>
      <c r="L79" s="4">
        <v>-5</v>
      </c>
      <c r="M79" s="4">
        <v>0</v>
      </c>
      <c r="N79" s="4">
        <v>1</v>
      </c>
      <c r="O79" s="4">
        <v>0</v>
      </c>
      <c r="P79" s="4">
        <v>0</v>
      </c>
      <c r="Q79" s="4">
        <v>0</v>
      </c>
      <c r="R79" s="4">
        <v>0</v>
      </c>
      <c r="S79" s="4">
        <v>0</v>
      </c>
      <c r="T79" s="12">
        <f t="shared" si="5"/>
        <v>-4</v>
      </c>
      <c r="U79" s="4">
        <v>20</v>
      </c>
      <c r="V79" s="4">
        <v>15</v>
      </c>
      <c r="W79" s="4">
        <v>0</v>
      </c>
      <c r="X79" s="4" t="s">
        <v>222</v>
      </c>
      <c r="Y79" s="37"/>
      <c r="Z79" s="18"/>
      <c r="AA79" s="18"/>
      <c r="AB79" s="18"/>
      <c r="AC79" s="18">
        <f>IF(ISBLANK($Y79),0, LOOKUP($Y79,[1]Skill!$A:$A,[1]Skill!$X:$X)*$Z79/100)+
IF(ISBLANK($AA79),0, LOOKUP($AA79,[1]Skill!$A:$A,[1]Skill!$X:$X)*$AB79/100)</f>
        <v>0</v>
      </c>
      <c r="AD79" s="18">
        <v>0</v>
      </c>
      <c r="AE79" s="18">
        <v>0</v>
      </c>
      <c r="AF79" s="18">
        <v>0</v>
      </c>
      <c r="AG79" s="18">
        <v>0</v>
      </c>
      <c r="AH79" s="18">
        <v>0</v>
      </c>
      <c r="AI79" s="4" t="str">
        <f t="shared" si="6"/>
        <v>0;0;0;0;0</v>
      </c>
      <c r="AJ79" s="18">
        <v>0</v>
      </c>
      <c r="AK79" s="18">
        <v>0</v>
      </c>
      <c r="AL79" s="18">
        <v>0</v>
      </c>
      <c r="AM79" s="18">
        <v>0</v>
      </c>
      <c r="AN79" s="18">
        <v>0</v>
      </c>
      <c r="AO79" s="18">
        <v>0</v>
      </c>
      <c r="AP79" s="18">
        <v>0</v>
      </c>
      <c r="AQ79" s="4" t="str">
        <f t="shared" si="7"/>
        <v>0;0;0;0;0;0;0</v>
      </c>
      <c r="AR79" s="50" t="s">
        <v>781</v>
      </c>
      <c r="AS79" s="54"/>
      <c r="AT79" s="4">
        <v>22011053</v>
      </c>
      <c r="AU79" s="4"/>
      <c r="AV79" s="4">
        <v>76</v>
      </c>
      <c r="AW79" s="4"/>
      <c r="AX79" s="59" t="s">
        <v>945</v>
      </c>
      <c r="AY79" s="18">
        <v>0</v>
      </c>
      <c r="AZ79" s="19">
        <v>0</v>
      </c>
      <c r="BA79" s="25">
        <v>0.1393443</v>
      </c>
    </row>
    <row r="80" spans="1:53">
      <c r="A80">
        <v>51000077</v>
      </c>
      <c r="B80" s="4" t="s">
        <v>93</v>
      </c>
      <c r="C80" s="4" t="s">
        <v>516</v>
      </c>
      <c r="D80" s="19" t="s">
        <v>730</v>
      </c>
      <c r="E80" s="4">
        <v>1</v>
      </c>
      <c r="F80" s="4">
        <v>3</v>
      </c>
      <c r="G80" s="4">
        <v>5</v>
      </c>
      <c r="H80" s="4">
        <f t="shared" si="4"/>
        <v>0</v>
      </c>
      <c r="I80" s="4">
        <v>1</v>
      </c>
      <c r="J80" s="4">
        <v>-4</v>
      </c>
      <c r="K80" s="4">
        <v>0</v>
      </c>
      <c r="L80" s="4">
        <v>-5</v>
      </c>
      <c r="M80" s="4">
        <v>0</v>
      </c>
      <c r="N80" s="4">
        <v>1</v>
      </c>
      <c r="O80" s="4">
        <v>0</v>
      </c>
      <c r="P80" s="4">
        <v>0</v>
      </c>
      <c r="Q80" s="4">
        <v>0</v>
      </c>
      <c r="R80" s="4">
        <v>0</v>
      </c>
      <c r="S80" s="4">
        <v>0</v>
      </c>
      <c r="T80" s="12">
        <f t="shared" si="5"/>
        <v>-4</v>
      </c>
      <c r="U80" s="4">
        <v>20</v>
      </c>
      <c r="V80" s="4">
        <v>15</v>
      </c>
      <c r="W80" s="4">
        <v>0</v>
      </c>
      <c r="X80" s="4" t="s">
        <v>83</v>
      </c>
      <c r="Y80" s="37"/>
      <c r="Z80" s="18"/>
      <c r="AA80" s="18"/>
      <c r="AB80" s="18"/>
      <c r="AC80" s="18">
        <f>IF(ISBLANK($Y80),0, LOOKUP($Y80,[1]Skill!$A:$A,[1]Skill!$X:$X)*$Z80/100)+
IF(ISBLANK($AA80),0, LOOKUP($AA80,[1]Skill!$A:$A,[1]Skill!$X:$X)*$AB80/100)</f>
        <v>0</v>
      </c>
      <c r="AD80" s="18">
        <v>0</v>
      </c>
      <c r="AE80" s="18">
        <v>0</v>
      </c>
      <c r="AF80" s="18">
        <v>0</v>
      </c>
      <c r="AG80" s="18">
        <v>0</v>
      </c>
      <c r="AH80" s="18">
        <v>0</v>
      </c>
      <c r="AI80" s="4" t="str">
        <f t="shared" si="6"/>
        <v>0;0;0;0;0</v>
      </c>
      <c r="AJ80" s="18">
        <v>0</v>
      </c>
      <c r="AK80" s="18">
        <v>0</v>
      </c>
      <c r="AL80" s="18">
        <v>0</v>
      </c>
      <c r="AM80" s="18">
        <v>0</v>
      </c>
      <c r="AN80" s="18">
        <v>0</v>
      </c>
      <c r="AO80" s="18">
        <v>0</v>
      </c>
      <c r="AP80" s="18">
        <v>0</v>
      </c>
      <c r="AQ80" s="4" t="str">
        <f t="shared" si="7"/>
        <v>0;0;0;0;0;0;0</v>
      </c>
      <c r="AR80" s="50" t="s">
        <v>781</v>
      </c>
      <c r="AS80" s="54"/>
      <c r="AT80" s="4">
        <v>22011053</v>
      </c>
      <c r="AU80" s="4"/>
      <c r="AV80" s="4">
        <v>77</v>
      </c>
      <c r="AW80" s="4"/>
      <c r="AX80" s="59" t="s">
        <v>945</v>
      </c>
      <c r="AY80" s="18">
        <v>0</v>
      </c>
      <c r="AZ80" s="19">
        <v>0</v>
      </c>
      <c r="BA80" s="25">
        <v>0.1147541</v>
      </c>
    </row>
    <row r="81" spans="1:53">
      <c r="A81">
        <v>51000078</v>
      </c>
      <c r="B81" s="4" t="s">
        <v>94</v>
      </c>
      <c r="C81" s="4" t="s">
        <v>339</v>
      </c>
      <c r="D81" s="19" t="s">
        <v>813</v>
      </c>
      <c r="E81" s="4">
        <v>3</v>
      </c>
      <c r="F81" s="4">
        <v>11</v>
      </c>
      <c r="G81" s="4">
        <v>6</v>
      </c>
      <c r="H81" s="4">
        <f t="shared" si="4"/>
        <v>1</v>
      </c>
      <c r="I81" s="4">
        <v>3</v>
      </c>
      <c r="J81" s="4">
        <v>-15</v>
      </c>
      <c r="K81" s="4">
        <v>-15</v>
      </c>
      <c r="L81" s="4">
        <v>0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  <c r="S81" s="4">
        <v>0</v>
      </c>
      <c r="T81" s="12">
        <f t="shared" si="5"/>
        <v>0</v>
      </c>
      <c r="U81" s="4">
        <v>10</v>
      </c>
      <c r="V81" s="4">
        <v>15</v>
      </c>
      <c r="W81" s="4">
        <v>0</v>
      </c>
      <c r="X81" s="4" t="s">
        <v>2</v>
      </c>
      <c r="Y81" s="37">
        <v>55600014</v>
      </c>
      <c r="Z81" s="18">
        <v>100</v>
      </c>
      <c r="AA81" s="18"/>
      <c r="AB81" s="18"/>
      <c r="AC81" s="18">
        <f>IF(ISBLANK($Y81),0, LOOKUP($Y81,[1]Skill!$A:$A,[1]Skill!$X:$X)*$Z81/100)+
IF(ISBLANK($AA81),0, LOOKUP($AA81,[1]Skill!$A:$A,[1]Skill!$X:$X)*$AB81/100)</f>
        <v>30</v>
      </c>
      <c r="AD81" s="18">
        <v>0</v>
      </c>
      <c r="AE81" s="18">
        <v>0</v>
      </c>
      <c r="AF81" s="18">
        <v>0</v>
      </c>
      <c r="AG81" s="18">
        <v>0</v>
      </c>
      <c r="AH81" s="18">
        <v>0</v>
      </c>
      <c r="AI81" s="4" t="str">
        <f t="shared" si="6"/>
        <v>0;0;0;0;0</v>
      </c>
      <c r="AJ81" s="18">
        <v>0</v>
      </c>
      <c r="AK81" s="18">
        <v>0</v>
      </c>
      <c r="AL81" s="18">
        <v>0</v>
      </c>
      <c r="AM81" s="18">
        <v>0</v>
      </c>
      <c r="AN81" s="18">
        <v>0</v>
      </c>
      <c r="AO81" s="18">
        <v>0</v>
      </c>
      <c r="AP81" s="18">
        <v>0</v>
      </c>
      <c r="AQ81" s="4" t="str">
        <f t="shared" si="7"/>
        <v>0;0;0;0;0;0;0</v>
      </c>
      <c r="AR81" s="50" t="s">
        <v>781</v>
      </c>
      <c r="AS81" s="54"/>
      <c r="AT81" s="4">
        <v>22011052</v>
      </c>
      <c r="AU81" s="4">
        <v>22011054</v>
      </c>
      <c r="AV81" s="4">
        <v>78</v>
      </c>
      <c r="AW81" s="4"/>
      <c r="AX81" s="59" t="s">
        <v>930</v>
      </c>
      <c r="AY81" s="18">
        <v>0</v>
      </c>
      <c r="AZ81" s="19">
        <v>0</v>
      </c>
      <c r="BA81" s="25">
        <v>0.48196719999999998</v>
      </c>
    </row>
    <row r="82" spans="1:53">
      <c r="A82">
        <v>51000079</v>
      </c>
      <c r="B82" s="4" t="s">
        <v>95</v>
      </c>
      <c r="C82" s="4" t="s">
        <v>340</v>
      </c>
      <c r="D82" s="19"/>
      <c r="E82" s="4">
        <v>5</v>
      </c>
      <c r="F82" s="4">
        <v>11</v>
      </c>
      <c r="G82" s="4">
        <v>2</v>
      </c>
      <c r="H82" s="4">
        <f t="shared" si="4"/>
        <v>2</v>
      </c>
      <c r="I82" s="4">
        <v>5</v>
      </c>
      <c r="J82" s="4">
        <v>-10</v>
      </c>
      <c r="K82" s="4">
        <v>5</v>
      </c>
      <c r="L82" s="4">
        <v>-15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  <c r="S82" s="4">
        <v>0</v>
      </c>
      <c r="T82" s="12">
        <f t="shared" si="5"/>
        <v>2</v>
      </c>
      <c r="U82" s="4">
        <v>10</v>
      </c>
      <c r="V82" s="4">
        <v>18</v>
      </c>
      <c r="W82" s="4">
        <v>0</v>
      </c>
      <c r="X82" s="4" t="s">
        <v>2</v>
      </c>
      <c r="Y82" s="37">
        <v>55100010</v>
      </c>
      <c r="Z82" s="18">
        <v>100</v>
      </c>
      <c r="AA82" s="18">
        <v>55900021</v>
      </c>
      <c r="AB82" s="18">
        <v>100</v>
      </c>
      <c r="AC82" s="18">
        <f>IF(ISBLANK($Y82),0, LOOKUP($Y82,[1]Skill!$A:$A,[1]Skill!$X:$X)*$Z82/100)+
IF(ISBLANK($AA82),0, LOOKUP($AA82,[1]Skill!$A:$A,[1]Skill!$X:$X)*$AB82/100)</f>
        <v>22</v>
      </c>
      <c r="AD82" s="18">
        <v>0</v>
      </c>
      <c r="AE82" s="18">
        <v>0</v>
      </c>
      <c r="AF82" s="18">
        <v>0</v>
      </c>
      <c r="AG82" s="18">
        <v>0</v>
      </c>
      <c r="AH82" s="18">
        <v>0</v>
      </c>
      <c r="AI82" s="4" t="str">
        <f t="shared" si="6"/>
        <v>0;0;0;0;0</v>
      </c>
      <c r="AJ82" s="18">
        <v>0</v>
      </c>
      <c r="AK82" s="18">
        <v>0</v>
      </c>
      <c r="AL82" s="18">
        <v>0</v>
      </c>
      <c r="AM82" s="18">
        <v>0</v>
      </c>
      <c r="AN82" s="18">
        <v>0</v>
      </c>
      <c r="AO82" s="18">
        <v>0</v>
      </c>
      <c r="AP82" s="18">
        <v>0</v>
      </c>
      <c r="AQ82" s="4" t="str">
        <f t="shared" si="7"/>
        <v>0;0;0;0;0;0;0</v>
      </c>
      <c r="AR82" s="50" t="s">
        <v>781</v>
      </c>
      <c r="AS82" s="54"/>
      <c r="AT82" s="4">
        <v>22011055</v>
      </c>
      <c r="AU82" s="4"/>
      <c r="AV82" s="4">
        <v>79</v>
      </c>
      <c r="AW82" s="4"/>
      <c r="AX82" s="59" t="s">
        <v>930</v>
      </c>
      <c r="AY82" s="18">
        <v>0</v>
      </c>
      <c r="AZ82" s="19">
        <v>0</v>
      </c>
      <c r="BA82" s="25">
        <v>0.82622949999999995</v>
      </c>
    </row>
    <row r="83" spans="1:53">
      <c r="A83">
        <v>51000080</v>
      </c>
      <c r="B83" s="4" t="s">
        <v>96</v>
      </c>
      <c r="C83" s="4" t="s">
        <v>517</v>
      </c>
      <c r="D83" s="19"/>
      <c r="E83" s="4">
        <v>3</v>
      </c>
      <c r="F83" s="4">
        <v>9</v>
      </c>
      <c r="G83" s="4">
        <v>0</v>
      </c>
      <c r="H83" s="4">
        <f t="shared" si="4"/>
        <v>2</v>
      </c>
      <c r="I83" s="4">
        <v>3</v>
      </c>
      <c r="J83" s="4">
        <v>4</v>
      </c>
      <c r="K83" s="4">
        <v>-5</v>
      </c>
      <c r="L83" s="4">
        <v>-10</v>
      </c>
      <c r="M83" s="4">
        <v>0</v>
      </c>
      <c r="N83" s="4">
        <v>0</v>
      </c>
      <c r="O83" s="4">
        <v>0</v>
      </c>
      <c r="P83" s="4">
        <v>0</v>
      </c>
      <c r="Q83" s="4">
        <v>0</v>
      </c>
      <c r="R83" s="4">
        <v>0</v>
      </c>
      <c r="S83" s="4">
        <v>0</v>
      </c>
      <c r="T83" s="12">
        <f t="shared" si="5"/>
        <v>2.3200000000000003</v>
      </c>
      <c r="U83" s="4">
        <v>10</v>
      </c>
      <c r="V83" s="4">
        <v>15</v>
      </c>
      <c r="W83" s="4">
        <v>0</v>
      </c>
      <c r="X83" s="4" t="s">
        <v>38</v>
      </c>
      <c r="Y83" s="37">
        <v>55100010</v>
      </c>
      <c r="Z83" s="18">
        <v>100</v>
      </c>
      <c r="AA83" s="18"/>
      <c r="AB83" s="18"/>
      <c r="AC83" s="18">
        <f>IF(ISBLANK($Y83),0, LOOKUP($Y83,[1]Skill!$A:$A,[1]Skill!$X:$X)*$Z83/100)+
IF(ISBLANK($AA83),0, LOOKUP($AA83,[1]Skill!$A:$A,[1]Skill!$X:$X)*$AB83/100)</f>
        <v>12</v>
      </c>
      <c r="AD83" s="18">
        <v>0</v>
      </c>
      <c r="AE83" s="18">
        <v>0</v>
      </c>
      <c r="AF83" s="18">
        <v>0</v>
      </c>
      <c r="AG83" s="18">
        <v>0</v>
      </c>
      <c r="AH83" s="18">
        <v>0</v>
      </c>
      <c r="AI83" s="4" t="str">
        <f t="shared" si="6"/>
        <v>0;0;0;0;0</v>
      </c>
      <c r="AJ83" s="18">
        <v>0</v>
      </c>
      <c r="AK83" s="18">
        <v>0</v>
      </c>
      <c r="AL83" s="18">
        <v>0</v>
      </c>
      <c r="AM83" s="18">
        <v>0.3</v>
      </c>
      <c r="AN83" s="18">
        <v>0</v>
      </c>
      <c r="AO83" s="18">
        <v>0</v>
      </c>
      <c r="AP83" s="18">
        <v>0</v>
      </c>
      <c r="AQ83" s="4" t="str">
        <f t="shared" si="7"/>
        <v>0;0;0;0.3;0;0;0</v>
      </c>
      <c r="AR83" s="50" t="s">
        <v>781</v>
      </c>
      <c r="AS83" s="54"/>
      <c r="AT83" s="4">
        <v>22011056</v>
      </c>
      <c r="AU83" s="4"/>
      <c r="AV83" s="4">
        <v>80</v>
      </c>
      <c r="AW83" s="4"/>
      <c r="AX83" s="59" t="s">
        <v>932</v>
      </c>
      <c r="AY83" s="18">
        <v>0</v>
      </c>
      <c r="AZ83" s="19">
        <v>0</v>
      </c>
      <c r="BA83" s="25">
        <v>0.71147539999999998</v>
      </c>
    </row>
    <row r="84" spans="1:53">
      <c r="A84">
        <v>51000081</v>
      </c>
      <c r="B84" s="8" t="s">
        <v>786</v>
      </c>
      <c r="C84" s="4" t="s">
        <v>787</v>
      </c>
      <c r="D84" s="19" t="s">
        <v>788</v>
      </c>
      <c r="E84" s="8">
        <v>3</v>
      </c>
      <c r="F84" s="8">
        <v>2</v>
      </c>
      <c r="G84" s="8">
        <v>4</v>
      </c>
      <c r="H84" s="21">
        <f t="shared" si="4"/>
        <v>1</v>
      </c>
      <c r="I84" s="8">
        <v>3</v>
      </c>
      <c r="J84" s="8">
        <v>-100</v>
      </c>
      <c r="K84" s="8">
        <v>20</v>
      </c>
      <c r="L84" s="8">
        <v>-2</v>
      </c>
      <c r="M84" s="8">
        <v>0</v>
      </c>
      <c r="N84" s="8">
        <v>0</v>
      </c>
      <c r="O84" s="8">
        <v>0</v>
      </c>
      <c r="P84" s="8">
        <v>0</v>
      </c>
      <c r="Q84" s="8">
        <v>0</v>
      </c>
      <c r="R84" s="8">
        <v>0</v>
      </c>
      <c r="S84" s="8">
        <v>0</v>
      </c>
      <c r="T84" s="21">
        <f t="shared" si="5"/>
        <v>-2</v>
      </c>
      <c r="U84" s="8">
        <v>0</v>
      </c>
      <c r="V84" s="8">
        <v>0</v>
      </c>
      <c r="W84" s="8">
        <v>12</v>
      </c>
      <c r="X84" s="8" t="s">
        <v>9</v>
      </c>
      <c r="Y84" s="18">
        <v>55400001</v>
      </c>
      <c r="Z84" s="18">
        <v>100</v>
      </c>
      <c r="AA84" s="18"/>
      <c r="AB84" s="18"/>
      <c r="AC84" s="18">
        <f>IF(ISBLANK($Y84),0, LOOKUP($Y84,[1]Skill!$A:$A,[1]Skill!$X:$X)*$Z84/100)+
IF(ISBLANK($AA84),0, LOOKUP($AA84,[1]Skill!$A:$A,[1]Skill!$X:$X)*$AB84/100)</f>
        <v>80</v>
      </c>
      <c r="AD84" s="18">
        <v>0</v>
      </c>
      <c r="AE84" s="18">
        <v>0</v>
      </c>
      <c r="AF84" s="18">
        <v>0</v>
      </c>
      <c r="AG84" s="18">
        <v>0</v>
      </c>
      <c r="AH84" s="18">
        <v>0</v>
      </c>
      <c r="AI84" s="8" t="str">
        <f t="shared" si="6"/>
        <v>0;0;0;0;0</v>
      </c>
      <c r="AJ84" s="18">
        <v>0</v>
      </c>
      <c r="AK84" s="18">
        <v>0</v>
      </c>
      <c r="AL84" s="18">
        <v>0</v>
      </c>
      <c r="AM84" s="18">
        <v>0</v>
      </c>
      <c r="AN84" s="18">
        <v>0</v>
      </c>
      <c r="AO84" s="18">
        <v>0</v>
      </c>
      <c r="AP84" s="18">
        <v>0</v>
      </c>
      <c r="AQ84" s="4" t="str">
        <f t="shared" si="7"/>
        <v>0;0;0;0;0;0;0</v>
      </c>
      <c r="AR84" s="51" t="s">
        <v>781</v>
      </c>
      <c r="AS84" s="55"/>
      <c r="AT84" s="8">
        <v>22011057</v>
      </c>
      <c r="AU84" s="8"/>
      <c r="AV84" s="8">
        <v>81</v>
      </c>
      <c r="AW84" s="8"/>
      <c r="AX84" s="59" t="s">
        <v>944</v>
      </c>
      <c r="AY84" s="18">
        <v>0</v>
      </c>
      <c r="AZ84" s="19">
        <v>0</v>
      </c>
      <c r="BA84" s="19">
        <v>0.40819670000000002</v>
      </c>
    </row>
    <row r="85" spans="1:53">
      <c r="A85">
        <v>51000082</v>
      </c>
      <c r="B85" s="8" t="s">
        <v>792</v>
      </c>
      <c r="C85" s="8" t="s">
        <v>791</v>
      </c>
      <c r="D85" s="19" t="s">
        <v>793</v>
      </c>
      <c r="E85" s="8">
        <v>6</v>
      </c>
      <c r="F85" s="8">
        <v>1</v>
      </c>
      <c r="G85" s="8">
        <v>3</v>
      </c>
      <c r="H85" s="21">
        <f t="shared" si="4"/>
        <v>4</v>
      </c>
      <c r="I85" s="8">
        <v>6</v>
      </c>
      <c r="J85" s="8">
        <v>10</v>
      </c>
      <c r="K85" s="8">
        <v>-20</v>
      </c>
      <c r="L85" s="8">
        <v>-5</v>
      </c>
      <c r="M85" s="8">
        <v>0</v>
      </c>
      <c r="N85" s="8">
        <v>0</v>
      </c>
      <c r="O85" s="8">
        <v>-2</v>
      </c>
      <c r="P85" s="8">
        <v>0</v>
      </c>
      <c r="Q85" s="8">
        <v>-1</v>
      </c>
      <c r="R85" s="8">
        <v>0</v>
      </c>
      <c r="S85" s="8">
        <v>0</v>
      </c>
      <c r="T85" s="21">
        <f t="shared" si="5"/>
        <v>10</v>
      </c>
      <c r="U85" s="8">
        <v>10</v>
      </c>
      <c r="V85" s="8">
        <v>10</v>
      </c>
      <c r="W85" s="8">
        <v>0</v>
      </c>
      <c r="X85" s="8" t="s">
        <v>684</v>
      </c>
      <c r="Y85" s="18">
        <v>55200001</v>
      </c>
      <c r="Z85" s="18">
        <v>100</v>
      </c>
      <c r="AA85" s="18"/>
      <c r="AB85" s="18"/>
      <c r="AC85" s="18">
        <f>IF(ISBLANK($Y85),0, LOOKUP($Y85,[1]Skill!$A:$A,[1]Skill!$X:$X)*$Z85/100)+
IF(ISBLANK($AA85),0, LOOKUP($AA85,[1]Skill!$A:$A,[1]Skill!$X:$X)*$AB85/100)</f>
        <v>40</v>
      </c>
      <c r="AD85" s="18">
        <v>0</v>
      </c>
      <c r="AE85" s="18">
        <v>0</v>
      </c>
      <c r="AF85" s="18">
        <v>0</v>
      </c>
      <c r="AG85" s="18">
        <v>0</v>
      </c>
      <c r="AH85" s="18">
        <v>0</v>
      </c>
      <c r="AI85" s="8" t="str">
        <f t="shared" si="6"/>
        <v>0;0;0;0;0</v>
      </c>
      <c r="AJ85" s="18">
        <v>0</v>
      </c>
      <c r="AK85" s="18">
        <v>0</v>
      </c>
      <c r="AL85" s="18">
        <v>0</v>
      </c>
      <c r="AM85" s="18">
        <v>0</v>
      </c>
      <c r="AN85" s="18">
        <v>0</v>
      </c>
      <c r="AO85" s="18">
        <v>0</v>
      </c>
      <c r="AP85" s="18">
        <v>0</v>
      </c>
      <c r="AQ85" s="4" t="str">
        <f t="shared" si="7"/>
        <v>0;0;0;0;0;0;0</v>
      </c>
      <c r="AR85" s="51" t="s">
        <v>781</v>
      </c>
      <c r="AS85" s="55"/>
      <c r="AT85" s="8">
        <v>22011058</v>
      </c>
      <c r="AU85" s="8"/>
      <c r="AV85" s="8">
        <v>82</v>
      </c>
      <c r="AW85" s="8"/>
      <c r="AX85" s="59" t="s">
        <v>934</v>
      </c>
      <c r="AY85" s="18">
        <v>0</v>
      </c>
      <c r="AZ85" s="19">
        <v>0</v>
      </c>
      <c r="BA85" s="19">
        <v>0.49672129999999998</v>
      </c>
    </row>
    <row r="86" spans="1:53">
      <c r="A86">
        <v>51000083</v>
      </c>
      <c r="B86" s="8" t="s">
        <v>794</v>
      </c>
      <c r="C86" s="8" t="s">
        <v>795</v>
      </c>
      <c r="D86" s="19" t="s">
        <v>303</v>
      </c>
      <c r="E86" s="8">
        <v>4</v>
      </c>
      <c r="F86" s="8">
        <v>1</v>
      </c>
      <c r="G86" s="8">
        <v>3</v>
      </c>
      <c r="H86" s="21">
        <f t="shared" si="4"/>
        <v>4</v>
      </c>
      <c r="I86" s="8">
        <v>4</v>
      </c>
      <c r="J86" s="8">
        <v>-3</v>
      </c>
      <c r="K86" s="8">
        <v>3</v>
      </c>
      <c r="L86" s="8">
        <v>-15</v>
      </c>
      <c r="M86" s="8">
        <v>0</v>
      </c>
      <c r="N86" s="8">
        <v>0</v>
      </c>
      <c r="O86" s="8">
        <v>0</v>
      </c>
      <c r="P86" s="8">
        <v>0</v>
      </c>
      <c r="Q86" s="8">
        <v>0</v>
      </c>
      <c r="R86" s="8">
        <v>0</v>
      </c>
      <c r="S86" s="8">
        <v>0</v>
      </c>
      <c r="T86" s="21">
        <f t="shared" si="5"/>
        <v>10</v>
      </c>
      <c r="U86" s="8">
        <v>10</v>
      </c>
      <c r="V86" s="8">
        <v>10</v>
      </c>
      <c r="W86" s="8">
        <v>0</v>
      </c>
      <c r="X86" s="8" t="s">
        <v>222</v>
      </c>
      <c r="Y86" s="18">
        <v>55300006</v>
      </c>
      <c r="Z86" s="18">
        <v>100</v>
      </c>
      <c r="AA86" s="18"/>
      <c r="AB86" s="18"/>
      <c r="AC86" s="18">
        <f>IF(ISBLANK($Y86),0, LOOKUP($Y86,[1]Skill!$A:$A,[1]Skill!$X:$X)*$Z86/100)+
IF(ISBLANK($AA86),0, LOOKUP($AA86,[1]Skill!$A:$A,[1]Skill!$X:$X)*$AB86/100)</f>
        <v>25</v>
      </c>
      <c r="AD86" s="18">
        <v>0</v>
      </c>
      <c r="AE86" s="18">
        <v>0</v>
      </c>
      <c r="AF86" s="18">
        <v>0</v>
      </c>
      <c r="AG86" s="18">
        <v>0</v>
      </c>
      <c r="AH86" s="18">
        <v>0</v>
      </c>
      <c r="AI86" s="8" t="str">
        <f t="shared" si="6"/>
        <v>0;0;0;0;0</v>
      </c>
      <c r="AJ86" s="18">
        <v>0</v>
      </c>
      <c r="AK86" s="18">
        <v>0</v>
      </c>
      <c r="AL86" s="18">
        <v>0</v>
      </c>
      <c r="AM86" s="18">
        <v>0</v>
      </c>
      <c r="AN86" s="18">
        <v>0</v>
      </c>
      <c r="AO86" s="18">
        <v>0</v>
      </c>
      <c r="AP86" s="18">
        <v>0</v>
      </c>
      <c r="AQ86" s="4" t="str">
        <f t="shared" si="7"/>
        <v>0;0;0;0;0;0;0</v>
      </c>
      <c r="AR86" s="51" t="s">
        <v>781</v>
      </c>
      <c r="AS86" s="55"/>
      <c r="AT86" s="8">
        <v>22011209</v>
      </c>
      <c r="AU86" s="8"/>
      <c r="AV86" s="8">
        <v>83</v>
      </c>
      <c r="AW86" s="8"/>
      <c r="AX86" s="59" t="s">
        <v>934</v>
      </c>
      <c r="AY86" s="18">
        <v>0</v>
      </c>
      <c r="AZ86" s="19">
        <v>0</v>
      </c>
      <c r="BA86" s="19">
        <v>0.49672129999999998</v>
      </c>
    </row>
    <row r="87" spans="1:53">
      <c r="A87">
        <v>51000084</v>
      </c>
      <c r="B87" s="4" t="s">
        <v>98</v>
      </c>
      <c r="C87" s="4" t="s">
        <v>518</v>
      </c>
      <c r="D87" s="19" t="s">
        <v>843</v>
      </c>
      <c r="E87" s="4">
        <v>3</v>
      </c>
      <c r="F87" s="4">
        <v>8</v>
      </c>
      <c r="G87" s="4">
        <v>4</v>
      </c>
      <c r="H87" s="4">
        <f t="shared" si="4"/>
        <v>2</v>
      </c>
      <c r="I87" s="4">
        <v>3</v>
      </c>
      <c r="J87" s="4">
        <v>5</v>
      </c>
      <c r="K87" s="4">
        <v>-3</v>
      </c>
      <c r="L87" s="4">
        <v>-16</v>
      </c>
      <c r="M87" s="4">
        <v>0</v>
      </c>
      <c r="N87" s="4">
        <v>1</v>
      </c>
      <c r="O87" s="4">
        <v>0</v>
      </c>
      <c r="P87" s="4">
        <v>0</v>
      </c>
      <c r="Q87" s="4">
        <v>0</v>
      </c>
      <c r="R87" s="4">
        <v>0</v>
      </c>
      <c r="S87" s="4">
        <v>0</v>
      </c>
      <c r="T87" s="12">
        <f t="shared" si="5"/>
        <v>2.8999999999999986</v>
      </c>
      <c r="U87" s="4">
        <v>30</v>
      </c>
      <c r="V87" s="4">
        <v>22</v>
      </c>
      <c r="W87" s="4">
        <v>0</v>
      </c>
      <c r="X87" s="4" t="s">
        <v>83</v>
      </c>
      <c r="Y87" s="37">
        <v>55100011</v>
      </c>
      <c r="Z87" s="18">
        <v>100</v>
      </c>
      <c r="AA87" s="18">
        <v>55510018</v>
      </c>
      <c r="AB87" s="18">
        <v>10</v>
      </c>
      <c r="AC87" s="18">
        <f>IF(ISBLANK($Y87),0, LOOKUP($Y87,[1]Skill!$A:$A,[1]Skill!$X:$X)*$Z87/100)+
IF(ISBLANK($AA87),0, LOOKUP($AA87,[1]Skill!$A:$A,[1]Skill!$X:$X)*$AB87/100)</f>
        <v>9.6999999999999993</v>
      </c>
      <c r="AD87" s="18">
        <v>0</v>
      </c>
      <c r="AE87" s="18">
        <v>0</v>
      </c>
      <c r="AF87" s="18">
        <v>0</v>
      </c>
      <c r="AG87" s="18">
        <v>0</v>
      </c>
      <c r="AH87" s="18">
        <v>0</v>
      </c>
      <c r="AI87" s="4" t="str">
        <f t="shared" si="6"/>
        <v>0;0;0;0;0</v>
      </c>
      <c r="AJ87" s="18">
        <v>0</v>
      </c>
      <c r="AK87" s="18">
        <v>0</v>
      </c>
      <c r="AL87" s="18">
        <v>0</v>
      </c>
      <c r="AM87" s="18">
        <v>0</v>
      </c>
      <c r="AN87" s="18">
        <v>0.5</v>
      </c>
      <c r="AO87" s="18">
        <v>0</v>
      </c>
      <c r="AP87" s="18">
        <v>0</v>
      </c>
      <c r="AQ87" s="4" t="str">
        <f t="shared" si="7"/>
        <v>0;0;0;0;0.5;0;0</v>
      </c>
      <c r="AR87" s="50" t="s">
        <v>781</v>
      </c>
      <c r="AS87" s="54"/>
      <c r="AT87" s="4">
        <v>22011016</v>
      </c>
      <c r="AU87" s="4">
        <v>22011032</v>
      </c>
      <c r="AV87" s="4">
        <v>84</v>
      </c>
      <c r="AW87" s="4"/>
      <c r="AX87" s="59" t="s">
        <v>929</v>
      </c>
      <c r="AY87" s="18">
        <v>0</v>
      </c>
      <c r="AZ87" s="19">
        <v>0</v>
      </c>
      <c r="BA87" s="25">
        <v>0.50819669999999995</v>
      </c>
    </row>
    <row r="88" spans="1:53">
      <c r="A88">
        <v>51000085</v>
      </c>
      <c r="B88" s="4" t="s">
        <v>99</v>
      </c>
      <c r="C88" s="4" t="s">
        <v>341</v>
      </c>
      <c r="D88" s="19" t="s">
        <v>893</v>
      </c>
      <c r="E88" s="4">
        <v>2</v>
      </c>
      <c r="F88" s="4">
        <v>8</v>
      </c>
      <c r="G88" s="4">
        <v>0</v>
      </c>
      <c r="H88" s="4">
        <f t="shared" si="4"/>
        <v>1</v>
      </c>
      <c r="I88" s="4">
        <v>2</v>
      </c>
      <c r="J88" s="4">
        <v>11</v>
      </c>
      <c r="K88" s="4">
        <v>-6</v>
      </c>
      <c r="L88" s="4">
        <v>-30</v>
      </c>
      <c r="M88" s="4">
        <v>0</v>
      </c>
      <c r="N88" s="4">
        <v>0</v>
      </c>
      <c r="O88" s="4">
        <v>0</v>
      </c>
      <c r="P88" s="4">
        <v>0</v>
      </c>
      <c r="Q88" s="4">
        <v>0</v>
      </c>
      <c r="R88" s="4">
        <v>0</v>
      </c>
      <c r="S88" s="4">
        <v>0</v>
      </c>
      <c r="T88" s="12">
        <f t="shared" si="5"/>
        <v>0</v>
      </c>
      <c r="U88" s="4">
        <v>30</v>
      </c>
      <c r="V88" s="4">
        <v>15</v>
      </c>
      <c r="W88" s="4">
        <v>0</v>
      </c>
      <c r="X88" s="4" t="s">
        <v>0</v>
      </c>
      <c r="Y88" s="37">
        <v>55200003</v>
      </c>
      <c r="Z88" s="18">
        <v>100</v>
      </c>
      <c r="AA88" s="18"/>
      <c r="AB88" s="18"/>
      <c r="AC88" s="18">
        <f>IF(ISBLANK($Y88),0, LOOKUP($Y88,[1]Skill!$A:$A,[1]Skill!$X:$X)*$Z88/100)+
IF(ISBLANK($AA88),0, LOOKUP($AA88,[1]Skill!$A:$A,[1]Skill!$X:$X)*$AB88/100)</f>
        <v>25</v>
      </c>
      <c r="AD88" s="18">
        <v>0</v>
      </c>
      <c r="AE88" s="18">
        <v>0</v>
      </c>
      <c r="AF88" s="18">
        <v>0</v>
      </c>
      <c r="AG88" s="18">
        <v>0</v>
      </c>
      <c r="AH88" s="18">
        <v>0</v>
      </c>
      <c r="AI88" s="4" t="str">
        <f t="shared" si="6"/>
        <v>0;0;0;0;0</v>
      </c>
      <c r="AJ88" s="18">
        <v>0</v>
      </c>
      <c r="AK88" s="18">
        <v>0</v>
      </c>
      <c r="AL88" s="18">
        <v>0</v>
      </c>
      <c r="AM88" s="18">
        <v>0</v>
      </c>
      <c r="AN88" s="18">
        <v>0</v>
      </c>
      <c r="AO88" s="18">
        <v>0</v>
      </c>
      <c r="AP88" s="18">
        <v>0</v>
      </c>
      <c r="AQ88" s="4" t="str">
        <f t="shared" si="7"/>
        <v>0;0;0;0;0;0;0</v>
      </c>
      <c r="AR88" s="50" t="s">
        <v>781</v>
      </c>
      <c r="AS88" s="54"/>
      <c r="AT88" s="4">
        <v>22011059</v>
      </c>
      <c r="AU88" s="4"/>
      <c r="AV88" s="4">
        <v>85</v>
      </c>
      <c r="AW88" s="4"/>
      <c r="AX88" s="59" t="s">
        <v>929</v>
      </c>
      <c r="AY88" s="18">
        <v>0</v>
      </c>
      <c r="AZ88" s="19">
        <v>0</v>
      </c>
      <c r="BA88" s="25">
        <v>0.33770489999999997</v>
      </c>
    </row>
    <row r="89" spans="1:53">
      <c r="A89">
        <v>51000086</v>
      </c>
      <c r="B89" s="4" t="s">
        <v>100</v>
      </c>
      <c r="C89" s="4" t="s">
        <v>342</v>
      </c>
      <c r="D89" s="19"/>
      <c r="E89" s="4">
        <v>2</v>
      </c>
      <c r="F89" s="4">
        <v>8</v>
      </c>
      <c r="G89" s="4">
        <v>0</v>
      </c>
      <c r="H89" s="4">
        <f t="shared" si="4"/>
        <v>2</v>
      </c>
      <c r="I89" s="4">
        <v>2</v>
      </c>
      <c r="J89" s="4">
        <v>0</v>
      </c>
      <c r="K89" s="4">
        <v>5</v>
      </c>
      <c r="L89" s="4">
        <v>-34</v>
      </c>
      <c r="M89" s="4">
        <v>0</v>
      </c>
      <c r="N89" s="4">
        <v>0</v>
      </c>
      <c r="O89" s="4">
        <v>0</v>
      </c>
      <c r="P89" s="4">
        <v>0</v>
      </c>
      <c r="Q89" s="4">
        <v>0</v>
      </c>
      <c r="R89" s="4">
        <v>0</v>
      </c>
      <c r="S89" s="4">
        <v>0</v>
      </c>
      <c r="T89" s="12">
        <f t="shared" si="5"/>
        <v>1</v>
      </c>
      <c r="U89" s="4">
        <v>10</v>
      </c>
      <c r="V89" s="4">
        <v>15</v>
      </c>
      <c r="W89" s="4">
        <v>0</v>
      </c>
      <c r="X89" s="4" t="s">
        <v>101</v>
      </c>
      <c r="Y89" s="18">
        <v>55900002</v>
      </c>
      <c r="Z89" s="18">
        <v>100</v>
      </c>
      <c r="AA89" s="18"/>
      <c r="AB89" s="18"/>
      <c r="AC89" s="18">
        <f>IF(ISBLANK($Y89),0, LOOKUP($Y89,[1]Skill!$A:$A,[1]Skill!$X:$X)*$Z89/100)+
IF(ISBLANK($AA89),0, LOOKUP($AA89,[1]Skill!$A:$A,[1]Skill!$X:$X)*$AB89/100)</f>
        <v>30</v>
      </c>
      <c r="AD89" s="18">
        <v>0</v>
      </c>
      <c r="AE89" s="18">
        <v>0</v>
      </c>
      <c r="AF89" s="18">
        <v>0</v>
      </c>
      <c r="AG89" s="18">
        <v>0</v>
      </c>
      <c r="AH89" s="18">
        <v>0</v>
      </c>
      <c r="AI89" s="4" t="str">
        <f t="shared" si="6"/>
        <v>0;0;0;0;0</v>
      </c>
      <c r="AJ89" s="18">
        <v>0</v>
      </c>
      <c r="AK89" s="18">
        <v>0</v>
      </c>
      <c r="AL89" s="18">
        <v>0</v>
      </c>
      <c r="AM89" s="18">
        <v>0</v>
      </c>
      <c r="AN89" s="18">
        <v>0</v>
      </c>
      <c r="AO89" s="18">
        <v>0</v>
      </c>
      <c r="AP89" s="18">
        <v>0</v>
      </c>
      <c r="AQ89" s="4" t="str">
        <f t="shared" si="7"/>
        <v>0;0;0;0;0;0;0</v>
      </c>
      <c r="AR89" s="50" t="s">
        <v>781</v>
      </c>
      <c r="AS89" s="54"/>
      <c r="AT89" s="4">
        <v>22011060</v>
      </c>
      <c r="AU89" s="4"/>
      <c r="AV89" s="4">
        <v>86</v>
      </c>
      <c r="AW89" s="4"/>
      <c r="AX89" s="59" t="s">
        <v>929</v>
      </c>
      <c r="AY89" s="18">
        <v>0</v>
      </c>
      <c r="AZ89" s="19">
        <v>0</v>
      </c>
      <c r="BA89" s="25">
        <v>0.32131150000000003</v>
      </c>
    </row>
    <row r="90" spans="1:53">
      <c r="A90">
        <v>51000087</v>
      </c>
      <c r="B90" s="4" t="s">
        <v>102</v>
      </c>
      <c r="C90" s="4" t="s">
        <v>343</v>
      </c>
      <c r="D90" s="19"/>
      <c r="E90" s="4">
        <v>4</v>
      </c>
      <c r="F90" s="4">
        <v>8</v>
      </c>
      <c r="G90" s="4">
        <v>0</v>
      </c>
      <c r="H90" s="4">
        <f t="shared" si="4"/>
        <v>1</v>
      </c>
      <c r="I90" s="4">
        <v>4</v>
      </c>
      <c r="J90" s="4">
        <v>0</v>
      </c>
      <c r="K90" s="4">
        <v>-10</v>
      </c>
      <c r="L90" s="4">
        <v>-17</v>
      </c>
      <c r="M90" s="4">
        <v>0</v>
      </c>
      <c r="N90" s="4">
        <v>0</v>
      </c>
      <c r="O90" s="4">
        <v>0</v>
      </c>
      <c r="P90" s="4">
        <v>2</v>
      </c>
      <c r="Q90" s="4">
        <v>0</v>
      </c>
      <c r="R90" s="4">
        <v>0</v>
      </c>
      <c r="S90" s="4">
        <v>0</v>
      </c>
      <c r="T90" s="12">
        <f t="shared" si="5"/>
        <v>-1</v>
      </c>
      <c r="U90" s="4">
        <v>10</v>
      </c>
      <c r="V90" s="4">
        <v>20</v>
      </c>
      <c r="W90" s="4">
        <v>0</v>
      </c>
      <c r="X90" s="4" t="s">
        <v>103</v>
      </c>
      <c r="Y90" s="37">
        <v>55100002</v>
      </c>
      <c r="Z90" s="18">
        <v>100</v>
      </c>
      <c r="AA90" s="18">
        <v>55100003</v>
      </c>
      <c r="AB90" s="18">
        <v>100</v>
      </c>
      <c r="AC90" s="18">
        <f>IF(ISBLANK($Y90),0, LOOKUP($Y90,[1]Skill!$A:$A,[1]Skill!$X:$X)*$Z90/100)+
IF(ISBLANK($AA90),0, LOOKUP($AA90,[1]Skill!$A:$A,[1]Skill!$X:$X)*$AB90/100)</f>
        <v>16</v>
      </c>
      <c r="AD90" s="18">
        <v>0</v>
      </c>
      <c r="AE90" s="18">
        <v>0</v>
      </c>
      <c r="AF90" s="18">
        <v>0</v>
      </c>
      <c r="AG90" s="18">
        <v>0</v>
      </c>
      <c r="AH90" s="18">
        <v>0</v>
      </c>
      <c r="AI90" s="4" t="str">
        <f t="shared" si="6"/>
        <v>0;0;0;0;0</v>
      </c>
      <c r="AJ90" s="18">
        <v>0</v>
      </c>
      <c r="AK90" s="18">
        <v>0</v>
      </c>
      <c r="AL90" s="18">
        <v>0</v>
      </c>
      <c r="AM90" s="18">
        <v>0</v>
      </c>
      <c r="AN90" s="18">
        <v>0</v>
      </c>
      <c r="AO90" s="18">
        <v>0</v>
      </c>
      <c r="AP90" s="18">
        <v>0</v>
      </c>
      <c r="AQ90" s="4" t="str">
        <f t="shared" si="7"/>
        <v>0;0;0;0;0;0;0</v>
      </c>
      <c r="AR90" s="50" t="s">
        <v>781</v>
      </c>
      <c r="AS90" s="54"/>
      <c r="AT90" s="4">
        <v>22011014</v>
      </c>
      <c r="AU90" s="4"/>
      <c r="AV90" s="4">
        <v>87</v>
      </c>
      <c r="AW90" s="4"/>
      <c r="AX90" s="59" t="s">
        <v>929</v>
      </c>
      <c r="AY90" s="18">
        <v>0</v>
      </c>
      <c r="AZ90" s="19">
        <v>0</v>
      </c>
      <c r="BA90" s="25">
        <v>0.67213109999999998</v>
      </c>
    </row>
    <row r="91" spans="1:53">
      <c r="A91">
        <v>51000088</v>
      </c>
      <c r="B91" s="4" t="s">
        <v>104</v>
      </c>
      <c r="C91" s="4" t="s">
        <v>519</v>
      </c>
      <c r="D91" s="19" t="s">
        <v>819</v>
      </c>
      <c r="E91" s="4">
        <v>3</v>
      </c>
      <c r="F91" s="4">
        <v>8</v>
      </c>
      <c r="G91" s="4">
        <v>0</v>
      </c>
      <c r="H91" s="4">
        <f t="shared" si="4"/>
        <v>2</v>
      </c>
      <c r="I91" s="4">
        <v>3</v>
      </c>
      <c r="J91" s="4">
        <v>5</v>
      </c>
      <c r="K91" s="4">
        <v>-20</v>
      </c>
      <c r="L91" s="4">
        <v>-7</v>
      </c>
      <c r="M91" s="4">
        <v>0</v>
      </c>
      <c r="N91" s="4">
        <v>2</v>
      </c>
      <c r="O91" s="4">
        <v>0</v>
      </c>
      <c r="P91" s="4">
        <v>0</v>
      </c>
      <c r="Q91" s="4">
        <v>0</v>
      </c>
      <c r="R91" s="4">
        <v>0</v>
      </c>
      <c r="S91" s="4">
        <v>0</v>
      </c>
      <c r="T91" s="12">
        <f t="shared" si="5"/>
        <v>1</v>
      </c>
      <c r="U91" s="4">
        <v>10</v>
      </c>
      <c r="V91" s="4">
        <v>15</v>
      </c>
      <c r="W91" s="4">
        <v>0</v>
      </c>
      <c r="X91" s="4" t="s">
        <v>101</v>
      </c>
      <c r="Y91" s="37">
        <v>55600009</v>
      </c>
      <c r="Z91" s="18">
        <v>100</v>
      </c>
      <c r="AA91" s="18"/>
      <c r="AB91" s="18"/>
      <c r="AC91" s="18">
        <f>IF(ISBLANK($Y91),0, LOOKUP($Y91,[1]Skill!$A:$A,[1]Skill!$X:$X)*$Z91/100)+
IF(ISBLANK($AA91),0, LOOKUP($AA91,[1]Skill!$A:$A,[1]Skill!$X:$X)*$AB91/100)</f>
        <v>13</v>
      </c>
      <c r="AD91" s="18">
        <v>0</v>
      </c>
      <c r="AE91" s="18">
        <v>0</v>
      </c>
      <c r="AF91" s="18">
        <v>0</v>
      </c>
      <c r="AG91" s="18">
        <v>0</v>
      </c>
      <c r="AH91" s="18">
        <v>0</v>
      </c>
      <c r="AI91" s="4" t="str">
        <f t="shared" si="6"/>
        <v>0;0;0;0;0</v>
      </c>
      <c r="AJ91" s="18">
        <v>0</v>
      </c>
      <c r="AK91" s="18">
        <v>0</v>
      </c>
      <c r="AL91" s="18">
        <v>0</v>
      </c>
      <c r="AM91" s="18">
        <v>0</v>
      </c>
      <c r="AN91" s="18">
        <v>0</v>
      </c>
      <c r="AO91" s="18">
        <v>0</v>
      </c>
      <c r="AP91" s="18">
        <v>0</v>
      </c>
      <c r="AQ91" s="4" t="str">
        <f t="shared" si="7"/>
        <v>0;0;0;0;0;0;0</v>
      </c>
      <c r="AR91" s="50" t="s">
        <v>781</v>
      </c>
      <c r="AS91" s="54"/>
      <c r="AT91" s="4">
        <v>22011061</v>
      </c>
      <c r="AU91" s="4"/>
      <c r="AV91" s="4">
        <v>88</v>
      </c>
      <c r="AW91" s="4"/>
      <c r="AX91" s="59" t="s">
        <v>929</v>
      </c>
      <c r="AY91" s="18">
        <v>0</v>
      </c>
      <c r="AZ91" s="19">
        <v>0</v>
      </c>
      <c r="BA91" s="25">
        <v>0.5</v>
      </c>
    </row>
    <row r="92" spans="1:53">
      <c r="A92">
        <v>51000089</v>
      </c>
      <c r="B92" s="4" t="s">
        <v>105</v>
      </c>
      <c r="C92" s="4" t="s">
        <v>520</v>
      </c>
      <c r="D92" s="19"/>
      <c r="E92" s="4">
        <v>2</v>
      </c>
      <c r="F92" s="4">
        <v>8</v>
      </c>
      <c r="G92" s="4">
        <v>0</v>
      </c>
      <c r="H92" s="4">
        <f t="shared" si="4"/>
        <v>1</v>
      </c>
      <c r="I92" s="4">
        <v>2</v>
      </c>
      <c r="J92" s="4">
        <v>13</v>
      </c>
      <c r="K92" s="4">
        <v>-10</v>
      </c>
      <c r="L92" s="4">
        <v>-23</v>
      </c>
      <c r="M92" s="4">
        <v>0</v>
      </c>
      <c r="N92" s="4">
        <v>0</v>
      </c>
      <c r="O92" s="4">
        <v>0</v>
      </c>
      <c r="P92" s="4">
        <v>0</v>
      </c>
      <c r="Q92" s="4">
        <v>0</v>
      </c>
      <c r="R92" s="4">
        <v>0</v>
      </c>
      <c r="S92" s="4">
        <v>0</v>
      </c>
      <c r="T92" s="12">
        <f t="shared" si="5"/>
        <v>0</v>
      </c>
      <c r="U92" s="4">
        <v>10</v>
      </c>
      <c r="V92" s="4">
        <v>20</v>
      </c>
      <c r="W92" s="4">
        <v>0</v>
      </c>
      <c r="X92" s="4" t="s">
        <v>16</v>
      </c>
      <c r="Y92" s="37">
        <v>55700001</v>
      </c>
      <c r="Z92" s="18">
        <v>100</v>
      </c>
      <c r="AA92" s="18"/>
      <c r="AB92" s="18"/>
      <c r="AC92" s="18">
        <f>IF(ISBLANK($Y92),0, LOOKUP($Y92,[1]Skill!$A:$A,[1]Skill!$X:$X)*$Z92/100)+
IF(ISBLANK($AA92),0, LOOKUP($AA92,[1]Skill!$A:$A,[1]Skill!$X:$X)*$AB92/100)</f>
        <v>20</v>
      </c>
      <c r="AD92" s="18">
        <v>0</v>
      </c>
      <c r="AE92" s="18">
        <v>0</v>
      </c>
      <c r="AF92" s="18">
        <v>0</v>
      </c>
      <c r="AG92" s="18">
        <v>0</v>
      </c>
      <c r="AH92" s="18">
        <v>0</v>
      </c>
      <c r="AI92" s="4" t="str">
        <f t="shared" si="6"/>
        <v>0;0;0;0;0</v>
      </c>
      <c r="AJ92" s="18">
        <v>0</v>
      </c>
      <c r="AK92" s="18">
        <v>0</v>
      </c>
      <c r="AL92" s="18">
        <v>0</v>
      </c>
      <c r="AM92" s="18">
        <v>0</v>
      </c>
      <c r="AN92" s="18">
        <v>0</v>
      </c>
      <c r="AO92" s="18">
        <v>0</v>
      </c>
      <c r="AP92" s="18">
        <v>0</v>
      </c>
      <c r="AQ92" s="4" t="str">
        <f t="shared" si="7"/>
        <v>0;0;0;0;0;0;0</v>
      </c>
      <c r="AR92" s="50" t="s">
        <v>781</v>
      </c>
      <c r="AS92" s="54">
        <v>11000001</v>
      </c>
      <c r="AT92" s="4">
        <v>22011062</v>
      </c>
      <c r="AU92" s="4"/>
      <c r="AV92" s="4">
        <v>89</v>
      </c>
      <c r="AW92" s="4"/>
      <c r="AX92" s="59" t="s">
        <v>929</v>
      </c>
      <c r="AY92" s="18">
        <v>0</v>
      </c>
      <c r="AZ92" s="19">
        <v>0</v>
      </c>
      <c r="BA92" s="25">
        <v>0.47868850000000002</v>
      </c>
    </row>
    <row r="93" spans="1:53">
      <c r="A93">
        <v>51000090</v>
      </c>
      <c r="B93" s="4" t="s">
        <v>106</v>
      </c>
      <c r="C93" s="4" t="s">
        <v>521</v>
      </c>
      <c r="D93" s="19"/>
      <c r="E93" s="4">
        <v>2</v>
      </c>
      <c r="F93" s="4">
        <v>13</v>
      </c>
      <c r="G93" s="4">
        <v>0</v>
      </c>
      <c r="H93" s="4">
        <f t="shared" si="4"/>
        <v>3</v>
      </c>
      <c r="I93" s="4">
        <v>2</v>
      </c>
      <c r="J93" s="4">
        <v>-30</v>
      </c>
      <c r="K93" s="4">
        <v>-30</v>
      </c>
      <c r="L93" s="4">
        <v>0</v>
      </c>
      <c r="M93" s="4">
        <v>13</v>
      </c>
      <c r="N93" s="4">
        <v>0</v>
      </c>
      <c r="O93" s="4">
        <v>0</v>
      </c>
      <c r="P93" s="4">
        <v>0</v>
      </c>
      <c r="Q93" s="4">
        <v>0</v>
      </c>
      <c r="R93" s="4">
        <v>0</v>
      </c>
      <c r="S93" s="4">
        <v>0</v>
      </c>
      <c r="T93" s="12">
        <f t="shared" si="5"/>
        <v>5</v>
      </c>
      <c r="U93" s="4">
        <v>10</v>
      </c>
      <c r="V93" s="4">
        <v>12</v>
      </c>
      <c r="W93" s="4">
        <v>0</v>
      </c>
      <c r="X93" s="4" t="s">
        <v>107</v>
      </c>
      <c r="Y93" s="37"/>
      <c r="Z93" s="18"/>
      <c r="AA93" s="18"/>
      <c r="AB93" s="18"/>
      <c r="AC93" s="18">
        <f>IF(ISBLANK($Y93),0, LOOKUP($Y93,[1]Skill!$A:$A,[1]Skill!$X:$X)*$Z93/100)+
IF(ISBLANK($AA93),0, LOOKUP($AA93,[1]Skill!$A:$A,[1]Skill!$X:$X)*$AB93/100)</f>
        <v>0</v>
      </c>
      <c r="AD93" s="18">
        <v>0</v>
      </c>
      <c r="AE93" s="18">
        <v>0</v>
      </c>
      <c r="AF93" s="18">
        <v>0</v>
      </c>
      <c r="AG93" s="18">
        <v>0</v>
      </c>
      <c r="AH93" s="18">
        <v>0</v>
      </c>
      <c r="AI93" s="4" t="str">
        <f t="shared" si="6"/>
        <v>0;0;0;0;0</v>
      </c>
      <c r="AJ93" s="18">
        <v>0</v>
      </c>
      <c r="AK93" s="18">
        <v>0</v>
      </c>
      <c r="AL93" s="18">
        <v>0</v>
      </c>
      <c r="AM93" s="18">
        <v>0</v>
      </c>
      <c r="AN93" s="18">
        <v>0</v>
      </c>
      <c r="AO93" s="18">
        <v>0</v>
      </c>
      <c r="AP93" s="18">
        <v>0</v>
      </c>
      <c r="AQ93" s="4" t="str">
        <f t="shared" si="7"/>
        <v>0;0;0;0;0;0;0</v>
      </c>
      <c r="AR93" s="50" t="s">
        <v>781</v>
      </c>
      <c r="AS93" s="54"/>
      <c r="AT93" s="4">
        <v>22011211</v>
      </c>
      <c r="AU93" s="4"/>
      <c r="AV93" s="4">
        <v>90</v>
      </c>
      <c r="AW93" s="4"/>
      <c r="AX93" s="59" t="s">
        <v>937</v>
      </c>
      <c r="AY93" s="18">
        <v>0</v>
      </c>
      <c r="AZ93" s="19">
        <v>0</v>
      </c>
      <c r="BA93" s="25">
        <v>0.3327869</v>
      </c>
    </row>
    <row r="94" spans="1:53">
      <c r="A94">
        <v>51000091</v>
      </c>
      <c r="B94" s="4" t="s">
        <v>108</v>
      </c>
      <c r="C94" s="4" t="s">
        <v>522</v>
      </c>
      <c r="D94" s="19" t="s">
        <v>303</v>
      </c>
      <c r="E94" s="4">
        <v>5</v>
      </c>
      <c r="F94" s="4">
        <v>5</v>
      </c>
      <c r="G94" s="4">
        <v>3</v>
      </c>
      <c r="H94" s="4">
        <f t="shared" si="4"/>
        <v>3</v>
      </c>
      <c r="I94" s="4">
        <v>5</v>
      </c>
      <c r="J94" s="4">
        <v>0</v>
      </c>
      <c r="K94" s="4">
        <v>-25</v>
      </c>
      <c r="L94" s="4">
        <v>12</v>
      </c>
      <c r="M94" s="4">
        <v>0</v>
      </c>
      <c r="N94" s="4">
        <v>0</v>
      </c>
      <c r="O94" s="4">
        <v>0</v>
      </c>
      <c r="P94" s="4">
        <v>0</v>
      </c>
      <c r="Q94" s="4">
        <v>0</v>
      </c>
      <c r="R94" s="4">
        <v>0</v>
      </c>
      <c r="S94" s="4">
        <v>0</v>
      </c>
      <c r="T94" s="12">
        <f t="shared" si="5"/>
        <v>7</v>
      </c>
      <c r="U94" s="4">
        <v>10</v>
      </c>
      <c r="V94" s="4">
        <v>15</v>
      </c>
      <c r="W94" s="4">
        <v>0</v>
      </c>
      <c r="X94" s="4" t="s">
        <v>75</v>
      </c>
      <c r="Y94" s="37">
        <v>55500008</v>
      </c>
      <c r="Z94" s="18">
        <v>100</v>
      </c>
      <c r="AA94" s="18">
        <v>55310002</v>
      </c>
      <c r="AB94" s="18">
        <v>100</v>
      </c>
      <c r="AC94" s="18">
        <f>IF(ISBLANK($Y94),0, LOOKUP($Y94,[1]Skill!$A:$A,[1]Skill!$X:$X)*$Z94/100)+
IF(ISBLANK($AA94),0, LOOKUP($AA94,[1]Skill!$A:$A,[1]Skill!$X:$X)*$AB94/100)</f>
        <v>20</v>
      </c>
      <c r="AD94" s="18">
        <v>0</v>
      </c>
      <c r="AE94" s="18">
        <v>0</v>
      </c>
      <c r="AF94" s="18">
        <v>0</v>
      </c>
      <c r="AG94" s="18">
        <v>0</v>
      </c>
      <c r="AH94" s="18">
        <v>0</v>
      </c>
      <c r="AI94" s="4" t="str">
        <f t="shared" si="6"/>
        <v>0;0;0;0;0</v>
      </c>
      <c r="AJ94" s="18">
        <v>0</v>
      </c>
      <c r="AK94" s="18">
        <v>0</v>
      </c>
      <c r="AL94" s="18">
        <v>0</v>
      </c>
      <c r="AM94" s="18">
        <v>0</v>
      </c>
      <c r="AN94" s="18">
        <v>0</v>
      </c>
      <c r="AO94" s="18">
        <v>0</v>
      </c>
      <c r="AP94" s="18">
        <v>0</v>
      </c>
      <c r="AQ94" s="4" t="str">
        <f t="shared" si="7"/>
        <v>0;0;0;0;0;0;0</v>
      </c>
      <c r="AR94" s="50" t="s">
        <v>781</v>
      </c>
      <c r="AS94" s="54"/>
      <c r="AT94" s="4">
        <v>22011063</v>
      </c>
      <c r="AU94" s="4"/>
      <c r="AV94" s="4">
        <v>91</v>
      </c>
      <c r="AW94" s="4"/>
      <c r="AX94" s="59" t="s">
        <v>940</v>
      </c>
      <c r="AY94" s="18">
        <v>0</v>
      </c>
      <c r="AZ94" s="19">
        <v>0</v>
      </c>
      <c r="BA94" s="25">
        <v>0.84262289999999995</v>
      </c>
    </row>
    <row r="95" spans="1:53">
      <c r="A95">
        <v>51000092</v>
      </c>
      <c r="B95" s="4" t="s">
        <v>109</v>
      </c>
      <c r="C95" s="4" t="s">
        <v>523</v>
      </c>
      <c r="D95" s="19"/>
      <c r="E95" s="4">
        <v>3</v>
      </c>
      <c r="F95" s="4">
        <v>13</v>
      </c>
      <c r="G95" s="4">
        <v>6</v>
      </c>
      <c r="H95" s="4">
        <f t="shared" si="4"/>
        <v>1</v>
      </c>
      <c r="I95" s="4">
        <v>3</v>
      </c>
      <c r="J95" s="4">
        <v>0</v>
      </c>
      <c r="K95" s="4">
        <v>-40</v>
      </c>
      <c r="L95" s="4">
        <v>0</v>
      </c>
      <c r="M95" s="4">
        <v>8</v>
      </c>
      <c r="N95" s="4">
        <v>0</v>
      </c>
      <c r="O95" s="4">
        <v>0</v>
      </c>
      <c r="P95" s="4">
        <v>0</v>
      </c>
      <c r="Q95" s="4">
        <v>0</v>
      </c>
      <c r="R95" s="4">
        <v>0</v>
      </c>
      <c r="S95" s="4">
        <v>0</v>
      </c>
      <c r="T95" s="12">
        <f t="shared" si="5"/>
        <v>0</v>
      </c>
      <c r="U95" s="4">
        <v>10</v>
      </c>
      <c r="V95" s="4">
        <v>20</v>
      </c>
      <c r="W95" s="4">
        <v>0</v>
      </c>
      <c r="X95" s="4" t="s">
        <v>103</v>
      </c>
      <c r="Y95" s="37"/>
      <c r="Z95" s="18"/>
      <c r="AA95" s="18"/>
      <c r="AB95" s="18"/>
      <c r="AC95" s="18">
        <f>IF(ISBLANK($Y95),0, LOOKUP($Y95,[1]Skill!$A:$A,[1]Skill!$X:$X)*$Z95/100)+
IF(ISBLANK($AA95),0, LOOKUP($AA95,[1]Skill!$A:$A,[1]Skill!$X:$X)*$AB95/100)</f>
        <v>0</v>
      </c>
      <c r="AD95" s="18">
        <v>0</v>
      </c>
      <c r="AE95" s="18">
        <v>0</v>
      </c>
      <c r="AF95" s="18">
        <v>0</v>
      </c>
      <c r="AG95" s="18">
        <v>0</v>
      </c>
      <c r="AH95" s="18">
        <v>0</v>
      </c>
      <c r="AI95" s="4" t="str">
        <f t="shared" si="6"/>
        <v>0;0;0;0;0</v>
      </c>
      <c r="AJ95" s="18">
        <v>0</v>
      </c>
      <c r="AK95" s="18">
        <v>0</v>
      </c>
      <c r="AL95" s="18">
        <v>0</v>
      </c>
      <c r="AM95" s="18">
        <v>0</v>
      </c>
      <c r="AN95" s="18">
        <v>0</v>
      </c>
      <c r="AO95" s="18">
        <v>0</v>
      </c>
      <c r="AP95" s="18">
        <v>0</v>
      </c>
      <c r="AQ95" s="4" t="str">
        <f t="shared" si="7"/>
        <v>0;0;0;0;0;0;0</v>
      </c>
      <c r="AR95" s="50" t="s">
        <v>781</v>
      </c>
      <c r="AS95" s="54">
        <v>11000002</v>
      </c>
      <c r="AT95" s="4">
        <v>22011064</v>
      </c>
      <c r="AU95" s="4"/>
      <c r="AV95" s="4">
        <v>92</v>
      </c>
      <c r="AW95" s="4"/>
      <c r="AX95" s="59" t="s">
        <v>937</v>
      </c>
      <c r="AY95" s="18">
        <v>0</v>
      </c>
      <c r="AZ95" s="19">
        <v>0</v>
      </c>
      <c r="BA95" s="25">
        <v>0.48688520000000002</v>
      </c>
    </row>
    <row r="96" spans="1:53">
      <c r="A96">
        <v>51000093</v>
      </c>
      <c r="B96" s="4" t="s">
        <v>110</v>
      </c>
      <c r="C96" s="4" t="s">
        <v>524</v>
      </c>
      <c r="D96" s="19" t="s">
        <v>305</v>
      </c>
      <c r="E96" s="4">
        <v>4</v>
      </c>
      <c r="F96" s="4">
        <v>14</v>
      </c>
      <c r="G96" s="4">
        <v>4</v>
      </c>
      <c r="H96" s="4">
        <f t="shared" si="4"/>
        <v>2</v>
      </c>
      <c r="I96" s="4">
        <v>4</v>
      </c>
      <c r="J96" s="4">
        <v>-10</v>
      </c>
      <c r="K96" s="4">
        <v>5</v>
      </c>
      <c r="L96" s="4">
        <v>-4</v>
      </c>
      <c r="M96" s="4">
        <v>0</v>
      </c>
      <c r="N96" s="4">
        <v>0</v>
      </c>
      <c r="O96" s="4">
        <v>0</v>
      </c>
      <c r="P96" s="4">
        <v>0</v>
      </c>
      <c r="Q96" s="4">
        <v>0</v>
      </c>
      <c r="R96" s="4">
        <v>0</v>
      </c>
      <c r="S96" s="4">
        <v>0</v>
      </c>
      <c r="T96" s="12">
        <f t="shared" si="5"/>
        <v>1</v>
      </c>
      <c r="U96" s="4">
        <v>10</v>
      </c>
      <c r="V96" s="4">
        <v>0</v>
      </c>
      <c r="W96" s="4">
        <v>15</v>
      </c>
      <c r="X96" s="4" t="s">
        <v>2</v>
      </c>
      <c r="Y96" s="37">
        <v>55500008</v>
      </c>
      <c r="Z96" s="18">
        <v>100</v>
      </c>
      <c r="AA96" s="18">
        <v>55500009</v>
      </c>
      <c r="AB96" s="18">
        <v>100</v>
      </c>
      <c r="AC96" s="18">
        <f>IF(ISBLANK($Y96),0, LOOKUP($Y96,[1]Skill!$A:$A,[1]Skill!$X:$X)*$Z96/100)+
IF(ISBLANK($AA96),0, LOOKUP($AA96,[1]Skill!$A:$A,[1]Skill!$X:$X)*$AB96/100)</f>
        <v>10</v>
      </c>
      <c r="AD96" s="18">
        <v>0</v>
      </c>
      <c r="AE96" s="18">
        <v>0</v>
      </c>
      <c r="AF96" s="18">
        <v>0</v>
      </c>
      <c r="AG96" s="18">
        <v>0</v>
      </c>
      <c r="AH96" s="18">
        <v>0</v>
      </c>
      <c r="AI96" s="4" t="str">
        <f t="shared" si="6"/>
        <v>0;0;0;0;0</v>
      </c>
      <c r="AJ96" s="18">
        <v>0</v>
      </c>
      <c r="AK96" s="18">
        <v>0</v>
      </c>
      <c r="AL96" s="18">
        <v>0</v>
      </c>
      <c r="AM96" s="18">
        <v>0</v>
      </c>
      <c r="AN96" s="18">
        <v>0</v>
      </c>
      <c r="AO96" s="18">
        <v>0</v>
      </c>
      <c r="AP96" s="18">
        <v>0</v>
      </c>
      <c r="AQ96" s="4" t="str">
        <f t="shared" si="7"/>
        <v>0;0;0;0;0;0;0</v>
      </c>
      <c r="AR96" s="50" t="s">
        <v>781</v>
      </c>
      <c r="AS96" s="54"/>
      <c r="AT96" s="4">
        <v>22011065</v>
      </c>
      <c r="AU96" s="4"/>
      <c r="AV96" s="4">
        <v>93</v>
      </c>
      <c r="AW96" s="4"/>
      <c r="AX96" s="59" t="s">
        <v>938</v>
      </c>
      <c r="AY96" s="18">
        <v>0</v>
      </c>
      <c r="AZ96" s="19">
        <v>0</v>
      </c>
      <c r="BA96" s="25">
        <v>0.66557379999999999</v>
      </c>
    </row>
    <row r="97" spans="1:53">
      <c r="A97">
        <v>51000094</v>
      </c>
      <c r="B97" s="4" t="s">
        <v>111</v>
      </c>
      <c r="C97" s="4" t="s">
        <v>525</v>
      </c>
      <c r="D97" s="19" t="s">
        <v>888</v>
      </c>
      <c r="E97" s="4">
        <v>6</v>
      </c>
      <c r="F97" s="4">
        <v>11</v>
      </c>
      <c r="G97" s="4">
        <v>0</v>
      </c>
      <c r="H97" s="4">
        <f t="shared" si="4"/>
        <v>4</v>
      </c>
      <c r="I97" s="4">
        <v>6</v>
      </c>
      <c r="J97" s="4">
        <v>0</v>
      </c>
      <c r="K97" s="4">
        <v>0</v>
      </c>
      <c r="L97" s="4">
        <v>-45</v>
      </c>
      <c r="M97" s="4">
        <v>3</v>
      </c>
      <c r="N97" s="4">
        <v>0</v>
      </c>
      <c r="O97" s="4">
        <v>0</v>
      </c>
      <c r="P97" s="4">
        <v>0</v>
      </c>
      <c r="Q97" s="4">
        <v>0</v>
      </c>
      <c r="R97" s="4">
        <v>0</v>
      </c>
      <c r="S97" s="4">
        <v>0</v>
      </c>
      <c r="T97" s="12">
        <f t="shared" si="5"/>
        <v>10</v>
      </c>
      <c r="U97" s="4">
        <v>10</v>
      </c>
      <c r="V97" s="4">
        <v>10</v>
      </c>
      <c r="W97" s="4">
        <v>0</v>
      </c>
      <c r="X97" s="4" t="s">
        <v>22</v>
      </c>
      <c r="Y97" s="37">
        <v>55900045</v>
      </c>
      <c r="Z97" s="18">
        <v>100</v>
      </c>
      <c r="AA97" s="18">
        <v>55100008</v>
      </c>
      <c r="AB97" s="18">
        <v>100</v>
      </c>
      <c r="AC97" s="18">
        <f>IF(ISBLANK($Y97),0, LOOKUP($Y97,[1]Skill!$A:$A,[1]Skill!$X:$X)*$Z97/100)+
IF(ISBLANK($AA97),0, LOOKUP($AA97,[1]Skill!$A:$A,[1]Skill!$X:$X)*$AB97/100)</f>
        <v>40</v>
      </c>
      <c r="AD97" s="18">
        <v>0</v>
      </c>
      <c r="AE97" s="18">
        <v>0</v>
      </c>
      <c r="AF97" s="18">
        <v>0</v>
      </c>
      <c r="AG97" s="18">
        <v>0</v>
      </c>
      <c r="AH97" s="18">
        <v>0</v>
      </c>
      <c r="AI97" s="4" t="str">
        <f t="shared" si="6"/>
        <v>0;0;0;0;0</v>
      </c>
      <c r="AJ97" s="18">
        <v>0</v>
      </c>
      <c r="AK97" s="18">
        <v>0</v>
      </c>
      <c r="AL97" s="18">
        <v>0</v>
      </c>
      <c r="AM97" s="18">
        <v>0</v>
      </c>
      <c r="AN97" s="18">
        <v>0</v>
      </c>
      <c r="AO97" s="18">
        <v>0</v>
      </c>
      <c r="AP97" s="18">
        <v>0</v>
      </c>
      <c r="AQ97" s="4" t="str">
        <f t="shared" si="7"/>
        <v>0;0;0;0;0;0;0</v>
      </c>
      <c r="AR97" s="50" t="s">
        <v>781</v>
      </c>
      <c r="AS97" s="54"/>
      <c r="AT97" s="4">
        <v>22011042</v>
      </c>
      <c r="AU97" s="4"/>
      <c r="AV97" s="4">
        <v>94</v>
      </c>
      <c r="AW97" s="4"/>
      <c r="AX97" s="59" t="s">
        <v>930</v>
      </c>
      <c r="AY97" s="18">
        <v>0</v>
      </c>
      <c r="AZ97" s="19">
        <v>0</v>
      </c>
      <c r="BA97" s="25">
        <v>0.93114750000000002</v>
      </c>
    </row>
    <row r="98" spans="1:53">
      <c r="A98">
        <v>51000095</v>
      </c>
      <c r="B98" s="4" t="s">
        <v>112</v>
      </c>
      <c r="C98" s="4" t="s">
        <v>526</v>
      </c>
      <c r="D98" s="19" t="s">
        <v>305</v>
      </c>
      <c r="E98" s="4">
        <v>3</v>
      </c>
      <c r="F98" s="4">
        <v>14</v>
      </c>
      <c r="G98" s="4">
        <v>1</v>
      </c>
      <c r="H98" s="4">
        <f t="shared" si="4"/>
        <v>1</v>
      </c>
      <c r="I98" s="4">
        <v>3</v>
      </c>
      <c r="J98" s="4">
        <v>-5</v>
      </c>
      <c r="K98" s="4">
        <v>10</v>
      </c>
      <c r="L98" s="4">
        <v>-9</v>
      </c>
      <c r="M98" s="4">
        <v>0</v>
      </c>
      <c r="N98" s="4">
        <v>0</v>
      </c>
      <c r="O98" s="4">
        <v>0</v>
      </c>
      <c r="P98" s="4">
        <v>0</v>
      </c>
      <c r="Q98" s="4">
        <v>0</v>
      </c>
      <c r="R98" s="4">
        <v>0</v>
      </c>
      <c r="S98" s="4">
        <v>0</v>
      </c>
      <c r="T98" s="12">
        <f t="shared" si="5"/>
        <v>-0.25</v>
      </c>
      <c r="U98" s="4">
        <v>35</v>
      </c>
      <c r="V98" s="4">
        <v>0</v>
      </c>
      <c r="W98" s="4">
        <v>10</v>
      </c>
      <c r="X98" s="4" t="s">
        <v>91</v>
      </c>
      <c r="Y98" s="37">
        <v>55510002</v>
      </c>
      <c r="Z98" s="18">
        <v>25</v>
      </c>
      <c r="AA98" s="18"/>
      <c r="AB98" s="18"/>
      <c r="AC98" s="18">
        <f>IF(ISBLANK($Y98),0, LOOKUP($Y98,[1]Skill!$A:$A,[1]Skill!$X:$X)*$Z98/100)+
IF(ISBLANK($AA98),0, LOOKUP($AA98,[1]Skill!$A:$A,[1]Skill!$X:$X)*$AB98/100)</f>
        <v>3.75</v>
      </c>
      <c r="AD98" s="18">
        <v>0</v>
      </c>
      <c r="AE98" s="18">
        <v>0</v>
      </c>
      <c r="AF98" s="18">
        <v>0</v>
      </c>
      <c r="AG98" s="18">
        <v>0</v>
      </c>
      <c r="AH98" s="18">
        <v>0</v>
      </c>
      <c r="AI98" s="4" t="str">
        <f t="shared" si="6"/>
        <v>0;0;0;0;0</v>
      </c>
      <c r="AJ98" s="18">
        <v>0</v>
      </c>
      <c r="AK98" s="18">
        <v>0</v>
      </c>
      <c r="AL98" s="18">
        <v>0</v>
      </c>
      <c r="AM98" s="18">
        <v>0</v>
      </c>
      <c r="AN98" s="18">
        <v>0</v>
      </c>
      <c r="AO98" s="18">
        <v>0</v>
      </c>
      <c r="AP98" s="18">
        <v>0</v>
      </c>
      <c r="AQ98" s="4" t="str">
        <f t="shared" si="7"/>
        <v>0;0;0;0;0;0;0</v>
      </c>
      <c r="AR98" s="50" t="s">
        <v>781</v>
      </c>
      <c r="AS98" s="54"/>
      <c r="AT98" s="4">
        <v>22011183</v>
      </c>
      <c r="AU98" s="4"/>
      <c r="AV98" s="4">
        <v>95</v>
      </c>
      <c r="AW98" s="4"/>
      <c r="AX98" s="59" t="s">
        <v>938</v>
      </c>
      <c r="AY98" s="18">
        <v>0</v>
      </c>
      <c r="AZ98" s="19">
        <v>0</v>
      </c>
      <c r="BA98" s="25">
        <v>0.51803279999999996</v>
      </c>
    </row>
    <row r="99" spans="1:53">
      <c r="A99">
        <v>51000096</v>
      </c>
      <c r="B99" s="4" t="s">
        <v>113</v>
      </c>
      <c r="C99" s="4" t="s">
        <v>527</v>
      </c>
      <c r="D99" s="19" t="s">
        <v>305</v>
      </c>
      <c r="E99" s="4">
        <v>2</v>
      </c>
      <c r="F99" s="4">
        <v>13</v>
      </c>
      <c r="G99" s="4">
        <v>3</v>
      </c>
      <c r="H99" s="4">
        <f t="shared" si="4"/>
        <v>2</v>
      </c>
      <c r="I99" s="4">
        <v>2</v>
      </c>
      <c r="J99" s="4">
        <v>15</v>
      </c>
      <c r="K99" s="4">
        <v>-15</v>
      </c>
      <c r="L99" s="4">
        <v>-6</v>
      </c>
      <c r="M99" s="4">
        <v>0</v>
      </c>
      <c r="N99" s="4">
        <v>0</v>
      </c>
      <c r="O99" s="4">
        <v>0</v>
      </c>
      <c r="P99" s="4">
        <v>1</v>
      </c>
      <c r="Q99" s="4">
        <v>0</v>
      </c>
      <c r="R99" s="4">
        <v>0</v>
      </c>
      <c r="S99" s="4">
        <v>0</v>
      </c>
      <c r="T99" s="12">
        <f t="shared" si="5"/>
        <v>4</v>
      </c>
      <c r="U99" s="4">
        <v>35</v>
      </c>
      <c r="V99" s="4">
        <v>0</v>
      </c>
      <c r="W99" s="4">
        <v>12</v>
      </c>
      <c r="X99" s="4" t="s">
        <v>720</v>
      </c>
      <c r="Y99" s="37">
        <v>55510010</v>
      </c>
      <c r="Z99" s="18">
        <v>100</v>
      </c>
      <c r="AA99" s="18"/>
      <c r="AB99" s="18"/>
      <c r="AC99" s="18">
        <f>IF(ISBLANK($Y99),0, LOOKUP($Y99,[1]Skill!$A:$A,[1]Skill!$X:$X)*$Z99/100)+
IF(ISBLANK($AA99),0, LOOKUP($AA99,[1]Skill!$A:$A,[1]Skill!$X:$X)*$AB99/100)</f>
        <v>5</v>
      </c>
      <c r="AD99" s="18">
        <v>0</v>
      </c>
      <c r="AE99" s="18">
        <v>0</v>
      </c>
      <c r="AF99" s="18">
        <v>0</v>
      </c>
      <c r="AG99" s="18">
        <v>0</v>
      </c>
      <c r="AH99" s="18">
        <v>0</v>
      </c>
      <c r="AI99" s="4" t="str">
        <f t="shared" si="6"/>
        <v>0;0;0;0;0</v>
      </c>
      <c r="AJ99" s="18">
        <v>0</v>
      </c>
      <c r="AK99" s="18">
        <v>0</v>
      </c>
      <c r="AL99" s="18">
        <v>0</v>
      </c>
      <c r="AM99" s="18">
        <v>0</v>
      </c>
      <c r="AN99" s="18">
        <v>0</v>
      </c>
      <c r="AO99" s="18">
        <v>0</v>
      </c>
      <c r="AP99" s="18">
        <v>0</v>
      </c>
      <c r="AQ99" s="4" t="str">
        <f t="shared" si="7"/>
        <v>0;0;0;0;0;0;0</v>
      </c>
      <c r="AR99" s="50" t="s">
        <v>781</v>
      </c>
      <c r="AS99" s="54"/>
      <c r="AT99" s="4">
        <v>22011203</v>
      </c>
      <c r="AU99" s="4"/>
      <c r="AV99" s="4">
        <v>96</v>
      </c>
      <c r="AW99" s="4"/>
      <c r="AX99" s="59" t="s">
        <v>937</v>
      </c>
      <c r="AY99" s="18">
        <v>0</v>
      </c>
      <c r="AZ99" s="19">
        <v>0</v>
      </c>
      <c r="BA99" s="25">
        <v>0.36393439999999999</v>
      </c>
    </row>
    <row r="100" spans="1:53">
      <c r="A100">
        <v>51000097</v>
      </c>
      <c r="B100" s="7" t="s">
        <v>411</v>
      </c>
      <c r="C100" s="4" t="s">
        <v>412</v>
      </c>
      <c r="D100" s="19" t="s">
        <v>904</v>
      </c>
      <c r="E100" s="4">
        <v>2</v>
      </c>
      <c r="F100" s="4">
        <v>6</v>
      </c>
      <c r="G100" s="4">
        <v>0</v>
      </c>
      <c r="H100" s="4">
        <f t="shared" si="4"/>
        <v>1</v>
      </c>
      <c r="I100" s="4">
        <v>2</v>
      </c>
      <c r="J100" s="4">
        <v>20</v>
      </c>
      <c r="K100" s="4">
        <v>-50</v>
      </c>
      <c r="L100" s="4">
        <v>-17</v>
      </c>
      <c r="M100" s="4">
        <v>0</v>
      </c>
      <c r="N100" s="4">
        <v>0</v>
      </c>
      <c r="O100" s="4">
        <v>0</v>
      </c>
      <c r="P100" s="4">
        <v>0</v>
      </c>
      <c r="Q100" s="4">
        <v>0</v>
      </c>
      <c r="R100" s="4">
        <v>0</v>
      </c>
      <c r="S100" s="4">
        <v>0</v>
      </c>
      <c r="T100" s="12">
        <f t="shared" si="5"/>
        <v>-2</v>
      </c>
      <c r="U100" s="4">
        <v>10</v>
      </c>
      <c r="V100" s="4">
        <v>25</v>
      </c>
      <c r="W100" s="4">
        <v>0</v>
      </c>
      <c r="X100" s="4" t="s">
        <v>4</v>
      </c>
      <c r="Y100" s="37">
        <v>55900016</v>
      </c>
      <c r="Z100" s="18">
        <v>100</v>
      </c>
      <c r="AA100" s="18"/>
      <c r="AB100" s="18"/>
      <c r="AC100" s="18">
        <f>IF(ISBLANK($Y100),0, LOOKUP($Y100,[1]Skill!$A:$A,[1]Skill!$X:$X)*$Z100/100)+
IF(ISBLANK($AA100),0, LOOKUP($AA100,[1]Skill!$A:$A,[1]Skill!$X:$X)*$AB100/100)</f>
        <v>45</v>
      </c>
      <c r="AD100" s="18">
        <v>0</v>
      </c>
      <c r="AE100" s="18">
        <v>0</v>
      </c>
      <c r="AF100" s="18">
        <v>0</v>
      </c>
      <c r="AG100" s="18">
        <v>0</v>
      </c>
      <c r="AH100" s="18">
        <v>0</v>
      </c>
      <c r="AI100" s="4" t="str">
        <f t="shared" si="6"/>
        <v>0;0;0;0;0</v>
      </c>
      <c r="AJ100" s="18">
        <v>0</v>
      </c>
      <c r="AK100" s="18">
        <v>0</v>
      </c>
      <c r="AL100" s="18">
        <v>0</v>
      </c>
      <c r="AM100" s="18">
        <v>0</v>
      </c>
      <c r="AN100" s="18">
        <v>0</v>
      </c>
      <c r="AO100" s="18">
        <v>0</v>
      </c>
      <c r="AP100" s="18">
        <v>0</v>
      </c>
      <c r="AQ100" s="4" t="str">
        <f t="shared" si="7"/>
        <v>0;0;0;0;0;0;0</v>
      </c>
      <c r="AR100" s="50" t="s">
        <v>781</v>
      </c>
      <c r="AS100" s="54">
        <v>11000004</v>
      </c>
      <c r="AT100" s="4">
        <v>22011178</v>
      </c>
      <c r="AU100" s="4">
        <v>22011179</v>
      </c>
      <c r="AV100" s="4">
        <v>97</v>
      </c>
      <c r="AW100" s="4"/>
      <c r="AX100" s="59" t="s">
        <v>942</v>
      </c>
      <c r="AY100" s="18">
        <v>0</v>
      </c>
      <c r="AZ100" s="19">
        <v>0</v>
      </c>
      <c r="BA100" s="25">
        <v>0.38196720000000001</v>
      </c>
    </row>
    <row r="101" spans="1:53">
      <c r="A101">
        <v>51000098</v>
      </c>
      <c r="B101" s="7" t="s">
        <v>408</v>
      </c>
      <c r="C101" s="4" t="s">
        <v>529</v>
      </c>
      <c r="D101" s="19"/>
      <c r="E101" s="4">
        <v>3</v>
      </c>
      <c r="F101" s="4">
        <v>1</v>
      </c>
      <c r="G101" s="4">
        <v>0</v>
      </c>
      <c r="H101" s="4">
        <f t="shared" si="4"/>
        <v>2</v>
      </c>
      <c r="I101" s="4">
        <v>3</v>
      </c>
      <c r="J101" s="4">
        <v>5</v>
      </c>
      <c r="K101" s="4">
        <v>-15</v>
      </c>
      <c r="L101" s="4">
        <v>-7</v>
      </c>
      <c r="M101" s="4">
        <v>0</v>
      </c>
      <c r="N101" s="4">
        <v>0</v>
      </c>
      <c r="O101" s="4">
        <v>0</v>
      </c>
      <c r="P101" s="4">
        <v>0</v>
      </c>
      <c r="Q101" s="4">
        <v>2</v>
      </c>
      <c r="R101" s="4">
        <v>2</v>
      </c>
      <c r="S101" s="4">
        <v>0</v>
      </c>
      <c r="T101" s="12">
        <f t="shared" si="5"/>
        <v>3</v>
      </c>
      <c r="U101" s="4">
        <v>10</v>
      </c>
      <c r="V101" s="4">
        <v>20</v>
      </c>
      <c r="W101" s="4">
        <v>0</v>
      </c>
      <c r="X101" s="4" t="s">
        <v>4</v>
      </c>
      <c r="Y101" s="37"/>
      <c r="Z101" s="18"/>
      <c r="AA101" s="18"/>
      <c r="AB101" s="18"/>
      <c r="AC101" s="18">
        <f>IF(ISBLANK($Y101),0, LOOKUP($Y101,[1]Skill!$A:$A,[1]Skill!$X:$X)*$Z101/100)+
IF(ISBLANK($AA101),0, LOOKUP($AA101,[1]Skill!$A:$A,[1]Skill!$X:$X)*$AB101/100)</f>
        <v>0</v>
      </c>
      <c r="AD101" s="18">
        <v>0</v>
      </c>
      <c r="AE101" s="18">
        <v>0</v>
      </c>
      <c r="AF101" s="18">
        <v>0</v>
      </c>
      <c r="AG101" s="18">
        <v>0</v>
      </c>
      <c r="AH101" s="18">
        <v>0</v>
      </c>
      <c r="AI101" s="4" t="str">
        <f t="shared" si="6"/>
        <v>0;0;0;0;0</v>
      </c>
      <c r="AJ101" s="18">
        <v>0</v>
      </c>
      <c r="AK101" s="18">
        <v>0</v>
      </c>
      <c r="AL101" s="18">
        <v>0</v>
      </c>
      <c r="AM101" s="18">
        <v>0</v>
      </c>
      <c r="AN101" s="18">
        <v>0</v>
      </c>
      <c r="AO101" s="18">
        <v>0</v>
      </c>
      <c r="AP101" s="18">
        <v>0</v>
      </c>
      <c r="AQ101" s="4" t="str">
        <f t="shared" si="7"/>
        <v>0;0;0;0;0;0;0</v>
      </c>
      <c r="AR101" s="50" t="s">
        <v>781</v>
      </c>
      <c r="AS101" s="54"/>
      <c r="AT101" s="4">
        <v>22011091</v>
      </c>
      <c r="AU101" s="4"/>
      <c r="AV101" s="4">
        <v>98</v>
      </c>
      <c r="AW101" s="4"/>
      <c r="AX101" s="59" t="s">
        <v>934</v>
      </c>
      <c r="AY101" s="18">
        <v>0</v>
      </c>
      <c r="AZ101" s="19">
        <v>0</v>
      </c>
      <c r="BA101" s="25">
        <v>0.60327869999999995</v>
      </c>
    </row>
    <row r="102" spans="1:53">
      <c r="A102">
        <v>51000099</v>
      </c>
      <c r="B102" s="4" t="s">
        <v>116</v>
      </c>
      <c r="C102" s="4" t="s">
        <v>530</v>
      </c>
      <c r="D102" s="19"/>
      <c r="E102" s="4">
        <v>4</v>
      </c>
      <c r="F102" s="4">
        <v>9</v>
      </c>
      <c r="G102" s="4">
        <v>0</v>
      </c>
      <c r="H102" s="4">
        <f t="shared" si="4"/>
        <v>2</v>
      </c>
      <c r="I102" s="4">
        <v>4</v>
      </c>
      <c r="J102" s="4">
        <v>-80</v>
      </c>
      <c r="K102" s="4">
        <v>0</v>
      </c>
      <c r="L102" s="4">
        <v>-8</v>
      </c>
      <c r="M102" s="4">
        <v>0</v>
      </c>
      <c r="N102" s="4">
        <v>0</v>
      </c>
      <c r="O102" s="4">
        <v>0</v>
      </c>
      <c r="P102" s="4">
        <v>0</v>
      </c>
      <c r="Q102" s="4">
        <v>0</v>
      </c>
      <c r="R102" s="4">
        <v>0</v>
      </c>
      <c r="S102" s="4">
        <v>0</v>
      </c>
      <c r="T102" s="12">
        <f t="shared" si="5"/>
        <v>2</v>
      </c>
      <c r="U102" s="4">
        <v>10</v>
      </c>
      <c r="V102" s="4">
        <v>15</v>
      </c>
      <c r="W102" s="4">
        <v>0</v>
      </c>
      <c r="X102" s="4" t="s">
        <v>16</v>
      </c>
      <c r="Y102" s="37">
        <v>55900003</v>
      </c>
      <c r="Z102" s="18">
        <v>100</v>
      </c>
      <c r="AA102" s="18">
        <v>55900013</v>
      </c>
      <c r="AB102" s="18">
        <v>100</v>
      </c>
      <c r="AC102" s="18">
        <f>IF(ISBLANK($Y102),0, LOOKUP($Y102,[1]Skill!$A:$A,[1]Skill!$X:$X)*$Z102/100)+
IF(ISBLANK($AA102),0, LOOKUP($AA102,[1]Skill!$A:$A,[1]Skill!$X:$X)*$AB102/100)</f>
        <v>90</v>
      </c>
      <c r="AD102" s="18">
        <v>0</v>
      </c>
      <c r="AE102" s="18">
        <v>0</v>
      </c>
      <c r="AF102" s="18">
        <v>0</v>
      </c>
      <c r="AG102" s="18">
        <v>0</v>
      </c>
      <c r="AH102" s="18">
        <v>0</v>
      </c>
      <c r="AI102" s="4" t="str">
        <f t="shared" si="6"/>
        <v>0;0;0;0;0</v>
      </c>
      <c r="AJ102" s="18">
        <v>0</v>
      </c>
      <c r="AK102" s="18">
        <v>0</v>
      </c>
      <c r="AL102" s="18">
        <v>0</v>
      </c>
      <c r="AM102" s="18">
        <v>0</v>
      </c>
      <c r="AN102" s="18">
        <v>0</v>
      </c>
      <c r="AO102" s="18">
        <v>0</v>
      </c>
      <c r="AP102" s="18">
        <v>0</v>
      </c>
      <c r="AQ102" s="4" t="str">
        <f t="shared" si="7"/>
        <v>0;0;0;0;0;0;0</v>
      </c>
      <c r="AR102" s="50" t="s">
        <v>781</v>
      </c>
      <c r="AS102" s="54">
        <v>11000001</v>
      </c>
      <c r="AT102" s="4">
        <v>22011182</v>
      </c>
      <c r="AU102" s="4"/>
      <c r="AV102" s="4">
        <v>99</v>
      </c>
      <c r="AW102" s="4"/>
      <c r="AX102" s="59" t="s">
        <v>932</v>
      </c>
      <c r="AY102" s="18">
        <v>0</v>
      </c>
      <c r="AZ102" s="19">
        <v>0</v>
      </c>
      <c r="BA102" s="25">
        <v>0.75737699999999997</v>
      </c>
    </row>
    <row r="103" spans="1:53">
      <c r="A103">
        <v>51000100</v>
      </c>
      <c r="B103" s="4" t="s">
        <v>117</v>
      </c>
      <c r="C103" s="4" t="s">
        <v>344</v>
      </c>
      <c r="D103" s="19" t="s">
        <v>918</v>
      </c>
      <c r="E103" s="4">
        <v>4</v>
      </c>
      <c r="F103" s="4">
        <v>16</v>
      </c>
      <c r="G103" s="4">
        <v>5</v>
      </c>
      <c r="H103" s="4">
        <f t="shared" si="4"/>
        <v>1</v>
      </c>
      <c r="I103" s="4">
        <v>4</v>
      </c>
      <c r="J103" s="4">
        <v>-100</v>
      </c>
      <c r="K103" s="4">
        <v>18</v>
      </c>
      <c r="L103" s="4">
        <v>0</v>
      </c>
      <c r="M103" s="4">
        <v>0</v>
      </c>
      <c r="N103" s="4">
        <v>0</v>
      </c>
      <c r="O103" s="4">
        <v>0</v>
      </c>
      <c r="P103" s="4">
        <v>0</v>
      </c>
      <c r="Q103" s="4">
        <v>0</v>
      </c>
      <c r="R103" s="4">
        <v>0</v>
      </c>
      <c r="S103" s="4">
        <v>0</v>
      </c>
      <c r="T103" s="12">
        <f t="shared" si="5"/>
        <v>-2</v>
      </c>
      <c r="U103" s="4">
        <v>10</v>
      </c>
      <c r="V103" s="4">
        <v>0</v>
      </c>
      <c r="W103" s="4">
        <v>11</v>
      </c>
      <c r="X103" s="4" t="s">
        <v>9</v>
      </c>
      <c r="Y103" s="37">
        <v>55400003</v>
      </c>
      <c r="Z103" s="18">
        <v>100</v>
      </c>
      <c r="AA103" s="18"/>
      <c r="AB103" s="18"/>
      <c r="AC103" s="18">
        <f>IF(ISBLANK($Y103),0, LOOKUP($Y103,[1]Skill!$A:$A,[1]Skill!$X:$X)*$Z103/100)+
IF(ISBLANK($AA103),0, LOOKUP($AA103,[1]Skill!$A:$A,[1]Skill!$X:$X)*$AB103/100)</f>
        <v>80</v>
      </c>
      <c r="AD103" s="18">
        <v>0</v>
      </c>
      <c r="AE103" s="18">
        <v>0</v>
      </c>
      <c r="AF103" s="18">
        <v>0</v>
      </c>
      <c r="AG103" s="18">
        <v>0</v>
      </c>
      <c r="AH103" s="18">
        <v>0</v>
      </c>
      <c r="AI103" s="4" t="str">
        <f t="shared" si="6"/>
        <v>0;0;0;0;0</v>
      </c>
      <c r="AJ103" s="18">
        <v>0</v>
      </c>
      <c r="AK103" s="18">
        <v>0</v>
      </c>
      <c r="AL103" s="18">
        <v>0</v>
      </c>
      <c r="AM103" s="18">
        <v>0</v>
      </c>
      <c r="AN103" s="18">
        <v>0</v>
      </c>
      <c r="AO103" s="18">
        <v>0</v>
      </c>
      <c r="AP103" s="18">
        <v>0</v>
      </c>
      <c r="AQ103" s="4" t="str">
        <f t="shared" si="7"/>
        <v>0;0;0;0;0;0;0</v>
      </c>
      <c r="AR103" s="50" t="s">
        <v>781</v>
      </c>
      <c r="AS103" s="54">
        <v>11000010</v>
      </c>
      <c r="AT103" s="4">
        <v>22011196</v>
      </c>
      <c r="AU103" s="4"/>
      <c r="AV103" s="4">
        <v>100</v>
      </c>
      <c r="AW103" s="4"/>
      <c r="AX103" s="59" t="s">
        <v>939</v>
      </c>
      <c r="AY103" s="18">
        <v>0</v>
      </c>
      <c r="AZ103" s="19">
        <v>0</v>
      </c>
      <c r="BA103" s="25">
        <v>0.1032787</v>
      </c>
    </row>
    <row r="104" spans="1:53">
      <c r="A104">
        <v>51000101</v>
      </c>
      <c r="B104" s="4" t="s">
        <v>118</v>
      </c>
      <c r="C104" s="4" t="s">
        <v>345</v>
      </c>
      <c r="D104" s="19" t="s">
        <v>917</v>
      </c>
      <c r="E104" s="4">
        <v>3</v>
      </c>
      <c r="F104" s="4">
        <v>10</v>
      </c>
      <c r="G104" s="4">
        <v>6</v>
      </c>
      <c r="H104" s="4">
        <f t="shared" si="4"/>
        <v>2</v>
      </c>
      <c r="I104" s="4">
        <v>3</v>
      </c>
      <c r="J104" s="4">
        <v>-25</v>
      </c>
      <c r="K104" s="4">
        <v>5</v>
      </c>
      <c r="L104" s="4">
        <v>-5</v>
      </c>
      <c r="M104" s="4">
        <v>0</v>
      </c>
      <c r="N104" s="4">
        <v>0</v>
      </c>
      <c r="O104" s="4">
        <v>-1</v>
      </c>
      <c r="P104" s="4">
        <v>0</v>
      </c>
      <c r="Q104" s="4">
        <v>0</v>
      </c>
      <c r="R104" s="4">
        <v>0</v>
      </c>
      <c r="S104" s="4">
        <v>0</v>
      </c>
      <c r="T104" s="12">
        <f t="shared" si="5"/>
        <v>1</v>
      </c>
      <c r="U104" s="4">
        <v>10</v>
      </c>
      <c r="V104" s="4">
        <v>0</v>
      </c>
      <c r="W104" s="4">
        <v>15</v>
      </c>
      <c r="X104" s="4" t="s">
        <v>4</v>
      </c>
      <c r="Y104" s="37">
        <v>55100015</v>
      </c>
      <c r="Z104" s="18">
        <v>100</v>
      </c>
      <c r="AA104" s="18">
        <v>55100008</v>
      </c>
      <c r="AB104" s="18">
        <v>100</v>
      </c>
      <c r="AC104" s="18">
        <f>IF(ISBLANK($Y104),0, LOOKUP($Y104,[1]Skill!$A:$A,[1]Skill!$X:$X)*$Z104/100)+
IF(ISBLANK($AA104),0, LOOKUP($AA104,[1]Skill!$A:$A,[1]Skill!$X:$X)*$AB104/100)</f>
        <v>31</v>
      </c>
      <c r="AD104" s="18">
        <v>0</v>
      </c>
      <c r="AE104" s="18">
        <v>0</v>
      </c>
      <c r="AF104" s="18">
        <v>0</v>
      </c>
      <c r="AG104" s="18">
        <v>0</v>
      </c>
      <c r="AH104" s="18">
        <v>0</v>
      </c>
      <c r="AI104" s="4" t="str">
        <f t="shared" si="6"/>
        <v>0;0;0;0;0</v>
      </c>
      <c r="AJ104" s="18">
        <v>0</v>
      </c>
      <c r="AK104" s="18">
        <v>0</v>
      </c>
      <c r="AL104" s="18">
        <v>0</v>
      </c>
      <c r="AM104" s="18">
        <v>0</v>
      </c>
      <c r="AN104" s="18">
        <v>0</v>
      </c>
      <c r="AO104" s="18">
        <v>0</v>
      </c>
      <c r="AP104" s="18">
        <v>0</v>
      </c>
      <c r="AQ104" s="4" t="str">
        <f t="shared" si="7"/>
        <v>0;0;0;0;0;0;0</v>
      </c>
      <c r="AR104" s="50" t="s">
        <v>781</v>
      </c>
      <c r="AS104" s="54"/>
      <c r="AT104" s="4">
        <v>22011076</v>
      </c>
      <c r="AU104" s="4"/>
      <c r="AV104" s="4">
        <v>101</v>
      </c>
      <c r="AW104" s="4"/>
      <c r="AX104" s="59" t="s">
        <v>933</v>
      </c>
      <c r="AY104" s="18">
        <v>0</v>
      </c>
      <c r="AZ104" s="19">
        <v>0</v>
      </c>
      <c r="BA104" s="25">
        <v>0.42622949999999998</v>
      </c>
    </row>
    <row r="105" spans="1:53">
      <c r="A105">
        <v>51000102</v>
      </c>
      <c r="B105" s="4" t="s">
        <v>119</v>
      </c>
      <c r="C105" s="4" t="s">
        <v>531</v>
      </c>
      <c r="D105" s="19" t="s">
        <v>859</v>
      </c>
      <c r="E105" s="4">
        <v>2</v>
      </c>
      <c r="F105" s="4">
        <v>8</v>
      </c>
      <c r="G105" s="4">
        <v>0</v>
      </c>
      <c r="H105" s="4">
        <f t="shared" si="4"/>
        <v>2</v>
      </c>
      <c r="I105" s="4">
        <v>2</v>
      </c>
      <c r="J105" s="4">
        <v>0</v>
      </c>
      <c r="K105" s="4">
        <v>0</v>
      </c>
      <c r="L105" s="4">
        <v>-15</v>
      </c>
      <c r="M105" s="4">
        <v>0</v>
      </c>
      <c r="N105" s="4">
        <v>0</v>
      </c>
      <c r="O105" s="4">
        <v>0</v>
      </c>
      <c r="P105" s="4">
        <v>1</v>
      </c>
      <c r="Q105" s="4">
        <v>0</v>
      </c>
      <c r="R105" s="4">
        <v>0</v>
      </c>
      <c r="S105" s="4">
        <v>0</v>
      </c>
      <c r="T105" s="12">
        <f t="shared" si="5"/>
        <v>4</v>
      </c>
      <c r="U105" s="4">
        <v>10</v>
      </c>
      <c r="V105" s="4">
        <v>20</v>
      </c>
      <c r="W105" s="4">
        <v>0</v>
      </c>
      <c r="X105" s="4" t="s">
        <v>103</v>
      </c>
      <c r="Y105" s="37">
        <v>55900035</v>
      </c>
      <c r="Z105" s="18">
        <v>100</v>
      </c>
      <c r="AA105" s="18"/>
      <c r="AB105" s="18"/>
      <c r="AC105" s="18">
        <f>IF(ISBLANK($Y105),0, LOOKUP($Y105,[1]Skill!$A:$A,[1]Skill!$X:$X)*$Z105/100)+
IF(ISBLANK($AA105),0, LOOKUP($AA105,[1]Skill!$A:$A,[1]Skill!$X:$X)*$AB105/100)</f>
        <v>14</v>
      </c>
      <c r="AD105" s="18">
        <v>0</v>
      </c>
      <c r="AE105" s="18">
        <v>0</v>
      </c>
      <c r="AF105" s="18">
        <v>0</v>
      </c>
      <c r="AG105" s="18">
        <v>0</v>
      </c>
      <c r="AH105" s="18">
        <v>0</v>
      </c>
      <c r="AI105" s="4" t="str">
        <f t="shared" si="6"/>
        <v>0;0;0;0;0</v>
      </c>
      <c r="AJ105" s="18">
        <v>0</v>
      </c>
      <c r="AK105" s="18">
        <v>0</v>
      </c>
      <c r="AL105" s="18">
        <v>0</v>
      </c>
      <c r="AM105" s="18">
        <v>0</v>
      </c>
      <c r="AN105" s="18">
        <v>0</v>
      </c>
      <c r="AO105" s="18">
        <v>0</v>
      </c>
      <c r="AP105" s="18">
        <v>0</v>
      </c>
      <c r="AQ105" s="4" t="str">
        <f t="shared" si="7"/>
        <v>0;0;0;0;0;0;0</v>
      </c>
      <c r="AR105" s="50" t="s">
        <v>781</v>
      </c>
      <c r="AS105" s="54">
        <v>11000003</v>
      </c>
      <c r="AT105" s="4">
        <v>22011181</v>
      </c>
      <c r="AU105" s="4"/>
      <c r="AV105" s="4">
        <v>102</v>
      </c>
      <c r="AW105" s="4"/>
      <c r="AX105" s="59" t="s">
        <v>929</v>
      </c>
      <c r="AY105" s="18">
        <v>0</v>
      </c>
      <c r="AZ105" s="19">
        <v>0</v>
      </c>
      <c r="BA105" s="25">
        <v>0.2098361</v>
      </c>
    </row>
    <row r="106" spans="1:53">
      <c r="A106">
        <v>51000103</v>
      </c>
      <c r="B106" s="4" t="s">
        <v>120</v>
      </c>
      <c r="C106" s="4" t="s">
        <v>532</v>
      </c>
      <c r="D106" s="19" t="s">
        <v>860</v>
      </c>
      <c r="E106" s="4">
        <v>2</v>
      </c>
      <c r="F106" s="4">
        <v>16</v>
      </c>
      <c r="G106" s="4">
        <v>5</v>
      </c>
      <c r="H106" s="4">
        <f t="shared" si="4"/>
        <v>1</v>
      </c>
      <c r="I106" s="4">
        <v>2</v>
      </c>
      <c r="J106" s="4">
        <v>-100</v>
      </c>
      <c r="K106" s="4">
        <v>70</v>
      </c>
      <c r="L106" s="4">
        <v>0</v>
      </c>
      <c r="M106" s="4">
        <v>0</v>
      </c>
      <c r="N106" s="4">
        <v>0</v>
      </c>
      <c r="O106" s="4">
        <v>0</v>
      </c>
      <c r="P106" s="4">
        <v>0</v>
      </c>
      <c r="Q106" s="4">
        <v>0</v>
      </c>
      <c r="R106" s="4">
        <v>0</v>
      </c>
      <c r="S106" s="4">
        <v>0</v>
      </c>
      <c r="T106" s="12">
        <f t="shared" si="5"/>
        <v>0</v>
      </c>
      <c r="U106" s="4">
        <v>10</v>
      </c>
      <c r="V106" s="4">
        <v>0</v>
      </c>
      <c r="W106" s="4">
        <v>10</v>
      </c>
      <c r="X106" s="4" t="s">
        <v>9</v>
      </c>
      <c r="Y106" s="37">
        <v>55300009</v>
      </c>
      <c r="Z106" s="18">
        <v>100</v>
      </c>
      <c r="AA106" s="18"/>
      <c r="AB106" s="18"/>
      <c r="AC106" s="18">
        <f>IF(ISBLANK($Y106),0, LOOKUP($Y106,[1]Skill!$A:$A,[1]Skill!$X:$X)*$Z106/100)+
IF(ISBLANK($AA106),0, LOOKUP($AA106,[1]Skill!$A:$A,[1]Skill!$X:$X)*$AB106/100)</f>
        <v>30</v>
      </c>
      <c r="AD106" s="18">
        <v>0</v>
      </c>
      <c r="AE106" s="18">
        <v>0</v>
      </c>
      <c r="AF106" s="18">
        <v>0</v>
      </c>
      <c r="AG106" s="18">
        <v>0</v>
      </c>
      <c r="AH106" s="18">
        <v>0</v>
      </c>
      <c r="AI106" s="4" t="str">
        <f t="shared" si="6"/>
        <v>0;0;0;0;0</v>
      </c>
      <c r="AJ106" s="18">
        <v>0</v>
      </c>
      <c r="AK106" s="18">
        <v>0</v>
      </c>
      <c r="AL106" s="18">
        <v>0</v>
      </c>
      <c r="AM106" s="18">
        <v>0</v>
      </c>
      <c r="AN106" s="18">
        <v>0</v>
      </c>
      <c r="AO106" s="18">
        <v>0</v>
      </c>
      <c r="AP106" s="18">
        <v>0</v>
      </c>
      <c r="AQ106" s="4" t="str">
        <f t="shared" si="7"/>
        <v>0;0;0;0;0;0;0</v>
      </c>
      <c r="AR106" s="50" t="s">
        <v>781</v>
      </c>
      <c r="AS106" s="54"/>
      <c r="AT106" s="4">
        <v>22011199</v>
      </c>
      <c r="AU106" s="4"/>
      <c r="AV106" s="4">
        <v>103</v>
      </c>
      <c r="AW106" s="4"/>
      <c r="AX106" s="59" t="s">
        <v>939</v>
      </c>
      <c r="AY106" s="18">
        <v>0</v>
      </c>
      <c r="AZ106" s="19">
        <v>0</v>
      </c>
      <c r="BA106" s="25">
        <v>4.262295E-2</v>
      </c>
    </row>
    <row r="107" spans="1:53">
      <c r="A107">
        <v>51000104</v>
      </c>
      <c r="B107" s="4" t="s">
        <v>121</v>
      </c>
      <c r="C107" s="4" t="s">
        <v>346</v>
      </c>
      <c r="D107" s="19" t="s">
        <v>303</v>
      </c>
      <c r="E107" s="4">
        <v>2</v>
      </c>
      <c r="F107" s="4">
        <v>16</v>
      </c>
      <c r="G107" s="4">
        <v>4</v>
      </c>
      <c r="H107" s="4">
        <f t="shared" si="4"/>
        <v>1</v>
      </c>
      <c r="I107" s="4">
        <v>2</v>
      </c>
      <c r="J107" s="4">
        <v>-100</v>
      </c>
      <c r="K107" s="4">
        <v>70</v>
      </c>
      <c r="L107" s="4">
        <v>3</v>
      </c>
      <c r="M107" s="4">
        <v>0</v>
      </c>
      <c r="N107" s="4">
        <v>0</v>
      </c>
      <c r="O107" s="4">
        <v>0</v>
      </c>
      <c r="P107" s="4">
        <v>0</v>
      </c>
      <c r="Q107" s="4">
        <v>0</v>
      </c>
      <c r="R107" s="4">
        <v>0</v>
      </c>
      <c r="S107" s="4">
        <v>0</v>
      </c>
      <c r="T107" s="12">
        <f t="shared" si="5"/>
        <v>-2</v>
      </c>
      <c r="U107" s="4">
        <v>10</v>
      </c>
      <c r="V107" s="4">
        <v>0</v>
      </c>
      <c r="W107" s="4">
        <v>10</v>
      </c>
      <c r="X107" s="4" t="s">
        <v>9</v>
      </c>
      <c r="Y107" s="37">
        <v>55300007</v>
      </c>
      <c r="Z107" s="18">
        <v>100</v>
      </c>
      <c r="AA107" s="18"/>
      <c r="AB107" s="18"/>
      <c r="AC107" s="18">
        <f>IF(ISBLANK($Y107),0, LOOKUP($Y107,[1]Skill!$A:$A,[1]Skill!$X:$X)*$Z107/100)+
IF(ISBLANK($AA107),0, LOOKUP($AA107,[1]Skill!$A:$A,[1]Skill!$X:$X)*$AB107/100)</f>
        <v>25</v>
      </c>
      <c r="AD107" s="18">
        <v>0</v>
      </c>
      <c r="AE107" s="18">
        <v>0</v>
      </c>
      <c r="AF107" s="18">
        <v>0</v>
      </c>
      <c r="AG107" s="18">
        <v>0</v>
      </c>
      <c r="AH107" s="18">
        <v>0</v>
      </c>
      <c r="AI107" s="4" t="str">
        <f t="shared" si="6"/>
        <v>0;0;0;0;0</v>
      </c>
      <c r="AJ107" s="18">
        <v>0</v>
      </c>
      <c r="AK107" s="18">
        <v>0</v>
      </c>
      <c r="AL107" s="18">
        <v>0</v>
      </c>
      <c r="AM107" s="18">
        <v>0</v>
      </c>
      <c r="AN107" s="18">
        <v>0</v>
      </c>
      <c r="AO107" s="18">
        <v>0</v>
      </c>
      <c r="AP107" s="18">
        <v>0</v>
      </c>
      <c r="AQ107" s="4" t="str">
        <f t="shared" si="7"/>
        <v>0;0;0;0;0;0;0</v>
      </c>
      <c r="AR107" s="50" t="s">
        <v>781</v>
      </c>
      <c r="AS107" s="54"/>
      <c r="AT107" s="4">
        <v>22011199</v>
      </c>
      <c r="AU107" s="4"/>
      <c r="AV107" s="4">
        <v>104</v>
      </c>
      <c r="AW107" s="4"/>
      <c r="AX107" s="59" t="s">
        <v>939</v>
      </c>
      <c r="AY107" s="18">
        <v>0</v>
      </c>
      <c r="AZ107" s="19">
        <v>0</v>
      </c>
      <c r="BA107" s="25">
        <v>5.2459020000000002E-2</v>
      </c>
    </row>
    <row r="108" spans="1:53">
      <c r="A108">
        <v>51000105</v>
      </c>
      <c r="B108" s="4" t="s">
        <v>122</v>
      </c>
      <c r="C108" s="4" t="s">
        <v>347</v>
      </c>
      <c r="D108" s="19"/>
      <c r="E108" s="4">
        <v>6</v>
      </c>
      <c r="F108" s="4">
        <v>7</v>
      </c>
      <c r="G108" s="4">
        <v>0</v>
      </c>
      <c r="H108" s="4">
        <f t="shared" si="4"/>
        <v>4</v>
      </c>
      <c r="I108" s="4">
        <v>6</v>
      </c>
      <c r="J108" s="4">
        <v>19</v>
      </c>
      <c r="K108" s="4">
        <v>3</v>
      </c>
      <c r="L108" s="4">
        <v>-47</v>
      </c>
      <c r="M108" s="4">
        <v>1</v>
      </c>
      <c r="N108" s="4">
        <v>0</v>
      </c>
      <c r="O108" s="4">
        <v>0</v>
      </c>
      <c r="P108" s="4">
        <v>0</v>
      </c>
      <c r="Q108" s="4">
        <v>0</v>
      </c>
      <c r="R108" s="4">
        <v>4</v>
      </c>
      <c r="S108" s="4">
        <v>0</v>
      </c>
      <c r="T108" s="12">
        <f t="shared" si="5"/>
        <v>10.5</v>
      </c>
      <c r="U108" s="4">
        <v>10</v>
      </c>
      <c r="V108" s="4">
        <v>10</v>
      </c>
      <c r="W108" s="4">
        <v>0</v>
      </c>
      <c r="X108" s="4" t="s">
        <v>2</v>
      </c>
      <c r="Y108" s="37">
        <v>55900027</v>
      </c>
      <c r="Z108" s="18">
        <v>30</v>
      </c>
      <c r="AA108" s="18"/>
      <c r="AB108" s="18"/>
      <c r="AC108" s="18">
        <f>IF(ISBLANK($Y108),0, LOOKUP($Y108,[1]Skill!$A:$A,[1]Skill!$X:$X)*$Z108/100)+
IF(ISBLANK($AA108),0, LOOKUP($AA108,[1]Skill!$A:$A,[1]Skill!$X:$X)*$AB108/100)</f>
        <v>10.5</v>
      </c>
      <c r="AD108" s="18">
        <v>0</v>
      </c>
      <c r="AE108" s="18">
        <v>0</v>
      </c>
      <c r="AF108" s="18">
        <v>0</v>
      </c>
      <c r="AG108" s="18">
        <v>0</v>
      </c>
      <c r="AH108" s="18">
        <v>0</v>
      </c>
      <c r="AI108" s="4" t="str">
        <f t="shared" si="6"/>
        <v>0;0;0;0;0</v>
      </c>
      <c r="AJ108" s="18">
        <v>0</v>
      </c>
      <c r="AK108" s="18">
        <v>0</v>
      </c>
      <c r="AL108" s="18">
        <v>0</v>
      </c>
      <c r="AM108" s="18">
        <v>0</v>
      </c>
      <c r="AN108" s="18">
        <v>0</v>
      </c>
      <c r="AO108" s="18">
        <v>0</v>
      </c>
      <c r="AP108" s="18">
        <v>0</v>
      </c>
      <c r="AQ108" s="4" t="str">
        <f t="shared" si="7"/>
        <v>0;0;0;0;0;0;0</v>
      </c>
      <c r="AR108" s="50" t="s">
        <v>781</v>
      </c>
      <c r="AS108" s="54"/>
      <c r="AT108" s="4">
        <v>22011180</v>
      </c>
      <c r="AU108" s="4"/>
      <c r="AV108" s="4">
        <v>105</v>
      </c>
      <c r="AW108" s="4"/>
      <c r="AX108" s="59" t="s">
        <v>935</v>
      </c>
      <c r="AY108" s="18">
        <v>0</v>
      </c>
      <c r="AZ108" s="19">
        <v>0</v>
      </c>
      <c r="BA108" s="25">
        <v>0.92622950000000004</v>
      </c>
    </row>
    <row r="109" spans="1:53">
      <c r="A109">
        <v>51000106</v>
      </c>
      <c r="B109" s="4" t="s">
        <v>123</v>
      </c>
      <c r="C109" s="4" t="s">
        <v>533</v>
      </c>
      <c r="D109" s="19" t="s">
        <v>305</v>
      </c>
      <c r="E109" s="4">
        <v>2</v>
      </c>
      <c r="F109" s="4">
        <v>14</v>
      </c>
      <c r="G109" s="4">
        <v>0</v>
      </c>
      <c r="H109" s="4">
        <f t="shared" si="4"/>
        <v>1</v>
      </c>
      <c r="I109" s="4">
        <v>2</v>
      </c>
      <c r="J109" s="4">
        <v>40</v>
      </c>
      <c r="K109" s="4">
        <v>0</v>
      </c>
      <c r="L109" s="4">
        <v>-1</v>
      </c>
      <c r="M109" s="4">
        <v>0</v>
      </c>
      <c r="N109" s="4">
        <v>0</v>
      </c>
      <c r="O109" s="4">
        <v>-8</v>
      </c>
      <c r="P109" s="4">
        <v>0</v>
      </c>
      <c r="Q109" s="4">
        <v>0</v>
      </c>
      <c r="R109" s="4">
        <v>0</v>
      </c>
      <c r="S109" s="4">
        <v>0</v>
      </c>
      <c r="T109" s="12">
        <f t="shared" si="5"/>
        <v>-1</v>
      </c>
      <c r="U109" s="4">
        <v>70</v>
      </c>
      <c r="V109" s="4">
        <v>0</v>
      </c>
      <c r="W109" s="4">
        <v>10</v>
      </c>
      <c r="X109" s="4" t="s">
        <v>124</v>
      </c>
      <c r="Y109" s="37"/>
      <c r="Z109" s="18"/>
      <c r="AA109" s="18"/>
      <c r="AB109" s="18"/>
      <c r="AC109" s="18">
        <f>IF(ISBLANK($Y109),0, LOOKUP($Y109,[1]Skill!$A:$A,[1]Skill!$X:$X)*$Z109/100)+
IF(ISBLANK($AA109),0, LOOKUP($AA109,[1]Skill!$A:$A,[1]Skill!$X:$X)*$AB109/100)</f>
        <v>0</v>
      </c>
      <c r="AD109" s="18">
        <v>0</v>
      </c>
      <c r="AE109" s="18">
        <v>0</v>
      </c>
      <c r="AF109" s="18">
        <v>0</v>
      </c>
      <c r="AG109" s="18">
        <v>0</v>
      </c>
      <c r="AH109" s="18">
        <v>0</v>
      </c>
      <c r="AI109" s="4" t="str">
        <f t="shared" si="6"/>
        <v>0;0;0;0;0</v>
      </c>
      <c r="AJ109" s="18">
        <v>0</v>
      </c>
      <c r="AK109" s="18">
        <v>0</v>
      </c>
      <c r="AL109" s="18">
        <v>0</v>
      </c>
      <c r="AM109" s="18">
        <v>0</v>
      </c>
      <c r="AN109" s="18">
        <v>0</v>
      </c>
      <c r="AO109" s="18">
        <v>0</v>
      </c>
      <c r="AP109" s="18">
        <v>0</v>
      </c>
      <c r="AQ109" s="4" t="str">
        <f t="shared" si="7"/>
        <v>0;0;0;0;0;0;0</v>
      </c>
      <c r="AR109" s="50" t="s">
        <v>781</v>
      </c>
      <c r="AS109" s="54"/>
      <c r="AT109" s="4">
        <v>22011074</v>
      </c>
      <c r="AU109" s="4"/>
      <c r="AV109" s="4">
        <v>106</v>
      </c>
      <c r="AW109" s="4"/>
      <c r="AX109" s="59" t="s">
        <v>938</v>
      </c>
      <c r="AY109" s="18">
        <v>0</v>
      </c>
      <c r="AZ109" s="19">
        <v>0</v>
      </c>
      <c r="BA109" s="25">
        <v>6.8852460000000004E-2</v>
      </c>
    </row>
    <row r="110" spans="1:53">
      <c r="A110">
        <v>51000107</v>
      </c>
      <c r="B110" s="4" t="s">
        <v>125</v>
      </c>
      <c r="C110" s="4" t="s">
        <v>534</v>
      </c>
      <c r="D110" s="19" t="s">
        <v>305</v>
      </c>
      <c r="E110" s="4">
        <v>2</v>
      </c>
      <c r="F110" s="4">
        <v>14</v>
      </c>
      <c r="G110" s="4">
        <v>0</v>
      </c>
      <c r="H110" s="4">
        <f t="shared" si="4"/>
        <v>2</v>
      </c>
      <c r="I110" s="4">
        <v>2</v>
      </c>
      <c r="J110" s="4">
        <v>30</v>
      </c>
      <c r="K110" s="4">
        <v>0</v>
      </c>
      <c r="L110" s="4">
        <v>-1</v>
      </c>
      <c r="M110" s="4">
        <v>0</v>
      </c>
      <c r="N110" s="4">
        <v>0</v>
      </c>
      <c r="O110" s="4">
        <v>-8</v>
      </c>
      <c r="P110" s="4">
        <v>0</v>
      </c>
      <c r="Q110" s="4">
        <v>0</v>
      </c>
      <c r="R110" s="4">
        <v>0</v>
      </c>
      <c r="S110" s="4">
        <v>0</v>
      </c>
      <c r="T110" s="12">
        <f t="shared" si="5"/>
        <v>4</v>
      </c>
      <c r="U110" s="4">
        <v>70</v>
      </c>
      <c r="V110" s="4">
        <v>0</v>
      </c>
      <c r="W110" s="4">
        <v>10</v>
      </c>
      <c r="X110" s="4" t="s">
        <v>126</v>
      </c>
      <c r="Y110" s="37">
        <v>55510009</v>
      </c>
      <c r="Z110" s="18">
        <v>30</v>
      </c>
      <c r="AA110" s="18"/>
      <c r="AB110" s="18"/>
      <c r="AC110" s="18">
        <f>IF(ISBLANK($Y110),0, LOOKUP($Y110,[1]Skill!$A:$A,[1]Skill!$X:$X)*$Z110/100)+
IF(ISBLANK($AA110),0, LOOKUP($AA110,[1]Skill!$A:$A,[1]Skill!$X:$X)*$AB110/100)</f>
        <v>15</v>
      </c>
      <c r="AD110" s="18">
        <v>0</v>
      </c>
      <c r="AE110" s="18">
        <v>0</v>
      </c>
      <c r="AF110" s="18">
        <v>0</v>
      </c>
      <c r="AG110" s="18">
        <v>0</v>
      </c>
      <c r="AH110" s="18">
        <v>0</v>
      </c>
      <c r="AI110" s="4" t="str">
        <f t="shared" si="6"/>
        <v>0;0;0;0;0</v>
      </c>
      <c r="AJ110" s="18">
        <v>0</v>
      </c>
      <c r="AK110" s="18">
        <v>0</v>
      </c>
      <c r="AL110" s="18">
        <v>0</v>
      </c>
      <c r="AM110" s="18">
        <v>0</v>
      </c>
      <c r="AN110" s="18">
        <v>0</v>
      </c>
      <c r="AO110" s="18">
        <v>0</v>
      </c>
      <c r="AP110" s="18">
        <v>0</v>
      </c>
      <c r="AQ110" s="4" t="str">
        <f t="shared" si="7"/>
        <v>0;0;0;0;0;0;0</v>
      </c>
      <c r="AR110" s="50" t="s">
        <v>781</v>
      </c>
      <c r="AS110" s="54"/>
      <c r="AT110" s="4">
        <v>22011075</v>
      </c>
      <c r="AU110" s="4"/>
      <c r="AV110" s="4">
        <v>107</v>
      </c>
      <c r="AW110" s="4"/>
      <c r="AX110" s="59" t="s">
        <v>938</v>
      </c>
      <c r="AY110" s="18">
        <v>0</v>
      </c>
      <c r="AZ110" s="19">
        <v>0</v>
      </c>
      <c r="BA110" s="25">
        <v>0.24262300000000001</v>
      </c>
    </row>
    <row r="111" spans="1:53">
      <c r="A111">
        <v>51000108</v>
      </c>
      <c r="B111" s="4" t="s">
        <v>127</v>
      </c>
      <c r="C111" s="4" t="s">
        <v>348</v>
      </c>
      <c r="D111" s="19" t="s">
        <v>305</v>
      </c>
      <c r="E111" s="4">
        <v>2</v>
      </c>
      <c r="F111" s="4">
        <v>14</v>
      </c>
      <c r="G111" s="4">
        <v>1</v>
      </c>
      <c r="H111" s="4">
        <f t="shared" si="4"/>
        <v>2</v>
      </c>
      <c r="I111" s="4">
        <v>2</v>
      </c>
      <c r="J111" s="4">
        <v>10</v>
      </c>
      <c r="K111" s="4">
        <v>-10</v>
      </c>
      <c r="L111" s="4">
        <v>-13</v>
      </c>
      <c r="M111" s="4">
        <v>0</v>
      </c>
      <c r="N111" s="4">
        <v>0</v>
      </c>
      <c r="O111" s="4">
        <v>0</v>
      </c>
      <c r="P111" s="4">
        <v>0</v>
      </c>
      <c r="Q111" s="4">
        <v>0</v>
      </c>
      <c r="R111" s="4">
        <v>3</v>
      </c>
      <c r="S111" s="4">
        <v>0</v>
      </c>
      <c r="T111" s="12">
        <f t="shared" si="5"/>
        <v>2</v>
      </c>
      <c r="U111" s="4">
        <v>40</v>
      </c>
      <c r="V111" s="4">
        <v>0</v>
      </c>
      <c r="W111" s="4">
        <v>10</v>
      </c>
      <c r="X111" s="4" t="s">
        <v>128</v>
      </c>
      <c r="Y111" s="37"/>
      <c r="Z111" s="18"/>
      <c r="AA111" s="18"/>
      <c r="AB111" s="18"/>
      <c r="AC111" s="18">
        <f>IF(ISBLANK($Y111),0, LOOKUP($Y111,[1]Skill!$A:$A,[1]Skill!$X:$X)*$Z111/100)+
IF(ISBLANK($AA111),0, LOOKUP($AA111,[1]Skill!$A:$A,[1]Skill!$X:$X)*$AB111/100)</f>
        <v>0</v>
      </c>
      <c r="AD111" s="18">
        <v>0</v>
      </c>
      <c r="AE111" s="18">
        <v>0</v>
      </c>
      <c r="AF111" s="18">
        <v>0</v>
      </c>
      <c r="AG111" s="18">
        <v>0</v>
      </c>
      <c r="AH111" s="18">
        <v>0</v>
      </c>
      <c r="AI111" s="4" t="str">
        <f t="shared" si="6"/>
        <v>0;0;0;0;0</v>
      </c>
      <c r="AJ111" s="18">
        <v>0</v>
      </c>
      <c r="AK111" s="18">
        <v>0</v>
      </c>
      <c r="AL111" s="18">
        <v>0</v>
      </c>
      <c r="AM111" s="18">
        <v>0</v>
      </c>
      <c r="AN111" s="18">
        <v>0</v>
      </c>
      <c r="AO111" s="18">
        <v>0</v>
      </c>
      <c r="AP111" s="18">
        <v>0</v>
      </c>
      <c r="AQ111" s="4" t="str">
        <f t="shared" si="7"/>
        <v>0;0;0;0;0;0;0</v>
      </c>
      <c r="AR111" s="50" t="s">
        <v>781</v>
      </c>
      <c r="AS111" s="54"/>
      <c r="AT111" s="4">
        <v>22011072</v>
      </c>
      <c r="AU111" s="4"/>
      <c r="AV111" s="4">
        <v>108</v>
      </c>
      <c r="AW111" s="4"/>
      <c r="AX111" s="59" t="s">
        <v>938</v>
      </c>
      <c r="AY111" s="18">
        <v>0</v>
      </c>
      <c r="AZ111" s="19">
        <v>0</v>
      </c>
      <c r="BA111" s="25">
        <v>0.28360659999999999</v>
      </c>
    </row>
    <row r="112" spans="1:53">
      <c r="A112">
        <v>51000109</v>
      </c>
      <c r="B112" s="4" t="s">
        <v>129</v>
      </c>
      <c r="C112" s="4" t="s">
        <v>535</v>
      </c>
      <c r="D112" s="19"/>
      <c r="E112" s="4">
        <v>3</v>
      </c>
      <c r="F112" s="4">
        <v>2</v>
      </c>
      <c r="G112" s="4">
        <v>0</v>
      </c>
      <c r="H112" s="4">
        <f t="shared" si="4"/>
        <v>2</v>
      </c>
      <c r="I112" s="4">
        <v>3</v>
      </c>
      <c r="J112" s="4">
        <v>15</v>
      </c>
      <c r="K112" s="4">
        <v>-10</v>
      </c>
      <c r="L112" s="4">
        <v>-18</v>
      </c>
      <c r="M112" s="4">
        <v>0</v>
      </c>
      <c r="N112" s="4">
        <v>0</v>
      </c>
      <c r="O112" s="4">
        <v>0</v>
      </c>
      <c r="P112" s="4">
        <v>3</v>
      </c>
      <c r="Q112" s="4">
        <v>0</v>
      </c>
      <c r="R112" s="4">
        <v>0</v>
      </c>
      <c r="S112" s="4">
        <v>0</v>
      </c>
      <c r="T112" s="12">
        <f t="shared" si="5"/>
        <v>3.3200000000000003</v>
      </c>
      <c r="U112" s="4">
        <v>40</v>
      </c>
      <c r="V112" s="4">
        <v>20</v>
      </c>
      <c r="W112" s="4">
        <v>0</v>
      </c>
      <c r="X112" s="4" t="s">
        <v>114</v>
      </c>
      <c r="Y112" s="37"/>
      <c r="Z112" s="18"/>
      <c r="AA112" s="18"/>
      <c r="AB112" s="18"/>
      <c r="AC112" s="18">
        <f>IF(ISBLANK($Y112),0, LOOKUP($Y112,[1]Skill!$A:$A,[1]Skill!$X:$X)*$Z112/100)+
IF(ISBLANK($AA112),0, LOOKUP($AA112,[1]Skill!$A:$A,[1]Skill!$X:$X)*$AB112/100)</f>
        <v>0</v>
      </c>
      <c r="AD112" s="18">
        <v>0</v>
      </c>
      <c r="AE112" s="18">
        <v>0</v>
      </c>
      <c r="AF112" s="18">
        <v>0</v>
      </c>
      <c r="AG112" s="18">
        <v>0</v>
      </c>
      <c r="AH112" s="18">
        <v>0</v>
      </c>
      <c r="AI112" s="4" t="str">
        <f t="shared" si="6"/>
        <v>0;0;0;0;0</v>
      </c>
      <c r="AJ112" s="18">
        <v>0</v>
      </c>
      <c r="AK112" s="18">
        <v>0</v>
      </c>
      <c r="AL112" s="18">
        <v>0</v>
      </c>
      <c r="AM112" s="18">
        <v>0.3</v>
      </c>
      <c r="AN112" s="18">
        <v>0</v>
      </c>
      <c r="AO112" s="18">
        <v>0</v>
      </c>
      <c r="AP112" s="18">
        <v>0</v>
      </c>
      <c r="AQ112" s="4" t="str">
        <f t="shared" si="7"/>
        <v>0;0;0;0.3;0;0;0</v>
      </c>
      <c r="AR112" s="50" t="s">
        <v>781</v>
      </c>
      <c r="AS112" s="54"/>
      <c r="AT112" s="4">
        <v>22011121</v>
      </c>
      <c r="AU112" s="4"/>
      <c r="AV112" s="4">
        <v>109</v>
      </c>
      <c r="AW112" s="4"/>
      <c r="AX112" s="59" t="s">
        <v>944</v>
      </c>
      <c r="AY112" s="18">
        <v>0</v>
      </c>
      <c r="AZ112" s="19">
        <v>0</v>
      </c>
      <c r="BA112" s="25">
        <v>0.5</v>
      </c>
    </row>
    <row r="113" spans="1:53">
      <c r="A113">
        <v>51000110</v>
      </c>
      <c r="B113" s="4" t="s">
        <v>130</v>
      </c>
      <c r="C113" s="4" t="s">
        <v>536</v>
      </c>
      <c r="D113" s="19"/>
      <c r="E113" s="4">
        <v>2</v>
      </c>
      <c r="F113" s="4">
        <v>2</v>
      </c>
      <c r="G113" s="4">
        <v>0</v>
      </c>
      <c r="H113" s="4">
        <f t="shared" si="4"/>
        <v>2</v>
      </c>
      <c r="I113" s="4">
        <v>2</v>
      </c>
      <c r="J113" s="4">
        <v>-10</v>
      </c>
      <c r="K113" s="4">
        <v>15</v>
      </c>
      <c r="L113" s="4">
        <v>-18</v>
      </c>
      <c r="M113" s="4">
        <v>3</v>
      </c>
      <c r="N113" s="4">
        <v>0</v>
      </c>
      <c r="O113" s="4">
        <v>0</v>
      </c>
      <c r="P113" s="4">
        <v>0</v>
      </c>
      <c r="Q113" s="4">
        <v>0</v>
      </c>
      <c r="R113" s="4">
        <v>0</v>
      </c>
      <c r="S113" s="4">
        <v>0</v>
      </c>
      <c r="T113" s="12">
        <f t="shared" si="5"/>
        <v>3.3200000000000003</v>
      </c>
      <c r="U113" s="4">
        <v>35</v>
      </c>
      <c r="V113" s="4">
        <v>17</v>
      </c>
      <c r="W113" s="4">
        <v>0</v>
      </c>
      <c r="X113" s="4" t="s">
        <v>131</v>
      </c>
      <c r="Y113" s="37"/>
      <c r="Z113" s="18"/>
      <c r="AA113" s="18"/>
      <c r="AB113" s="18"/>
      <c r="AC113" s="18">
        <f>IF(ISBLANK($Y113),0, LOOKUP($Y113,[1]Skill!$A:$A,[1]Skill!$X:$X)*$Z113/100)+
IF(ISBLANK($AA113),0, LOOKUP($AA113,[1]Skill!$A:$A,[1]Skill!$X:$X)*$AB113/100)</f>
        <v>0</v>
      </c>
      <c r="AD113" s="18">
        <v>0</v>
      </c>
      <c r="AE113" s="18">
        <v>0</v>
      </c>
      <c r="AF113" s="18">
        <v>0</v>
      </c>
      <c r="AG113" s="18">
        <v>0</v>
      </c>
      <c r="AH113" s="18">
        <v>0</v>
      </c>
      <c r="AI113" s="4" t="str">
        <f t="shared" si="6"/>
        <v>0;0;0;0;0</v>
      </c>
      <c r="AJ113" s="18">
        <v>0</v>
      </c>
      <c r="AK113" s="18">
        <v>0</v>
      </c>
      <c r="AL113" s="18">
        <v>0</v>
      </c>
      <c r="AM113" s="18">
        <v>0.3</v>
      </c>
      <c r="AN113" s="18">
        <v>0</v>
      </c>
      <c r="AO113" s="18">
        <v>0</v>
      </c>
      <c r="AP113" s="18">
        <v>0</v>
      </c>
      <c r="AQ113" s="4" t="str">
        <f t="shared" si="7"/>
        <v>0;0;0;0.3;0;0;0</v>
      </c>
      <c r="AR113" s="50" t="s">
        <v>781</v>
      </c>
      <c r="AS113" s="54"/>
      <c r="AT113" s="4">
        <v>22011122</v>
      </c>
      <c r="AU113" s="4"/>
      <c r="AV113" s="4">
        <v>110</v>
      </c>
      <c r="AW113" s="4"/>
      <c r="AX113" s="59" t="s">
        <v>944</v>
      </c>
      <c r="AY113" s="18">
        <v>0</v>
      </c>
      <c r="AZ113" s="19">
        <v>0</v>
      </c>
      <c r="BA113" s="25">
        <v>0.51147540000000002</v>
      </c>
    </row>
    <row r="114" spans="1:53">
      <c r="A114">
        <v>51000111</v>
      </c>
      <c r="B114" s="4" t="s">
        <v>132</v>
      </c>
      <c r="C114" s="4" t="s">
        <v>537</v>
      </c>
      <c r="D114" s="19" t="s">
        <v>870</v>
      </c>
      <c r="E114" s="4">
        <v>7</v>
      </c>
      <c r="F114" s="4">
        <v>1</v>
      </c>
      <c r="G114" s="4">
        <v>1</v>
      </c>
      <c r="H114" s="4">
        <f t="shared" si="4"/>
        <v>4</v>
      </c>
      <c r="I114" s="4">
        <v>7</v>
      </c>
      <c r="J114" s="4">
        <v>-50</v>
      </c>
      <c r="K114" s="4">
        <v>0</v>
      </c>
      <c r="L114" s="7">
        <v>1</v>
      </c>
      <c r="M114" s="4">
        <v>0</v>
      </c>
      <c r="N114" s="4">
        <v>0</v>
      </c>
      <c r="O114" s="4">
        <v>0</v>
      </c>
      <c r="P114" s="4">
        <v>0</v>
      </c>
      <c r="Q114" s="4">
        <v>0</v>
      </c>
      <c r="R114" s="4">
        <v>0</v>
      </c>
      <c r="S114" s="4">
        <v>0</v>
      </c>
      <c r="T114" s="12">
        <f t="shared" si="5"/>
        <v>11</v>
      </c>
      <c r="U114" s="4">
        <v>10</v>
      </c>
      <c r="V114" s="4">
        <v>10</v>
      </c>
      <c r="W114" s="4">
        <v>0</v>
      </c>
      <c r="X114" s="4" t="s">
        <v>86</v>
      </c>
      <c r="Y114" s="37">
        <v>55900039</v>
      </c>
      <c r="Z114" s="18">
        <v>100</v>
      </c>
      <c r="AA114" s="18">
        <v>55900020</v>
      </c>
      <c r="AB114" s="18">
        <v>100</v>
      </c>
      <c r="AC114" s="18">
        <f>IF(ISBLANK($Y114),0, LOOKUP($Y114,[1]Skill!$A:$A,[1]Skill!$X:$X)*$Z114/100)+
IF(ISBLANK($AA114),0, LOOKUP($AA114,[1]Skill!$A:$A,[1]Skill!$X:$X)*$AB114/100)</f>
        <v>60</v>
      </c>
      <c r="AD114" s="18">
        <v>0</v>
      </c>
      <c r="AE114" s="18">
        <v>0</v>
      </c>
      <c r="AF114" s="18">
        <v>0</v>
      </c>
      <c r="AG114" s="18">
        <v>0</v>
      </c>
      <c r="AH114" s="18">
        <v>0</v>
      </c>
      <c r="AI114" s="4" t="str">
        <f t="shared" si="6"/>
        <v>0;0;0;0;0</v>
      </c>
      <c r="AJ114" s="18">
        <v>0</v>
      </c>
      <c r="AK114" s="18">
        <v>0</v>
      </c>
      <c r="AL114" s="18">
        <v>0</v>
      </c>
      <c r="AM114" s="18">
        <v>0</v>
      </c>
      <c r="AN114" s="18">
        <v>0</v>
      </c>
      <c r="AO114" s="18">
        <v>0</v>
      </c>
      <c r="AP114" s="18">
        <v>0</v>
      </c>
      <c r="AQ114" s="4" t="str">
        <f t="shared" si="7"/>
        <v>0;0;0;0;0;0;0</v>
      </c>
      <c r="AR114" s="50" t="s">
        <v>781</v>
      </c>
      <c r="AS114" s="54"/>
      <c r="AT114" s="4">
        <v>22011178</v>
      </c>
      <c r="AU114" s="4">
        <v>22011179</v>
      </c>
      <c r="AV114" s="4">
        <v>111</v>
      </c>
      <c r="AW114" s="4" t="s">
        <v>77</v>
      </c>
      <c r="AX114" s="59" t="s">
        <v>934</v>
      </c>
      <c r="AY114" s="18">
        <v>0</v>
      </c>
      <c r="AZ114" s="19">
        <v>0</v>
      </c>
      <c r="BA114" s="25">
        <v>0.9442623</v>
      </c>
    </row>
    <row r="115" spans="1:53">
      <c r="A115">
        <v>51000112</v>
      </c>
      <c r="B115" s="4" t="s">
        <v>133</v>
      </c>
      <c r="C115" s="4" t="s">
        <v>349</v>
      </c>
      <c r="D115" s="19" t="s">
        <v>896</v>
      </c>
      <c r="E115" s="4">
        <v>7</v>
      </c>
      <c r="F115" s="4">
        <v>1</v>
      </c>
      <c r="G115" s="4">
        <v>6</v>
      </c>
      <c r="H115" s="4">
        <f t="shared" si="4"/>
        <v>4</v>
      </c>
      <c r="I115" s="4">
        <v>7</v>
      </c>
      <c r="J115" s="4">
        <v>0</v>
      </c>
      <c r="K115" s="4">
        <v>0</v>
      </c>
      <c r="L115" s="7">
        <v>0</v>
      </c>
      <c r="M115" s="4">
        <v>2</v>
      </c>
      <c r="N115" s="4">
        <v>0</v>
      </c>
      <c r="O115" s="4">
        <v>0</v>
      </c>
      <c r="P115" s="4">
        <v>0</v>
      </c>
      <c r="Q115" s="4">
        <v>0</v>
      </c>
      <c r="R115" s="4">
        <v>0</v>
      </c>
      <c r="S115" s="4">
        <v>0</v>
      </c>
      <c r="T115" s="12">
        <f t="shared" si="5"/>
        <v>10</v>
      </c>
      <c r="U115" s="4">
        <v>10</v>
      </c>
      <c r="V115" s="4">
        <v>20</v>
      </c>
      <c r="W115" s="4">
        <v>0</v>
      </c>
      <c r="X115" s="4" t="s">
        <v>91</v>
      </c>
      <c r="Y115" s="37">
        <v>55900041</v>
      </c>
      <c r="Z115" s="18">
        <v>100</v>
      </c>
      <c r="AA115" s="18"/>
      <c r="AB115" s="18"/>
      <c r="AC115" s="18">
        <f>IF(ISBLANK($Y115),0, LOOKUP($Y115,[1]Skill!$A:$A,[1]Skill!$X:$X)*$Z115/100)+
IF(ISBLANK($AA115),0, LOOKUP($AA115,[1]Skill!$A:$A,[1]Skill!$X:$X)*$AB115/100)</f>
        <v>0</v>
      </c>
      <c r="AD115" s="18">
        <v>0</v>
      </c>
      <c r="AE115" s="18">
        <v>0</v>
      </c>
      <c r="AF115" s="18">
        <v>0</v>
      </c>
      <c r="AG115" s="18">
        <v>0</v>
      </c>
      <c r="AH115" s="18">
        <v>0</v>
      </c>
      <c r="AI115" s="4" t="str">
        <f t="shared" si="6"/>
        <v>0;0;0;0;0</v>
      </c>
      <c r="AJ115" s="18">
        <v>0</v>
      </c>
      <c r="AK115" s="18">
        <v>0</v>
      </c>
      <c r="AL115" s="18">
        <v>0</v>
      </c>
      <c r="AM115" s="18">
        <v>0</v>
      </c>
      <c r="AN115" s="18">
        <v>0</v>
      </c>
      <c r="AO115" s="18">
        <v>0</v>
      </c>
      <c r="AP115" s="18">
        <v>0</v>
      </c>
      <c r="AQ115" s="4" t="str">
        <f t="shared" si="7"/>
        <v>0;0;0;0;0;0;0</v>
      </c>
      <c r="AR115" s="50" t="s">
        <v>781</v>
      </c>
      <c r="AS115" s="54"/>
      <c r="AT115" s="4">
        <v>22011178</v>
      </c>
      <c r="AU115" s="4">
        <v>22011179</v>
      </c>
      <c r="AV115" s="4">
        <v>112</v>
      </c>
      <c r="AW115" s="4" t="s">
        <v>77</v>
      </c>
      <c r="AX115" s="59" t="s">
        <v>934</v>
      </c>
      <c r="AY115" s="18">
        <v>0</v>
      </c>
      <c r="AZ115" s="19">
        <v>0</v>
      </c>
      <c r="BA115" s="25">
        <v>0.94262299999999999</v>
      </c>
    </row>
    <row r="116" spans="1:53">
      <c r="A116">
        <v>51000113</v>
      </c>
      <c r="B116" s="7" t="s">
        <v>409</v>
      </c>
      <c r="C116" s="4" t="s">
        <v>410</v>
      </c>
      <c r="D116" s="19" t="s">
        <v>788</v>
      </c>
      <c r="E116" s="4">
        <v>7</v>
      </c>
      <c r="F116" s="4">
        <v>1</v>
      </c>
      <c r="G116" s="4">
        <v>2</v>
      </c>
      <c r="H116" s="4">
        <f t="shared" si="4"/>
        <v>4</v>
      </c>
      <c r="I116" s="4">
        <v>7</v>
      </c>
      <c r="J116" s="4">
        <v>0</v>
      </c>
      <c r="K116" s="4">
        <v>20</v>
      </c>
      <c r="L116" s="7">
        <v>-70</v>
      </c>
      <c r="M116" s="4">
        <v>0</v>
      </c>
      <c r="N116" s="4">
        <v>0</v>
      </c>
      <c r="O116" s="4">
        <v>0</v>
      </c>
      <c r="P116" s="4">
        <v>0</v>
      </c>
      <c r="Q116" s="4">
        <v>0</v>
      </c>
      <c r="R116" s="4">
        <v>0</v>
      </c>
      <c r="S116" s="4">
        <v>0</v>
      </c>
      <c r="T116" s="12">
        <f t="shared" si="5"/>
        <v>10</v>
      </c>
      <c r="U116" s="4">
        <v>10</v>
      </c>
      <c r="V116" s="4">
        <v>10</v>
      </c>
      <c r="W116" s="4">
        <v>0</v>
      </c>
      <c r="X116" s="4" t="s">
        <v>31</v>
      </c>
      <c r="Y116" s="37">
        <v>55900044</v>
      </c>
      <c r="Z116" s="18">
        <v>100</v>
      </c>
      <c r="AA116" s="18">
        <v>55900020</v>
      </c>
      <c r="AB116" s="18">
        <v>100</v>
      </c>
      <c r="AC116" s="18">
        <f>IF(ISBLANK($Y116),0, LOOKUP($Y116,[1]Skill!$A:$A,[1]Skill!$X:$X)*$Z116/100)+
IF(ISBLANK($AA116),0, LOOKUP($AA116,[1]Skill!$A:$A,[1]Skill!$X:$X)*$AB116/100)</f>
        <v>60</v>
      </c>
      <c r="AD116" s="18">
        <v>0</v>
      </c>
      <c r="AE116" s="18">
        <v>0</v>
      </c>
      <c r="AF116" s="18">
        <v>0</v>
      </c>
      <c r="AG116" s="18">
        <v>0</v>
      </c>
      <c r="AH116" s="18">
        <v>0</v>
      </c>
      <c r="AI116" s="4" t="str">
        <f t="shared" si="6"/>
        <v>0;0;0;0;0</v>
      </c>
      <c r="AJ116" s="18">
        <v>0</v>
      </c>
      <c r="AK116" s="18">
        <v>0</v>
      </c>
      <c r="AL116" s="18">
        <v>0</v>
      </c>
      <c r="AM116" s="18">
        <v>0</v>
      </c>
      <c r="AN116" s="18">
        <v>0</v>
      </c>
      <c r="AO116" s="18">
        <v>0</v>
      </c>
      <c r="AP116" s="18">
        <v>0</v>
      </c>
      <c r="AQ116" s="4" t="str">
        <f t="shared" si="7"/>
        <v>0;0;0;0;0;0;0</v>
      </c>
      <c r="AR116" s="50" t="s">
        <v>781</v>
      </c>
      <c r="AS116" s="54"/>
      <c r="AT116" s="4">
        <v>22011178</v>
      </c>
      <c r="AU116" s="4">
        <v>22011179</v>
      </c>
      <c r="AV116" s="4">
        <v>113</v>
      </c>
      <c r="AW116" s="4" t="s">
        <v>77</v>
      </c>
      <c r="AX116" s="59" t="s">
        <v>934</v>
      </c>
      <c r="AY116" s="18">
        <v>0</v>
      </c>
      <c r="AZ116" s="19">
        <v>0</v>
      </c>
      <c r="BA116" s="25">
        <v>0.92786880000000005</v>
      </c>
    </row>
    <row r="117" spans="1:53">
      <c r="A117">
        <v>51000114</v>
      </c>
      <c r="B117" s="4" t="s">
        <v>115</v>
      </c>
      <c r="C117" s="4" t="s">
        <v>528</v>
      </c>
      <c r="D117" s="19" t="s">
        <v>873</v>
      </c>
      <c r="E117" s="4">
        <v>7</v>
      </c>
      <c r="F117" s="4">
        <v>1</v>
      </c>
      <c r="G117" s="4">
        <v>3</v>
      </c>
      <c r="H117" s="4">
        <f t="shared" si="4"/>
        <v>4</v>
      </c>
      <c r="I117" s="4">
        <v>7</v>
      </c>
      <c r="J117" s="4">
        <v>0</v>
      </c>
      <c r="K117" s="4">
        <v>0</v>
      </c>
      <c r="L117" s="7">
        <v>-36</v>
      </c>
      <c r="M117" s="4">
        <v>0</v>
      </c>
      <c r="N117" s="4">
        <v>0</v>
      </c>
      <c r="O117" s="4">
        <v>0</v>
      </c>
      <c r="P117" s="4">
        <v>0</v>
      </c>
      <c r="Q117" s="4">
        <v>0</v>
      </c>
      <c r="R117" s="4">
        <v>0</v>
      </c>
      <c r="S117" s="4">
        <v>0</v>
      </c>
      <c r="T117" s="12">
        <f t="shared" si="5"/>
        <v>9</v>
      </c>
      <c r="U117" s="4">
        <v>10</v>
      </c>
      <c r="V117" s="4">
        <v>10</v>
      </c>
      <c r="W117" s="4">
        <v>0</v>
      </c>
      <c r="X117" s="4" t="s">
        <v>75</v>
      </c>
      <c r="Y117" s="37">
        <v>55400007</v>
      </c>
      <c r="Z117" s="18">
        <v>100</v>
      </c>
      <c r="AA117" s="18">
        <v>55900020</v>
      </c>
      <c r="AB117" s="18">
        <v>100</v>
      </c>
      <c r="AC117" s="18">
        <f>IF(ISBLANK($Y117),0, LOOKUP($Y117,[1]Skill!$A:$A,[1]Skill!$X:$X)*$Z117/100)+
IF(ISBLANK($AA117),0, LOOKUP($AA117,[1]Skill!$A:$A,[1]Skill!$X:$X)*$AB117/100)</f>
        <v>45</v>
      </c>
      <c r="AD117" s="18">
        <v>0</v>
      </c>
      <c r="AE117" s="18">
        <v>0</v>
      </c>
      <c r="AF117" s="18">
        <v>0</v>
      </c>
      <c r="AG117" s="18">
        <v>0</v>
      </c>
      <c r="AH117" s="18">
        <v>0</v>
      </c>
      <c r="AI117" s="4" t="str">
        <f t="shared" si="6"/>
        <v>0;0;0;0;0</v>
      </c>
      <c r="AJ117" s="18">
        <v>0</v>
      </c>
      <c r="AK117" s="18">
        <v>0</v>
      </c>
      <c r="AL117" s="18">
        <v>0</v>
      </c>
      <c r="AM117" s="18">
        <v>0</v>
      </c>
      <c r="AN117" s="18">
        <v>0</v>
      </c>
      <c r="AO117" s="18">
        <v>0</v>
      </c>
      <c r="AP117" s="18">
        <v>0</v>
      </c>
      <c r="AQ117" s="4" t="str">
        <f t="shared" si="7"/>
        <v>0;0;0;0;0;0;0</v>
      </c>
      <c r="AR117" s="50" t="s">
        <v>781</v>
      </c>
      <c r="AS117" s="54"/>
      <c r="AT117" s="4">
        <v>22011178</v>
      </c>
      <c r="AU117" s="4">
        <v>22011179</v>
      </c>
      <c r="AV117" s="4">
        <v>114</v>
      </c>
      <c r="AW117" s="4" t="s">
        <v>77</v>
      </c>
      <c r="AX117" s="59" t="s">
        <v>934</v>
      </c>
      <c r="AY117" s="18">
        <v>0</v>
      </c>
      <c r="AZ117" s="19">
        <v>0</v>
      </c>
      <c r="BA117" s="25">
        <v>0.94918029999999998</v>
      </c>
    </row>
    <row r="118" spans="1:53">
      <c r="A118">
        <v>51000115</v>
      </c>
      <c r="B118" s="4" t="s">
        <v>134</v>
      </c>
      <c r="C118" s="4" t="s">
        <v>538</v>
      </c>
      <c r="D118" s="19" t="s">
        <v>874</v>
      </c>
      <c r="E118" s="4">
        <v>7</v>
      </c>
      <c r="F118" s="4">
        <v>1</v>
      </c>
      <c r="G118" s="4">
        <v>0</v>
      </c>
      <c r="H118" s="4">
        <f t="shared" si="4"/>
        <v>4</v>
      </c>
      <c r="I118" s="4">
        <v>7</v>
      </c>
      <c r="J118" s="4">
        <v>10</v>
      </c>
      <c r="K118" s="4">
        <v>0</v>
      </c>
      <c r="L118" s="7">
        <v>-45</v>
      </c>
      <c r="M118" s="4">
        <v>0</v>
      </c>
      <c r="N118" s="4">
        <v>0</v>
      </c>
      <c r="O118" s="4">
        <v>0</v>
      </c>
      <c r="P118" s="4">
        <v>0</v>
      </c>
      <c r="Q118" s="4">
        <v>0</v>
      </c>
      <c r="R118" s="4">
        <v>0</v>
      </c>
      <c r="S118" s="4">
        <v>0</v>
      </c>
      <c r="T118" s="12">
        <f t="shared" si="5"/>
        <v>10</v>
      </c>
      <c r="U118" s="4">
        <v>10</v>
      </c>
      <c r="V118" s="4">
        <v>15</v>
      </c>
      <c r="W118" s="4">
        <v>0</v>
      </c>
      <c r="X118" s="4" t="s">
        <v>40</v>
      </c>
      <c r="Y118" s="37">
        <v>55900042</v>
      </c>
      <c r="Z118" s="18">
        <v>100</v>
      </c>
      <c r="AA118" s="18">
        <v>55900020</v>
      </c>
      <c r="AB118" s="18">
        <v>100</v>
      </c>
      <c r="AC118" s="18">
        <f>IF(ISBLANK($Y118),0, LOOKUP($Y118,[1]Skill!$A:$A,[1]Skill!$X:$X)*$Z118/100)+
IF(ISBLANK($AA118),0, LOOKUP($AA118,[1]Skill!$A:$A,[1]Skill!$X:$X)*$AB118/100)</f>
        <v>45</v>
      </c>
      <c r="AD118" s="18">
        <v>0</v>
      </c>
      <c r="AE118" s="18">
        <v>0</v>
      </c>
      <c r="AF118" s="18">
        <v>0</v>
      </c>
      <c r="AG118" s="18">
        <v>0</v>
      </c>
      <c r="AH118" s="18">
        <v>0</v>
      </c>
      <c r="AI118" s="4" t="str">
        <f t="shared" si="6"/>
        <v>0;0;0;0;0</v>
      </c>
      <c r="AJ118" s="18">
        <v>0</v>
      </c>
      <c r="AK118" s="18">
        <v>0</v>
      </c>
      <c r="AL118" s="18">
        <v>0</v>
      </c>
      <c r="AM118" s="18">
        <v>0</v>
      </c>
      <c r="AN118" s="18">
        <v>0</v>
      </c>
      <c r="AO118" s="18">
        <v>0</v>
      </c>
      <c r="AP118" s="18">
        <v>0</v>
      </c>
      <c r="AQ118" s="4" t="str">
        <f t="shared" si="7"/>
        <v>0;0;0;0;0;0;0</v>
      </c>
      <c r="AR118" s="50" t="s">
        <v>781</v>
      </c>
      <c r="AS118" s="54"/>
      <c r="AT118" s="4">
        <v>22011178</v>
      </c>
      <c r="AU118" s="4">
        <v>22011179</v>
      </c>
      <c r="AV118" s="4">
        <v>115</v>
      </c>
      <c r="AW118" s="4" t="s">
        <v>77</v>
      </c>
      <c r="AX118" s="59" t="s">
        <v>934</v>
      </c>
      <c r="AY118" s="18">
        <v>0</v>
      </c>
      <c r="AZ118" s="19">
        <v>0</v>
      </c>
      <c r="BA118" s="25">
        <v>0.9442623</v>
      </c>
    </row>
    <row r="119" spans="1:53">
      <c r="A119">
        <v>51000116</v>
      </c>
      <c r="B119" s="8" t="s">
        <v>662</v>
      </c>
      <c r="C119" s="8" t="s">
        <v>665</v>
      </c>
      <c r="D119" s="19" t="s">
        <v>885</v>
      </c>
      <c r="E119" s="8">
        <v>2</v>
      </c>
      <c r="F119" s="8">
        <v>8</v>
      </c>
      <c r="G119" s="8">
        <v>0</v>
      </c>
      <c r="H119" s="8">
        <f t="shared" si="4"/>
        <v>1</v>
      </c>
      <c r="I119" s="8">
        <v>2</v>
      </c>
      <c r="J119" s="4">
        <v>0</v>
      </c>
      <c r="K119" s="4">
        <v>-15</v>
      </c>
      <c r="L119" s="4">
        <v>-9</v>
      </c>
      <c r="M119" s="4">
        <v>0</v>
      </c>
      <c r="N119" s="4">
        <v>0</v>
      </c>
      <c r="O119" s="4">
        <v>0</v>
      </c>
      <c r="P119" s="4">
        <v>0</v>
      </c>
      <c r="Q119" s="4">
        <v>0</v>
      </c>
      <c r="R119" s="4">
        <v>0</v>
      </c>
      <c r="S119" s="4">
        <v>0</v>
      </c>
      <c r="T119" s="21">
        <f t="shared" si="5"/>
        <v>0</v>
      </c>
      <c r="U119" s="4">
        <v>10</v>
      </c>
      <c r="V119" s="4">
        <v>20</v>
      </c>
      <c r="W119" s="4">
        <v>0</v>
      </c>
      <c r="X119" s="8" t="s">
        <v>6</v>
      </c>
      <c r="Y119" s="37">
        <v>55100014</v>
      </c>
      <c r="Z119" s="18">
        <v>100</v>
      </c>
      <c r="AA119" s="18"/>
      <c r="AB119" s="18"/>
      <c r="AC119" s="18">
        <f>IF(ISBLANK($Y119),0, LOOKUP($Y119,[1]Skill!$A:$A,[1]Skill!$X:$X)*$Z119/100)+
IF(ISBLANK($AA119),0, LOOKUP($AA119,[1]Skill!$A:$A,[1]Skill!$X:$X)*$AB119/100)</f>
        <v>24</v>
      </c>
      <c r="AD119" s="18">
        <v>0</v>
      </c>
      <c r="AE119" s="18">
        <v>0</v>
      </c>
      <c r="AF119" s="18">
        <v>0</v>
      </c>
      <c r="AG119" s="18">
        <v>0</v>
      </c>
      <c r="AH119" s="18">
        <v>0</v>
      </c>
      <c r="AI119" s="4" t="str">
        <f t="shared" si="6"/>
        <v>0;0;0;0;0</v>
      </c>
      <c r="AJ119" s="18">
        <v>0</v>
      </c>
      <c r="AK119" s="18">
        <v>0</v>
      </c>
      <c r="AL119" s="18">
        <v>0</v>
      </c>
      <c r="AM119" s="18">
        <v>0</v>
      </c>
      <c r="AN119" s="18">
        <v>0</v>
      </c>
      <c r="AO119" s="18">
        <v>0</v>
      </c>
      <c r="AP119" s="18">
        <v>0</v>
      </c>
      <c r="AQ119" s="4" t="str">
        <f t="shared" si="7"/>
        <v>0;0;0;0;0;0;0</v>
      </c>
      <c r="AR119" s="50" t="s">
        <v>781</v>
      </c>
      <c r="AS119" s="54"/>
      <c r="AT119" s="8">
        <v>22011161</v>
      </c>
      <c r="AU119" s="8"/>
      <c r="AV119" s="8">
        <v>116</v>
      </c>
      <c r="AW119" s="8"/>
      <c r="AX119" s="59" t="s">
        <v>929</v>
      </c>
      <c r="AY119" s="18">
        <v>0</v>
      </c>
      <c r="AZ119" s="19">
        <v>0</v>
      </c>
      <c r="BA119" s="25">
        <v>0.19508200000000001</v>
      </c>
    </row>
    <row r="120" spans="1:53">
      <c r="A120">
        <v>51000117</v>
      </c>
      <c r="B120" s="4" t="s">
        <v>135</v>
      </c>
      <c r="C120" s="4" t="s">
        <v>539</v>
      </c>
      <c r="D120" s="19" t="s">
        <v>875</v>
      </c>
      <c r="E120" s="4">
        <v>7</v>
      </c>
      <c r="F120" s="4">
        <v>3</v>
      </c>
      <c r="G120" s="4">
        <v>5</v>
      </c>
      <c r="H120" s="4">
        <f t="shared" si="4"/>
        <v>4</v>
      </c>
      <c r="I120" s="4">
        <v>7</v>
      </c>
      <c r="J120" s="4">
        <v>-25</v>
      </c>
      <c r="K120" s="4">
        <v>0</v>
      </c>
      <c r="L120" s="7">
        <v>-13</v>
      </c>
      <c r="M120" s="4">
        <v>0</v>
      </c>
      <c r="N120" s="4">
        <v>0</v>
      </c>
      <c r="O120" s="4">
        <v>0</v>
      </c>
      <c r="P120" s="4">
        <v>0</v>
      </c>
      <c r="Q120" s="4">
        <v>0</v>
      </c>
      <c r="R120" s="4">
        <v>0</v>
      </c>
      <c r="S120" s="4">
        <v>0</v>
      </c>
      <c r="T120" s="12">
        <f t="shared" si="5"/>
        <v>12</v>
      </c>
      <c r="U120" s="4">
        <v>10</v>
      </c>
      <c r="V120" s="4">
        <v>10</v>
      </c>
      <c r="W120" s="4">
        <v>0</v>
      </c>
      <c r="X120" s="4" t="s">
        <v>49</v>
      </c>
      <c r="Y120" s="37">
        <v>55900043</v>
      </c>
      <c r="Z120" s="18">
        <v>100</v>
      </c>
      <c r="AA120" s="18">
        <v>55900020</v>
      </c>
      <c r="AB120" s="18">
        <v>100</v>
      </c>
      <c r="AC120" s="18">
        <f>IF(ISBLANK($Y120),0, LOOKUP($Y120,[1]Skill!$A:$A,[1]Skill!$X:$X)*$Z120/100)+
IF(ISBLANK($AA120),0, LOOKUP($AA120,[1]Skill!$A:$A,[1]Skill!$X:$X)*$AB120/100)</f>
        <v>50</v>
      </c>
      <c r="AD120" s="18">
        <v>0</v>
      </c>
      <c r="AE120" s="18">
        <v>0</v>
      </c>
      <c r="AF120" s="18">
        <v>0</v>
      </c>
      <c r="AG120" s="18">
        <v>0</v>
      </c>
      <c r="AH120" s="18">
        <v>0</v>
      </c>
      <c r="AI120" s="4" t="str">
        <f t="shared" si="6"/>
        <v>0;0;0;0;0</v>
      </c>
      <c r="AJ120" s="18">
        <v>0</v>
      </c>
      <c r="AK120" s="18">
        <v>0</v>
      </c>
      <c r="AL120" s="18">
        <v>0</v>
      </c>
      <c r="AM120" s="18">
        <v>0</v>
      </c>
      <c r="AN120" s="18">
        <v>0</v>
      </c>
      <c r="AO120" s="18">
        <v>0</v>
      </c>
      <c r="AP120" s="18">
        <v>0</v>
      </c>
      <c r="AQ120" s="4" t="str">
        <f t="shared" si="7"/>
        <v>0;0;0;0;0;0;0</v>
      </c>
      <c r="AR120" s="50" t="s">
        <v>781</v>
      </c>
      <c r="AS120" s="54"/>
      <c r="AT120" s="4">
        <v>22011178</v>
      </c>
      <c r="AU120" s="4">
        <v>22011179</v>
      </c>
      <c r="AV120" s="4">
        <v>117</v>
      </c>
      <c r="AW120" s="4" t="s">
        <v>77</v>
      </c>
      <c r="AX120" s="59" t="s">
        <v>945</v>
      </c>
      <c r="AY120" s="18">
        <v>0</v>
      </c>
      <c r="AZ120" s="19">
        <v>0</v>
      </c>
      <c r="BA120" s="25">
        <v>0.92786880000000005</v>
      </c>
    </row>
    <row r="121" spans="1:53">
      <c r="A121">
        <v>51000118</v>
      </c>
      <c r="B121" s="4" t="s">
        <v>136</v>
      </c>
      <c r="C121" s="4" t="s">
        <v>540</v>
      </c>
      <c r="D121" s="19" t="s">
        <v>905</v>
      </c>
      <c r="E121" s="4">
        <v>7</v>
      </c>
      <c r="F121" s="4">
        <v>10</v>
      </c>
      <c r="G121" s="4">
        <v>4</v>
      </c>
      <c r="H121" s="4">
        <f t="shared" si="4"/>
        <v>4</v>
      </c>
      <c r="I121" s="4">
        <v>7</v>
      </c>
      <c r="J121" s="4">
        <v>-40</v>
      </c>
      <c r="K121" s="4">
        <v>0</v>
      </c>
      <c r="L121" s="7">
        <v>1</v>
      </c>
      <c r="M121" s="4">
        <v>0</v>
      </c>
      <c r="N121" s="4">
        <v>0</v>
      </c>
      <c r="O121" s="4">
        <v>0</v>
      </c>
      <c r="P121" s="4">
        <v>0</v>
      </c>
      <c r="Q121" s="4">
        <v>0</v>
      </c>
      <c r="R121" s="4">
        <v>0</v>
      </c>
      <c r="S121" s="4">
        <v>0</v>
      </c>
      <c r="T121" s="12">
        <f t="shared" si="5"/>
        <v>11</v>
      </c>
      <c r="U121" s="4">
        <v>10</v>
      </c>
      <c r="V121" s="4">
        <v>10</v>
      </c>
      <c r="W121" s="4">
        <v>0</v>
      </c>
      <c r="X121" s="4" t="s">
        <v>22</v>
      </c>
      <c r="Y121" s="37">
        <v>55900040</v>
      </c>
      <c r="Z121" s="18">
        <v>100</v>
      </c>
      <c r="AA121" s="18">
        <v>55900020</v>
      </c>
      <c r="AB121" s="18">
        <v>100</v>
      </c>
      <c r="AC121" s="18">
        <f>IF(ISBLANK($Y121),0, LOOKUP($Y121,[1]Skill!$A:$A,[1]Skill!$X:$X)*$Z121/100)+
IF(ISBLANK($AA121),0, LOOKUP($AA121,[1]Skill!$A:$A,[1]Skill!$X:$X)*$AB121/100)</f>
        <v>50</v>
      </c>
      <c r="AD121" s="18">
        <v>0</v>
      </c>
      <c r="AE121" s="18">
        <v>0</v>
      </c>
      <c r="AF121" s="18">
        <v>0</v>
      </c>
      <c r="AG121" s="18">
        <v>0</v>
      </c>
      <c r="AH121" s="18">
        <v>0</v>
      </c>
      <c r="AI121" s="4" t="str">
        <f t="shared" si="6"/>
        <v>0;0;0;0;0</v>
      </c>
      <c r="AJ121" s="18">
        <v>0</v>
      </c>
      <c r="AK121" s="18">
        <v>0</v>
      </c>
      <c r="AL121" s="18">
        <v>0</v>
      </c>
      <c r="AM121" s="18">
        <v>0</v>
      </c>
      <c r="AN121" s="18">
        <v>0</v>
      </c>
      <c r="AO121" s="18">
        <v>0</v>
      </c>
      <c r="AP121" s="18">
        <v>0</v>
      </c>
      <c r="AQ121" s="4" t="str">
        <f t="shared" si="7"/>
        <v>0;0;0;0;0;0;0</v>
      </c>
      <c r="AR121" s="50" t="s">
        <v>781</v>
      </c>
      <c r="AS121" s="54"/>
      <c r="AT121" s="4">
        <v>22011178</v>
      </c>
      <c r="AU121" s="4">
        <v>22011179</v>
      </c>
      <c r="AV121" s="4">
        <v>118</v>
      </c>
      <c r="AW121" s="4" t="s">
        <v>77</v>
      </c>
      <c r="AX121" s="59" t="s">
        <v>933</v>
      </c>
      <c r="AY121" s="18">
        <v>0</v>
      </c>
      <c r="AZ121" s="19">
        <v>0</v>
      </c>
      <c r="BA121" s="25">
        <v>0.95409829999999995</v>
      </c>
    </row>
    <row r="122" spans="1:53">
      <c r="A122">
        <v>51000119</v>
      </c>
      <c r="B122" s="4" t="s">
        <v>137</v>
      </c>
      <c r="C122" s="4" t="s">
        <v>541</v>
      </c>
      <c r="D122" s="19"/>
      <c r="E122" s="4">
        <v>2</v>
      </c>
      <c r="F122" s="4">
        <v>11</v>
      </c>
      <c r="G122" s="4">
        <v>2</v>
      </c>
      <c r="H122" s="4">
        <f t="shared" si="4"/>
        <v>1</v>
      </c>
      <c r="I122" s="4">
        <v>2</v>
      </c>
      <c r="J122" s="4">
        <v>3</v>
      </c>
      <c r="K122" s="4">
        <v>-7</v>
      </c>
      <c r="L122" s="4">
        <v>-2</v>
      </c>
      <c r="M122" s="4">
        <v>0</v>
      </c>
      <c r="N122" s="4">
        <v>0</v>
      </c>
      <c r="O122" s="4">
        <v>0</v>
      </c>
      <c r="P122" s="4">
        <v>1</v>
      </c>
      <c r="Q122" s="4">
        <v>0</v>
      </c>
      <c r="R122" s="4">
        <v>0</v>
      </c>
      <c r="S122" s="4">
        <v>0</v>
      </c>
      <c r="T122" s="12">
        <f t="shared" si="5"/>
        <v>-1</v>
      </c>
      <c r="U122" s="4">
        <v>10</v>
      </c>
      <c r="V122" s="4">
        <v>25</v>
      </c>
      <c r="W122" s="4">
        <v>0</v>
      </c>
      <c r="X122" s="4" t="s">
        <v>4</v>
      </c>
      <c r="Y122" s="37"/>
      <c r="Z122" s="18"/>
      <c r="AA122" s="18"/>
      <c r="AB122" s="18"/>
      <c r="AC122" s="18">
        <f>IF(ISBLANK($Y122),0, LOOKUP($Y122,[1]Skill!$A:$A,[1]Skill!$X:$X)*$Z122/100)+
IF(ISBLANK($AA122),0, LOOKUP($AA122,[1]Skill!$A:$A,[1]Skill!$X:$X)*$AB122/100)</f>
        <v>0</v>
      </c>
      <c r="AD122" s="18">
        <v>0</v>
      </c>
      <c r="AE122" s="18">
        <v>0</v>
      </c>
      <c r="AF122" s="18">
        <v>0</v>
      </c>
      <c r="AG122" s="18">
        <v>0</v>
      </c>
      <c r="AH122" s="18">
        <v>0</v>
      </c>
      <c r="AI122" s="4" t="str">
        <f t="shared" si="6"/>
        <v>0;0;0;0;0</v>
      </c>
      <c r="AJ122" s="18">
        <v>0</v>
      </c>
      <c r="AK122" s="18">
        <v>0</v>
      </c>
      <c r="AL122" s="18">
        <v>0</v>
      </c>
      <c r="AM122" s="18">
        <v>0</v>
      </c>
      <c r="AN122" s="18">
        <v>0</v>
      </c>
      <c r="AO122" s="18">
        <v>0</v>
      </c>
      <c r="AP122" s="18">
        <v>0</v>
      </c>
      <c r="AQ122" s="4" t="str">
        <f t="shared" si="7"/>
        <v>0;0;0;0;0;0;0</v>
      </c>
      <c r="AR122" s="50" t="s">
        <v>781</v>
      </c>
      <c r="AS122" s="54"/>
      <c r="AT122" s="4">
        <v>22011055</v>
      </c>
      <c r="AU122" s="4"/>
      <c r="AV122" s="4">
        <v>119</v>
      </c>
      <c r="AW122" s="4"/>
      <c r="AX122" s="59" t="s">
        <v>930</v>
      </c>
      <c r="AY122" s="18">
        <v>0</v>
      </c>
      <c r="AZ122" s="19">
        <v>0</v>
      </c>
      <c r="BA122" s="25">
        <v>0.24426229999999999</v>
      </c>
    </row>
    <row r="123" spans="1:53">
      <c r="A123">
        <v>51000120</v>
      </c>
      <c r="B123" s="4" t="s">
        <v>138</v>
      </c>
      <c r="C123" s="4" t="s">
        <v>542</v>
      </c>
      <c r="D123" s="19"/>
      <c r="E123" s="4">
        <v>2</v>
      </c>
      <c r="F123" s="4">
        <v>9</v>
      </c>
      <c r="G123" s="4">
        <v>5</v>
      </c>
      <c r="H123" s="4">
        <f t="shared" si="4"/>
        <v>1</v>
      </c>
      <c r="I123" s="4">
        <v>2</v>
      </c>
      <c r="J123" s="4">
        <v>5</v>
      </c>
      <c r="K123" s="4">
        <v>-20</v>
      </c>
      <c r="L123" s="4">
        <v>-25</v>
      </c>
      <c r="M123" s="4">
        <v>0</v>
      </c>
      <c r="N123" s="4">
        <v>0</v>
      </c>
      <c r="O123" s="4">
        <v>0</v>
      </c>
      <c r="P123" s="4">
        <v>0</v>
      </c>
      <c r="Q123" s="4">
        <v>0</v>
      </c>
      <c r="R123" s="4">
        <v>1</v>
      </c>
      <c r="S123" s="4">
        <v>0</v>
      </c>
      <c r="T123" s="12">
        <f t="shared" si="5"/>
        <v>0</v>
      </c>
      <c r="U123" s="4">
        <v>10</v>
      </c>
      <c r="V123" s="4">
        <v>20</v>
      </c>
      <c r="W123" s="4">
        <v>0</v>
      </c>
      <c r="X123" s="4" t="s">
        <v>4</v>
      </c>
      <c r="Y123" s="37">
        <v>55100005</v>
      </c>
      <c r="Z123" s="18">
        <v>100</v>
      </c>
      <c r="AA123" s="18"/>
      <c r="AB123" s="18"/>
      <c r="AC123" s="18">
        <f>IF(ISBLANK($Y123),0, LOOKUP($Y123,[1]Skill!$A:$A,[1]Skill!$X:$X)*$Z123/100)+
IF(ISBLANK($AA123),0, LOOKUP($AA123,[1]Skill!$A:$A,[1]Skill!$X:$X)*$AB123/100)</f>
        <v>35</v>
      </c>
      <c r="AD123" s="18">
        <v>0</v>
      </c>
      <c r="AE123" s="18">
        <v>0</v>
      </c>
      <c r="AF123" s="18">
        <v>0</v>
      </c>
      <c r="AG123" s="18">
        <v>0</v>
      </c>
      <c r="AH123" s="18">
        <v>0</v>
      </c>
      <c r="AI123" s="4" t="str">
        <f t="shared" si="6"/>
        <v>0;0;0;0;0</v>
      </c>
      <c r="AJ123" s="18">
        <v>0</v>
      </c>
      <c r="AK123" s="18">
        <v>0</v>
      </c>
      <c r="AL123" s="18">
        <v>0</v>
      </c>
      <c r="AM123" s="18">
        <v>0</v>
      </c>
      <c r="AN123" s="18">
        <v>0</v>
      </c>
      <c r="AO123" s="18">
        <v>0</v>
      </c>
      <c r="AP123" s="18">
        <v>0</v>
      </c>
      <c r="AQ123" s="4" t="str">
        <f t="shared" si="7"/>
        <v>0;0;0;0;0;0;0</v>
      </c>
      <c r="AR123" s="50" t="s">
        <v>781</v>
      </c>
      <c r="AS123" s="54"/>
      <c r="AT123" s="4">
        <v>22011123</v>
      </c>
      <c r="AU123" s="4"/>
      <c r="AV123" s="4">
        <v>120</v>
      </c>
      <c r="AW123" s="4"/>
      <c r="AX123" s="59" t="s">
        <v>932</v>
      </c>
      <c r="AY123" s="18">
        <v>0</v>
      </c>
      <c r="AZ123" s="19">
        <v>0</v>
      </c>
      <c r="BA123" s="25">
        <v>0.27213110000000001</v>
      </c>
    </row>
    <row r="124" spans="1:53">
      <c r="A124">
        <v>51000121</v>
      </c>
      <c r="B124" s="4" t="s">
        <v>139</v>
      </c>
      <c r="C124" s="4" t="s">
        <v>543</v>
      </c>
      <c r="D124" s="19" t="s">
        <v>805</v>
      </c>
      <c r="E124" s="4">
        <v>3</v>
      </c>
      <c r="F124" s="4">
        <v>4</v>
      </c>
      <c r="G124" s="4">
        <v>0</v>
      </c>
      <c r="H124" s="4">
        <f t="shared" si="4"/>
        <v>2</v>
      </c>
      <c r="I124" s="4">
        <v>3</v>
      </c>
      <c r="J124" s="4">
        <v>17</v>
      </c>
      <c r="K124" s="4">
        <v>-9</v>
      </c>
      <c r="L124" s="4">
        <v>-50</v>
      </c>
      <c r="M124" s="4">
        <v>0</v>
      </c>
      <c r="N124" s="4">
        <v>0</v>
      </c>
      <c r="O124" s="4">
        <v>0</v>
      </c>
      <c r="P124" s="4">
        <v>0</v>
      </c>
      <c r="Q124" s="4">
        <v>0</v>
      </c>
      <c r="R124" s="4">
        <v>0</v>
      </c>
      <c r="S124" s="4">
        <v>0</v>
      </c>
      <c r="T124" s="12">
        <f t="shared" si="5"/>
        <v>3</v>
      </c>
      <c r="U124" s="4">
        <v>10</v>
      </c>
      <c r="V124" s="4">
        <v>17</v>
      </c>
      <c r="W124" s="4">
        <v>0</v>
      </c>
      <c r="X124" s="4" t="s">
        <v>2</v>
      </c>
      <c r="Y124" s="37">
        <v>55100006</v>
      </c>
      <c r="Z124" s="18">
        <v>100</v>
      </c>
      <c r="AA124" s="18"/>
      <c r="AB124" s="18"/>
      <c r="AC124" s="18">
        <f>IF(ISBLANK($Y124),0, LOOKUP($Y124,[1]Skill!$A:$A,[1]Skill!$X:$X)*$Z124/100)+
IF(ISBLANK($AA124),0, LOOKUP($AA124,[1]Skill!$A:$A,[1]Skill!$X:$X)*$AB124/100)</f>
        <v>45</v>
      </c>
      <c r="AD124" s="18">
        <v>0</v>
      </c>
      <c r="AE124" s="18">
        <v>0</v>
      </c>
      <c r="AF124" s="18">
        <v>0</v>
      </c>
      <c r="AG124" s="18">
        <v>0</v>
      </c>
      <c r="AH124" s="18">
        <v>0</v>
      </c>
      <c r="AI124" s="4" t="str">
        <f t="shared" si="6"/>
        <v>0;0;0;0;0</v>
      </c>
      <c r="AJ124" s="18">
        <v>0</v>
      </c>
      <c r="AK124" s="18">
        <v>0</v>
      </c>
      <c r="AL124" s="18">
        <v>0</v>
      </c>
      <c r="AM124" s="18">
        <v>0</v>
      </c>
      <c r="AN124" s="18">
        <v>0</v>
      </c>
      <c r="AO124" s="18">
        <v>0</v>
      </c>
      <c r="AP124" s="18">
        <v>0</v>
      </c>
      <c r="AQ124" s="4" t="str">
        <f t="shared" si="7"/>
        <v>0;0;0;0;0;0;0</v>
      </c>
      <c r="AR124" s="50" t="s">
        <v>781</v>
      </c>
      <c r="AS124" s="54"/>
      <c r="AT124" s="4">
        <v>22011124</v>
      </c>
      <c r="AU124" s="4"/>
      <c r="AV124" s="4">
        <v>121</v>
      </c>
      <c r="AW124" s="4"/>
      <c r="AX124" s="59" t="s">
        <v>943</v>
      </c>
      <c r="AY124" s="18">
        <v>0</v>
      </c>
      <c r="AZ124" s="19">
        <v>0</v>
      </c>
      <c r="BA124" s="25">
        <v>0.49836069999999999</v>
      </c>
    </row>
    <row r="125" spans="1:53">
      <c r="A125">
        <v>51000122</v>
      </c>
      <c r="B125" s="7" t="s">
        <v>413</v>
      </c>
      <c r="C125" s="4" t="s">
        <v>544</v>
      </c>
      <c r="D125" s="19"/>
      <c r="E125" s="4">
        <v>4</v>
      </c>
      <c r="F125" s="4">
        <v>4</v>
      </c>
      <c r="G125" s="4">
        <v>0</v>
      </c>
      <c r="H125" s="4">
        <f t="shared" si="4"/>
        <v>3</v>
      </c>
      <c r="I125" s="4">
        <v>4</v>
      </c>
      <c r="J125" s="4">
        <v>10</v>
      </c>
      <c r="K125" s="4">
        <v>-10</v>
      </c>
      <c r="L125" s="4">
        <v>-9</v>
      </c>
      <c r="M125" s="4">
        <v>0</v>
      </c>
      <c r="N125" s="4">
        <v>0</v>
      </c>
      <c r="O125" s="4">
        <v>0</v>
      </c>
      <c r="P125" s="4">
        <v>0</v>
      </c>
      <c r="Q125" s="4">
        <v>0</v>
      </c>
      <c r="R125" s="4">
        <v>0</v>
      </c>
      <c r="S125" s="4">
        <v>0</v>
      </c>
      <c r="T125" s="12">
        <f t="shared" si="5"/>
        <v>7</v>
      </c>
      <c r="U125" s="4">
        <v>10</v>
      </c>
      <c r="V125" s="4">
        <v>15</v>
      </c>
      <c r="W125" s="4">
        <v>0</v>
      </c>
      <c r="X125" s="4" t="s">
        <v>2</v>
      </c>
      <c r="Y125" s="37">
        <v>55100010</v>
      </c>
      <c r="Z125" s="18">
        <v>100</v>
      </c>
      <c r="AA125" s="18">
        <v>55510007</v>
      </c>
      <c r="AB125" s="18">
        <v>40</v>
      </c>
      <c r="AC125" s="18">
        <f>IF(ISBLANK($Y125),0, LOOKUP($Y125,[1]Skill!$A:$A,[1]Skill!$X:$X)*$Z125/100)+
IF(ISBLANK($AA125),0, LOOKUP($AA125,[1]Skill!$A:$A,[1]Skill!$X:$X)*$AB125/100)</f>
        <v>16</v>
      </c>
      <c r="AD125" s="18">
        <v>0</v>
      </c>
      <c r="AE125" s="18">
        <v>0</v>
      </c>
      <c r="AF125" s="18">
        <v>0</v>
      </c>
      <c r="AG125" s="18">
        <v>0</v>
      </c>
      <c r="AH125" s="18">
        <v>0</v>
      </c>
      <c r="AI125" s="4" t="str">
        <f t="shared" si="6"/>
        <v>0;0;0;0;0</v>
      </c>
      <c r="AJ125" s="18">
        <v>0</v>
      </c>
      <c r="AK125" s="18">
        <v>0</v>
      </c>
      <c r="AL125" s="18">
        <v>0</v>
      </c>
      <c r="AM125" s="18">
        <v>0</v>
      </c>
      <c r="AN125" s="18">
        <v>0</v>
      </c>
      <c r="AO125" s="18">
        <v>0</v>
      </c>
      <c r="AP125" s="18">
        <v>0</v>
      </c>
      <c r="AQ125" s="4" t="str">
        <f t="shared" si="7"/>
        <v>0;0;0;0;0;0;0</v>
      </c>
      <c r="AR125" s="50" t="s">
        <v>781</v>
      </c>
      <c r="AS125" s="54"/>
      <c r="AT125" s="4">
        <v>22011124</v>
      </c>
      <c r="AU125" s="4"/>
      <c r="AV125" s="4">
        <v>122</v>
      </c>
      <c r="AW125" s="4"/>
      <c r="AX125" s="59" t="s">
        <v>943</v>
      </c>
      <c r="AY125" s="18">
        <v>0</v>
      </c>
      <c r="AZ125" s="19">
        <v>0</v>
      </c>
      <c r="BA125" s="25">
        <v>0.73114749999999995</v>
      </c>
    </row>
    <row r="126" spans="1:53">
      <c r="A126">
        <v>51000123</v>
      </c>
      <c r="B126" s="4" t="s">
        <v>140</v>
      </c>
      <c r="C126" s="4" t="s">
        <v>350</v>
      </c>
      <c r="D126" s="19" t="s">
        <v>823</v>
      </c>
      <c r="E126" s="4">
        <v>1</v>
      </c>
      <c r="F126" s="4">
        <v>1</v>
      </c>
      <c r="G126" s="4">
        <v>2</v>
      </c>
      <c r="H126" s="4">
        <f t="shared" si="4"/>
        <v>3</v>
      </c>
      <c r="I126" s="4">
        <v>1</v>
      </c>
      <c r="J126" s="4">
        <v>0</v>
      </c>
      <c r="K126" s="4">
        <v>0</v>
      </c>
      <c r="L126" s="4">
        <v>-25</v>
      </c>
      <c r="M126" s="4">
        <v>0</v>
      </c>
      <c r="N126" s="4">
        <v>0</v>
      </c>
      <c r="O126" s="4">
        <v>0</v>
      </c>
      <c r="P126" s="4">
        <v>0</v>
      </c>
      <c r="Q126" s="4">
        <v>0</v>
      </c>
      <c r="R126" s="4">
        <v>0</v>
      </c>
      <c r="S126" s="4">
        <v>0</v>
      </c>
      <c r="T126" s="12">
        <f t="shared" si="5"/>
        <v>5</v>
      </c>
      <c r="U126" s="4">
        <v>10</v>
      </c>
      <c r="V126" s="4">
        <v>5</v>
      </c>
      <c r="W126" s="4">
        <v>0</v>
      </c>
      <c r="X126" s="4" t="s">
        <v>24</v>
      </c>
      <c r="Y126" s="37">
        <v>55600012</v>
      </c>
      <c r="Z126" s="18">
        <v>100</v>
      </c>
      <c r="AA126" s="18"/>
      <c r="AB126" s="18"/>
      <c r="AC126" s="18">
        <f>IF(ISBLANK($Y126),0, LOOKUP($Y126,[1]Skill!$A:$A,[1]Skill!$X:$X)*$Z126/100)+
IF(ISBLANK($AA126),0, LOOKUP($AA126,[1]Skill!$A:$A,[1]Skill!$X:$X)*$AB126/100)</f>
        <v>30</v>
      </c>
      <c r="AD126" s="18">
        <v>0</v>
      </c>
      <c r="AE126" s="18">
        <v>0</v>
      </c>
      <c r="AF126" s="18">
        <v>0</v>
      </c>
      <c r="AG126" s="18">
        <v>0</v>
      </c>
      <c r="AH126" s="18">
        <v>0</v>
      </c>
      <c r="AI126" s="4" t="str">
        <f t="shared" si="6"/>
        <v>0;0;0;0;0</v>
      </c>
      <c r="AJ126" s="18">
        <v>0</v>
      </c>
      <c r="AK126" s="18">
        <v>0</v>
      </c>
      <c r="AL126" s="18">
        <v>0</v>
      </c>
      <c r="AM126" s="18">
        <v>0</v>
      </c>
      <c r="AN126" s="18">
        <v>0</v>
      </c>
      <c r="AO126" s="18">
        <v>0</v>
      </c>
      <c r="AP126" s="18">
        <v>0</v>
      </c>
      <c r="AQ126" s="4" t="str">
        <f t="shared" si="7"/>
        <v>0;0;0;0;0;0;0</v>
      </c>
      <c r="AR126" s="50" t="s">
        <v>781</v>
      </c>
      <c r="AS126" s="54">
        <v>11000009</v>
      </c>
      <c r="AT126" s="4">
        <v>22011125</v>
      </c>
      <c r="AU126" s="4"/>
      <c r="AV126" s="4">
        <v>123</v>
      </c>
      <c r="AW126" s="4"/>
      <c r="AX126" s="59" t="s">
        <v>934</v>
      </c>
      <c r="AY126" s="18">
        <v>0</v>
      </c>
      <c r="AZ126" s="19">
        <v>0</v>
      </c>
      <c r="BA126" s="25">
        <v>9.3442629999999999E-2</v>
      </c>
    </row>
    <row r="127" spans="1:53">
      <c r="A127">
        <v>51000124</v>
      </c>
      <c r="B127" s="4" t="s">
        <v>141</v>
      </c>
      <c r="C127" s="4" t="s">
        <v>351</v>
      </c>
      <c r="D127" s="19"/>
      <c r="E127" s="4">
        <v>2</v>
      </c>
      <c r="F127" s="4">
        <v>7</v>
      </c>
      <c r="G127" s="4">
        <v>4</v>
      </c>
      <c r="H127" s="4">
        <f t="shared" si="4"/>
        <v>2</v>
      </c>
      <c r="I127" s="4">
        <v>2</v>
      </c>
      <c r="J127" s="4">
        <v>-40</v>
      </c>
      <c r="K127" s="4">
        <v>10</v>
      </c>
      <c r="L127" s="4">
        <v>-1</v>
      </c>
      <c r="M127" s="4">
        <v>3</v>
      </c>
      <c r="N127" s="4">
        <v>0</v>
      </c>
      <c r="O127" s="4">
        <v>0</v>
      </c>
      <c r="P127" s="4">
        <v>0</v>
      </c>
      <c r="Q127" s="4">
        <v>0</v>
      </c>
      <c r="R127" s="4">
        <v>0</v>
      </c>
      <c r="S127" s="4">
        <v>0</v>
      </c>
      <c r="T127" s="12">
        <f t="shared" si="5"/>
        <v>4</v>
      </c>
      <c r="U127" s="4">
        <v>10</v>
      </c>
      <c r="V127" s="4">
        <v>15</v>
      </c>
      <c r="W127" s="4">
        <v>0</v>
      </c>
      <c r="X127" s="4" t="s">
        <v>4</v>
      </c>
      <c r="Y127" s="37">
        <v>55110005</v>
      </c>
      <c r="Z127" s="18">
        <v>100</v>
      </c>
      <c r="AA127" s="18"/>
      <c r="AB127" s="18"/>
      <c r="AC127" s="18">
        <f>IF(ISBLANK($Y127),0, LOOKUP($Y127,[1]Skill!$A:$A,[1]Skill!$X:$X)*$Z127/100)+
IF(ISBLANK($AA127),0, LOOKUP($AA127,[1]Skill!$A:$A,[1]Skill!$X:$X)*$AB127/100)</f>
        <v>20</v>
      </c>
      <c r="AD127" s="18">
        <v>0</v>
      </c>
      <c r="AE127" s="18">
        <v>0</v>
      </c>
      <c r="AF127" s="18">
        <v>0</v>
      </c>
      <c r="AG127" s="18">
        <v>0</v>
      </c>
      <c r="AH127" s="18">
        <v>0</v>
      </c>
      <c r="AI127" s="4" t="str">
        <f t="shared" si="6"/>
        <v>0;0;0;0;0</v>
      </c>
      <c r="AJ127" s="18">
        <v>0</v>
      </c>
      <c r="AK127" s="18">
        <v>0</v>
      </c>
      <c r="AL127" s="18">
        <v>0</v>
      </c>
      <c r="AM127" s="18">
        <v>0</v>
      </c>
      <c r="AN127" s="18">
        <v>0</v>
      </c>
      <c r="AO127" s="18">
        <v>0</v>
      </c>
      <c r="AP127" s="18">
        <v>0</v>
      </c>
      <c r="AQ127" s="4" t="str">
        <f t="shared" si="7"/>
        <v>0;0;0;0;0;0;0</v>
      </c>
      <c r="AR127" s="50" t="s">
        <v>781</v>
      </c>
      <c r="AS127" s="54"/>
      <c r="AT127" s="4">
        <v>22011096</v>
      </c>
      <c r="AU127" s="4"/>
      <c r="AV127" s="4">
        <v>124</v>
      </c>
      <c r="AW127" s="4"/>
      <c r="AX127" s="59" t="s">
        <v>935</v>
      </c>
      <c r="AY127" s="18">
        <v>0</v>
      </c>
      <c r="AZ127" s="19">
        <v>0</v>
      </c>
      <c r="BA127" s="25">
        <v>0.3</v>
      </c>
    </row>
    <row r="128" spans="1:53">
      <c r="A128">
        <v>51000125</v>
      </c>
      <c r="B128" s="4" t="s">
        <v>142</v>
      </c>
      <c r="C128" s="4" t="s">
        <v>545</v>
      </c>
      <c r="D128" s="19" t="s">
        <v>817</v>
      </c>
      <c r="E128" s="4">
        <v>2</v>
      </c>
      <c r="F128" s="4">
        <v>3</v>
      </c>
      <c r="G128" s="4">
        <v>3</v>
      </c>
      <c r="H128" s="4">
        <f t="shared" si="4"/>
        <v>4</v>
      </c>
      <c r="I128" s="4">
        <v>2</v>
      </c>
      <c r="J128" s="4">
        <v>-50</v>
      </c>
      <c r="K128" s="4">
        <v>51</v>
      </c>
      <c r="L128" s="4">
        <v>-3</v>
      </c>
      <c r="M128" s="4">
        <v>0</v>
      </c>
      <c r="N128" s="4">
        <v>0</v>
      </c>
      <c r="O128" s="4">
        <v>0</v>
      </c>
      <c r="P128" s="4">
        <v>0</v>
      </c>
      <c r="Q128" s="4">
        <v>0</v>
      </c>
      <c r="R128" s="4">
        <v>0</v>
      </c>
      <c r="S128" s="4">
        <v>0</v>
      </c>
      <c r="T128" s="12">
        <f t="shared" si="5"/>
        <v>10</v>
      </c>
      <c r="U128" s="4">
        <v>10</v>
      </c>
      <c r="V128" s="4">
        <v>5</v>
      </c>
      <c r="W128" s="4">
        <v>0</v>
      </c>
      <c r="X128" s="4" t="s">
        <v>4</v>
      </c>
      <c r="Y128" s="37">
        <v>55900019</v>
      </c>
      <c r="Z128" s="18">
        <v>15</v>
      </c>
      <c r="AA128" s="18"/>
      <c r="AB128" s="18"/>
      <c r="AC128" s="18">
        <f>IF(ISBLANK($Y128),0, LOOKUP($Y128,[1]Skill!$A:$A,[1]Skill!$X:$X)*$Z128/100)+
IF(ISBLANK($AA128),0, LOOKUP($AA128,[1]Skill!$A:$A,[1]Skill!$X:$X)*$AB128/100)</f>
        <v>12</v>
      </c>
      <c r="AD128" s="18">
        <v>0</v>
      </c>
      <c r="AE128" s="18">
        <v>0</v>
      </c>
      <c r="AF128" s="18">
        <v>0</v>
      </c>
      <c r="AG128" s="18">
        <v>0</v>
      </c>
      <c r="AH128" s="18">
        <v>0</v>
      </c>
      <c r="AI128" s="4" t="str">
        <f t="shared" si="6"/>
        <v>0;0;0;0;0</v>
      </c>
      <c r="AJ128" s="18">
        <v>0</v>
      </c>
      <c r="AK128" s="18">
        <v>0</v>
      </c>
      <c r="AL128" s="18">
        <v>0</v>
      </c>
      <c r="AM128" s="18">
        <v>0</v>
      </c>
      <c r="AN128" s="18">
        <v>0</v>
      </c>
      <c r="AO128" s="18">
        <v>0</v>
      </c>
      <c r="AP128" s="18">
        <v>0</v>
      </c>
      <c r="AQ128" s="4" t="str">
        <f t="shared" si="7"/>
        <v>0;0;0;0;0;0;0</v>
      </c>
      <c r="AR128" s="50" t="s">
        <v>781</v>
      </c>
      <c r="AS128" s="54"/>
      <c r="AT128" s="4">
        <v>22011073</v>
      </c>
      <c r="AU128" s="4"/>
      <c r="AV128" s="4">
        <v>125</v>
      </c>
      <c r="AW128" s="4"/>
      <c r="AX128" s="59" t="s">
        <v>945</v>
      </c>
      <c r="AY128" s="18">
        <v>0</v>
      </c>
      <c r="AZ128" s="19">
        <v>0</v>
      </c>
      <c r="BA128" s="25">
        <v>0.62131150000000002</v>
      </c>
    </row>
    <row r="129" spans="1:53">
      <c r="A129">
        <v>51000126</v>
      </c>
      <c r="B129" s="4" t="s">
        <v>143</v>
      </c>
      <c r="C129" s="4" t="s">
        <v>546</v>
      </c>
      <c r="D129" s="19"/>
      <c r="E129" s="4">
        <v>5</v>
      </c>
      <c r="F129" s="4">
        <v>12</v>
      </c>
      <c r="G129" s="4">
        <v>1</v>
      </c>
      <c r="H129" s="4">
        <f t="shared" si="4"/>
        <v>1</v>
      </c>
      <c r="I129" s="4">
        <v>5</v>
      </c>
      <c r="J129" s="4">
        <v>0</v>
      </c>
      <c r="K129" s="4">
        <v>-13</v>
      </c>
      <c r="L129" s="4">
        <v>-2</v>
      </c>
      <c r="M129" s="4">
        <v>0</v>
      </c>
      <c r="N129" s="4">
        <v>0</v>
      </c>
      <c r="O129" s="4">
        <v>0</v>
      </c>
      <c r="P129" s="4">
        <v>0</v>
      </c>
      <c r="Q129" s="4">
        <v>0</v>
      </c>
      <c r="R129" s="4">
        <v>3</v>
      </c>
      <c r="S129" s="4">
        <v>0</v>
      </c>
      <c r="T129" s="12">
        <f t="shared" si="5"/>
        <v>0</v>
      </c>
      <c r="U129" s="4">
        <v>10</v>
      </c>
      <c r="V129" s="4">
        <v>15</v>
      </c>
      <c r="W129" s="4">
        <v>0</v>
      </c>
      <c r="X129" s="4" t="s">
        <v>2</v>
      </c>
      <c r="Y129" s="37"/>
      <c r="Z129" s="18"/>
      <c r="AA129" s="18"/>
      <c r="AB129" s="18"/>
      <c r="AC129" s="18">
        <f>IF(ISBLANK($Y129),0, LOOKUP($Y129,[1]Skill!$A:$A,[1]Skill!$X:$X)*$Z129/100)+
IF(ISBLANK($AA129),0, LOOKUP($AA129,[1]Skill!$A:$A,[1]Skill!$X:$X)*$AB129/100)</f>
        <v>0</v>
      </c>
      <c r="AD129" s="18">
        <v>0</v>
      </c>
      <c r="AE129" s="18">
        <v>0</v>
      </c>
      <c r="AF129" s="18">
        <v>0</v>
      </c>
      <c r="AG129" s="18">
        <v>0</v>
      </c>
      <c r="AH129" s="18">
        <v>0</v>
      </c>
      <c r="AI129" s="4" t="str">
        <f t="shared" si="6"/>
        <v>0;0;0;0;0</v>
      </c>
      <c r="AJ129" s="18">
        <v>0</v>
      </c>
      <c r="AK129" s="18">
        <v>0</v>
      </c>
      <c r="AL129" s="18">
        <v>0</v>
      </c>
      <c r="AM129" s="18">
        <v>0</v>
      </c>
      <c r="AN129" s="18">
        <v>0</v>
      </c>
      <c r="AO129" s="18">
        <v>0</v>
      </c>
      <c r="AP129" s="18">
        <v>0</v>
      </c>
      <c r="AQ129" s="4" t="str">
        <f t="shared" si="7"/>
        <v>0;0;0;0;0;0;0</v>
      </c>
      <c r="AR129" s="50" t="s">
        <v>781</v>
      </c>
      <c r="AS129" s="54"/>
      <c r="AT129" s="4">
        <v>22011095</v>
      </c>
      <c r="AU129" s="4"/>
      <c r="AV129" s="4">
        <v>126</v>
      </c>
      <c r="AW129" s="4"/>
      <c r="AX129" s="59" t="s">
        <v>936</v>
      </c>
      <c r="AY129" s="18">
        <v>0</v>
      </c>
      <c r="AZ129" s="19">
        <v>0</v>
      </c>
      <c r="BA129" s="25">
        <v>0.85901640000000001</v>
      </c>
    </row>
    <row r="130" spans="1:53">
      <c r="A130">
        <v>51000127</v>
      </c>
      <c r="B130" s="4" t="s">
        <v>144</v>
      </c>
      <c r="C130" s="4" t="s">
        <v>547</v>
      </c>
      <c r="D130" s="19" t="s">
        <v>822</v>
      </c>
      <c r="E130" s="4">
        <v>1</v>
      </c>
      <c r="F130" s="4">
        <v>8</v>
      </c>
      <c r="G130" s="4">
        <v>1</v>
      </c>
      <c r="H130" s="4">
        <f t="shared" si="4"/>
        <v>2</v>
      </c>
      <c r="I130" s="4">
        <v>1</v>
      </c>
      <c r="J130" s="4">
        <v>0</v>
      </c>
      <c r="K130" s="4">
        <v>0</v>
      </c>
      <c r="L130" s="4">
        <v>-14</v>
      </c>
      <c r="M130" s="4">
        <v>0</v>
      </c>
      <c r="N130" s="4">
        <v>0</v>
      </c>
      <c r="O130" s="4">
        <v>0</v>
      </c>
      <c r="P130" s="4">
        <v>0</v>
      </c>
      <c r="Q130" s="4">
        <v>1</v>
      </c>
      <c r="R130" s="4">
        <v>0</v>
      </c>
      <c r="S130" s="4">
        <v>0</v>
      </c>
      <c r="T130" s="12">
        <f t="shared" si="5"/>
        <v>1</v>
      </c>
      <c r="U130" s="4">
        <v>10</v>
      </c>
      <c r="V130" s="4">
        <v>20</v>
      </c>
      <c r="W130" s="4">
        <v>0</v>
      </c>
      <c r="X130" s="4" t="s">
        <v>103</v>
      </c>
      <c r="Y130" s="37">
        <v>55900024</v>
      </c>
      <c r="Z130" s="18">
        <v>100</v>
      </c>
      <c r="AA130" s="18"/>
      <c r="AB130" s="18"/>
      <c r="AC130" s="18">
        <f>IF(ISBLANK($Y130),0, LOOKUP($Y130,[1]Skill!$A:$A,[1]Skill!$X:$X)*$Z130/100)+
IF(ISBLANK($AA130),0, LOOKUP($AA130,[1]Skill!$A:$A,[1]Skill!$X:$X)*$AB130/100)</f>
        <v>10</v>
      </c>
      <c r="AD130" s="18">
        <v>0</v>
      </c>
      <c r="AE130" s="18">
        <v>0</v>
      </c>
      <c r="AF130" s="18">
        <v>0</v>
      </c>
      <c r="AG130" s="18">
        <v>0</v>
      </c>
      <c r="AH130" s="18">
        <v>0</v>
      </c>
      <c r="AI130" s="4" t="str">
        <f t="shared" si="6"/>
        <v>0;0;0;0;0</v>
      </c>
      <c r="AJ130" s="18">
        <v>0</v>
      </c>
      <c r="AK130" s="18">
        <v>0</v>
      </c>
      <c r="AL130" s="18">
        <v>0</v>
      </c>
      <c r="AM130" s="18">
        <v>0</v>
      </c>
      <c r="AN130" s="18">
        <v>0</v>
      </c>
      <c r="AO130" s="18">
        <v>0</v>
      </c>
      <c r="AP130" s="18">
        <v>0</v>
      </c>
      <c r="AQ130" s="4" t="str">
        <f t="shared" si="7"/>
        <v>0;0;0;0;0;0;0</v>
      </c>
      <c r="AR130" s="50" t="s">
        <v>781</v>
      </c>
      <c r="AS130" s="54"/>
      <c r="AT130" s="4">
        <v>22011126</v>
      </c>
      <c r="AU130" s="4"/>
      <c r="AV130" s="4">
        <v>127</v>
      </c>
      <c r="AW130" s="4"/>
      <c r="AX130" s="59" t="s">
        <v>929</v>
      </c>
      <c r="AY130" s="18">
        <v>0</v>
      </c>
      <c r="AZ130" s="19">
        <v>0</v>
      </c>
      <c r="BA130" s="25">
        <v>0.1114754</v>
      </c>
    </row>
    <row r="131" spans="1:53">
      <c r="A131">
        <v>51000128</v>
      </c>
      <c r="B131" s="4" t="s">
        <v>145</v>
      </c>
      <c r="C131" s="4" t="s">
        <v>548</v>
      </c>
      <c r="D131" s="19"/>
      <c r="E131" s="4">
        <v>2</v>
      </c>
      <c r="F131" s="4">
        <v>9</v>
      </c>
      <c r="G131" s="4">
        <v>1</v>
      </c>
      <c r="H131" s="4">
        <f t="shared" si="4"/>
        <v>1</v>
      </c>
      <c r="I131" s="4">
        <v>2</v>
      </c>
      <c r="J131" s="4">
        <v>7</v>
      </c>
      <c r="K131" s="4">
        <v>-17</v>
      </c>
      <c r="L131" s="4">
        <v>0</v>
      </c>
      <c r="M131" s="4">
        <v>0</v>
      </c>
      <c r="N131" s="4">
        <v>0</v>
      </c>
      <c r="O131" s="4">
        <v>0</v>
      </c>
      <c r="P131" s="4">
        <v>2</v>
      </c>
      <c r="Q131" s="4">
        <v>0</v>
      </c>
      <c r="R131" s="4">
        <v>0</v>
      </c>
      <c r="S131" s="4">
        <v>0</v>
      </c>
      <c r="T131" s="12">
        <f t="shared" si="5"/>
        <v>0</v>
      </c>
      <c r="U131" s="4">
        <v>10</v>
      </c>
      <c r="V131" s="4">
        <v>20</v>
      </c>
      <c r="W131" s="4">
        <v>0</v>
      </c>
      <c r="X131" s="4" t="s">
        <v>6</v>
      </c>
      <c r="Y131" s="37"/>
      <c r="Z131" s="18"/>
      <c r="AA131" s="18"/>
      <c r="AB131" s="18"/>
      <c r="AC131" s="18">
        <f>IF(ISBLANK($Y131),0, LOOKUP($Y131,[1]Skill!$A:$A,[1]Skill!$X:$X)*$Z131/100)+
IF(ISBLANK($AA131),0, LOOKUP($AA131,[1]Skill!$A:$A,[1]Skill!$X:$X)*$AB131/100)</f>
        <v>0</v>
      </c>
      <c r="AD131" s="18">
        <v>0</v>
      </c>
      <c r="AE131" s="18">
        <v>0</v>
      </c>
      <c r="AF131" s="18">
        <v>0</v>
      </c>
      <c r="AG131" s="18">
        <v>0</v>
      </c>
      <c r="AH131" s="18">
        <v>0</v>
      </c>
      <c r="AI131" s="4" t="str">
        <f t="shared" si="6"/>
        <v>0;0;0;0;0</v>
      </c>
      <c r="AJ131" s="18">
        <v>0</v>
      </c>
      <c r="AK131" s="18">
        <v>0</v>
      </c>
      <c r="AL131" s="18">
        <v>0</v>
      </c>
      <c r="AM131" s="18">
        <v>0</v>
      </c>
      <c r="AN131" s="18">
        <v>0</v>
      </c>
      <c r="AO131" s="18">
        <v>0</v>
      </c>
      <c r="AP131" s="18">
        <v>0</v>
      </c>
      <c r="AQ131" s="4" t="str">
        <f t="shared" si="7"/>
        <v>0;0;0;0;0;0;0</v>
      </c>
      <c r="AR131" s="50" t="s">
        <v>781</v>
      </c>
      <c r="AS131" s="54"/>
      <c r="AT131" s="4">
        <v>22011096</v>
      </c>
      <c r="AU131" s="4"/>
      <c r="AV131" s="4">
        <v>128</v>
      </c>
      <c r="AW131" s="4"/>
      <c r="AX131" s="59" t="s">
        <v>932</v>
      </c>
      <c r="AY131" s="18">
        <v>0</v>
      </c>
      <c r="AZ131" s="19">
        <v>0</v>
      </c>
      <c r="BA131" s="25">
        <v>0.31639339999999999</v>
      </c>
    </row>
    <row r="132" spans="1:53">
      <c r="A132">
        <v>51000129</v>
      </c>
      <c r="B132" s="4" t="s">
        <v>146</v>
      </c>
      <c r="C132" s="4" t="s">
        <v>549</v>
      </c>
      <c r="D132" s="19"/>
      <c r="E132" s="4">
        <v>4</v>
      </c>
      <c r="F132" s="4">
        <v>7</v>
      </c>
      <c r="G132" s="4">
        <v>3</v>
      </c>
      <c r="H132" s="4">
        <f t="shared" ref="H132:H195" si="8">IF(AND(T132&gt;=13,T132&lt;=16),5,IF(AND(T132&gt;=9,T132&lt;=12),4,IF(AND(T132&gt;=5,T132&lt;=8),3,IF(AND(T132&gt;=1,T132&lt;=4),2,IF(AND(T132&gt;=-3,T132&lt;=0),1,IF(AND(T132&gt;=-5,T132&lt;=-4),0,6))))))</f>
        <v>2</v>
      </c>
      <c r="I132" s="4">
        <v>4</v>
      </c>
      <c r="J132" s="4">
        <v>5</v>
      </c>
      <c r="K132" s="4">
        <v>20</v>
      </c>
      <c r="L132" s="4">
        <v>-30</v>
      </c>
      <c r="M132" s="4">
        <v>0</v>
      </c>
      <c r="N132" s="4">
        <v>0</v>
      </c>
      <c r="O132" s="4">
        <v>0</v>
      </c>
      <c r="P132" s="4">
        <v>0</v>
      </c>
      <c r="Q132" s="4">
        <v>0</v>
      </c>
      <c r="R132" s="4">
        <v>0</v>
      </c>
      <c r="S132" s="4">
        <v>0</v>
      </c>
      <c r="T132" s="12">
        <f t="shared" ref="T132:T195" si="9">SUM(J132:K132)+SUM(M132:S132)*5+4.4*SUM(AJ132:AP132)+2.5*SUM(AD132:AH132)+IF(ISNUMBER(AC132),AC132,0)+L132</f>
        <v>3.75</v>
      </c>
      <c r="U132" s="4">
        <v>10</v>
      </c>
      <c r="V132" s="4">
        <v>15</v>
      </c>
      <c r="W132" s="4">
        <v>0</v>
      </c>
      <c r="X132" s="4" t="s">
        <v>4</v>
      </c>
      <c r="Y132" s="37">
        <v>55100007</v>
      </c>
      <c r="Z132" s="18">
        <v>25</v>
      </c>
      <c r="AA132" s="18"/>
      <c r="AB132" s="18"/>
      <c r="AC132" s="18">
        <f>IF(ISBLANK($Y132),0, LOOKUP($Y132,[1]Skill!$A:$A,[1]Skill!$X:$X)*$Z132/100)+
IF(ISBLANK($AA132),0, LOOKUP($AA132,[1]Skill!$A:$A,[1]Skill!$X:$X)*$AB132/100)</f>
        <v>8.75</v>
      </c>
      <c r="AD132" s="18">
        <v>0</v>
      </c>
      <c r="AE132" s="18">
        <v>0</v>
      </c>
      <c r="AF132" s="18">
        <v>0</v>
      </c>
      <c r="AG132" s="18">
        <v>0</v>
      </c>
      <c r="AH132" s="18">
        <v>0</v>
      </c>
      <c r="AI132" s="4" t="str">
        <f t="shared" ref="AI132:AI195" si="10">CONCATENATE(AD132,";",AE132,";",AF132,";",AG132,";",AH132)</f>
        <v>0;0;0;0;0</v>
      </c>
      <c r="AJ132" s="18">
        <v>0</v>
      </c>
      <c r="AK132" s="18">
        <v>-0.3</v>
      </c>
      <c r="AL132" s="18">
        <v>0</v>
      </c>
      <c r="AM132" s="18">
        <v>0.3</v>
      </c>
      <c r="AN132" s="18">
        <v>0</v>
      </c>
      <c r="AO132" s="18">
        <v>0</v>
      </c>
      <c r="AP132" s="18">
        <v>0</v>
      </c>
      <c r="AQ132" s="4" t="str">
        <f t="shared" ref="AQ132:AQ195" si="11">CONCATENATE(AJ132,";",AK132,";",AL132,";",AM132,";",AN132,";",AO132,";",AP132)</f>
        <v>0;-0.3;0;0.3;0;0;0</v>
      </c>
      <c r="AR132" s="50" t="s">
        <v>781</v>
      </c>
      <c r="AS132" s="54"/>
      <c r="AT132" s="4">
        <v>22011043</v>
      </c>
      <c r="AU132" s="4"/>
      <c r="AV132" s="4">
        <v>129</v>
      </c>
      <c r="AW132" s="4"/>
      <c r="AX132" s="59" t="s">
        <v>935</v>
      </c>
      <c r="AY132" s="18">
        <v>0</v>
      </c>
      <c r="AZ132" s="19">
        <v>0</v>
      </c>
      <c r="BA132" s="25">
        <v>0.76393440000000001</v>
      </c>
    </row>
    <row r="133" spans="1:53">
      <c r="A133">
        <v>51000130</v>
      </c>
      <c r="B133" s="4" t="s">
        <v>147</v>
      </c>
      <c r="C133" s="4" t="s">
        <v>352</v>
      </c>
      <c r="D133" s="19"/>
      <c r="E133" s="4">
        <v>4</v>
      </c>
      <c r="F133" s="4">
        <v>8</v>
      </c>
      <c r="G133" s="4">
        <v>3</v>
      </c>
      <c r="H133" s="4">
        <f t="shared" si="8"/>
        <v>2</v>
      </c>
      <c r="I133" s="4">
        <v>4</v>
      </c>
      <c r="J133" s="4">
        <v>-5</v>
      </c>
      <c r="K133" s="4">
        <v>15</v>
      </c>
      <c r="L133" s="4">
        <v>-23</v>
      </c>
      <c r="M133" s="4">
        <v>0</v>
      </c>
      <c r="N133" s="4">
        <v>0</v>
      </c>
      <c r="O133" s="4">
        <v>0</v>
      </c>
      <c r="P133" s="4">
        <v>0</v>
      </c>
      <c r="Q133" s="4">
        <v>0</v>
      </c>
      <c r="R133" s="4">
        <v>0</v>
      </c>
      <c r="S133" s="4">
        <v>0</v>
      </c>
      <c r="T133" s="12">
        <f t="shared" si="9"/>
        <v>2</v>
      </c>
      <c r="U133" s="4">
        <v>10</v>
      </c>
      <c r="V133" s="4">
        <v>20</v>
      </c>
      <c r="W133" s="4">
        <v>0</v>
      </c>
      <c r="X133" s="4" t="s">
        <v>103</v>
      </c>
      <c r="Y133" s="37">
        <v>55900027</v>
      </c>
      <c r="Z133" s="18">
        <v>20</v>
      </c>
      <c r="AA133" s="18">
        <v>55100003</v>
      </c>
      <c r="AB133" s="18">
        <v>100</v>
      </c>
      <c r="AC133" s="18">
        <f>IF(ISBLANK($Y133),0, LOOKUP($Y133,[1]Skill!$A:$A,[1]Skill!$X:$X)*$Z133/100)+
IF(ISBLANK($AA133),0, LOOKUP($AA133,[1]Skill!$A:$A,[1]Skill!$X:$X)*$AB133/100)</f>
        <v>15</v>
      </c>
      <c r="AD133" s="18">
        <v>0</v>
      </c>
      <c r="AE133" s="18">
        <v>0</v>
      </c>
      <c r="AF133" s="18">
        <v>0</v>
      </c>
      <c r="AG133" s="18">
        <v>0</v>
      </c>
      <c r="AH133" s="18">
        <v>0</v>
      </c>
      <c r="AI133" s="4" t="str">
        <f t="shared" si="10"/>
        <v>0;0;0;0;0</v>
      </c>
      <c r="AJ133" s="18">
        <v>0</v>
      </c>
      <c r="AK133" s="18">
        <v>0</v>
      </c>
      <c r="AL133" s="18">
        <v>0</v>
      </c>
      <c r="AM133" s="18">
        <v>0</v>
      </c>
      <c r="AN133" s="18">
        <v>0</v>
      </c>
      <c r="AO133" s="18">
        <v>0</v>
      </c>
      <c r="AP133" s="18">
        <v>0</v>
      </c>
      <c r="AQ133" s="4" t="str">
        <f t="shared" si="11"/>
        <v>0;0;0;0;0;0;0</v>
      </c>
      <c r="AR133" s="50" t="s">
        <v>781</v>
      </c>
      <c r="AS133" s="54"/>
      <c r="AT133" s="4">
        <v>22011177</v>
      </c>
      <c r="AU133" s="4"/>
      <c r="AV133" s="4">
        <v>130</v>
      </c>
      <c r="AW133" s="4"/>
      <c r="AX133" s="59" t="s">
        <v>929</v>
      </c>
      <c r="AY133" s="18">
        <v>0</v>
      </c>
      <c r="AZ133" s="19">
        <v>0</v>
      </c>
      <c r="BA133" s="25">
        <v>0.67213109999999998</v>
      </c>
    </row>
    <row r="134" spans="1:53">
      <c r="A134">
        <v>51000131</v>
      </c>
      <c r="B134" s="4" t="s">
        <v>148</v>
      </c>
      <c r="C134" s="4" t="s">
        <v>550</v>
      </c>
      <c r="D134" s="19" t="s">
        <v>305</v>
      </c>
      <c r="E134" s="4">
        <v>3</v>
      </c>
      <c r="F134" s="4">
        <v>1</v>
      </c>
      <c r="G134" s="4">
        <v>6</v>
      </c>
      <c r="H134" s="4">
        <f t="shared" si="8"/>
        <v>3</v>
      </c>
      <c r="I134" s="4">
        <v>3</v>
      </c>
      <c r="J134" s="4">
        <v>-5</v>
      </c>
      <c r="K134" s="4">
        <v>5</v>
      </c>
      <c r="L134" s="4">
        <v>-10</v>
      </c>
      <c r="M134" s="4">
        <v>0</v>
      </c>
      <c r="N134" s="4">
        <v>0</v>
      </c>
      <c r="O134" s="4">
        <v>0</v>
      </c>
      <c r="P134" s="4">
        <v>0</v>
      </c>
      <c r="Q134" s="4">
        <v>0</v>
      </c>
      <c r="R134" s="4">
        <v>0</v>
      </c>
      <c r="S134" s="4">
        <v>0</v>
      </c>
      <c r="T134" s="12">
        <f t="shared" si="9"/>
        <v>8</v>
      </c>
      <c r="U134" s="4">
        <v>10</v>
      </c>
      <c r="V134" s="4">
        <v>0</v>
      </c>
      <c r="W134" s="4">
        <v>12</v>
      </c>
      <c r="X134" s="4" t="s">
        <v>2</v>
      </c>
      <c r="Y134" s="37">
        <v>55900008</v>
      </c>
      <c r="Z134" s="18">
        <v>20</v>
      </c>
      <c r="AA134" s="18">
        <v>55100001</v>
      </c>
      <c r="AB134" s="18">
        <v>100</v>
      </c>
      <c r="AC134" s="18">
        <f>IF(ISBLANK($Y134),0, LOOKUP($Y134,[1]Skill!$A:$A,[1]Skill!$X:$X)*$Z134/100)+
IF(ISBLANK($AA134),0, LOOKUP($AA134,[1]Skill!$A:$A,[1]Skill!$X:$X)*$AB134/100)</f>
        <v>18</v>
      </c>
      <c r="AD134" s="18">
        <v>0</v>
      </c>
      <c r="AE134" s="18">
        <v>0</v>
      </c>
      <c r="AF134" s="18">
        <v>0</v>
      </c>
      <c r="AG134" s="18">
        <v>0</v>
      </c>
      <c r="AH134" s="18">
        <v>0</v>
      </c>
      <c r="AI134" s="4" t="str">
        <f t="shared" si="10"/>
        <v>0;0;0;0;0</v>
      </c>
      <c r="AJ134" s="18">
        <v>0</v>
      </c>
      <c r="AK134" s="18">
        <v>0</v>
      </c>
      <c r="AL134" s="18">
        <v>0</v>
      </c>
      <c r="AM134" s="18">
        <v>0</v>
      </c>
      <c r="AN134" s="18">
        <v>0</v>
      </c>
      <c r="AO134" s="18">
        <v>0</v>
      </c>
      <c r="AP134" s="18">
        <v>0</v>
      </c>
      <c r="AQ134" s="4" t="str">
        <f t="shared" si="11"/>
        <v>0;0;0;0;0;0;0</v>
      </c>
      <c r="AR134" s="50" t="s">
        <v>781</v>
      </c>
      <c r="AS134" s="54"/>
      <c r="AT134" s="4">
        <v>22011174</v>
      </c>
      <c r="AU134" s="4"/>
      <c r="AV134" s="4">
        <v>131</v>
      </c>
      <c r="AW134" s="4"/>
      <c r="AX134" s="59" t="s">
        <v>934</v>
      </c>
      <c r="AY134" s="18">
        <v>0</v>
      </c>
      <c r="AZ134" s="19">
        <v>0</v>
      </c>
      <c r="BA134" s="25">
        <v>0.44098359999999998</v>
      </c>
    </row>
    <row r="135" spans="1:53">
      <c r="A135">
        <v>51000132</v>
      </c>
      <c r="B135" s="4" t="s">
        <v>149</v>
      </c>
      <c r="C135" s="4" t="s">
        <v>551</v>
      </c>
      <c r="D135" s="19" t="s">
        <v>906</v>
      </c>
      <c r="E135" s="4">
        <v>3</v>
      </c>
      <c r="F135" s="4">
        <v>6</v>
      </c>
      <c r="G135" s="4">
        <v>3</v>
      </c>
      <c r="H135" s="4">
        <f t="shared" si="8"/>
        <v>2</v>
      </c>
      <c r="I135" s="4">
        <v>3</v>
      </c>
      <c r="J135" s="4">
        <v>0</v>
      </c>
      <c r="K135" s="4">
        <v>0</v>
      </c>
      <c r="L135" s="4">
        <v>-41</v>
      </c>
      <c r="M135" s="4">
        <v>0</v>
      </c>
      <c r="N135" s="4">
        <v>0</v>
      </c>
      <c r="O135" s="4">
        <v>0</v>
      </c>
      <c r="P135" s="4">
        <v>0</v>
      </c>
      <c r="Q135" s="4">
        <v>0</v>
      </c>
      <c r="R135" s="4">
        <v>0</v>
      </c>
      <c r="S135" s="4">
        <v>0</v>
      </c>
      <c r="T135" s="12">
        <f t="shared" si="9"/>
        <v>4</v>
      </c>
      <c r="U135" s="4">
        <v>10</v>
      </c>
      <c r="V135" s="4">
        <v>20</v>
      </c>
      <c r="W135" s="4">
        <v>0</v>
      </c>
      <c r="X135" s="4" t="s">
        <v>75</v>
      </c>
      <c r="Y135" s="37">
        <v>55900016</v>
      </c>
      <c r="Z135" s="18">
        <v>100</v>
      </c>
      <c r="AA135" s="18"/>
      <c r="AB135" s="18"/>
      <c r="AC135" s="18">
        <f>IF(ISBLANK($Y135),0, LOOKUP($Y135,[1]Skill!$A:$A,[1]Skill!$X:$X)*$Z135/100)+
IF(ISBLANK($AA135),0, LOOKUP($AA135,[1]Skill!$A:$A,[1]Skill!$X:$X)*$AB135/100)</f>
        <v>45</v>
      </c>
      <c r="AD135" s="18">
        <v>0</v>
      </c>
      <c r="AE135" s="18">
        <v>0</v>
      </c>
      <c r="AF135" s="18">
        <v>0</v>
      </c>
      <c r="AG135" s="18">
        <v>0</v>
      </c>
      <c r="AH135" s="18">
        <v>0</v>
      </c>
      <c r="AI135" s="4" t="str">
        <f t="shared" si="10"/>
        <v>0;0;0;0;0</v>
      </c>
      <c r="AJ135" s="18">
        <v>0</v>
      </c>
      <c r="AK135" s="18">
        <v>0</v>
      </c>
      <c r="AL135" s="18">
        <v>0</v>
      </c>
      <c r="AM135" s="18">
        <v>0</v>
      </c>
      <c r="AN135" s="18">
        <v>0</v>
      </c>
      <c r="AO135" s="18">
        <v>0</v>
      </c>
      <c r="AP135" s="18">
        <v>0</v>
      </c>
      <c r="AQ135" s="4" t="str">
        <f t="shared" si="11"/>
        <v>0;0;0;0;0;0;0</v>
      </c>
      <c r="AR135" s="50" t="s">
        <v>781</v>
      </c>
      <c r="AS135" s="54"/>
      <c r="AT135" s="4">
        <v>22011208</v>
      </c>
      <c r="AU135" s="4"/>
      <c r="AV135" s="4">
        <v>132</v>
      </c>
      <c r="AW135" s="4"/>
      <c r="AX135" s="59" t="s">
        <v>942</v>
      </c>
      <c r="AY135" s="18">
        <v>0</v>
      </c>
      <c r="AZ135" s="19">
        <v>0</v>
      </c>
      <c r="BA135" s="25">
        <v>0.43442619999999998</v>
      </c>
    </row>
    <row r="136" spans="1:53">
      <c r="A136">
        <v>51000133</v>
      </c>
      <c r="B136" s="4" t="s">
        <v>150</v>
      </c>
      <c r="C136" s="4" t="s">
        <v>552</v>
      </c>
      <c r="D136" s="19"/>
      <c r="E136" s="4">
        <v>4</v>
      </c>
      <c r="F136" s="4">
        <v>13</v>
      </c>
      <c r="G136" s="4">
        <v>3</v>
      </c>
      <c r="H136" s="4">
        <f t="shared" si="8"/>
        <v>1</v>
      </c>
      <c r="I136" s="4">
        <v>4</v>
      </c>
      <c r="J136" s="4">
        <v>0</v>
      </c>
      <c r="K136" s="4">
        <v>0</v>
      </c>
      <c r="L136" s="4">
        <v>-11</v>
      </c>
      <c r="M136" s="4">
        <v>1</v>
      </c>
      <c r="N136" s="4">
        <v>0</v>
      </c>
      <c r="O136" s="4">
        <v>0</v>
      </c>
      <c r="P136" s="4">
        <v>0</v>
      </c>
      <c r="Q136" s="4">
        <v>0</v>
      </c>
      <c r="R136" s="4">
        <v>0</v>
      </c>
      <c r="S136" s="4">
        <v>0</v>
      </c>
      <c r="T136" s="12">
        <f t="shared" si="9"/>
        <v>0</v>
      </c>
      <c r="U136" s="4">
        <v>10</v>
      </c>
      <c r="V136" s="4">
        <v>10</v>
      </c>
      <c r="W136" s="4">
        <v>0</v>
      </c>
      <c r="X136" s="4" t="s">
        <v>103</v>
      </c>
      <c r="Y136" s="37">
        <v>55110005</v>
      </c>
      <c r="Z136" s="18">
        <v>30</v>
      </c>
      <c r="AA136" s="18"/>
      <c r="AB136" s="18"/>
      <c r="AC136" s="18">
        <f>IF(ISBLANK($Y136),0, LOOKUP($Y136,[1]Skill!$A:$A,[1]Skill!$X:$X)*$Z136/100)+
IF(ISBLANK($AA136),0, LOOKUP($AA136,[1]Skill!$A:$A,[1]Skill!$X:$X)*$AB136/100)</f>
        <v>6</v>
      </c>
      <c r="AD136" s="18">
        <v>0</v>
      </c>
      <c r="AE136" s="18">
        <v>0</v>
      </c>
      <c r="AF136" s="18">
        <v>0</v>
      </c>
      <c r="AG136" s="18">
        <v>0</v>
      </c>
      <c r="AH136" s="18">
        <v>0</v>
      </c>
      <c r="AI136" s="4" t="str">
        <f t="shared" si="10"/>
        <v>0;0;0;0;0</v>
      </c>
      <c r="AJ136" s="18">
        <v>0</v>
      </c>
      <c r="AK136" s="18">
        <v>0</v>
      </c>
      <c r="AL136" s="18">
        <v>0</v>
      </c>
      <c r="AM136" s="18">
        <v>0</v>
      </c>
      <c r="AN136" s="18">
        <v>0</v>
      </c>
      <c r="AO136" s="18">
        <v>0</v>
      </c>
      <c r="AP136" s="18">
        <v>0</v>
      </c>
      <c r="AQ136" s="4" t="str">
        <f t="shared" si="11"/>
        <v>0;0;0;0;0;0;0</v>
      </c>
      <c r="AR136" s="50" t="s">
        <v>781</v>
      </c>
      <c r="AS136" s="54"/>
      <c r="AT136" s="4">
        <v>22011080</v>
      </c>
      <c r="AU136" s="4"/>
      <c r="AV136" s="4">
        <v>133</v>
      </c>
      <c r="AW136" s="4"/>
      <c r="AX136" s="59" t="s">
        <v>937</v>
      </c>
      <c r="AY136" s="18">
        <v>0</v>
      </c>
      <c r="AZ136" s="19">
        <v>0</v>
      </c>
      <c r="BA136" s="25">
        <v>0.50819669999999995</v>
      </c>
    </row>
    <row r="137" spans="1:53">
      <c r="A137">
        <v>51000134</v>
      </c>
      <c r="B137" s="4" t="s">
        <v>151</v>
      </c>
      <c r="C137" s="4" t="s">
        <v>553</v>
      </c>
      <c r="D137" s="19"/>
      <c r="E137" s="4">
        <v>5</v>
      </c>
      <c r="F137" s="4">
        <v>11</v>
      </c>
      <c r="G137" s="4">
        <v>0</v>
      </c>
      <c r="H137" s="4">
        <f t="shared" si="8"/>
        <v>3</v>
      </c>
      <c r="I137" s="4">
        <v>5</v>
      </c>
      <c r="J137" s="4">
        <v>-5</v>
      </c>
      <c r="K137" s="4">
        <v>5</v>
      </c>
      <c r="L137" s="4">
        <v>-2</v>
      </c>
      <c r="M137" s="4">
        <v>0</v>
      </c>
      <c r="N137" s="4">
        <v>0</v>
      </c>
      <c r="O137" s="4">
        <v>0</v>
      </c>
      <c r="P137" s="4">
        <v>1</v>
      </c>
      <c r="Q137" s="4">
        <v>0</v>
      </c>
      <c r="R137" s="4">
        <v>0</v>
      </c>
      <c r="S137" s="4">
        <v>0</v>
      </c>
      <c r="T137" s="12">
        <f t="shared" si="9"/>
        <v>7.5</v>
      </c>
      <c r="U137" s="4">
        <v>10</v>
      </c>
      <c r="V137" s="4">
        <v>15</v>
      </c>
      <c r="W137" s="4">
        <v>0</v>
      </c>
      <c r="X137" s="4" t="s">
        <v>2</v>
      </c>
      <c r="Y137" s="37">
        <v>55510010</v>
      </c>
      <c r="Z137" s="18">
        <v>30</v>
      </c>
      <c r="AA137" s="18">
        <v>55510007</v>
      </c>
      <c r="AB137" s="18">
        <v>30</v>
      </c>
      <c r="AC137" s="18">
        <f>IF(ISBLANK($Y137),0, LOOKUP($Y137,[1]Skill!$A:$A,[1]Skill!$X:$X)*$Z137/100)+
IF(ISBLANK($AA137),0, LOOKUP($AA137,[1]Skill!$A:$A,[1]Skill!$X:$X)*$AB137/100)</f>
        <v>4.5</v>
      </c>
      <c r="AD137" s="18">
        <v>0</v>
      </c>
      <c r="AE137" s="18">
        <v>0</v>
      </c>
      <c r="AF137" s="18">
        <v>0</v>
      </c>
      <c r="AG137" s="18">
        <v>0</v>
      </c>
      <c r="AH137" s="18">
        <v>0</v>
      </c>
      <c r="AI137" s="4" t="str">
        <f t="shared" si="10"/>
        <v>0;0;0;0;0</v>
      </c>
      <c r="AJ137" s="18">
        <v>0</v>
      </c>
      <c r="AK137" s="18">
        <v>0</v>
      </c>
      <c r="AL137" s="18">
        <v>0</v>
      </c>
      <c r="AM137" s="18">
        <v>0</v>
      </c>
      <c r="AN137" s="18">
        <v>0</v>
      </c>
      <c r="AO137" s="18">
        <v>0</v>
      </c>
      <c r="AP137" s="18">
        <v>0</v>
      </c>
      <c r="AQ137" s="4" t="str">
        <f t="shared" si="11"/>
        <v>0;0;0;0;0;0;0</v>
      </c>
      <c r="AR137" s="50" t="s">
        <v>781</v>
      </c>
      <c r="AS137" s="54"/>
      <c r="AT137" s="4">
        <v>22011176</v>
      </c>
      <c r="AU137" s="4"/>
      <c r="AV137" s="4">
        <v>134</v>
      </c>
      <c r="AW137" s="4"/>
      <c r="AX137" s="59" t="s">
        <v>930</v>
      </c>
      <c r="AY137" s="18">
        <v>0</v>
      </c>
      <c r="AZ137" s="19">
        <v>0</v>
      </c>
      <c r="BA137" s="25">
        <v>0.80983609999999995</v>
      </c>
    </row>
    <row r="138" spans="1:53">
      <c r="A138">
        <v>51000135</v>
      </c>
      <c r="B138" s="4" t="s">
        <v>152</v>
      </c>
      <c r="C138" s="4" t="s">
        <v>554</v>
      </c>
      <c r="D138" s="19"/>
      <c r="E138" s="4">
        <v>2</v>
      </c>
      <c r="F138" s="4">
        <v>10</v>
      </c>
      <c r="G138" s="4">
        <v>3</v>
      </c>
      <c r="H138" s="4">
        <f t="shared" si="8"/>
        <v>1</v>
      </c>
      <c r="I138" s="4">
        <v>2</v>
      </c>
      <c r="J138" s="4">
        <v>-20</v>
      </c>
      <c r="K138" s="4">
        <v>20</v>
      </c>
      <c r="L138" s="4">
        <v>-45</v>
      </c>
      <c r="M138" s="4">
        <v>0</v>
      </c>
      <c r="N138" s="4">
        <v>0</v>
      </c>
      <c r="O138" s="4">
        <v>0</v>
      </c>
      <c r="P138" s="4">
        <v>0</v>
      </c>
      <c r="Q138" s="4">
        <v>0</v>
      </c>
      <c r="R138" s="4">
        <v>0</v>
      </c>
      <c r="S138" s="4">
        <v>0</v>
      </c>
      <c r="T138" s="12">
        <f t="shared" si="9"/>
        <v>0</v>
      </c>
      <c r="U138" s="4">
        <v>10</v>
      </c>
      <c r="V138" s="4">
        <v>20</v>
      </c>
      <c r="W138" s="4">
        <v>0</v>
      </c>
      <c r="X138" s="4" t="s">
        <v>6</v>
      </c>
      <c r="Y138" s="37">
        <v>55100006</v>
      </c>
      <c r="Z138" s="18">
        <v>100</v>
      </c>
      <c r="AA138" s="18"/>
      <c r="AB138" s="18"/>
      <c r="AC138" s="18">
        <f>IF(ISBLANK($Y138),0, LOOKUP($Y138,[1]Skill!$A:$A,[1]Skill!$X:$X)*$Z138/100)+
IF(ISBLANK($AA138),0, LOOKUP($AA138,[1]Skill!$A:$A,[1]Skill!$X:$X)*$AB138/100)</f>
        <v>45</v>
      </c>
      <c r="AD138" s="18">
        <v>0</v>
      </c>
      <c r="AE138" s="18">
        <v>0</v>
      </c>
      <c r="AF138" s="18">
        <v>0</v>
      </c>
      <c r="AG138" s="18">
        <v>0</v>
      </c>
      <c r="AH138" s="18">
        <v>0</v>
      </c>
      <c r="AI138" s="4" t="str">
        <f t="shared" si="10"/>
        <v>0;0;0;0;0</v>
      </c>
      <c r="AJ138" s="18">
        <v>0</v>
      </c>
      <c r="AK138" s="18">
        <v>0</v>
      </c>
      <c r="AL138" s="18">
        <v>0</v>
      </c>
      <c r="AM138" s="18">
        <v>0</v>
      </c>
      <c r="AN138" s="18">
        <v>0</v>
      </c>
      <c r="AO138" s="18">
        <v>0</v>
      </c>
      <c r="AP138" s="18">
        <v>0</v>
      </c>
      <c r="AQ138" s="4" t="str">
        <f t="shared" si="11"/>
        <v>0;0;0;0;0;0;0</v>
      </c>
      <c r="AR138" s="50" t="s">
        <v>781</v>
      </c>
      <c r="AS138" s="54"/>
      <c r="AT138" s="4">
        <v>22011175</v>
      </c>
      <c r="AU138" s="4"/>
      <c r="AV138" s="4">
        <v>135</v>
      </c>
      <c r="AW138" s="4"/>
      <c r="AX138" s="59" t="s">
        <v>933</v>
      </c>
      <c r="AY138" s="18">
        <v>0</v>
      </c>
      <c r="AZ138" s="19">
        <v>0</v>
      </c>
      <c r="BA138" s="25">
        <v>0.25245899999999999</v>
      </c>
    </row>
    <row r="139" spans="1:53">
      <c r="A139">
        <v>51000136</v>
      </c>
      <c r="B139" s="4" t="s">
        <v>153</v>
      </c>
      <c r="C139" s="4" t="s">
        <v>555</v>
      </c>
      <c r="D139" s="19"/>
      <c r="E139" s="4">
        <v>3</v>
      </c>
      <c r="F139" s="4">
        <v>13</v>
      </c>
      <c r="G139" s="4">
        <v>4</v>
      </c>
      <c r="H139" s="4">
        <f t="shared" si="8"/>
        <v>1</v>
      </c>
      <c r="I139" s="4">
        <v>3</v>
      </c>
      <c r="J139" s="4">
        <v>-20</v>
      </c>
      <c r="K139" s="4">
        <v>-10</v>
      </c>
      <c r="L139" s="4">
        <v>-2</v>
      </c>
      <c r="M139" s="4">
        <v>6</v>
      </c>
      <c r="N139" s="4">
        <v>0</v>
      </c>
      <c r="O139" s="4">
        <v>0</v>
      </c>
      <c r="P139" s="4">
        <v>0</v>
      </c>
      <c r="Q139" s="4">
        <v>0</v>
      </c>
      <c r="R139" s="4">
        <v>0</v>
      </c>
      <c r="S139" s="4">
        <v>0</v>
      </c>
      <c r="T139" s="12">
        <f t="shared" si="9"/>
        <v>-2</v>
      </c>
      <c r="U139" s="4">
        <v>10</v>
      </c>
      <c r="V139" s="4">
        <v>10</v>
      </c>
      <c r="W139" s="4">
        <v>0</v>
      </c>
      <c r="X139" s="4" t="s">
        <v>103</v>
      </c>
      <c r="Y139" s="37"/>
      <c r="Z139" s="18"/>
      <c r="AA139" s="18"/>
      <c r="AB139" s="18"/>
      <c r="AC139" s="18">
        <f>IF(ISBLANK($Y139),0, LOOKUP($Y139,[1]Skill!$A:$A,[1]Skill!$X:$X)*$Z139/100)+
IF(ISBLANK($AA139),0, LOOKUP($AA139,[1]Skill!$A:$A,[1]Skill!$X:$X)*$AB139/100)</f>
        <v>0</v>
      </c>
      <c r="AD139" s="18">
        <v>0</v>
      </c>
      <c r="AE139" s="18">
        <v>0</v>
      </c>
      <c r="AF139" s="18">
        <v>0</v>
      </c>
      <c r="AG139" s="18">
        <v>0</v>
      </c>
      <c r="AH139" s="18">
        <v>0</v>
      </c>
      <c r="AI139" s="4" t="str">
        <f t="shared" si="10"/>
        <v>0;0;0;0;0</v>
      </c>
      <c r="AJ139" s="18">
        <v>0</v>
      </c>
      <c r="AK139" s="18">
        <v>0</v>
      </c>
      <c r="AL139" s="18">
        <v>0</v>
      </c>
      <c r="AM139" s="18">
        <v>0</v>
      </c>
      <c r="AN139" s="18">
        <v>0</v>
      </c>
      <c r="AO139" s="18">
        <v>0</v>
      </c>
      <c r="AP139" s="18">
        <v>0</v>
      </c>
      <c r="AQ139" s="4" t="str">
        <f t="shared" si="11"/>
        <v>0;0;0;0;0;0;0</v>
      </c>
      <c r="AR139" s="50" t="s">
        <v>781</v>
      </c>
      <c r="AS139" s="54"/>
      <c r="AT139" s="4">
        <v>22011166</v>
      </c>
      <c r="AU139" s="4"/>
      <c r="AV139" s="4">
        <v>136</v>
      </c>
      <c r="AW139" s="4"/>
      <c r="AX139" s="59" t="s">
        <v>937</v>
      </c>
      <c r="AY139" s="18">
        <v>0</v>
      </c>
      <c r="AZ139" s="19">
        <v>0</v>
      </c>
      <c r="BA139" s="25">
        <v>0.61311479999999996</v>
      </c>
    </row>
    <row r="140" spans="1:53">
      <c r="A140">
        <v>51000137</v>
      </c>
      <c r="B140" s="4" t="s">
        <v>154</v>
      </c>
      <c r="C140" s="4" t="s">
        <v>556</v>
      </c>
      <c r="D140" s="19" t="s">
        <v>730</v>
      </c>
      <c r="E140" s="4">
        <v>2</v>
      </c>
      <c r="F140" s="4">
        <v>12</v>
      </c>
      <c r="G140" s="4">
        <v>0</v>
      </c>
      <c r="H140" s="4">
        <f t="shared" si="8"/>
        <v>0</v>
      </c>
      <c r="I140" s="4">
        <v>2</v>
      </c>
      <c r="J140" s="4">
        <v>3</v>
      </c>
      <c r="K140" s="4">
        <v>-4</v>
      </c>
      <c r="L140" s="4">
        <v>-3</v>
      </c>
      <c r="M140" s="4">
        <v>0</v>
      </c>
      <c r="N140" s="4">
        <v>0</v>
      </c>
      <c r="O140" s="4">
        <v>0</v>
      </c>
      <c r="P140" s="4">
        <v>0</v>
      </c>
      <c r="Q140" s="4">
        <v>0</v>
      </c>
      <c r="R140" s="4">
        <v>0</v>
      </c>
      <c r="S140" s="4">
        <v>0</v>
      </c>
      <c r="T140" s="12">
        <f t="shared" si="9"/>
        <v>-4</v>
      </c>
      <c r="U140" s="4">
        <v>10</v>
      </c>
      <c r="V140" s="4">
        <v>20</v>
      </c>
      <c r="W140" s="4">
        <v>0</v>
      </c>
      <c r="X140" s="4" t="s">
        <v>38</v>
      </c>
      <c r="Y140" s="37"/>
      <c r="Z140" s="18"/>
      <c r="AA140" s="18"/>
      <c r="AB140" s="18"/>
      <c r="AC140" s="18">
        <f>IF(ISBLANK($Y140),0, LOOKUP($Y140,[1]Skill!$A:$A,[1]Skill!$X:$X)*$Z140/100)+
IF(ISBLANK($AA140),0, LOOKUP($AA140,[1]Skill!$A:$A,[1]Skill!$X:$X)*$AB140/100)</f>
        <v>0</v>
      </c>
      <c r="AD140" s="18">
        <v>0</v>
      </c>
      <c r="AE140" s="18">
        <v>0</v>
      </c>
      <c r="AF140" s="18">
        <v>0</v>
      </c>
      <c r="AG140" s="18">
        <v>0</v>
      </c>
      <c r="AH140" s="18">
        <v>0</v>
      </c>
      <c r="AI140" s="4" t="str">
        <f t="shared" si="10"/>
        <v>0;0;0;0;0</v>
      </c>
      <c r="AJ140" s="18">
        <v>0</v>
      </c>
      <c r="AK140" s="18">
        <v>0</v>
      </c>
      <c r="AL140" s="18">
        <v>0</v>
      </c>
      <c r="AM140" s="18">
        <v>0</v>
      </c>
      <c r="AN140" s="18">
        <v>0</v>
      </c>
      <c r="AO140" s="18">
        <v>0</v>
      </c>
      <c r="AP140" s="18">
        <v>0</v>
      </c>
      <c r="AQ140" s="4" t="str">
        <f t="shared" si="11"/>
        <v>0;0;0;0;0;0;0</v>
      </c>
      <c r="AR140" s="50" t="s">
        <v>781</v>
      </c>
      <c r="AS140" s="54"/>
      <c r="AT140" s="4">
        <v>22011095</v>
      </c>
      <c r="AU140" s="4"/>
      <c r="AV140" s="4">
        <v>137</v>
      </c>
      <c r="AW140" s="4"/>
      <c r="AX140" s="59" t="s">
        <v>936</v>
      </c>
      <c r="AY140" s="18">
        <v>0</v>
      </c>
      <c r="AZ140" s="19">
        <v>0</v>
      </c>
      <c r="BA140" s="25">
        <v>0.36393439999999999</v>
      </c>
    </row>
    <row r="141" spans="1:53">
      <c r="A141">
        <v>51000138</v>
      </c>
      <c r="B141" s="4" t="s">
        <v>155</v>
      </c>
      <c r="C141" s="4" t="s">
        <v>414</v>
      </c>
      <c r="D141" s="19"/>
      <c r="E141" s="4">
        <v>3</v>
      </c>
      <c r="F141" s="4">
        <v>12</v>
      </c>
      <c r="G141" s="4">
        <v>0</v>
      </c>
      <c r="H141" s="4">
        <f t="shared" si="8"/>
        <v>2</v>
      </c>
      <c r="I141" s="4">
        <v>3</v>
      </c>
      <c r="J141" s="4">
        <v>-5</v>
      </c>
      <c r="K141" s="4">
        <v>5</v>
      </c>
      <c r="L141" s="4">
        <v>-7</v>
      </c>
      <c r="M141" s="4">
        <v>0</v>
      </c>
      <c r="N141" s="4">
        <v>0</v>
      </c>
      <c r="O141" s="4">
        <v>0</v>
      </c>
      <c r="P141" s="4">
        <v>0</v>
      </c>
      <c r="Q141" s="4">
        <v>0</v>
      </c>
      <c r="R141" s="4">
        <v>0</v>
      </c>
      <c r="S141" s="4">
        <v>0</v>
      </c>
      <c r="T141" s="12">
        <f t="shared" si="9"/>
        <v>3</v>
      </c>
      <c r="U141" s="4">
        <v>10</v>
      </c>
      <c r="V141" s="4">
        <v>15</v>
      </c>
      <c r="W141" s="4">
        <v>0</v>
      </c>
      <c r="X141" s="4" t="s">
        <v>12</v>
      </c>
      <c r="Y141" s="18">
        <v>55610004</v>
      </c>
      <c r="Z141" s="18">
        <v>100</v>
      </c>
      <c r="AA141" s="18"/>
      <c r="AB141" s="18"/>
      <c r="AC141" s="18">
        <f>IF(ISBLANK($Y141),0, LOOKUP($Y141,[1]Skill!$A:$A,[1]Skill!$X:$X)*$Z141/100)+
IF(ISBLANK($AA141),0, LOOKUP($AA141,[1]Skill!$A:$A,[1]Skill!$X:$X)*$AB141/100)</f>
        <v>10</v>
      </c>
      <c r="AD141" s="18">
        <v>0</v>
      </c>
      <c r="AE141" s="18">
        <v>0</v>
      </c>
      <c r="AF141" s="18">
        <v>0</v>
      </c>
      <c r="AG141" s="18">
        <v>0</v>
      </c>
      <c r="AH141" s="18">
        <v>0</v>
      </c>
      <c r="AI141" s="4" t="str">
        <f t="shared" si="10"/>
        <v>0;0;0;0;0</v>
      </c>
      <c r="AJ141" s="18">
        <v>0</v>
      </c>
      <c r="AK141" s="18">
        <v>0</v>
      </c>
      <c r="AL141" s="18">
        <v>0</v>
      </c>
      <c r="AM141" s="18">
        <v>0</v>
      </c>
      <c r="AN141" s="18">
        <v>0</v>
      </c>
      <c r="AO141" s="18">
        <v>0</v>
      </c>
      <c r="AP141" s="18">
        <v>0</v>
      </c>
      <c r="AQ141" s="4" t="str">
        <f t="shared" si="11"/>
        <v>0;0;0;0;0;0;0</v>
      </c>
      <c r="AR141" s="50" t="s">
        <v>781</v>
      </c>
      <c r="AS141" s="54"/>
      <c r="AT141" s="4">
        <v>22011173</v>
      </c>
      <c r="AU141" s="4"/>
      <c r="AV141" s="4">
        <v>138</v>
      </c>
      <c r="AW141" s="4"/>
      <c r="AX141" s="59" t="s">
        <v>936</v>
      </c>
      <c r="AY141" s="18">
        <v>0</v>
      </c>
      <c r="AZ141" s="19">
        <v>0</v>
      </c>
      <c r="BA141" s="25">
        <v>0.52295080000000005</v>
      </c>
    </row>
    <row r="142" spans="1:53">
      <c r="A142">
        <v>51000139</v>
      </c>
      <c r="B142" s="4" t="s">
        <v>156</v>
      </c>
      <c r="C142" s="4" t="s">
        <v>557</v>
      </c>
      <c r="D142" s="19"/>
      <c r="E142" s="4">
        <v>2</v>
      </c>
      <c r="F142" s="4">
        <v>2</v>
      </c>
      <c r="G142" s="4">
        <v>0</v>
      </c>
      <c r="H142" s="4">
        <f t="shared" si="8"/>
        <v>1</v>
      </c>
      <c r="I142" s="4">
        <v>2</v>
      </c>
      <c r="J142" s="4">
        <v>-10</v>
      </c>
      <c r="K142" s="4">
        <v>5</v>
      </c>
      <c r="L142" s="4">
        <v>-8</v>
      </c>
      <c r="M142" s="4">
        <v>0</v>
      </c>
      <c r="N142" s="4">
        <v>0</v>
      </c>
      <c r="O142" s="4">
        <v>0</v>
      </c>
      <c r="P142" s="4">
        <v>0</v>
      </c>
      <c r="Q142" s="4">
        <v>0</v>
      </c>
      <c r="R142" s="4">
        <v>2</v>
      </c>
      <c r="S142" s="4">
        <v>0</v>
      </c>
      <c r="T142" s="12">
        <f t="shared" si="9"/>
        <v>-1.75</v>
      </c>
      <c r="U142" s="4">
        <v>10</v>
      </c>
      <c r="V142" s="4">
        <v>10</v>
      </c>
      <c r="W142" s="4">
        <v>0</v>
      </c>
      <c r="X142" s="4" t="s">
        <v>40</v>
      </c>
      <c r="Y142" s="37"/>
      <c r="Z142" s="18"/>
      <c r="AA142" s="18"/>
      <c r="AB142" s="18"/>
      <c r="AC142" s="18">
        <f>IF(ISBLANK($Y142),0, LOOKUP($Y142,[1]Skill!$A:$A,[1]Skill!$X:$X)*$Z142/100)+
IF(ISBLANK($AA142),0, LOOKUP($AA142,[1]Skill!$A:$A,[1]Skill!$X:$X)*$AB142/100)</f>
        <v>0</v>
      </c>
      <c r="AD142" s="18">
        <v>0.5</v>
      </c>
      <c r="AE142" s="18">
        <v>0</v>
      </c>
      <c r="AF142" s="18">
        <v>0</v>
      </c>
      <c r="AG142" s="18">
        <v>0</v>
      </c>
      <c r="AH142" s="18">
        <v>0</v>
      </c>
      <c r="AI142" s="4" t="str">
        <f t="shared" si="10"/>
        <v>0.5;0;0;0;0</v>
      </c>
      <c r="AJ142" s="18">
        <v>0</v>
      </c>
      <c r="AK142" s="18">
        <v>0</v>
      </c>
      <c r="AL142" s="18">
        <v>0</v>
      </c>
      <c r="AM142" s="18">
        <v>0</v>
      </c>
      <c r="AN142" s="18">
        <v>0</v>
      </c>
      <c r="AO142" s="18">
        <v>0</v>
      </c>
      <c r="AP142" s="18">
        <v>0</v>
      </c>
      <c r="AQ142" s="4" t="str">
        <f t="shared" si="11"/>
        <v>0;0;0;0;0;0;0</v>
      </c>
      <c r="AR142" s="50" t="s">
        <v>781</v>
      </c>
      <c r="AS142" s="54"/>
      <c r="AT142" s="4">
        <v>22011170</v>
      </c>
      <c r="AU142" s="4"/>
      <c r="AV142" s="4">
        <v>139</v>
      </c>
      <c r="AW142" s="4"/>
      <c r="AX142" s="59" t="s">
        <v>944</v>
      </c>
      <c r="AY142" s="18">
        <v>0</v>
      </c>
      <c r="AZ142" s="19">
        <v>0</v>
      </c>
      <c r="BA142" s="25">
        <v>0.3491803</v>
      </c>
    </row>
    <row r="143" spans="1:53">
      <c r="A143">
        <v>51000140</v>
      </c>
      <c r="B143" s="4" t="s">
        <v>157</v>
      </c>
      <c r="C143" s="4" t="s">
        <v>558</v>
      </c>
      <c r="D143" s="19"/>
      <c r="E143" s="4">
        <v>2</v>
      </c>
      <c r="F143" s="4">
        <v>6</v>
      </c>
      <c r="G143" s="4">
        <v>0</v>
      </c>
      <c r="H143" s="4">
        <f t="shared" si="8"/>
        <v>1</v>
      </c>
      <c r="I143" s="4">
        <v>2</v>
      </c>
      <c r="J143" s="4">
        <v>5</v>
      </c>
      <c r="K143" s="4">
        <v>-15</v>
      </c>
      <c r="L143" s="4">
        <v>-22</v>
      </c>
      <c r="M143" s="4">
        <v>0</v>
      </c>
      <c r="N143" s="4">
        <v>0</v>
      </c>
      <c r="O143" s="4">
        <v>2</v>
      </c>
      <c r="P143" s="4">
        <v>0</v>
      </c>
      <c r="Q143" s="4">
        <v>0</v>
      </c>
      <c r="R143" s="4">
        <v>0</v>
      </c>
      <c r="S143" s="4">
        <v>0</v>
      </c>
      <c r="T143" s="12">
        <f t="shared" si="9"/>
        <v>-2</v>
      </c>
      <c r="U143" s="4">
        <v>10</v>
      </c>
      <c r="V143" s="4">
        <v>25</v>
      </c>
      <c r="W143" s="4">
        <v>0</v>
      </c>
      <c r="X143" s="4" t="s">
        <v>4</v>
      </c>
      <c r="Y143" s="18">
        <v>55110015</v>
      </c>
      <c r="Z143" s="18">
        <v>100</v>
      </c>
      <c r="AA143" s="18"/>
      <c r="AB143" s="18"/>
      <c r="AC143" s="18">
        <f>IF(ISBLANK($Y143),0, LOOKUP($Y143,[1]Skill!$A:$A,[1]Skill!$X:$X)*$Z143/100)+
IF(ISBLANK($AA143),0, LOOKUP($AA143,[1]Skill!$A:$A,[1]Skill!$X:$X)*$AB143/100)</f>
        <v>20</v>
      </c>
      <c r="AD143" s="18">
        <v>0</v>
      </c>
      <c r="AE143" s="18">
        <v>0</v>
      </c>
      <c r="AF143" s="18">
        <v>0</v>
      </c>
      <c r="AG143" s="18">
        <v>0</v>
      </c>
      <c r="AH143" s="18">
        <v>0</v>
      </c>
      <c r="AI143" s="4" t="str">
        <f t="shared" si="10"/>
        <v>0;0;0;0;0</v>
      </c>
      <c r="AJ143" s="18">
        <v>0</v>
      </c>
      <c r="AK143" s="18">
        <v>0</v>
      </c>
      <c r="AL143" s="18">
        <v>0</v>
      </c>
      <c r="AM143" s="18">
        <v>0</v>
      </c>
      <c r="AN143" s="18">
        <v>0</v>
      </c>
      <c r="AO143" s="18">
        <v>0</v>
      </c>
      <c r="AP143" s="18">
        <v>0</v>
      </c>
      <c r="AQ143" s="4" t="str">
        <f t="shared" si="11"/>
        <v>0;0;0;0;0;0;0</v>
      </c>
      <c r="AR143" s="50" t="s">
        <v>781</v>
      </c>
      <c r="AS143" s="54"/>
      <c r="AT143" s="4">
        <v>22011003</v>
      </c>
      <c r="AU143" s="4">
        <v>22011004</v>
      </c>
      <c r="AV143" s="4">
        <v>140</v>
      </c>
      <c r="AW143" s="4"/>
      <c r="AX143" s="59" t="s">
        <v>942</v>
      </c>
      <c r="AY143" s="18">
        <v>0</v>
      </c>
      <c r="AZ143" s="19">
        <v>0</v>
      </c>
      <c r="BA143" s="25">
        <v>0.26065569999999999</v>
      </c>
    </row>
    <row r="144" spans="1:53">
      <c r="A144">
        <v>51000141</v>
      </c>
      <c r="B144" s="4" t="s">
        <v>158</v>
      </c>
      <c r="C144" s="4" t="s">
        <v>353</v>
      </c>
      <c r="D144" s="19"/>
      <c r="E144" s="4">
        <v>3</v>
      </c>
      <c r="F144" s="4">
        <v>10</v>
      </c>
      <c r="G144" s="4">
        <v>0</v>
      </c>
      <c r="H144" s="4">
        <f t="shared" si="8"/>
        <v>1</v>
      </c>
      <c r="I144" s="4">
        <v>3</v>
      </c>
      <c r="J144" s="4">
        <v>10</v>
      </c>
      <c r="K144" s="4">
        <v>0</v>
      </c>
      <c r="L144" s="4">
        <v>-12</v>
      </c>
      <c r="M144" s="4">
        <v>0</v>
      </c>
      <c r="N144" s="4">
        <v>0</v>
      </c>
      <c r="O144" s="4">
        <v>0</v>
      </c>
      <c r="P144" s="4">
        <v>0</v>
      </c>
      <c r="Q144" s="4">
        <v>0</v>
      </c>
      <c r="R144" s="4">
        <v>0</v>
      </c>
      <c r="S144" s="4">
        <v>0</v>
      </c>
      <c r="T144" s="12">
        <f t="shared" si="9"/>
        <v>-0.19999999999999929</v>
      </c>
      <c r="U144" s="4">
        <v>10</v>
      </c>
      <c r="V144" s="4">
        <v>15</v>
      </c>
      <c r="W144" s="4">
        <v>0</v>
      </c>
      <c r="X144" s="4" t="s">
        <v>16</v>
      </c>
      <c r="Y144" s="37">
        <v>55510004</v>
      </c>
      <c r="Z144" s="18">
        <v>15</v>
      </c>
      <c r="AA144" s="18"/>
      <c r="AB144" s="18"/>
      <c r="AC144" s="18">
        <f>IF(ISBLANK($Y144),0, LOOKUP($Y144,[1]Skill!$A:$A,[1]Skill!$X:$X)*$Z144/100)+
IF(ISBLANK($AA144),0, LOOKUP($AA144,[1]Skill!$A:$A,[1]Skill!$X:$X)*$AB144/100)</f>
        <v>1.8</v>
      </c>
      <c r="AD144" s="18">
        <v>0</v>
      </c>
      <c r="AE144" s="18">
        <v>0</v>
      </c>
      <c r="AF144" s="18">
        <v>0</v>
      </c>
      <c r="AG144" s="18">
        <v>0</v>
      </c>
      <c r="AH144" s="18">
        <v>0</v>
      </c>
      <c r="AI144" s="4" t="str">
        <f t="shared" si="10"/>
        <v>0;0;0;0;0</v>
      </c>
      <c r="AJ144" s="18">
        <v>0</v>
      </c>
      <c r="AK144" s="18">
        <v>0</v>
      </c>
      <c r="AL144" s="18">
        <v>0</v>
      </c>
      <c r="AM144" s="18">
        <v>0</v>
      </c>
      <c r="AN144" s="18">
        <v>0</v>
      </c>
      <c r="AO144" s="18">
        <v>0</v>
      </c>
      <c r="AP144" s="18">
        <v>0</v>
      </c>
      <c r="AQ144" s="4" t="str">
        <f t="shared" si="11"/>
        <v>0;0;0;0;0;0;0</v>
      </c>
      <c r="AR144" s="50" t="s">
        <v>781</v>
      </c>
      <c r="AS144" s="54"/>
      <c r="AT144" s="4">
        <v>22011215</v>
      </c>
      <c r="AU144" s="4"/>
      <c r="AV144" s="4">
        <v>141</v>
      </c>
      <c r="AW144" s="4"/>
      <c r="AX144" s="59" t="s">
        <v>933</v>
      </c>
      <c r="AY144" s="18">
        <v>0</v>
      </c>
      <c r="AZ144" s="19">
        <v>0</v>
      </c>
      <c r="BA144" s="25">
        <v>0.56393439999999995</v>
      </c>
    </row>
    <row r="145" spans="1:53">
      <c r="A145">
        <v>51000142</v>
      </c>
      <c r="B145" s="4" t="s">
        <v>159</v>
      </c>
      <c r="C145" s="4" t="s">
        <v>354</v>
      </c>
      <c r="D145" s="19" t="s">
        <v>730</v>
      </c>
      <c r="E145" s="4">
        <v>1</v>
      </c>
      <c r="F145" s="4">
        <v>10</v>
      </c>
      <c r="G145" s="4">
        <v>0</v>
      </c>
      <c r="H145" s="4">
        <f t="shared" si="8"/>
        <v>0</v>
      </c>
      <c r="I145" s="4">
        <v>1</v>
      </c>
      <c r="J145" s="4">
        <v>2</v>
      </c>
      <c r="K145" s="4">
        <v>-6</v>
      </c>
      <c r="L145" s="4">
        <v>-1</v>
      </c>
      <c r="M145" s="4">
        <v>0</v>
      </c>
      <c r="N145" s="4">
        <v>0</v>
      </c>
      <c r="O145" s="4">
        <v>0</v>
      </c>
      <c r="P145" s="4">
        <v>0</v>
      </c>
      <c r="Q145" s="4">
        <v>0</v>
      </c>
      <c r="R145" s="4">
        <v>0</v>
      </c>
      <c r="S145" s="4">
        <v>0</v>
      </c>
      <c r="T145" s="12">
        <f t="shared" si="9"/>
        <v>-5</v>
      </c>
      <c r="U145" s="4">
        <v>30</v>
      </c>
      <c r="V145" s="4">
        <v>15</v>
      </c>
      <c r="W145" s="4">
        <v>0</v>
      </c>
      <c r="X145" s="4" t="s">
        <v>0</v>
      </c>
      <c r="Y145" s="37"/>
      <c r="Z145" s="18"/>
      <c r="AA145" s="18"/>
      <c r="AB145" s="18"/>
      <c r="AC145" s="18">
        <f>IF(ISBLANK($Y145),0, LOOKUP($Y145,[1]Skill!$A:$A,[1]Skill!$X:$X)*$Z145/100)+
IF(ISBLANK($AA145),0, LOOKUP($AA145,[1]Skill!$A:$A,[1]Skill!$X:$X)*$AB145/100)</f>
        <v>0</v>
      </c>
      <c r="AD145" s="18">
        <v>0</v>
      </c>
      <c r="AE145" s="18">
        <v>0</v>
      </c>
      <c r="AF145" s="18">
        <v>0</v>
      </c>
      <c r="AG145" s="18">
        <v>0</v>
      </c>
      <c r="AH145" s="18">
        <v>0</v>
      </c>
      <c r="AI145" s="4" t="str">
        <f t="shared" si="10"/>
        <v>0;0;0;0;0</v>
      </c>
      <c r="AJ145" s="18">
        <v>0</v>
      </c>
      <c r="AK145" s="18">
        <v>0</v>
      </c>
      <c r="AL145" s="18">
        <v>0</v>
      </c>
      <c r="AM145" s="18">
        <v>0</v>
      </c>
      <c r="AN145" s="18">
        <v>0</v>
      </c>
      <c r="AO145" s="18">
        <v>0</v>
      </c>
      <c r="AP145" s="18">
        <v>0</v>
      </c>
      <c r="AQ145" s="4" t="str">
        <f t="shared" si="11"/>
        <v>0;0;0;0;0;0;0</v>
      </c>
      <c r="AR145" s="50" t="s">
        <v>781</v>
      </c>
      <c r="AS145" s="54"/>
      <c r="AT145" s="4">
        <v>22011012</v>
      </c>
      <c r="AU145" s="4"/>
      <c r="AV145" s="4">
        <v>142</v>
      </c>
      <c r="AW145" s="4"/>
      <c r="AX145" s="59" t="s">
        <v>933</v>
      </c>
      <c r="AY145" s="18">
        <v>0</v>
      </c>
      <c r="AZ145" s="19">
        <v>0</v>
      </c>
      <c r="BA145" s="25">
        <v>0.13770489999999999</v>
      </c>
    </row>
    <row r="146" spans="1:53">
      <c r="A146">
        <v>51000143</v>
      </c>
      <c r="B146" s="7" t="s">
        <v>415</v>
      </c>
      <c r="C146" s="4" t="s">
        <v>559</v>
      </c>
      <c r="D146" s="19"/>
      <c r="E146" s="4">
        <v>4</v>
      </c>
      <c r="F146" s="4">
        <v>8</v>
      </c>
      <c r="G146" s="4">
        <v>2</v>
      </c>
      <c r="H146" s="4">
        <f t="shared" si="8"/>
        <v>2</v>
      </c>
      <c r="I146" s="4">
        <v>4</v>
      </c>
      <c r="J146" s="4">
        <v>0</v>
      </c>
      <c r="K146" s="4">
        <v>0</v>
      </c>
      <c r="L146" s="4">
        <v>-18</v>
      </c>
      <c r="M146" s="4">
        <v>0</v>
      </c>
      <c r="N146" s="4">
        <v>0</v>
      </c>
      <c r="O146" s="4">
        <v>0</v>
      </c>
      <c r="P146" s="4">
        <v>0</v>
      </c>
      <c r="Q146" s="4">
        <v>0</v>
      </c>
      <c r="R146" s="4">
        <v>0</v>
      </c>
      <c r="S146" s="4">
        <v>0</v>
      </c>
      <c r="T146" s="12">
        <f t="shared" si="9"/>
        <v>3.3200000000000003</v>
      </c>
      <c r="U146" s="4">
        <v>10</v>
      </c>
      <c r="V146" s="4">
        <v>12</v>
      </c>
      <c r="W146" s="4">
        <v>0</v>
      </c>
      <c r="X146" s="4" t="s">
        <v>103</v>
      </c>
      <c r="Y146" s="37">
        <v>55110007</v>
      </c>
      <c r="Z146" s="18">
        <v>100</v>
      </c>
      <c r="AA146" s="18">
        <v>55100001</v>
      </c>
      <c r="AB146" s="18">
        <v>100</v>
      </c>
      <c r="AC146" s="18">
        <f>IF(ISBLANK($Y146),0, LOOKUP($Y146,[1]Skill!$A:$A,[1]Skill!$X:$X)*$Z146/100)+
IF(ISBLANK($AA146),0, LOOKUP($AA146,[1]Skill!$A:$A,[1]Skill!$X:$X)*$AB146/100)</f>
        <v>20</v>
      </c>
      <c r="AD146" s="18">
        <v>0</v>
      </c>
      <c r="AE146" s="18">
        <v>0</v>
      </c>
      <c r="AF146" s="18">
        <v>0</v>
      </c>
      <c r="AG146" s="18">
        <v>0</v>
      </c>
      <c r="AH146" s="18">
        <v>0</v>
      </c>
      <c r="AI146" s="4" t="str">
        <f t="shared" si="10"/>
        <v>0;0;0;0;0</v>
      </c>
      <c r="AJ146" s="18">
        <v>0</v>
      </c>
      <c r="AK146" s="18">
        <v>0</v>
      </c>
      <c r="AL146" s="18">
        <v>0</v>
      </c>
      <c r="AM146" s="18">
        <v>0</v>
      </c>
      <c r="AN146" s="18">
        <v>0.3</v>
      </c>
      <c r="AO146" s="18">
        <v>0</v>
      </c>
      <c r="AP146" s="18">
        <v>0</v>
      </c>
      <c r="AQ146" s="4" t="str">
        <f t="shared" si="11"/>
        <v>0;0;0;0;0.3;0;0</v>
      </c>
      <c r="AR146" s="50" t="s">
        <v>781</v>
      </c>
      <c r="AS146" s="54"/>
      <c r="AT146" s="4">
        <v>22011220</v>
      </c>
      <c r="AU146" s="4"/>
      <c r="AV146" s="4">
        <v>143</v>
      </c>
      <c r="AW146" s="4"/>
      <c r="AX146" s="59" t="s">
        <v>929</v>
      </c>
      <c r="AY146" s="18">
        <v>0</v>
      </c>
      <c r="AZ146" s="19">
        <v>0</v>
      </c>
      <c r="BA146" s="25">
        <v>0.75081969999999998</v>
      </c>
    </row>
    <row r="147" spans="1:53">
      <c r="A147">
        <v>51000144</v>
      </c>
      <c r="B147" s="4" t="s">
        <v>160</v>
      </c>
      <c r="C147" s="4" t="s">
        <v>355</v>
      </c>
      <c r="D147" s="19" t="s">
        <v>833</v>
      </c>
      <c r="E147" s="4">
        <v>3</v>
      </c>
      <c r="F147" s="4">
        <v>9</v>
      </c>
      <c r="G147" s="4">
        <v>2</v>
      </c>
      <c r="H147" s="4">
        <f t="shared" si="8"/>
        <v>2</v>
      </c>
      <c r="I147" s="4">
        <v>3</v>
      </c>
      <c r="J147" s="4">
        <v>0</v>
      </c>
      <c r="K147" s="4">
        <v>-6</v>
      </c>
      <c r="L147" s="4">
        <v>-3</v>
      </c>
      <c r="M147" s="4">
        <v>0</v>
      </c>
      <c r="N147" s="4">
        <v>0</v>
      </c>
      <c r="O147" s="4">
        <v>0</v>
      </c>
      <c r="P147" s="4">
        <v>0</v>
      </c>
      <c r="Q147" s="4">
        <v>0</v>
      </c>
      <c r="R147" s="4">
        <v>0</v>
      </c>
      <c r="S147" s="4">
        <v>0</v>
      </c>
      <c r="T147" s="12">
        <f t="shared" si="9"/>
        <v>2.25</v>
      </c>
      <c r="U147" s="4">
        <v>10</v>
      </c>
      <c r="V147" s="4">
        <v>15</v>
      </c>
      <c r="W147" s="4">
        <v>0</v>
      </c>
      <c r="X147" s="4" t="s">
        <v>19</v>
      </c>
      <c r="Y147" s="18">
        <v>55510006</v>
      </c>
      <c r="Z147" s="18">
        <v>45</v>
      </c>
      <c r="AA147" s="18"/>
      <c r="AB147" s="18"/>
      <c r="AC147" s="18">
        <f>IF(ISBLANK($Y147),0, LOOKUP($Y147,[1]Skill!$A:$A,[1]Skill!$X:$X)*$Z147/100)+
IF(ISBLANK($AA147),0, LOOKUP($AA147,[1]Skill!$A:$A,[1]Skill!$X:$X)*$AB147/100)</f>
        <v>11.25</v>
      </c>
      <c r="AD147" s="18">
        <v>0</v>
      </c>
      <c r="AE147" s="18">
        <v>0</v>
      </c>
      <c r="AF147" s="18">
        <v>0</v>
      </c>
      <c r="AG147" s="18">
        <v>0</v>
      </c>
      <c r="AH147" s="18">
        <v>0</v>
      </c>
      <c r="AI147" s="4" t="str">
        <f t="shared" si="10"/>
        <v>0;0;0;0;0</v>
      </c>
      <c r="AJ147" s="18">
        <v>0</v>
      </c>
      <c r="AK147" s="18">
        <v>0</v>
      </c>
      <c r="AL147" s="18">
        <v>0</v>
      </c>
      <c r="AM147" s="18">
        <v>0</v>
      </c>
      <c r="AN147" s="18">
        <v>0</v>
      </c>
      <c r="AO147" s="18">
        <v>0</v>
      </c>
      <c r="AP147" s="18">
        <v>0</v>
      </c>
      <c r="AQ147" s="4" t="str">
        <f t="shared" si="11"/>
        <v>0;0;0;0;0;0;0</v>
      </c>
      <c r="AR147" s="50" t="s">
        <v>781</v>
      </c>
      <c r="AS147" s="54"/>
      <c r="AT147" s="4">
        <v>22011172</v>
      </c>
      <c r="AU147" s="4"/>
      <c r="AV147" s="4">
        <v>144</v>
      </c>
      <c r="AW147" s="4"/>
      <c r="AX147" s="59" t="s">
        <v>932</v>
      </c>
      <c r="AY147" s="18">
        <v>0</v>
      </c>
      <c r="AZ147" s="19">
        <v>0</v>
      </c>
      <c r="BA147" s="25">
        <v>0.41639340000000002</v>
      </c>
    </row>
    <row r="148" spans="1:53">
      <c r="A148">
        <v>51000145</v>
      </c>
      <c r="B148" s="4" t="s">
        <v>161</v>
      </c>
      <c r="C148" s="4" t="s">
        <v>465</v>
      </c>
      <c r="D148" s="19" t="s">
        <v>818</v>
      </c>
      <c r="E148" s="4">
        <v>2</v>
      </c>
      <c r="F148" s="4">
        <v>3</v>
      </c>
      <c r="G148" s="4">
        <v>2</v>
      </c>
      <c r="H148" s="4">
        <f t="shared" si="8"/>
        <v>1</v>
      </c>
      <c r="I148" s="4">
        <v>2</v>
      </c>
      <c r="J148" s="4">
        <v>-10</v>
      </c>
      <c r="K148" s="4">
        <v>0</v>
      </c>
      <c r="L148" s="4">
        <v>-15</v>
      </c>
      <c r="M148" s="4">
        <v>0</v>
      </c>
      <c r="N148" s="4">
        <v>0</v>
      </c>
      <c r="O148" s="4">
        <v>0</v>
      </c>
      <c r="P148" s="4">
        <v>0</v>
      </c>
      <c r="Q148" s="4">
        <v>0</v>
      </c>
      <c r="R148" s="4">
        <v>0</v>
      </c>
      <c r="S148" s="4">
        <v>0</v>
      </c>
      <c r="T148" s="12">
        <f t="shared" si="9"/>
        <v>0</v>
      </c>
      <c r="U148" s="4">
        <v>30</v>
      </c>
      <c r="V148" s="4">
        <v>15</v>
      </c>
      <c r="W148" s="4">
        <v>0</v>
      </c>
      <c r="X148" s="4" t="s">
        <v>724</v>
      </c>
      <c r="Y148" s="37">
        <v>55100012</v>
      </c>
      <c r="Z148" s="18">
        <v>100</v>
      </c>
      <c r="AA148" s="18">
        <v>55600002</v>
      </c>
      <c r="AB148" s="18">
        <v>100</v>
      </c>
      <c r="AC148" s="18">
        <f>IF(ISBLANK($Y148),0, LOOKUP($Y148,[1]Skill!$A:$A,[1]Skill!$X:$X)*$Z148/100)+
IF(ISBLANK($AA148),0, LOOKUP($AA148,[1]Skill!$A:$A,[1]Skill!$X:$X)*$AB148/100)</f>
        <v>25</v>
      </c>
      <c r="AD148" s="18">
        <v>0</v>
      </c>
      <c r="AE148" s="18">
        <v>0</v>
      </c>
      <c r="AF148" s="18">
        <v>0</v>
      </c>
      <c r="AG148" s="18">
        <v>0</v>
      </c>
      <c r="AH148" s="18">
        <v>0</v>
      </c>
      <c r="AI148" s="4" t="str">
        <f t="shared" si="10"/>
        <v>0;0;0;0;0</v>
      </c>
      <c r="AJ148" s="18">
        <v>0</v>
      </c>
      <c r="AK148" s="18">
        <v>0</v>
      </c>
      <c r="AL148" s="18">
        <v>0</v>
      </c>
      <c r="AM148" s="18">
        <v>0</v>
      </c>
      <c r="AN148" s="18">
        <v>0</v>
      </c>
      <c r="AO148" s="18">
        <v>0</v>
      </c>
      <c r="AP148" s="18">
        <v>0</v>
      </c>
      <c r="AQ148" s="4" t="str">
        <f t="shared" si="11"/>
        <v>0;0;0;0;0;0;0</v>
      </c>
      <c r="AR148" s="50" t="s">
        <v>781</v>
      </c>
      <c r="AS148" s="54"/>
      <c r="AT148" s="4">
        <v>22011013</v>
      </c>
      <c r="AU148" s="4"/>
      <c r="AV148" s="4">
        <v>145</v>
      </c>
      <c r="AW148" s="4"/>
      <c r="AX148" s="59" t="s">
        <v>945</v>
      </c>
      <c r="AY148" s="18">
        <v>0</v>
      </c>
      <c r="AZ148" s="19">
        <v>0</v>
      </c>
      <c r="BA148" s="25">
        <v>0.1983607</v>
      </c>
    </row>
    <row r="149" spans="1:53">
      <c r="A149">
        <v>51000146</v>
      </c>
      <c r="B149" s="4" t="s">
        <v>163</v>
      </c>
      <c r="C149" s="4" t="s">
        <v>356</v>
      </c>
      <c r="D149" s="19" t="s">
        <v>949</v>
      </c>
      <c r="E149" s="4">
        <v>3</v>
      </c>
      <c r="F149" s="4">
        <v>3</v>
      </c>
      <c r="G149" s="4">
        <v>2</v>
      </c>
      <c r="H149" s="4">
        <f t="shared" si="8"/>
        <v>3</v>
      </c>
      <c r="I149" s="4">
        <v>3</v>
      </c>
      <c r="J149" s="4">
        <v>0</v>
      </c>
      <c r="K149" s="4">
        <v>0</v>
      </c>
      <c r="L149" s="4">
        <v>-10</v>
      </c>
      <c r="M149" s="4">
        <v>0</v>
      </c>
      <c r="N149" s="4">
        <v>0</v>
      </c>
      <c r="O149" s="4">
        <v>0</v>
      </c>
      <c r="P149" s="4">
        <v>0</v>
      </c>
      <c r="Q149" s="4">
        <v>0</v>
      </c>
      <c r="R149" s="4">
        <v>0</v>
      </c>
      <c r="S149" s="4">
        <v>0</v>
      </c>
      <c r="T149" s="12">
        <f t="shared" si="9"/>
        <v>5</v>
      </c>
      <c r="U149" s="4">
        <v>30</v>
      </c>
      <c r="V149" s="4">
        <v>15</v>
      </c>
      <c r="W149" s="4">
        <v>0</v>
      </c>
      <c r="X149" s="4" t="s">
        <v>162</v>
      </c>
      <c r="Y149" s="37">
        <v>55300013</v>
      </c>
      <c r="Z149" s="18">
        <v>100</v>
      </c>
      <c r="AA149" s="18"/>
      <c r="AB149" s="18"/>
      <c r="AC149" s="18">
        <f>IF(ISBLANK($Y149),0, LOOKUP($Y149,[1]Skill!$A:$A,[1]Skill!$X:$X)*$Z149/100)+
IF(ISBLANK($AA149),0, LOOKUP($AA149,[1]Skill!$A:$A,[1]Skill!$X:$X)*$AB149/100)</f>
        <v>15</v>
      </c>
      <c r="AD149" s="18">
        <v>0</v>
      </c>
      <c r="AE149" s="18">
        <v>0</v>
      </c>
      <c r="AF149" s="18">
        <v>0</v>
      </c>
      <c r="AG149" s="18">
        <v>0</v>
      </c>
      <c r="AH149" s="18">
        <v>0</v>
      </c>
      <c r="AI149" s="4" t="str">
        <f t="shared" si="10"/>
        <v>0;0;0;0;0</v>
      </c>
      <c r="AJ149" s="18">
        <v>0</v>
      </c>
      <c r="AK149" s="18">
        <v>0</v>
      </c>
      <c r="AL149" s="18">
        <v>0</v>
      </c>
      <c r="AM149" s="18">
        <v>0</v>
      </c>
      <c r="AN149" s="18">
        <v>0</v>
      </c>
      <c r="AO149" s="18">
        <v>0</v>
      </c>
      <c r="AP149" s="18">
        <v>0</v>
      </c>
      <c r="AQ149" s="4" t="str">
        <f t="shared" si="11"/>
        <v>0;0;0;0;0;0;0</v>
      </c>
      <c r="AR149" s="50" t="s">
        <v>781</v>
      </c>
      <c r="AS149" s="54">
        <v>11000005</v>
      </c>
      <c r="AT149" s="4">
        <v>22011013</v>
      </c>
      <c r="AU149" s="4"/>
      <c r="AV149" s="4">
        <v>146</v>
      </c>
      <c r="AW149" s="4"/>
      <c r="AX149" s="59" t="s">
        <v>945</v>
      </c>
      <c r="AY149" s="18">
        <v>0</v>
      </c>
      <c r="AZ149" s="19">
        <v>0</v>
      </c>
      <c r="BA149" s="25">
        <v>0.52295080000000005</v>
      </c>
    </row>
    <row r="150" spans="1:53">
      <c r="A150">
        <v>51000147</v>
      </c>
      <c r="B150" s="4" t="s">
        <v>164</v>
      </c>
      <c r="C150" s="4" t="s">
        <v>357</v>
      </c>
      <c r="D150" s="19"/>
      <c r="E150" s="4">
        <v>4</v>
      </c>
      <c r="F150" s="4">
        <v>11</v>
      </c>
      <c r="G150" s="4">
        <v>5</v>
      </c>
      <c r="H150" s="4">
        <f t="shared" si="8"/>
        <v>2</v>
      </c>
      <c r="I150" s="4">
        <v>4</v>
      </c>
      <c r="J150" s="4">
        <v>15</v>
      </c>
      <c r="K150" s="4">
        <v>-25</v>
      </c>
      <c r="L150" s="4">
        <v>-3</v>
      </c>
      <c r="M150" s="4">
        <v>0</v>
      </c>
      <c r="N150" s="4">
        <v>0</v>
      </c>
      <c r="O150" s="4">
        <v>1</v>
      </c>
      <c r="P150" s="4">
        <v>1</v>
      </c>
      <c r="Q150" s="4">
        <v>0</v>
      </c>
      <c r="R150" s="4">
        <v>0</v>
      </c>
      <c r="S150" s="4">
        <v>0</v>
      </c>
      <c r="T150" s="12">
        <f t="shared" si="9"/>
        <v>2</v>
      </c>
      <c r="U150" s="4">
        <v>10</v>
      </c>
      <c r="V150" s="4">
        <v>30</v>
      </c>
      <c r="W150" s="4">
        <v>0</v>
      </c>
      <c r="X150" s="4" t="s">
        <v>4</v>
      </c>
      <c r="Y150" s="37">
        <v>55500005</v>
      </c>
      <c r="Z150" s="18">
        <v>100</v>
      </c>
      <c r="AA150" s="18"/>
      <c r="AB150" s="18"/>
      <c r="AC150" s="18">
        <f>IF(ISBLANK($Y150),0, LOOKUP($Y150,[1]Skill!$A:$A,[1]Skill!$X:$X)*$Z150/100)+
IF(ISBLANK($AA150),0, LOOKUP($AA150,[1]Skill!$A:$A,[1]Skill!$X:$X)*$AB150/100)</f>
        <v>5</v>
      </c>
      <c r="AD150" s="18">
        <v>0</v>
      </c>
      <c r="AE150" s="18">
        <v>0</v>
      </c>
      <c r="AF150" s="18">
        <v>0</v>
      </c>
      <c r="AG150" s="18">
        <v>0</v>
      </c>
      <c r="AH150" s="18">
        <v>0</v>
      </c>
      <c r="AI150" s="4" t="str">
        <f t="shared" si="10"/>
        <v>0;0;0;0;0</v>
      </c>
      <c r="AJ150" s="18">
        <v>0</v>
      </c>
      <c r="AK150" s="18">
        <v>0</v>
      </c>
      <c r="AL150" s="18">
        <v>0</v>
      </c>
      <c r="AM150" s="18">
        <v>0</v>
      </c>
      <c r="AN150" s="18">
        <v>0</v>
      </c>
      <c r="AO150" s="18">
        <v>0</v>
      </c>
      <c r="AP150" s="18">
        <v>0</v>
      </c>
      <c r="AQ150" s="4" t="str">
        <f t="shared" si="11"/>
        <v>0;0;0;0;0;0;0</v>
      </c>
      <c r="AR150" s="50" t="s">
        <v>781</v>
      </c>
      <c r="AS150" s="54"/>
      <c r="AT150" s="4">
        <v>22011171</v>
      </c>
      <c r="AU150" s="4"/>
      <c r="AV150" s="4">
        <v>147</v>
      </c>
      <c r="AW150" s="4"/>
      <c r="AX150" s="59" t="s">
        <v>930</v>
      </c>
      <c r="AY150" s="18">
        <v>0</v>
      </c>
      <c r="AZ150" s="19">
        <v>0</v>
      </c>
      <c r="BA150" s="25">
        <v>0.68852460000000004</v>
      </c>
    </row>
    <row r="151" spans="1:53">
      <c r="A151">
        <v>51000148</v>
      </c>
      <c r="B151" s="4" t="s">
        <v>165</v>
      </c>
      <c r="C151" s="4" t="s">
        <v>560</v>
      </c>
      <c r="D151" s="19"/>
      <c r="E151" s="4">
        <v>3</v>
      </c>
      <c r="F151" s="4">
        <v>8</v>
      </c>
      <c r="G151" s="4">
        <v>4</v>
      </c>
      <c r="H151" s="4">
        <f t="shared" si="8"/>
        <v>1</v>
      </c>
      <c r="I151" s="4">
        <v>3</v>
      </c>
      <c r="J151" s="4">
        <v>15</v>
      </c>
      <c r="K151" s="4">
        <v>-20</v>
      </c>
      <c r="L151" s="4">
        <v>-12</v>
      </c>
      <c r="M151" s="4">
        <v>0</v>
      </c>
      <c r="N151" s="4">
        <v>0</v>
      </c>
      <c r="O151" s="4">
        <v>0</v>
      </c>
      <c r="P151" s="4">
        <v>0</v>
      </c>
      <c r="Q151" s="4">
        <v>0</v>
      </c>
      <c r="R151" s="4">
        <v>3</v>
      </c>
      <c r="S151" s="4">
        <v>0</v>
      </c>
      <c r="T151" s="12">
        <f t="shared" si="9"/>
        <v>-2</v>
      </c>
      <c r="U151" s="4">
        <v>10</v>
      </c>
      <c r="V151" s="4">
        <v>20</v>
      </c>
      <c r="W151" s="4">
        <v>0</v>
      </c>
      <c r="X151" s="4" t="s">
        <v>16</v>
      </c>
      <c r="Y151" s="37"/>
      <c r="Z151" s="18"/>
      <c r="AA151" s="18"/>
      <c r="AB151" s="18"/>
      <c r="AC151" s="18">
        <f>IF(ISBLANK($Y151),0, LOOKUP($Y151,[1]Skill!$A:$A,[1]Skill!$X:$X)*$Z151/100)+
IF(ISBLANK($AA151),0, LOOKUP($AA151,[1]Skill!$A:$A,[1]Skill!$X:$X)*$AB151/100)</f>
        <v>0</v>
      </c>
      <c r="AD151" s="18">
        <v>0</v>
      </c>
      <c r="AE151" s="18">
        <v>0</v>
      </c>
      <c r="AF151" s="18">
        <v>0</v>
      </c>
      <c r="AG151" s="18">
        <v>0</v>
      </c>
      <c r="AH151" s="18">
        <v>0</v>
      </c>
      <c r="AI151" s="4" t="str">
        <f t="shared" si="10"/>
        <v>0;0;0;0;0</v>
      </c>
      <c r="AJ151" s="18">
        <v>0</v>
      </c>
      <c r="AK151" s="18">
        <v>0</v>
      </c>
      <c r="AL151" s="18">
        <v>0</v>
      </c>
      <c r="AM151" s="18">
        <v>0</v>
      </c>
      <c r="AN151" s="18">
        <v>0</v>
      </c>
      <c r="AO151" s="18">
        <v>0</v>
      </c>
      <c r="AP151" s="18">
        <v>0</v>
      </c>
      <c r="AQ151" s="4" t="str">
        <f t="shared" si="11"/>
        <v>0;0;0;0;0;0;0</v>
      </c>
      <c r="AR151" s="50" t="s">
        <v>781</v>
      </c>
      <c r="AS151" s="54"/>
      <c r="AT151" s="4">
        <v>22011081</v>
      </c>
      <c r="AU151" s="4"/>
      <c r="AV151" s="4">
        <v>148</v>
      </c>
      <c r="AW151" s="4"/>
      <c r="AX151" s="59" t="s">
        <v>929</v>
      </c>
      <c r="AY151" s="18">
        <v>0</v>
      </c>
      <c r="AZ151" s="19">
        <v>0</v>
      </c>
      <c r="BA151" s="25">
        <v>0.47049180000000002</v>
      </c>
    </row>
    <row r="152" spans="1:53">
      <c r="A152">
        <v>51000149</v>
      </c>
      <c r="B152" s="4" t="s">
        <v>166</v>
      </c>
      <c r="C152" s="4" t="s">
        <v>561</v>
      </c>
      <c r="D152" s="19" t="s">
        <v>730</v>
      </c>
      <c r="E152" s="4">
        <v>2</v>
      </c>
      <c r="F152" s="4">
        <v>13</v>
      </c>
      <c r="G152" s="4">
        <v>0</v>
      </c>
      <c r="H152" s="4">
        <f t="shared" si="8"/>
        <v>0</v>
      </c>
      <c r="I152" s="4">
        <v>2</v>
      </c>
      <c r="J152" s="4">
        <v>9</v>
      </c>
      <c r="K152" s="4">
        <v>-10</v>
      </c>
      <c r="L152" s="4">
        <v>-3</v>
      </c>
      <c r="M152" s="4">
        <v>0</v>
      </c>
      <c r="N152" s="4">
        <v>0</v>
      </c>
      <c r="O152" s="4">
        <v>0</v>
      </c>
      <c r="P152" s="4">
        <v>0</v>
      </c>
      <c r="Q152" s="4">
        <v>0</v>
      </c>
      <c r="R152" s="4">
        <v>0</v>
      </c>
      <c r="S152" s="4">
        <v>0</v>
      </c>
      <c r="T152" s="12">
        <f t="shared" si="9"/>
        <v>-4</v>
      </c>
      <c r="U152" s="4">
        <v>10</v>
      </c>
      <c r="V152" s="4">
        <v>15</v>
      </c>
      <c r="W152" s="4">
        <v>0</v>
      </c>
      <c r="X152" s="4" t="s">
        <v>6</v>
      </c>
      <c r="Y152" s="37"/>
      <c r="Z152" s="18"/>
      <c r="AA152" s="18"/>
      <c r="AB152" s="18"/>
      <c r="AC152" s="18">
        <f>IF(ISBLANK($Y152),0, LOOKUP($Y152,[1]Skill!$A:$A,[1]Skill!$X:$X)*$Z152/100)+
IF(ISBLANK($AA152),0, LOOKUP($AA152,[1]Skill!$A:$A,[1]Skill!$X:$X)*$AB152/100)</f>
        <v>0</v>
      </c>
      <c r="AD152" s="18">
        <v>0</v>
      </c>
      <c r="AE152" s="18">
        <v>0</v>
      </c>
      <c r="AF152" s="18">
        <v>0</v>
      </c>
      <c r="AG152" s="18">
        <v>0</v>
      </c>
      <c r="AH152" s="18">
        <v>0</v>
      </c>
      <c r="AI152" s="4" t="str">
        <f t="shared" si="10"/>
        <v>0;0;0;0;0</v>
      </c>
      <c r="AJ152" s="18">
        <v>0</v>
      </c>
      <c r="AK152" s="18">
        <v>0</v>
      </c>
      <c r="AL152" s="18">
        <v>0</v>
      </c>
      <c r="AM152" s="18">
        <v>0</v>
      </c>
      <c r="AN152" s="18">
        <v>0</v>
      </c>
      <c r="AO152" s="18">
        <v>0</v>
      </c>
      <c r="AP152" s="18">
        <v>0</v>
      </c>
      <c r="AQ152" s="4" t="str">
        <f t="shared" si="11"/>
        <v>0;0;0;0;0;0;0</v>
      </c>
      <c r="AR152" s="50" t="s">
        <v>781</v>
      </c>
      <c r="AS152" s="54"/>
      <c r="AT152" s="4">
        <v>22011170</v>
      </c>
      <c r="AU152" s="4"/>
      <c r="AV152" s="4">
        <v>149</v>
      </c>
      <c r="AW152" s="4"/>
      <c r="AX152" s="59" t="s">
        <v>937</v>
      </c>
      <c r="AY152" s="18">
        <v>0</v>
      </c>
      <c r="AZ152" s="19">
        <v>0</v>
      </c>
      <c r="BA152" s="25">
        <v>0.35409829999999998</v>
      </c>
    </row>
    <row r="153" spans="1:53">
      <c r="A153">
        <v>51000150</v>
      </c>
      <c r="B153" s="4" t="s">
        <v>167</v>
      </c>
      <c r="C153" s="4" t="s">
        <v>358</v>
      </c>
      <c r="D153" s="19" t="s">
        <v>894</v>
      </c>
      <c r="E153" s="4">
        <v>2</v>
      </c>
      <c r="F153" s="4">
        <v>11</v>
      </c>
      <c r="G153" s="4">
        <v>6</v>
      </c>
      <c r="H153" s="4">
        <f t="shared" si="8"/>
        <v>1</v>
      </c>
      <c r="I153" s="4">
        <v>2</v>
      </c>
      <c r="J153" s="4">
        <v>18</v>
      </c>
      <c r="K153" s="4">
        <v>-9</v>
      </c>
      <c r="L153" s="4">
        <v>-24</v>
      </c>
      <c r="M153" s="4">
        <v>0</v>
      </c>
      <c r="N153" s="4">
        <v>0</v>
      </c>
      <c r="O153" s="4">
        <v>0</v>
      </c>
      <c r="P153" s="4">
        <v>0</v>
      </c>
      <c r="Q153" s="4">
        <v>0</v>
      </c>
      <c r="R153" s="4">
        <v>0</v>
      </c>
      <c r="S153" s="4">
        <v>0</v>
      </c>
      <c r="T153" s="12">
        <f t="shared" si="9"/>
        <v>-2.5</v>
      </c>
      <c r="U153" s="4">
        <v>10</v>
      </c>
      <c r="V153" s="4">
        <v>20</v>
      </c>
      <c r="W153" s="4">
        <v>0</v>
      </c>
      <c r="X153" s="4" t="s">
        <v>2</v>
      </c>
      <c r="Y153" s="37">
        <v>55110003</v>
      </c>
      <c r="Z153" s="18">
        <v>50</v>
      </c>
      <c r="AA153" s="18"/>
      <c r="AB153" s="18"/>
      <c r="AC153" s="18">
        <f>IF(ISBLANK($Y153),0, LOOKUP($Y153,[1]Skill!$A:$A,[1]Skill!$X:$X)*$Z153/100)+
IF(ISBLANK($AA153),0, LOOKUP($AA153,[1]Skill!$A:$A,[1]Skill!$X:$X)*$AB153/100)</f>
        <v>12.5</v>
      </c>
      <c r="AD153" s="18">
        <v>0</v>
      </c>
      <c r="AE153" s="18">
        <v>0</v>
      </c>
      <c r="AF153" s="18">
        <v>0</v>
      </c>
      <c r="AG153" s="18">
        <v>0</v>
      </c>
      <c r="AH153" s="18">
        <v>0</v>
      </c>
      <c r="AI153" s="4" t="str">
        <f t="shared" si="10"/>
        <v>0;0;0;0;0</v>
      </c>
      <c r="AJ153" s="18">
        <v>0</v>
      </c>
      <c r="AK153" s="18">
        <v>0</v>
      </c>
      <c r="AL153" s="18">
        <v>0</v>
      </c>
      <c r="AM153" s="18">
        <v>0</v>
      </c>
      <c r="AN153" s="18">
        <v>0</v>
      </c>
      <c r="AO153" s="18">
        <v>0</v>
      </c>
      <c r="AP153" s="18">
        <v>0</v>
      </c>
      <c r="AQ153" s="4" t="str">
        <f t="shared" si="11"/>
        <v>0;0;0;0;0;0;0</v>
      </c>
      <c r="AR153" s="50" t="s">
        <v>781</v>
      </c>
      <c r="AS153" s="54"/>
      <c r="AT153" s="4">
        <v>22011091</v>
      </c>
      <c r="AU153" s="4"/>
      <c r="AV153" s="4">
        <v>150</v>
      </c>
      <c r="AW153" s="4"/>
      <c r="AX153" s="59" t="s">
        <v>930</v>
      </c>
      <c r="AY153" s="18">
        <v>0</v>
      </c>
      <c r="AZ153" s="19">
        <v>0</v>
      </c>
      <c r="BA153" s="25">
        <v>0.32295079999999998</v>
      </c>
    </row>
    <row r="154" spans="1:53">
      <c r="A154">
        <v>51000151</v>
      </c>
      <c r="B154" s="7" t="s">
        <v>416</v>
      </c>
      <c r="C154" s="4" t="s">
        <v>562</v>
      </c>
      <c r="D154" s="19"/>
      <c r="E154" s="4">
        <v>1</v>
      </c>
      <c r="F154" s="4">
        <v>3</v>
      </c>
      <c r="G154" s="4">
        <v>0</v>
      </c>
      <c r="H154" s="4">
        <f t="shared" si="8"/>
        <v>2</v>
      </c>
      <c r="I154" s="4">
        <v>1</v>
      </c>
      <c r="J154" s="4">
        <v>0</v>
      </c>
      <c r="K154" s="4">
        <v>5</v>
      </c>
      <c r="L154" s="4">
        <v>-2</v>
      </c>
      <c r="M154" s="4">
        <v>0</v>
      </c>
      <c r="N154" s="4">
        <v>0</v>
      </c>
      <c r="O154" s="4">
        <v>0</v>
      </c>
      <c r="P154" s="4">
        <v>0</v>
      </c>
      <c r="Q154" s="4">
        <v>0</v>
      </c>
      <c r="R154" s="4">
        <v>0</v>
      </c>
      <c r="S154" s="4">
        <v>0</v>
      </c>
      <c r="T154" s="12">
        <f t="shared" si="9"/>
        <v>3</v>
      </c>
      <c r="U154" s="4">
        <v>10</v>
      </c>
      <c r="V154" s="4">
        <v>12</v>
      </c>
      <c r="W154" s="4">
        <v>0</v>
      </c>
      <c r="X154" s="4" t="s">
        <v>168</v>
      </c>
      <c r="Y154" s="37"/>
      <c r="Z154" s="18"/>
      <c r="AA154" s="18"/>
      <c r="AB154" s="18"/>
      <c r="AC154" s="18">
        <f>IF(ISBLANK($Y154),0, LOOKUP($Y154,[1]Skill!$A:$A,[1]Skill!$X:$X)*$Z154/100)+
IF(ISBLANK($AA154),0, LOOKUP($AA154,[1]Skill!$A:$A,[1]Skill!$X:$X)*$AB154/100)</f>
        <v>0</v>
      </c>
      <c r="AD154" s="18">
        <v>0</v>
      </c>
      <c r="AE154" s="18">
        <v>0</v>
      </c>
      <c r="AF154" s="18">
        <v>0</v>
      </c>
      <c r="AG154" s="18">
        <v>0</v>
      </c>
      <c r="AH154" s="18">
        <v>0</v>
      </c>
      <c r="AI154" s="4" t="str">
        <f t="shared" si="10"/>
        <v>0;0;0;0;0</v>
      </c>
      <c r="AJ154" s="18">
        <v>0</v>
      </c>
      <c r="AK154" s="18">
        <v>0</v>
      </c>
      <c r="AL154" s="18">
        <v>0</v>
      </c>
      <c r="AM154" s="18">
        <v>0</v>
      </c>
      <c r="AN154" s="18">
        <v>0</v>
      </c>
      <c r="AO154" s="18">
        <v>0</v>
      </c>
      <c r="AP154" s="18">
        <v>0</v>
      </c>
      <c r="AQ154" s="4" t="str">
        <f t="shared" si="11"/>
        <v>0;0;0;0;0;0;0</v>
      </c>
      <c r="AR154" s="50" t="s">
        <v>781</v>
      </c>
      <c r="AS154" s="54"/>
      <c r="AT154" s="4">
        <v>22011169</v>
      </c>
      <c r="AU154" s="4"/>
      <c r="AV154" s="4">
        <v>151</v>
      </c>
      <c r="AW154" s="4"/>
      <c r="AX154" s="59" t="s">
        <v>945</v>
      </c>
      <c r="AY154" s="18">
        <v>0</v>
      </c>
      <c r="AZ154" s="19">
        <v>0</v>
      </c>
      <c r="BA154" s="25">
        <v>0.40819670000000002</v>
      </c>
    </row>
    <row r="155" spans="1:53">
      <c r="A155">
        <v>51000152</v>
      </c>
      <c r="B155" s="4" t="s">
        <v>169</v>
      </c>
      <c r="C155" s="4" t="s">
        <v>563</v>
      </c>
      <c r="D155" s="19" t="s">
        <v>833</v>
      </c>
      <c r="E155" s="4">
        <v>3</v>
      </c>
      <c r="F155" s="4">
        <v>3</v>
      </c>
      <c r="G155" s="4">
        <v>1</v>
      </c>
      <c r="H155" s="4">
        <f t="shared" si="8"/>
        <v>1</v>
      </c>
      <c r="I155" s="4">
        <v>3</v>
      </c>
      <c r="J155" s="4">
        <v>3</v>
      </c>
      <c r="K155" s="4">
        <v>-8</v>
      </c>
      <c r="L155" s="4">
        <v>-22</v>
      </c>
      <c r="M155" s="4">
        <v>0</v>
      </c>
      <c r="N155" s="4">
        <v>0</v>
      </c>
      <c r="O155" s="4">
        <v>0</v>
      </c>
      <c r="P155" s="4">
        <v>0</v>
      </c>
      <c r="Q155" s="4">
        <v>0</v>
      </c>
      <c r="R155" s="4">
        <v>0</v>
      </c>
      <c r="S155" s="4">
        <v>0</v>
      </c>
      <c r="T155" s="12">
        <f t="shared" si="9"/>
        <v>-0.67999999999999972</v>
      </c>
      <c r="U155" s="4">
        <v>40</v>
      </c>
      <c r="V155" s="4">
        <v>15</v>
      </c>
      <c r="W155" s="4">
        <v>0</v>
      </c>
      <c r="X155" s="4" t="s">
        <v>728</v>
      </c>
      <c r="Y155" s="37">
        <v>55900046</v>
      </c>
      <c r="Z155" s="18">
        <v>100</v>
      </c>
      <c r="AA155" s="18"/>
      <c r="AB155" s="18"/>
      <c r="AC155" s="18">
        <f>IF(ISBLANK($Y155),0, LOOKUP($Y155,[1]Skill!$A:$A,[1]Skill!$X:$X)*$Z155/100)+
IF(ISBLANK($AA155),0, LOOKUP($AA155,[1]Skill!$A:$A,[1]Skill!$X:$X)*$AB155/100)</f>
        <v>25</v>
      </c>
      <c r="AD155" s="18">
        <v>0</v>
      </c>
      <c r="AE155" s="18">
        <v>0</v>
      </c>
      <c r="AF155" s="18">
        <v>0</v>
      </c>
      <c r="AG155" s="18">
        <v>0</v>
      </c>
      <c r="AH155" s="18">
        <v>0</v>
      </c>
      <c r="AI155" s="4" t="str">
        <f t="shared" si="10"/>
        <v>0;0;0;0;0</v>
      </c>
      <c r="AJ155" s="18">
        <v>0</v>
      </c>
      <c r="AK155" s="18">
        <v>0.3</v>
      </c>
      <c r="AL155" s="18">
        <v>0</v>
      </c>
      <c r="AM155" s="18">
        <v>0</v>
      </c>
      <c r="AN155" s="18">
        <v>0</v>
      </c>
      <c r="AO155" s="18">
        <v>0</v>
      </c>
      <c r="AP155" s="18">
        <v>0</v>
      </c>
      <c r="AQ155" s="4" t="str">
        <f t="shared" si="11"/>
        <v>0;0.3;0;0;0;0;0</v>
      </c>
      <c r="AR155" s="50" t="s">
        <v>781</v>
      </c>
      <c r="AS155" s="54"/>
      <c r="AT155" s="4">
        <v>22011029</v>
      </c>
      <c r="AU155" s="4"/>
      <c r="AV155" s="4">
        <v>152</v>
      </c>
      <c r="AW155" s="4"/>
      <c r="AX155" s="59" t="s">
        <v>945</v>
      </c>
      <c r="AY155" s="18">
        <v>0</v>
      </c>
      <c r="AZ155" s="19">
        <v>0</v>
      </c>
      <c r="BA155" s="25">
        <v>0.58688530000000005</v>
      </c>
    </row>
    <row r="156" spans="1:53">
      <c r="A156">
        <v>51000153</v>
      </c>
      <c r="B156" s="4" t="s">
        <v>170</v>
      </c>
      <c r="C156" s="4" t="s">
        <v>564</v>
      </c>
      <c r="D156" s="19"/>
      <c r="E156" s="4">
        <v>2</v>
      </c>
      <c r="F156" s="4">
        <v>10</v>
      </c>
      <c r="G156" s="4">
        <v>2</v>
      </c>
      <c r="H156" s="4">
        <f t="shared" si="8"/>
        <v>2</v>
      </c>
      <c r="I156" s="4">
        <v>2</v>
      </c>
      <c r="J156" s="4">
        <v>-30</v>
      </c>
      <c r="K156" s="4">
        <v>7</v>
      </c>
      <c r="L156" s="4">
        <v>0</v>
      </c>
      <c r="M156" s="4">
        <v>0</v>
      </c>
      <c r="N156" s="4">
        <v>0</v>
      </c>
      <c r="O156" s="4">
        <v>0</v>
      </c>
      <c r="P156" s="4">
        <v>0</v>
      </c>
      <c r="Q156" s="4">
        <v>0</v>
      </c>
      <c r="R156" s="4">
        <v>0</v>
      </c>
      <c r="S156" s="4">
        <v>0</v>
      </c>
      <c r="T156" s="12">
        <f t="shared" si="9"/>
        <v>2</v>
      </c>
      <c r="U156" s="4">
        <v>10</v>
      </c>
      <c r="V156" s="4">
        <v>15</v>
      </c>
      <c r="W156" s="4">
        <v>0</v>
      </c>
      <c r="X156" s="4" t="s">
        <v>4</v>
      </c>
      <c r="Y156" s="37">
        <v>55110004</v>
      </c>
      <c r="Z156" s="18">
        <v>100</v>
      </c>
      <c r="AA156" s="18"/>
      <c r="AB156" s="18"/>
      <c r="AC156" s="18">
        <f>IF(ISBLANK($Y156),0, LOOKUP($Y156,[1]Skill!$A:$A,[1]Skill!$X:$X)*$Z156/100)+
IF(ISBLANK($AA156),0, LOOKUP($AA156,[1]Skill!$A:$A,[1]Skill!$X:$X)*$AB156/100)</f>
        <v>25</v>
      </c>
      <c r="AD156" s="18">
        <v>0</v>
      </c>
      <c r="AE156" s="18">
        <v>0</v>
      </c>
      <c r="AF156" s="18">
        <v>0</v>
      </c>
      <c r="AG156" s="18">
        <v>0</v>
      </c>
      <c r="AH156" s="18">
        <v>0</v>
      </c>
      <c r="AI156" s="4" t="str">
        <f t="shared" si="10"/>
        <v>0;0;0;0;0</v>
      </c>
      <c r="AJ156" s="18">
        <v>0</v>
      </c>
      <c r="AK156" s="18">
        <v>0</v>
      </c>
      <c r="AL156" s="18">
        <v>0</v>
      </c>
      <c r="AM156" s="18">
        <v>0</v>
      </c>
      <c r="AN156" s="18">
        <v>0</v>
      </c>
      <c r="AO156" s="18">
        <v>0</v>
      </c>
      <c r="AP156" s="18">
        <v>0</v>
      </c>
      <c r="AQ156" s="4" t="str">
        <f t="shared" si="11"/>
        <v>0;0;0;0;0;0;0</v>
      </c>
      <c r="AR156" s="50" t="s">
        <v>781</v>
      </c>
      <c r="AS156" s="54"/>
      <c r="AT156" s="4">
        <v>22011168</v>
      </c>
      <c r="AU156" s="4"/>
      <c r="AV156" s="4">
        <v>153</v>
      </c>
      <c r="AW156" s="4"/>
      <c r="AX156" s="59" t="s">
        <v>933</v>
      </c>
      <c r="AY156" s="18">
        <v>0</v>
      </c>
      <c r="AZ156" s="19">
        <v>0</v>
      </c>
      <c r="BA156" s="25">
        <v>0.28196719999999997</v>
      </c>
    </row>
    <row r="157" spans="1:53">
      <c r="A157">
        <v>51000154</v>
      </c>
      <c r="B157" s="4" t="s">
        <v>171</v>
      </c>
      <c r="C157" s="4" t="s">
        <v>565</v>
      </c>
      <c r="D157" s="19" t="s">
        <v>730</v>
      </c>
      <c r="E157" s="4">
        <v>1</v>
      </c>
      <c r="F157" s="4">
        <v>11</v>
      </c>
      <c r="G157" s="4">
        <v>4</v>
      </c>
      <c r="H157" s="4">
        <f t="shared" si="8"/>
        <v>0</v>
      </c>
      <c r="I157" s="4">
        <v>1</v>
      </c>
      <c r="J157" s="4">
        <v>0</v>
      </c>
      <c r="K157" s="4">
        <v>0</v>
      </c>
      <c r="L157" s="4">
        <v>-5</v>
      </c>
      <c r="M157" s="4">
        <v>0</v>
      </c>
      <c r="N157" s="4">
        <v>0</v>
      </c>
      <c r="O157" s="4">
        <v>0</v>
      </c>
      <c r="P157" s="4">
        <v>0</v>
      </c>
      <c r="Q157" s="4">
        <v>0</v>
      </c>
      <c r="R157" s="4">
        <v>0</v>
      </c>
      <c r="S157" s="4">
        <v>0</v>
      </c>
      <c r="T157" s="12">
        <f t="shared" si="9"/>
        <v>-5</v>
      </c>
      <c r="U157" s="4">
        <v>10</v>
      </c>
      <c r="V157" s="4">
        <v>20</v>
      </c>
      <c r="W157" s="4">
        <v>0</v>
      </c>
      <c r="X157" s="4" t="s">
        <v>4</v>
      </c>
      <c r="Y157" s="37"/>
      <c r="Z157" s="18"/>
      <c r="AA157" s="18"/>
      <c r="AB157" s="18"/>
      <c r="AC157" s="18">
        <f>IF(ISBLANK($Y157),0, LOOKUP($Y157,[1]Skill!$A:$A,[1]Skill!$X:$X)*$Z157/100)+
IF(ISBLANK($AA157),0, LOOKUP($AA157,[1]Skill!$A:$A,[1]Skill!$X:$X)*$AB157/100)</f>
        <v>0</v>
      </c>
      <c r="AD157" s="18">
        <v>0</v>
      </c>
      <c r="AE157" s="18">
        <v>0</v>
      </c>
      <c r="AF157" s="18">
        <v>0</v>
      </c>
      <c r="AG157" s="18">
        <v>0</v>
      </c>
      <c r="AH157" s="18">
        <v>0</v>
      </c>
      <c r="AI157" s="4" t="str">
        <f t="shared" si="10"/>
        <v>0;0;0;0;0</v>
      </c>
      <c r="AJ157" s="18">
        <v>0</v>
      </c>
      <c r="AK157" s="18">
        <v>0</v>
      </c>
      <c r="AL157" s="18">
        <v>0</v>
      </c>
      <c r="AM157" s="18">
        <v>0</v>
      </c>
      <c r="AN157" s="18">
        <v>0</v>
      </c>
      <c r="AO157" s="18">
        <v>0</v>
      </c>
      <c r="AP157" s="18">
        <v>0</v>
      </c>
      <c r="AQ157" s="4" t="str">
        <f t="shared" si="11"/>
        <v>0;0;0;0;0;0;0</v>
      </c>
      <c r="AR157" s="50" t="s">
        <v>781</v>
      </c>
      <c r="AS157" s="54"/>
      <c r="AT157" s="4">
        <v>22011091</v>
      </c>
      <c r="AU157" s="4"/>
      <c r="AV157" s="4">
        <v>154</v>
      </c>
      <c r="AW157" s="4"/>
      <c r="AX157" s="59" t="s">
        <v>930</v>
      </c>
      <c r="AY157" s="18">
        <v>0</v>
      </c>
      <c r="AZ157" s="19">
        <v>0</v>
      </c>
      <c r="BA157" s="25">
        <v>0.12950819999999999</v>
      </c>
    </row>
    <row r="158" spans="1:53">
      <c r="A158">
        <v>51000155</v>
      </c>
      <c r="B158" s="4" t="s">
        <v>172</v>
      </c>
      <c r="C158" s="4" t="s">
        <v>566</v>
      </c>
      <c r="D158" s="19"/>
      <c r="E158" s="4">
        <v>4</v>
      </c>
      <c r="F158" s="4">
        <v>1</v>
      </c>
      <c r="G158" s="4">
        <v>6</v>
      </c>
      <c r="H158" s="4">
        <f t="shared" si="8"/>
        <v>2</v>
      </c>
      <c r="I158" s="4">
        <v>4</v>
      </c>
      <c r="J158" s="4">
        <v>20</v>
      </c>
      <c r="K158" s="4">
        <v>-9</v>
      </c>
      <c r="L158" s="4">
        <v>-22</v>
      </c>
      <c r="M158" s="4">
        <v>0</v>
      </c>
      <c r="N158" s="4">
        <v>0</v>
      </c>
      <c r="O158" s="4">
        <v>0</v>
      </c>
      <c r="P158" s="4">
        <v>0</v>
      </c>
      <c r="Q158" s="4">
        <v>0</v>
      </c>
      <c r="R158" s="4">
        <v>3</v>
      </c>
      <c r="S158" s="4">
        <v>0</v>
      </c>
      <c r="T158" s="12">
        <f t="shared" si="9"/>
        <v>4</v>
      </c>
      <c r="U158" s="4">
        <v>10</v>
      </c>
      <c r="V158" s="4">
        <v>15</v>
      </c>
      <c r="W158" s="4">
        <v>0</v>
      </c>
      <c r="X158" s="4" t="s">
        <v>2</v>
      </c>
      <c r="Y158" s="37"/>
      <c r="Z158" s="18"/>
      <c r="AA158" s="18"/>
      <c r="AB158" s="18"/>
      <c r="AC158" s="18">
        <f>IF(ISBLANK($Y158),0, LOOKUP($Y158,[1]Skill!$A:$A,[1]Skill!$X:$X)*$Z158/100)+
IF(ISBLANK($AA158),0, LOOKUP($AA158,[1]Skill!$A:$A,[1]Skill!$X:$X)*$AB158/100)</f>
        <v>0</v>
      </c>
      <c r="AD158" s="18">
        <v>0</v>
      </c>
      <c r="AE158" s="18">
        <v>0</v>
      </c>
      <c r="AF158" s="18">
        <v>0</v>
      </c>
      <c r="AG158" s="18">
        <v>0</v>
      </c>
      <c r="AH158" s="18">
        <v>0</v>
      </c>
      <c r="AI158" s="4" t="str">
        <f t="shared" si="10"/>
        <v>0;0;0;0;0</v>
      </c>
      <c r="AJ158" s="18">
        <v>0</v>
      </c>
      <c r="AK158" s="18">
        <v>0</v>
      </c>
      <c r="AL158" s="18">
        <v>0</v>
      </c>
      <c r="AM158" s="18">
        <v>0</v>
      </c>
      <c r="AN158" s="18">
        <v>0</v>
      </c>
      <c r="AO158" s="18">
        <v>0</v>
      </c>
      <c r="AP158" s="18">
        <v>0</v>
      </c>
      <c r="AQ158" s="4" t="str">
        <f t="shared" si="11"/>
        <v>0;0;0;0;0;0;0</v>
      </c>
      <c r="AR158" s="50" t="s">
        <v>781</v>
      </c>
      <c r="AS158" s="54"/>
      <c r="AT158" s="4">
        <v>22011167</v>
      </c>
      <c r="AU158" s="4"/>
      <c r="AV158" s="4">
        <v>155</v>
      </c>
      <c r="AW158" s="4"/>
      <c r="AX158" s="59" t="s">
        <v>934</v>
      </c>
      <c r="AY158" s="18">
        <v>0</v>
      </c>
      <c r="AZ158" s="19">
        <v>0</v>
      </c>
      <c r="BA158" s="25">
        <v>0.69016390000000005</v>
      </c>
    </row>
    <row r="159" spans="1:53">
      <c r="A159">
        <v>51000156</v>
      </c>
      <c r="B159" s="8" t="s">
        <v>678</v>
      </c>
      <c r="C159" s="8" t="s">
        <v>680</v>
      </c>
      <c r="D159" s="19" t="s">
        <v>770</v>
      </c>
      <c r="E159" s="8">
        <v>6</v>
      </c>
      <c r="F159" s="8">
        <v>13</v>
      </c>
      <c r="G159" s="8">
        <v>4</v>
      </c>
      <c r="H159" s="8">
        <f t="shared" si="8"/>
        <v>0</v>
      </c>
      <c r="I159" s="8">
        <v>6</v>
      </c>
      <c r="J159" s="8">
        <v>-6</v>
      </c>
      <c r="K159" s="8">
        <v>3</v>
      </c>
      <c r="L159" s="4">
        <v>-6</v>
      </c>
      <c r="M159" s="4">
        <v>1</v>
      </c>
      <c r="N159" s="4">
        <v>0</v>
      </c>
      <c r="O159" s="4">
        <v>0</v>
      </c>
      <c r="P159" s="4">
        <v>0</v>
      </c>
      <c r="Q159" s="4">
        <v>0</v>
      </c>
      <c r="R159" s="4">
        <v>0</v>
      </c>
      <c r="S159" s="4">
        <v>0</v>
      </c>
      <c r="T159" s="21">
        <f t="shared" si="9"/>
        <v>-4</v>
      </c>
      <c r="U159" s="4">
        <v>10</v>
      </c>
      <c r="V159" s="4">
        <v>10</v>
      </c>
      <c r="W159" s="4">
        <v>0</v>
      </c>
      <c r="X159" s="8" t="s">
        <v>6</v>
      </c>
      <c r="Y159" s="37"/>
      <c r="Z159" s="18"/>
      <c r="AA159" s="18"/>
      <c r="AB159" s="18"/>
      <c r="AC159" s="18">
        <f>IF(ISBLANK($Y159),0, LOOKUP($Y159,[1]Skill!$A:$A,[1]Skill!$X:$X)*$Z159/100)+
IF(ISBLANK($AA159),0, LOOKUP($AA159,[1]Skill!$A:$A,[1]Skill!$X:$X)*$AB159/100)</f>
        <v>0</v>
      </c>
      <c r="AD159" s="18">
        <v>0</v>
      </c>
      <c r="AE159" s="18">
        <v>0</v>
      </c>
      <c r="AF159" s="18">
        <v>0</v>
      </c>
      <c r="AG159" s="18">
        <v>0</v>
      </c>
      <c r="AH159" s="18">
        <v>0</v>
      </c>
      <c r="AI159" s="4" t="str">
        <f t="shared" si="10"/>
        <v>0;0;0;0;0</v>
      </c>
      <c r="AJ159" s="18">
        <v>0</v>
      </c>
      <c r="AK159" s="18">
        <v>0</v>
      </c>
      <c r="AL159" s="18">
        <v>0</v>
      </c>
      <c r="AM159" s="18">
        <v>0</v>
      </c>
      <c r="AN159" s="18">
        <v>0</v>
      </c>
      <c r="AO159" s="18">
        <v>0</v>
      </c>
      <c r="AP159" s="18">
        <v>0</v>
      </c>
      <c r="AQ159" s="4" t="str">
        <f t="shared" si="11"/>
        <v>0;0;0;0;0;0;0</v>
      </c>
      <c r="AR159" s="50" t="s">
        <v>781</v>
      </c>
      <c r="AS159" s="54"/>
      <c r="AT159" s="8">
        <v>22011067</v>
      </c>
      <c r="AU159" s="8"/>
      <c r="AV159" s="8">
        <v>156</v>
      </c>
      <c r="AW159" s="8"/>
      <c r="AX159" s="59" t="s">
        <v>937</v>
      </c>
      <c r="AY159" s="18">
        <v>0</v>
      </c>
      <c r="AZ159" s="19">
        <v>0</v>
      </c>
      <c r="BA159" s="25">
        <v>0.49672129999999998</v>
      </c>
    </row>
    <row r="160" spans="1:53">
      <c r="A160">
        <v>51000157</v>
      </c>
      <c r="B160" s="4" t="s">
        <v>173</v>
      </c>
      <c r="C160" s="4" t="s">
        <v>567</v>
      </c>
      <c r="D160" s="19"/>
      <c r="E160" s="4">
        <v>4</v>
      </c>
      <c r="F160" s="4">
        <v>10</v>
      </c>
      <c r="G160" s="4">
        <v>1</v>
      </c>
      <c r="H160" s="4">
        <f t="shared" si="8"/>
        <v>1</v>
      </c>
      <c r="I160" s="4">
        <v>4</v>
      </c>
      <c r="J160" s="4">
        <v>-10</v>
      </c>
      <c r="K160" s="4">
        <v>15</v>
      </c>
      <c r="L160" s="4">
        <v>-7</v>
      </c>
      <c r="M160" s="4">
        <v>0</v>
      </c>
      <c r="N160" s="4">
        <v>0</v>
      </c>
      <c r="O160" s="4">
        <v>0</v>
      </c>
      <c r="P160" s="4">
        <v>0</v>
      </c>
      <c r="Q160" s="4">
        <v>0</v>
      </c>
      <c r="R160" s="4">
        <v>0</v>
      </c>
      <c r="S160" s="4">
        <v>0</v>
      </c>
      <c r="T160" s="12">
        <f t="shared" si="9"/>
        <v>-2</v>
      </c>
      <c r="U160" s="4">
        <v>10</v>
      </c>
      <c r="V160" s="4">
        <v>5</v>
      </c>
      <c r="W160" s="4">
        <v>0</v>
      </c>
      <c r="X160" s="4" t="s">
        <v>174</v>
      </c>
      <c r="Y160" s="37"/>
      <c r="Z160" s="18"/>
      <c r="AA160" s="18"/>
      <c r="AB160" s="18"/>
      <c r="AC160" s="18">
        <f>IF(ISBLANK($Y160),0, LOOKUP($Y160,[1]Skill!$A:$A,[1]Skill!$X:$X)*$Z160/100)+
IF(ISBLANK($AA160),0, LOOKUP($AA160,[1]Skill!$A:$A,[1]Skill!$X:$X)*$AB160/100)</f>
        <v>0</v>
      </c>
      <c r="AD160" s="18">
        <v>0</v>
      </c>
      <c r="AE160" s="18">
        <v>0</v>
      </c>
      <c r="AF160" s="18">
        <v>0</v>
      </c>
      <c r="AG160" s="18">
        <v>0</v>
      </c>
      <c r="AH160" s="18">
        <v>0</v>
      </c>
      <c r="AI160" s="4" t="str">
        <f t="shared" si="10"/>
        <v>0;0;0;0;0</v>
      </c>
      <c r="AJ160" s="18">
        <v>0</v>
      </c>
      <c r="AK160" s="18">
        <v>0</v>
      </c>
      <c r="AL160" s="18">
        <v>0</v>
      </c>
      <c r="AM160" s="18">
        <v>0</v>
      </c>
      <c r="AN160" s="18">
        <v>0</v>
      </c>
      <c r="AO160" s="18">
        <v>0</v>
      </c>
      <c r="AP160" s="18">
        <v>0</v>
      </c>
      <c r="AQ160" s="4" t="str">
        <f t="shared" si="11"/>
        <v>0;0;0;0;0;0;0</v>
      </c>
      <c r="AR160" s="50" t="s">
        <v>781</v>
      </c>
      <c r="AS160" s="54"/>
      <c r="AT160" s="4">
        <v>22011132</v>
      </c>
      <c r="AU160" s="4">
        <v>22011073</v>
      </c>
      <c r="AV160" s="4">
        <v>157</v>
      </c>
      <c r="AW160" s="4"/>
      <c r="AX160" s="59" t="s">
        <v>933</v>
      </c>
      <c r="AY160" s="18">
        <v>0</v>
      </c>
      <c r="AZ160" s="19">
        <v>0</v>
      </c>
      <c r="BA160" s="25">
        <v>0.94098360000000003</v>
      </c>
    </row>
    <row r="161" spans="1:53">
      <c r="A161">
        <v>51000158</v>
      </c>
      <c r="B161" s="4" t="s">
        <v>175</v>
      </c>
      <c r="C161" s="4" t="s">
        <v>568</v>
      </c>
      <c r="D161" s="19" t="s">
        <v>730</v>
      </c>
      <c r="E161" s="4">
        <v>2</v>
      </c>
      <c r="F161" s="4">
        <v>4</v>
      </c>
      <c r="G161" s="4">
        <v>4</v>
      </c>
      <c r="H161" s="4">
        <f t="shared" si="8"/>
        <v>0</v>
      </c>
      <c r="I161" s="4">
        <v>2</v>
      </c>
      <c r="J161" s="4">
        <v>5</v>
      </c>
      <c r="K161" s="4">
        <v>-8</v>
      </c>
      <c r="L161" s="4">
        <v>-1</v>
      </c>
      <c r="M161" s="4">
        <v>0</v>
      </c>
      <c r="N161" s="4">
        <v>0</v>
      </c>
      <c r="O161" s="4">
        <v>0</v>
      </c>
      <c r="P161" s="4">
        <v>0</v>
      </c>
      <c r="Q161" s="4">
        <v>0</v>
      </c>
      <c r="R161" s="4">
        <v>0</v>
      </c>
      <c r="S161" s="4">
        <v>0</v>
      </c>
      <c r="T161" s="12">
        <f t="shared" si="9"/>
        <v>-4</v>
      </c>
      <c r="U161" s="4">
        <v>10</v>
      </c>
      <c r="V161" s="4">
        <v>15</v>
      </c>
      <c r="W161" s="4">
        <v>0</v>
      </c>
      <c r="X161" s="4" t="s">
        <v>24</v>
      </c>
      <c r="Y161" s="37"/>
      <c r="Z161" s="18"/>
      <c r="AA161" s="18"/>
      <c r="AB161" s="18"/>
      <c r="AC161" s="18">
        <f>IF(ISBLANK($Y161),0, LOOKUP($Y161,[1]Skill!$A:$A,[1]Skill!$X:$X)*$Z161/100)+
IF(ISBLANK($AA161),0, LOOKUP($AA161,[1]Skill!$A:$A,[1]Skill!$X:$X)*$AB161/100)</f>
        <v>0</v>
      </c>
      <c r="AD161" s="18">
        <v>0</v>
      </c>
      <c r="AE161" s="18">
        <v>0</v>
      </c>
      <c r="AF161" s="18">
        <v>0</v>
      </c>
      <c r="AG161" s="18">
        <v>0</v>
      </c>
      <c r="AH161" s="18">
        <v>0</v>
      </c>
      <c r="AI161" s="4" t="str">
        <f t="shared" si="10"/>
        <v>0;0;0;0;0</v>
      </c>
      <c r="AJ161" s="18">
        <v>0</v>
      </c>
      <c r="AK161" s="18">
        <v>0</v>
      </c>
      <c r="AL161" s="18">
        <v>0</v>
      </c>
      <c r="AM161" s="18">
        <v>0</v>
      </c>
      <c r="AN161" s="18">
        <v>0</v>
      </c>
      <c r="AO161" s="18">
        <v>0</v>
      </c>
      <c r="AP161" s="18">
        <v>0</v>
      </c>
      <c r="AQ161" s="4" t="str">
        <f t="shared" si="11"/>
        <v>0;0;0;0;0;0;0</v>
      </c>
      <c r="AR161" s="50" t="s">
        <v>781</v>
      </c>
      <c r="AS161" s="54"/>
      <c r="AT161" s="4">
        <v>22011166</v>
      </c>
      <c r="AU161" s="4"/>
      <c r="AV161" s="4">
        <v>158</v>
      </c>
      <c r="AW161" s="4"/>
      <c r="AX161" s="59" t="s">
        <v>943</v>
      </c>
      <c r="AY161" s="18">
        <v>0</v>
      </c>
      <c r="AZ161" s="19">
        <v>0</v>
      </c>
      <c r="BA161" s="25">
        <v>0.3098361</v>
      </c>
    </row>
    <row r="162" spans="1:53">
      <c r="A162">
        <v>51000159</v>
      </c>
      <c r="B162" s="4" t="s">
        <v>176</v>
      </c>
      <c r="C162" s="4" t="s">
        <v>569</v>
      </c>
      <c r="D162" s="19"/>
      <c r="E162" s="4">
        <v>2</v>
      </c>
      <c r="F162" s="4">
        <v>13</v>
      </c>
      <c r="G162" s="4">
        <v>4</v>
      </c>
      <c r="H162" s="4">
        <f t="shared" si="8"/>
        <v>1</v>
      </c>
      <c r="I162" s="4">
        <v>2</v>
      </c>
      <c r="J162" s="4">
        <v>-15</v>
      </c>
      <c r="K162" s="4">
        <v>-6</v>
      </c>
      <c r="L162" s="4">
        <v>-8</v>
      </c>
      <c r="M162" s="4">
        <v>0</v>
      </c>
      <c r="N162" s="4">
        <v>0</v>
      </c>
      <c r="O162" s="4">
        <v>0</v>
      </c>
      <c r="P162" s="4">
        <v>0</v>
      </c>
      <c r="Q162" s="4">
        <v>0</v>
      </c>
      <c r="R162" s="4">
        <v>0</v>
      </c>
      <c r="S162" s="4">
        <v>0</v>
      </c>
      <c r="T162" s="12">
        <f t="shared" si="9"/>
        <v>-0.32000000000000028</v>
      </c>
      <c r="U162" s="4">
        <v>10</v>
      </c>
      <c r="V162" s="4">
        <v>15</v>
      </c>
      <c r="W162" s="4">
        <v>0</v>
      </c>
      <c r="X162" s="4" t="s">
        <v>103</v>
      </c>
      <c r="Y162" s="37">
        <v>55110010</v>
      </c>
      <c r="Z162" s="18">
        <v>100</v>
      </c>
      <c r="AA162" s="18"/>
      <c r="AB162" s="18"/>
      <c r="AC162" s="18">
        <f>IF(ISBLANK($Y162),0, LOOKUP($Y162,[1]Skill!$A:$A,[1]Skill!$X:$X)*$Z162/100)+
IF(ISBLANK($AA162),0, LOOKUP($AA162,[1]Skill!$A:$A,[1]Skill!$X:$X)*$AB162/100)</f>
        <v>30</v>
      </c>
      <c r="AD162" s="18">
        <v>0</v>
      </c>
      <c r="AE162" s="18">
        <v>0</v>
      </c>
      <c r="AF162" s="18">
        <v>0</v>
      </c>
      <c r="AG162" s="18">
        <v>0</v>
      </c>
      <c r="AH162" s="18">
        <v>0</v>
      </c>
      <c r="AI162" s="4" t="str">
        <f t="shared" si="10"/>
        <v>0;0;0;0;0</v>
      </c>
      <c r="AJ162" s="18">
        <v>0</v>
      </c>
      <c r="AK162" s="18">
        <v>-0.3</v>
      </c>
      <c r="AL162" s="18">
        <v>0</v>
      </c>
      <c r="AM162" s="18">
        <v>0</v>
      </c>
      <c r="AN162" s="18">
        <v>0</v>
      </c>
      <c r="AO162" s="18">
        <v>0</v>
      </c>
      <c r="AP162" s="18">
        <v>0</v>
      </c>
      <c r="AQ162" s="4" t="str">
        <f t="shared" si="11"/>
        <v>0;-0.3;0;0;0;0;0</v>
      </c>
      <c r="AR162" s="50" t="s">
        <v>781</v>
      </c>
      <c r="AS162" s="54"/>
      <c r="AT162" s="4">
        <v>22011082</v>
      </c>
      <c r="AU162" s="4"/>
      <c r="AV162" s="4">
        <v>159</v>
      </c>
      <c r="AW162" s="4"/>
      <c r="AX162" s="59" t="s">
        <v>937</v>
      </c>
      <c r="AY162" s="18">
        <v>0</v>
      </c>
      <c r="AZ162" s="19">
        <v>0</v>
      </c>
      <c r="BA162" s="25">
        <v>0.44754100000000002</v>
      </c>
    </row>
    <row r="163" spans="1:53">
      <c r="A163">
        <v>51000160</v>
      </c>
      <c r="B163" s="4" t="s">
        <v>177</v>
      </c>
      <c r="C163" s="4" t="s">
        <v>570</v>
      </c>
      <c r="D163" s="19" t="s">
        <v>812</v>
      </c>
      <c r="E163" s="4">
        <v>3</v>
      </c>
      <c r="F163" s="4">
        <v>14</v>
      </c>
      <c r="G163" s="4">
        <v>4</v>
      </c>
      <c r="H163" s="4">
        <f t="shared" si="8"/>
        <v>2</v>
      </c>
      <c r="I163" s="4">
        <v>3</v>
      </c>
      <c r="J163" s="4">
        <v>0</v>
      </c>
      <c r="K163" s="4">
        <v>0</v>
      </c>
      <c r="L163" s="4">
        <v>-19</v>
      </c>
      <c r="M163" s="4">
        <v>0</v>
      </c>
      <c r="N163" s="4">
        <v>0</v>
      </c>
      <c r="O163" s="4">
        <v>0</v>
      </c>
      <c r="P163" s="4">
        <v>0</v>
      </c>
      <c r="Q163" s="4">
        <v>0</v>
      </c>
      <c r="R163" s="4">
        <v>0</v>
      </c>
      <c r="S163" s="4">
        <v>0</v>
      </c>
      <c r="T163" s="12">
        <f t="shared" si="9"/>
        <v>1</v>
      </c>
      <c r="U163" s="4">
        <v>10</v>
      </c>
      <c r="V163" s="4">
        <v>20</v>
      </c>
      <c r="W163" s="4">
        <v>0</v>
      </c>
      <c r="X163" s="4" t="s">
        <v>103</v>
      </c>
      <c r="Y163" s="37">
        <v>55900010</v>
      </c>
      <c r="Z163" s="18">
        <v>100</v>
      </c>
      <c r="AA163" s="18"/>
      <c r="AB163" s="18"/>
      <c r="AC163" s="18">
        <f>IF(ISBLANK($Y163),0, LOOKUP($Y163,[1]Skill!$A:$A,[1]Skill!$X:$X)*$Z163/100)+
IF(ISBLANK($AA163),0, LOOKUP($AA163,[1]Skill!$A:$A,[1]Skill!$X:$X)*$AB163/100)</f>
        <v>20</v>
      </c>
      <c r="AD163" s="18">
        <v>0</v>
      </c>
      <c r="AE163" s="18">
        <v>0</v>
      </c>
      <c r="AF163" s="18">
        <v>0</v>
      </c>
      <c r="AG163" s="18">
        <v>0</v>
      </c>
      <c r="AH163" s="18">
        <v>0</v>
      </c>
      <c r="AI163" s="4" t="str">
        <f t="shared" si="10"/>
        <v>0;0;0;0;0</v>
      </c>
      <c r="AJ163" s="18">
        <v>0</v>
      </c>
      <c r="AK163" s="18">
        <v>0</v>
      </c>
      <c r="AL163" s="18">
        <v>0</v>
      </c>
      <c r="AM163" s="18">
        <v>0</v>
      </c>
      <c r="AN163" s="18">
        <v>0</v>
      </c>
      <c r="AO163" s="18">
        <v>0</v>
      </c>
      <c r="AP163" s="18">
        <v>0</v>
      </c>
      <c r="AQ163" s="4" t="str">
        <f t="shared" si="11"/>
        <v>0;0;0;0;0;0;0</v>
      </c>
      <c r="AR163" s="50" t="s">
        <v>781</v>
      </c>
      <c r="AS163" s="54"/>
      <c r="AT163" s="4">
        <v>22011066</v>
      </c>
      <c r="AU163" s="4"/>
      <c r="AV163" s="4">
        <v>160</v>
      </c>
      <c r="AW163" s="4"/>
      <c r="AX163" s="59" t="s">
        <v>938</v>
      </c>
      <c r="AY163" s="18">
        <v>0</v>
      </c>
      <c r="AZ163" s="19">
        <v>0</v>
      </c>
      <c r="BA163" s="25">
        <v>0.45409840000000001</v>
      </c>
    </row>
    <row r="164" spans="1:53">
      <c r="A164">
        <v>51000161</v>
      </c>
      <c r="B164" s="4" t="s">
        <v>178</v>
      </c>
      <c r="C164" s="4" t="s">
        <v>359</v>
      </c>
      <c r="D164" s="19" t="s">
        <v>305</v>
      </c>
      <c r="E164" s="4">
        <v>3</v>
      </c>
      <c r="F164" s="4">
        <v>2</v>
      </c>
      <c r="G164" s="4">
        <v>0</v>
      </c>
      <c r="H164" s="4">
        <f t="shared" si="8"/>
        <v>2</v>
      </c>
      <c r="I164" s="4">
        <v>3</v>
      </c>
      <c r="J164" s="4">
        <v>-50</v>
      </c>
      <c r="K164" s="4">
        <v>40</v>
      </c>
      <c r="L164" s="4">
        <v>-3</v>
      </c>
      <c r="M164" s="4">
        <v>1</v>
      </c>
      <c r="N164" s="4">
        <v>0</v>
      </c>
      <c r="O164" s="4">
        <v>0</v>
      </c>
      <c r="P164" s="4">
        <v>0</v>
      </c>
      <c r="Q164" s="4">
        <v>0</v>
      </c>
      <c r="R164" s="4">
        <v>0</v>
      </c>
      <c r="S164" s="4">
        <v>0</v>
      </c>
      <c r="T164" s="12">
        <f t="shared" si="9"/>
        <v>4</v>
      </c>
      <c r="U164" s="4">
        <v>10</v>
      </c>
      <c r="V164" s="4">
        <v>0</v>
      </c>
      <c r="W164" s="4">
        <v>15</v>
      </c>
      <c r="X164" s="4" t="s">
        <v>16</v>
      </c>
      <c r="Y164" s="37">
        <v>55110005</v>
      </c>
      <c r="Z164" s="18">
        <v>60</v>
      </c>
      <c r="AA164" s="18"/>
      <c r="AB164" s="18"/>
      <c r="AC164" s="18">
        <f>IF(ISBLANK($Y164),0, LOOKUP($Y164,[1]Skill!$A:$A,[1]Skill!$X:$X)*$Z164/100)+
IF(ISBLANK($AA164),0, LOOKUP($AA164,[1]Skill!$A:$A,[1]Skill!$X:$X)*$AB164/100)</f>
        <v>12</v>
      </c>
      <c r="AD164" s="18">
        <v>0</v>
      </c>
      <c r="AE164" s="18">
        <v>0</v>
      </c>
      <c r="AF164" s="18">
        <v>0</v>
      </c>
      <c r="AG164" s="18">
        <v>0</v>
      </c>
      <c r="AH164" s="18">
        <v>0</v>
      </c>
      <c r="AI164" s="4" t="str">
        <f t="shared" si="10"/>
        <v>0;0;0;0;0</v>
      </c>
      <c r="AJ164" s="18">
        <v>0</v>
      </c>
      <c r="AK164" s="18">
        <v>0</v>
      </c>
      <c r="AL164" s="18">
        <v>0</v>
      </c>
      <c r="AM164" s="18">
        <v>0</v>
      </c>
      <c r="AN164" s="18">
        <v>0</v>
      </c>
      <c r="AO164" s="18">
        <v>0</v>
      </c>
      <c r="AP164" s="18">
        <v>0</v>
      </c>
      <c r="AQ164" s="4" t="str">
        <f t="shared" si="11"/>
        <v>0;0;0;0;0;0;0</v>
      </c>
      <c r="AR164" s="50" t="s">
        <v>781</v>
      </c>
      <c r="AS164" s="54"/>
      <c r="AT164" s="4">
        <v>22011197</v>
      </c>
      <c r="AU164" s="4"/>
      <c r="AV164" s="4">
        <v>161</v>
      </c>
      <c r="AW164" s="4"/>
      <c r="AX164" s="59" t="s">
        <v>944</v>
      </c>
      <c r="AY164" s="18">
        <v>0</v>
      </c>
      <c r="AZ164" s="19">
        <v>0</v>
      </c>
      <c r="BA164" s="25">
        <v>0.64098359999999999</v>
      </c>
    </row>
    <row r="165" spans="1:53">
      <c r="A165">
        <v>51000162</v>
      </c>
      <c r="B165" s="8" t="s">
        <v>679</v>
      </c>
      <c r="C165" s="8" t="s">
        <v>681</v>
      </c>
      <c r="D165" s="19" t="s">
        <v>769</v>
      </c>
      <c r="E165" s="8">
        <v>7</v>
      </c>
      <c r="F165" s="8">
        <v>11</v>
      </c>
      <c r="G165" s="8">
        <v>3</v>
      </c>
      <c r="H165" s="8">
        <f t="shared" si="8"/>
        <v>0</v>
      </c>
      <c r="I165" s="8">
        <v>7</v>
      </c>
      <c r="J165" s="8">
        <v>-4</v>
      </c>
      <c r="K165" s="8">
        <v>-8</v>
      </c>
      <c r="L165" s="8">
        <v>3</v>
      </c>
      <c r="M165" s="4">
        <v>0</v>
      </c>
      <c r="N165" s="4">
        <v>0</v>
      </c>
      <c r="O165" s="4">
        <v>0</v>
      </c>
      <c r="P165" s="4">
        <v>0</v>
      </c>
      <c r="Q165" s="4">
        <v>0</v>
      </c>
      <c r="R165" s="4">
        <v>1</v>
      </c>
      <c r="S165" s="4">
        <v>0</v>
      </c>
      <c r="T165" s="21">
        <f t="shared" si="9"/>
        <v>-4</v>
      </c>
      <c r="U165" s="4">
        <v>10</v>
      </c>
      <c r="V165" s="4">
        <v>12</v>
      </c>
      <c r="W165" s="4">
        <v>0</v>
      </c>
      <c r="X165" s="8" t="s">
        <v>684</v>
      </c>
      <c r="Y165" s="37"/>
      <c r="Z165" s="18"/>
      <c r="AA165" s="18"/>
      <c r="AB165" s="18"/>
      <c r="AC165" s="18">
        <f>IF(ISBLANK($Y165),0, LOOKUP($Y165,[1]Skill!$A:$A,[1]Skill!$X:$X)*$Z165/100)+
IF(ISBLANK($AA165),0, LOOKUP($AA165,[1]Skill!$A:$A,[1]Skill!$X:$X)*$AB165/100)</f>
        <v>0</v>
      </c>
      <c r="AD165" s="18">
        <v>0</v>
      </c>
      <c r="AE165" s="18">
        <v>0</v>
      </c>
      <c r="AF165" s="18">
        <v>0</v>
      </c>
      <c r="AG165" s="18">
        <v>0</v>
      </c>
      <c r="AH165" s="18">
        <v>0</v>
      </c>
      <c r="AI165" s="4" t="str">
        <f t="shared" si="10"/>
        <v>0;0;0;0;0</v>
      </c>
      <c r="AJ165" s="18">
        <v>0</v>
      </c>
      <c r="AK165" s="18">
        <v>0</v>
      </c>
      <c r="AL165" s="18">
        <v>0</v>
      </c>
      <c r="AM165" s="18">
        <v>0</v>
      </c>
      <c r="AN165" s="18">
        <v>0</v>
      </c>
      <c r="AO165" s="18">
        <v>0</v>
      </c>
      <c r="AP165" s="18">
        <v>0</v>
      </c>
      <c r="AQ165" s="4" t="str">
        <f t="shared" si="11"/>
        <v>0;0;0;0;0;0;0</v>
      </c>
      <c r="AR165" s="50" t="s">
        <v>781</v>
      </c>
      <c r="AS165" s="54"/>
      <c r="AT165" s="8"/>
      <c r="AU165" s="8"/>
      <c r="AV165" s="8">
        <v>162</v>
      </c>
      <c r="AW165" s="8"/>
      <c r="AX165" s="59" t="s">
        <v>930</v>
      </c>
      <c r="AY165" s="18">
        <v>0</v>
      </c>
      <c r="AZ165" s="19">
        <v>0</v>
      </c>
      <c r="BA165" s="25">
        <v>0.49672129999999998</v>
      </c>
    </row>
    <row r="166" spans="1:53">
      <c r="A166">
        <v>51000163</v>
      </c>
      <c r="B166" s="8" t="s">
        <v>682</v>
      </c>
      <c r="C166" s="8" t="s">
        <v>683</v>
      </c>
      <c r="D166" s="19" t="s">
        <v>768</v>
      </c>
      <c r="E166" s="8">
        <v>4</v>
      </c>
      <c r="F166" s="8">
        <v>9</v>
      </c>
      <c r="G166" s="8">
        <v>0</v>
      </c>
      <c r="H166" s="8">
        <f t="shared" si="8"/>
        <v>0</v>
      </c>
      <c r="I166" s="8">
        <v>4</v>
      </c>
      <c r="J166" s="8">
        <v>-4</v>
      </c>
      <c r="K166" s="8">
        <v>2</v>
      </c>
      <c r="L166" s="8">
        <v>-2</v>
      </c>
      <c r="M166" s="4">
        <v>0</v>
      </c>
      <c r="N166" s="4">
        <v>0</v>
      </c>
      <c r="O166" s="4">
        <v>0</v>
      </c>
      <c r="P166" s="4">
        <v>0</v>
      </c>
      <c r="Q166" s="4">
        <v>0</v>
      </c>
      <c r="R166" s="4">
        <v>0</v>
      </c>
      <c r="S166" s="4">
        <v>0</v>
      </c>
      <c r="T166" s="21">
        <f t="shared" si="9"/>
        <v>-4</v>
      </c>
      <c r="U166" s="4">
        <v>10</v>
      </c>
      <c r="V166" s="4">
        <v>12</v>
      </c>
      <c r="W166" s="4">
        <v>0</v>
      </c>
      <c r="X166" s="8" t="s">
        <v>687</v>
      </c>
      <c r="Y166" s="37"/>
      <c r="Z166" s="18"/>
      <c r="AA166" s="18"/>
      <c r="AB166" s="18"/>
      <c r="AC166" s="18">
        <f>IF(ISBLANK($Y166),0, LOOKUP($Y166,[1]Skill!$A:$A,[1]Skill!$X:$X)*$Z166/100)+
IF(ISBLANK($AA166),0, LOOKUP($AA166,[1]Skill!$A:$A,[1]Skill!$X:$X)*$AB166/100)</f>
        <v>0</v>
      </c>
      <c r="AD166" s="18">
        <v>0</v>
      </c>
      <c r="AE166" s="18">
        <v>0</v>
      </c>
      <c r="AF166" s="18">
        <v>0</v>
      </c>
      <c r="AG166" s="18">
        <v>0</v>
      </c>
      <c r="AH166" s="18">
        <v>0</v>
      </c>
      <c r="AI166" s="4" t="str">
        <f t="shared" si="10"/>
        <v>0;0;0;0;0</v>
      </c>
      <c r="AJ166" s="18">
        <v>0</v>
      </c>
      <c r="AK166" s="18">
        <v>0</v>
      </c>
      <c r="AL166" s="18">
        <v>0</v>
      </c>
      <c r="AM166" s="18">
        <v>0</v>
      </c>
      <c r="AN166" s="18">
        <v>0</v>
      </c>
      <c r="AO166" s="18">
        <v>0</v>
      </c>
      <c r="AP166" s="18">
        <v>0</v>
      </c>
      <c r="AQ166" s="4" t="str">
        <f t="shared" si="11"/>
        <v>0;0;0;0;0;0;0</v>
      </c>
      <c r="AR166" s="50" t="s">
        <v>781</v>
      </c>
      <c r="AS166" s="54"/>
      <c r="AT166" s="8">
        <v>22011056</v>
      </c>
      <c r="AU166" s="8"/>
      <c r="AV166" s="8">
        <v>163</v>
      </c>
      <c r="AW166" s="8"/>
      <c r="AX166" s="59" t="s">
        <v>932</v>
      </c>
      <c r="AY166" s="18">
        <v>0</v>
      </c>
      <c r="AZ166" s="19">
        <v>0</v>
      </c>
      <c r="BA166" s="25">
        <v>0.49672129999999998</v>
      </c>
    </row>
    <row r="167" spans="1:53">
      <c r="A167">
        <v>51000164</v>
      </c>
      <c r="B167" s="4" t="s">
        <v>179</v>
      </c>
      <c r="C167" s="4" t="s">
        <v>571</v>
      </c>
      <c r="D167" s="19"/>
      <c r="E167" s="4">
        <v>3</v>
      </c>
      <c r="F167" s="4">
        <v>4</v>
      </c>
      <c r="G167" s="4">
        <v>0</v>
      </c>
      <c r="H167" s="4">
        <f t="shared" si="8"/>
        <v>2</v>
      </c>
      <c r="I167" s="4">
        <v>3</v>
      </c>
      <c r="J167" s="4">
        <v>0</v>
      </c>
      <c r="K167" s="4">
        <v>0</v>
      </c>
      <c r="L167" s="4">
        <v>-8</v>
      </c>
      <c r="M167" s="4">
        <v>0</v>
      </c>
      <c r="N167" s="4">
        <v>0</v>
      </c>
      <c r="O167" s="4">
        <v>0</v>
      </c>
      <c r="P167" s="4">
        <v>1</v>
      </c>
      <c r="Q167" s="4">
        <v>0</v>
      </c>
      <c r="R167" s="4">
        <v>1</v>
      </c>
      <c r="S167" s="4">
        <v>0</v>
      </c>
      <c r="T167" s="12">
        <f t="shared" si="9"/>
        <v>2</v>
      </c>
      <c r="U167" s="4">
        <v>10</v>
      </c>
      <c r="V167" s="4">
        <v>12</v>
      </c>
      <c r="W167" s="4">
        <v>0</v>
      </c>
      <c r="X167" s="4" t="s">
        <v>24</v>
      </c>
      <c r="Y167" s="37"/>
      <c r="Z167" s="18"/>
      <c r="AA167" s="18"/>
      <c r="AB167" s="18"/>
      <c r="AC167" s="18">
        <f>IF(ISBLANK($Y167),0, LOOKUP($Y167,[1]Skill!$A:$A,[1]Skill!$X:$X)*$Z167/100)+
IF(ISBLANK($AA167),0, LOOKUP($AA167,[1]Skill!$A:$A,[1]Skill!$X:$X)*$AB167/100)</f>
        <v>0</v>
      </c>
      <c r="AD167" s="18">
        <v>0</v>
      </c>
      <c r="AE167" s="18">
        <v>0</v>
      </c>
      <c r="AF167" s="18">
        <v>0</v>
      </c>
      <c r="AG167" s="18">
        <v>0</v>
      </c>
      <c r="AH167" s="18">
        <v>0</v>
      </c>
      <c r="AI167" s="4" t="str">
        <f t="shared" si="10"/>
        <v>0;0;0;0;0</v>
      </c>
      <c r="AJ167" s="18">
        <v>0</v>
      </c>
      <c r="AK167" s="18">
        <v>0</v>
      </c>
      <c r="AL167" s="18">
        <v>0</v>
      </c>
      <c r="AM167" s="18">
        <v>0</v>
      </c>
      <c r="AN167" s="18">
        <v>0</v>
      </c>
      <c r="AO167" s="18">
        <v>0</v>
      </c>
      <c r="AP167" s="18">
        <v>0</v>
      </c>
      <c r="AQ167" s="4" t="str">
        <f t="shared" si="11"/>
        <v>0;0;0;0;0;0;0</v>
      </c>
      <c r="AR167" s="50" t="s">
        <v>781</v>
      </c>
      <c r="AS167" s="54"/>
      <c r="AT167" s="4">
        <v>22011022</v>
      </c>
      <c r="AU167" s="4"/>
      <c r="AV167" s="4">
        <v>164</v>
      </c>
      <c r="AW167" s="4"/>
      <c r="AX167" s="59" t="s">
        <v>943</v>
      </c>
      <c r="AY167" s="18">
        <v>0</v>
      </c>
      <c r="AZ167" s="19">
        <v>0</v>
      </c>
      <c r="BA167" s="25">
        <v>0.60327869999999995</v>
      </c>
    </row>
    <row r="168" spans="1:53">
      <c r="A168">
        <v>51000165</v>
      </c>
      <c r="B168" s="8" t="s">
        <v>686</v>
      </c>
      <c r="C168" s="8" t="s">
        <v>685</v>
      </c>
      <c r="D168" s="19" t="s">
        <v>769</v>
      </c>
      <c r="E168" s="8">
        <v>5</v>
      </c>
      <c r="F168" s="8">
        <v>8</v>
      </c>
      <c r="G168" s="8">
        <v>0</v>
      </c>
      <c r="H168" s="8">
        <f t="shared" si="8"/>
        <v>0</v>
      </c>
      <c r="I168" s="8">
        <v>5</v>
      </c>
      <c r="J168" s="8">
        <v>4</v>
      </c>
      <c r="K168" s="8">
        <v>-3</v>
      </c>
      <c r="L168" s="8">
        <v>-5</v>
      </c>
      <c r="M168" s="4">
        <v>0</v>
      </c>
      <c r="N168" s="4">
        <v>0</v>
      </c>
      <c r="O168" s="4">
        <v>0</v>
      </c>
      <c r="P168" s="4">
        <v>0</v>
      </c>
      <c r="Q168" s="4">
        <v>0</v>
      </c>
      <c r="R168" s="4">
        <v>0</v>
      </c>
      <c r="S168" s="4">
        <v>0</v>
      </c>
      <c r="T168" s="21">
        <f t="shared" si="9"/>
        <v>-4</v>
      </c>
      <c r="U168" s="4">
        <v>10</v>
      </c>
      <c r="V168" s="4">
        <v>10</v>
      </c>
      <c r="W168" s="4">
        <v>0</v>
      </c>
      <c r="X168" s="8" t="s">
        <v>6</v>
      </c>
      <c r="Y168" s="37"/>
      <c r="Z168" s="18"/>
      <c r="AA168" s="18"/>
      <c r="AB168" s="18"/>
      <c r="AC168" s="18">
        <f>IF(ISBLANK($Y168),0, LOOKUP($Y168,[1]Skill!$A:$A,[1]Skill!$X:$X)*$Z168/100)+
IF(ISBLANK($AA168),0, LOOKUP($AA168,[1]Skill!$A:$A,[1]Skill!$X:$X)*$AB168/100)</f>
        <v>0</v>
      </c>
      <c r="AD168" s="18">
        <v>0</v>
      </c>
      <c r="AE168" s="18">
        <v>0</v>
      </c>
      <c r="AF168" s="18">
        <v>0</v>
      </c>
      <c r="AG168" s="18">
        <v>0</v>
      </c>
      <c r="AH168" s="18">
        <v>0</v>
      </c>
      <c r="AI168" s="4" t="str">
        <f t="shared" si="10"/>
        <v>0;0;0;0;0</v>
      </c>
      <c r="AJ168" s="18">
        <v>0</v>
      </c>
      <c r="AK168" s="18">
        <v>0</v>
      </c>
      <c r="AL168" s="18">
        <v>0</v>
      </c>
      <c r="AM168" s="18">
        <v>0</v>
      </c>
      <c r="AN168" s="18">
        <v>0</v>
      </c>
      <c r="AO168" s="18">
        <v>0</v>
      </c>
      <c r="AP168" s="18">
        <v>0</v>
      </c>
      <c r="AQ168" s="4" t="str">
        <f t="shared" si="11"/>
        <v>0;0;0;0;0;0;0</v>
      </c>
      <c r="AR168" s="50" t="s">
        <v>781</v>
      </c>
      <c r="AS168" s="54"/>
      <c r="AT168" s="8">
        <v>22011221</v>
      </c>
      <c r="AU168" s="8"/>
      <c r="AV168" s="8">
        <v>165</v>
      </c>
      <c r="AW168" s="8"/>
      <c r="AX168" s="59" t="s">
        <v>929</v>
      </c>
      <c r="AY168" s="18">
        <v>0</v>
      </c>
      <c r="AZ168" s="19">
        <v>0</v>
      </c>
      <c r="BA168" s="19">
        <v>0.49672129999999998</v>
      </c>
    </row>
    <row r="169" spans="1:53">
      <c r="A169">
        <v>51000166</v>
      </c>
      <c r="B169" s="4" t="s">
        <v>180</v>
      </c>
      <c r="C169" s="4" t="s">
        <v>572</v>
      </c>
      <c r="D169" s="19" t="s">
        <v>303</v>
      </c>
      <c r="E169" s="4">
        <v>2</v>
      </c>
      <c r="F169" s="4">
        <v>16</v>
      </c>
      <c r="G169" s="4">
        <v>0</v>
      </c>
      <c r="H169" s="4">
        <f t="shared" si="8"/>
        <v>1</v>
      </c>
      <c r="I169" s="4">
        <v>2</v>
      </c>
      <c r="J169" s="4">
        <v>-100</v>
      </c>
      <c r="K169" s="4">
        <v>70</v>
      </c>
      <c r="L169" s="4">
        <v>0</v>
      </c>
      <c r="M169" s="4">
        <v>0</v>
      </c>
      <c r="N169" s="4">
        <v>0</v>
      </c>
      <c r="O169" s="4">
        <v>0</v>
      </c>
      <c r="P169" s="4">
        <v>0</v>
      </c>
      <c r="Q169" s="4">
        <v>0</v>
      </c>
      <c r="R169" s="4">
        <v>0</v>
      </c>
      <c r="S169" s="4">
        <v>0</v>
      </c>
      <c r="T169" s="12">
        <f t="shared" si="9"/>
        <v>0</v>
      </c>
      <c r="U169" s="4">
        <v>10</v>
      </c>
      <c r="V169" s="4">
        <v>0</v>
      </c>
      <c r="W169" s="4">
        <v>10</v>
      </c>
      <c r="X169" s="4" t="s">
        <v>9</v>
      </c>
      <c r="Y169" s="37">
        <v>55300003</v>
      </c>
      <c r="Z169" s="18">
        <v>100</v>
      </c>
      <c r="AA169" s="18"/>
      <c r="AB169" s="18"/>
      <c r="AC169" s="18">
        <f>IF(ISBLANK($Y169),0, LOOKUP($Y169,[1]Skill!$A:$A,[1]Skill!$X:$X)*$Z169/100)+
IF(ISBLANK($AA169),0, LOOKUP($AA169,[1]Skill!$A:$A,[1]Skill!$X:$X)*$AB169/100)</f>
        <v>30</v>
      </c>
      <c r="AD169" s="18">
        <v>0</v>
      </c>
      <c r="AE169" s="18">
        <v>0</v>
      </c>
      <c r="AF169" s="18">
        <v>0</v>
      </c>
      <c r="AG169" s="18">
        <v>0</v>
      </c>
      <c r="AH169" s="18">
        <v>0</v>
      </c>
      <c r="AI169" s="4" t="str">
        <f t="shared" si="10"/>
        <v>0;0;0;0;0</v>
      </c>
      <c r="AJ169" s="18">
        <v>0</v>
      </c>
      <c r="AK169" s="18">
        <v>0</v>
      </c>
      <c r="AL169" s="18">
        <v>0</v>
      </c>
      <c r="AM169" s="18">
        <v>0</v>
      </c>
      <c r="AN169" s="18">
        <v>0</v>
      </c>
      <c r="AO169" s="18">
        <v>0</v>
      </c>
      <c r="AP169" s="18">
        <v>0</v>
      </c>
      <c r="AQ169" s="4" t="str">
        <f t="shared" si="11"/>
        <v>0;0;0;0;0;0;0</v>
      </c>
      <c r="AR169" s="50" t="s">
        <v>781</v>
      </c>
      <c r="AS169" s="54"/>
      <c r="AT169" s="4">
        <v>22011199</v>
      </c>
      <c r="AU169" s="4"/>
      <c r="AV169" s="4">
        <v>166</v>
      </c>
      <c r="AW169" s="4"/>
      <c r="AX169" s="59" t="s">
        <v>939</v>
      </c>
      <c r="AY169" s="18">
        <v>0</v>
      </c>
      <c r="AZ169" s="19">
        <v>0</v>
      </c>
      <c r="BA169" s="25">
        <v>5.7377049999999999E-2</v>
      </c>
    </row>
    <row r="170" spans="1:53">
      <c r="A170">
        <v>51000167</v>
      </c>
      <c r="B170" s="4" t="s">
        <v>181</v>
      </c>
      <c r="C170" s="4" t="s">
        <v>360</v>
      </c>
      <c r="D170" s="19" t="s">
        <v>303</v>
      </c>
      <c r="E170" s="4">
        <v>2</v>
      </c>
      <c r="F170" s="4">
        <v>16</v>
      </c>
      <c r="G170" s="4">
        <v>2</v>
      </c>
      <c r="H170" s="4">
        <f t="shared" si="8"/>
        <v>1</v>
      </c>
      <c r="I170" s="4">
        <v>2</v>
      </c>
      <c r="J170" s="4">
        <v>-100</v>
      </c>
      <c r="K170" s="4">
        <v>70</v>
      </c>
      <c r="L170" s="4">
        <v>0</v>
      </c>
      <c r="M170" s="4">
        <v>0</v>
      </c>
      <c r="N170" s="4">
        <v>0</v>
      </c>
      <c r="O170" s="4">
        <v>0</v>
      </c>
      <c r="P170" s="4">
        <v>0</v>
      </c>
      <c r="Q170" s="4">
        <v>0</v>
      </c>
      <c r="R170" s="4">
        <v>0</v>
      </c>
      <c r="S170" s="4">
        <v>0</v>
      </c>
      <c r="T170" s="12">
        <f t="shared" si="9"/>
        <v>0</v>
      </c>
      <c r="U170" s="4">
        <v>10</v>
      </c>
      <c r="V170" s="4">
        <v>0</v>
      </c>
      <c r="W170" s="4">
        <v>10</v>
      </c>
      <c r="X170" s="4" t="s">
        <v>9</v>
      </c>
      <c r="Y170" s="37">
        <v>55300002</v>
      </c>
      <c r="Z170" s="18">
        <v>100</v>
      </c>
      <c r="AA170" s="18"/>
      <c r="AB170" s="18"/>
      <c r="AC170" s="18">
        <f>IF(ISBLANK($Y170),0, LOOKUP($Y170,[1]Skill!$A:$A,[1]Skill!$X:$X)*$Z170/100)+
IF(ISBLANK($AA170),0, LOOKUP($AA170,[1]Skill!$A:$A,[1]Skill!$X:$X)*$AB170/100)</f>
        <v>30</v>
      </c>
      <c r="AD170" s="18">
        <v>0</v>
      </c>
      <c r="AE170" s="18">
        <v>0</v>
      </c>
      <c r="AF170" s="18">
        <v>0</v>
      </c>
      <c r="AG170" s="18">
        <v>0</v>
      </c>
      <c r="AH170" s="18">
        <v>0</v>
      </c>
      <c r="AI170" s="4" t="str">
        <f t="shared" si="10"/>
        <v>0;0;0;0;0</v>
      </c>
      <c r="AJ170" s="18">
        <v>0</v>
      </c>
      <c r="AK170" s="18">
        <v>0</v>
      </c>
      <c r="AL170" s="18">
        <v>0</v>
      </c>
      <c r="AM170" s="18">
        <v>0</v>
      </c>
      <c r="AN170" s="18">
        <v>0</v>
      </c>
      <c r="AO170" s="18">
        <v>0</v>
      </c>
      <c r="AP170" s="18">
        <v>0</v>
      </c>
      <c r="AQ170" s="4" t="str">
        <f t="shared" si="11"/>
        <v>0;0;0;0;0;0;0</v>
      </c>
      <c r="AR170" s="50" t="s">
        <v>781</v>
      </c>
      <c r="AS170" s="54"/>
      <c r="AT170" s="4">
        <v>22011216</v>
      </c>
      <c r="AU170" s="4"/>
      <c r="AV170" s="4">
        <v>167</v>
      </c>
      <c r="AW170" s="4"/>
      <c r="AX170" s="59" t="s">
        <v>939</v>
      </c>
      <c r="AY170" s="18">
        <v>0</v>
      </c>
      <c r="AZ170" s="19">
        <v>0</v>
      </c>
      <c r="BA170" s="25">
        <v>4.0983609999999997E-2</v>
      </c>
    </row>
    <row r="171" spans="1:53">
      <c r="A171">
        <v>51000168</v>
      </c>
      <c r="B171" s="4" t="s">
        <v>182</v>
      </c>
      <c r="C171" s="4" t="s">
        <v>573</v>
      </c>
      <c r="D171" s="19"/>
      <c r="E171" s="4">
        <v>1</v>
      </c>
      <c r="F171" s="4">
        <v>11</v>
      </c>
      <c r="G171" s="4">
        <v>2</v>
      </c>
      <c r="H171" s="4">
        <f t="shared" si="8"/>
        <v>2</v>
      </c>
      <c r="I171" s="4">
        <v>1</v>
      </c>
      <c r="J171" s="4">
        <v>-9</v>
      </c>
      <c r="K171" s="4">
        <v>4</v>
      </c>
      <c r="L171" s="4">
        <v>-5</v>
      </c>
      <c r="M171" s="4">
        <v>0</v>
      </c>
      <c r="N171" s="4">
        <v>0</v>
      </c>
      <c r="O171" s="4">
        <v>0</v>
      </c>
      <c r="P171" s="4">
        <v>0</v>
      </c>
      <c r="Q171" s="4">
        <v>0</v>
      </c>
      <c r="R171" s="4">
        <v>0</v>
      </c>
      <c r="S171" s="4">
        <v>0</v>
      </c>
      <c r="T171" s="12">
        <f t="shared" si="9"/>
        <v>2</v>
      </c>
      <c r="U171" s="4">
        <v>10</v>
      </c>
      <c r="V171" s="4">
        <v>20</v>
      </c>
      <c r="W171" s="4">
        <v>0</v>
      </c>
      <c r="X171" s="4" t="s">
        <v>4</v>
      </c>
      <c r="Y171" s="37">
        <v>55100010</v>
      </c>
      <c r="Z171" s="18">
        <v>100</v>
      </c>
      <c r="AA171" s="18"/>
      <c r="AB171" s="18"/>
      <c r="AC171" s="18">
        <f>IF(ISBLANK($Y171),0, LOOKUP($Y171,[1]Skill!$A:$A,[1]Skill!$X:$X)*$Z171/100)+
IF(ISBLANK($AA171),0, LOOKUP($AA171,[1]Skill!$A:$A,[1]Skill!$X:$X)*$AB171/100)</f>
        <v>12</v>
      </c>
      <c r="AD171" s="18">
        <v>0</v>
      </c>
      <c r="AE171" s="18">
        <v>0</v>
      </c>
      <c r="AF171" s="18">
        <v>0</v>
      </c>
      <c r="AG171" s="18">
        <v>0</v>
      </c>
      <c r="AH171" s="18">
        <v>0</v>
      </c>
      <c r="AI171" s="4" t="str">
        <f t="shared" si="10"/>
        <v>0;0;0;0;0</v>
      </c>
      <c r="AJ171" s="18">
        <v>0</v>
      </c>
      <c r="AK171" s="18">
        <v>0</v>
      </c>
      <c r="AL171" s="18">
        <v>0</v>
      </c>
      <c r="AM171" s="18">
        <v>0</v>
      </c>
      <c r="AN171" s="18">
        <v>0</v>
      </c>
      <c r="AO171" s="18">
        <v>0</v>
      </c>
      <c r="AP171" s="18">
        <v>0</v>
      </c>
      <c r="AQ171" s="4" t="str">
        <f t="shared" si="11"/>
        <v>0;0;0;0;0;0;0</v>
      </c>
      <c r="AR171" s="50" t="s">
        <v>781</v>
      </c>
      <c r="AS171" s="54"/>
      <c r="AT171" s="4">
        <v>22011015</v>
      </c>
      <c r="AU171" s="4"/>
      <c r="AV171" s="4">
        <v>168</v>
      </c>
      <c r="AW171" s="4"/>
      <c r="AX171" s="59" t="s">
        <v>930</v>
      </c>
      <c r="AY171" s="18">
        <v>0</v>
      </c>
      <c r="AZ171" s="19">
        <v>0</v>
      </c>
      <c r="BA171" s="25">
        <v>4.590164E-2</v>
      </c>
    </row>
    <row r="172" spans="1:53">
      <c r="A172">
        <v>51000169</v>
      </c>
      <c r="B172" s="4" t="s">
        <v>183</v>
      </c>
      <c r="C172" s="4" t="s">
        <v>574</v>
      </c>
      <c r="D172" s="19" t="s">
        <v>844</v>
      </c>
      <c r="E172" s="4">
        <v>4</v>
      </c>
      <c r="F172" s="4">
        <v>6</v>
      </c>
      <c r="G172" s="4">
        <v>5</v>
      </c>
      <c r="H172" s="4">
        <f t="shared" si="8"/>
        <v>1</v>
      </c>
      <c r="I172" s="4">
        <v>4</v>
      </c>
      <c r="J172" s="4">
        <v>10</v>
      </c>
      <c r="K172" s="4">
        <v>-5</v>
      </c>
      <c r="L172" s="4">
        <v>-17</v>
      </c>
      <c r="M172" s="4">
        <v>0</v>
      </c>
      <c r="N172" s="4">
        <v>0</v>
      </c>
      <c r="O172" s="4">
        <v>0</v>
      </c>
      <c r="P172" s="4">
        <v>0</v>
      </c>
      <c r="Q172" s="4">
        <v>0</v>
      </c>
      <c r="R172" s="4">
        <v>0</v>
      </c>
      <c r="S172" s="4">
        <v>0</v>
      </c>
      <c r="T172" s="12">
        <f t="shared" si="9"/>
        <v>-1.4499999999999993</v>
      </c>
      <c r="U172" s="4">
        <v>10</v>
      </c>
      <c r="V172" s="4">
        <v>20</v>
      </c>
      <c r="W172" s="4">
        <v>0</v>
      </c>
      <c r="X172" s="4" t="s">
        <v>4</v>
      </c>
      <c r="Y172" s="37">
        <v>55510018</v>
      </c>
      <c r="Z172" s="18">
        <v>15</v>
      </c>
      <c r="AA172" s="18">
        <v>55500004</v>
      </c>
      <c r="AB172" s="18">
        <v>100</v>
      </c>
      <c r="AC172" s="18">
        <f>IF(ISBLANK($Y172),0, LOOKUP($Y172,[1]Skill!$A:$A,[1]Skill!$X:$X)*$Z172/100)+
IF(ISBLANK($AA172),0, LOOKUP($AA172,[1]Skill!$A:$A,[1]Skill!$X:$X)*$AB172/100)</f>
        <v>10.55</v>
      </c>
      <c r="AD172" s="18">
        <v>0</v>
      </c>
      <c r="AE172" s="18">
        <v>0</v>
      </c>
      <c r="AF172" s="18">
        <v>0</v>
      </c>
      <c r="AG172" s="18">
        <v>0</v>
      </c>
      <c r="AH172" s="18">
        <v>0</v>
      </c>
      <c r="AI172" s="4" t="str">
        <f t="shared" si="10"/>
        <v>0;0;0;0;0</v>
      </c>
      <c r="AJ172" s="18">
        <v>0</v>
      </c>
      <c r="AK172" s="18">
        <v>0</v>
      </c>
      <c r="AL172" s="18">
        <v>0</v>
      </c>
      <c r="AM172" s="18">
        <v>0</v>
      </c>
      <c r="AN172" s="18">
        <v>0</v>
      </c>
      <c r="AO172" s="18">
        <v>0</v>
      </c>
      <c r="AP172" s="18">
        <v>0</v>
      </c>
      <c r="AQ172" s="4" t="str">
        <f t="shared" si="11"/>
        <v>0;0;0;0;0;0;0</v>
      </c>
      <c r="AR172" s="50" t="s">
        <v>781</v>
      </c>
      <c r="AS172" s="54"/>
      <c r="AT172" s="4">
        <v>22011083</v>
      </c>
      <c r="AU172" s="4">
        <v>22011024</v>
      </c>
      <c r="AV172" s="4">
        <v>169</v>
      </c>
      <c r="AW172" s="4"/>
      <c r="AX172" s="59" t="s">
        <v>942</v>
      </c>
      <c r="AY172" s="18">
        <v>0</v>
      </c>
      <c r="AZ172" s="19">
        <v>0</v>
      </c>
      <c r="BA172" s="25">
        <v>0.77540980000000004</v>
      </c>
    </row>
    <row r="173" spans="1:53">
      <c r="A173">
        <v>51000170</v>
      </c>
      <c r="B173" s="4" t="s">
        <v>184</v>
      </c>
      <c r="C173" s="4" t="s">
        <v>575</v>
      </c>
      <c r="D173" s="19" t="s">
        <v>820</v>
      </c>
      <c r="E173" s="4">
        <v>2</v>
      </c>
      <c r="F173" s="4">
        <v>8</v>
      </c>
      <c r="G173" s="4">
        <v>0</v>
      </c>
      <c r="H173" s="4">
        <f t="shared" si="8"/>
        <v>1</v>
      </c>
      <c r="I173" s="4">
        <v>2</v>
      </c>
      <c r="J173" s="4">
        <v>-25</v>
      </c>
      <c r="K173" s="4">
        <v>-5</v>
      </c>
      <c r="L173" s="4">
        <v>-13</v>
      </c>
      <c r="M173" s="4">
        <v>0</v>
      </c>
      <c r="N173" s="4">
        <v>0</v>
      </c>
      <c r="O173" s="4">
        <v>0</v>
      </c>
      <c r="P173" s="4">
        <v>0</v>
      </c>
      <c r="Q173" s="4">
        <v>0</v>
      </c>
      <c r="R173" s="4">
        <v>0</v>
      </c>
      <c r="S173" s="4">
        <v>0</v>
      </c>
      <c r="T173" s="12">
        <f t="shared" si="9"/>
        <v>-5.0000000000000711E-2</v>
      </c>
      <c r="U173" s="4">
        <v>30</v>
      </c>
      <c r="V173" s="4">
        <v>15</v>
      </c>
      <c r="W173" s="4">
        <v>0</v>
      </c>
      <c r="X173" s="4" t="s">
        <v>722</v>
      </c>
      <c r="Y173" s="37">
        <v>55200004</v>
      </c>
      <c r="Z173" s="18">
        <v>100</v>
      </c>
      <c r="AA173" s="18"/>
      <c r="AB173" s="18"/>
      <c r="AC173" s="18">
        <f>IF(ISBLANK($Y173),0, LOOKUP($Y173,[1]Skill!$A:$A,[1]Skill!$X:$X)*$Z173/100)+
IF(ISBLANK($AA173),0, LOOKUP($AA173,[1]Skill!$A:$A,[1]Skill!$X:$X)*$AB173/100)</f>
        <v>40</v>
      </c>
      <c r="AD173" s="18">
        <v>0</v>
      </c>
      <c r="AE173" s="18">
        <v>0.3</v>
      </c>
      <c r="AF173" s="18">
        <v>0</v>
      </c>
      <c r="AG173" s="18">
        <v>0</v>
      </c>
      <c r="AH173" s="18">
        <v>0</v>
      </c>
      <c r="AI173" s="4" t="str">
        <f t="shared" si="10"/>
        <v>0;0.3;0;0;0</v>
      </c>
      <c r="AJ173" s="18">
        <v>0</v>
      </c>
      <c r="AK173" s="18">
        <v>0</v>
      </c>
      <c r="AL173" s="18">
        <v>0</v>
      </c>
      <c r="AM173" s="18">
        <v>0</v>
      </c>
      <c r="AN173" s="18">
        <v>0</v>
      </c>
      <c r="AO173" s="18">
        <v>0</v>
      </c>
      <c r="AP173" s="18">
        <v>0.5</v>
      </c>
      <c r="AQ173" s="4" t="str">
        <f t="shared" si="11"/>
        <v>0;0;0;0;0;0;0.5</v>
      </c>
      <c r="AR173" s="50" t="s">
        <v>781</v>
      </c>
      <c r="AS173" s="54">
        <v>11000007</v>
      </c>
      <c r="AT173" s="4">
        <v>22011036</v>
      </c>
      <c r="AU173" s="4"/>
      <c r="AV173" s="4">
        <v>170</v>
      </c>
      <c r="AW173" s="4"/>
      <c r="AX173" s="59" t="s">
        <v>929</v>
      </c>
      <c r="AY173" s="18">
        <v>0</v>
      </c>
      <c r="AZ173" s="19">
        <v>0</v>
      </c>
      <c r="BA173" s="25">
        <v>9.0163930000000003E-2</v>
      </c>
    </row>
    <row r="174" spans="1:53">
      <c r="A174">
        <v>51000171</v>
      </c>
      <c r="B174" s="4" t="s">
        <v>186</v>
      </c>
      <c r="C174" s="4" t="s">
        <v>576</v>
      </c>
      <c r="D174" s="19" t="s">
        <v>807</v>
      </c>
      <c r="E174" s="4">
        <v>3</v>
      </c>
      <c r="F174" s="4">
        <v>10</v>
      </c>
      <c r="G174" s="4">
        <v>4</v>
      </c>
      <c r="H174" s="4">
        <f t="shared" si="8"/>
        <v>2</v>
      </c>
      <c r="I174" s="4">
        <v>3</v>
      </c>
      <c r="J174" s="4">
        <v>-8</v>
      </c>
      <c r="K174" s="4">
        <v>10</v>
      </c>
      <c r="L174" s="4">
        <v>-32</v>
      </c>
      <c r="M174" s="4">
        <v>0</v>
      </c>
      <c r="N174" s="4">
        <v>0</v>
      </c>
      <c r="O174" s="4">
        <v>2</v>
      </c>
      <c r="P174" s="4">
        <v>0</v>
      </c>
      <c r="Q174" s="4">
        <v>0</v>
      </c>
      <c r="R174" s="4">
        <v>0</v>
      </c>
      <c r="S174" s="4">
        <v>0</v>
      </c>
      <c r="T174" s="12">
        <f t="shared" si="9"/>
        <v>1.3200000000000003</v>
      </c>
      <c r="U174" s="4">
        <v>10</v>
      </c>
      <c r="V174" s="4">
        <v>20</v>
      </c>
      <c r="W174" s="4">
        <v>0</v>
      </c>
      <c r="X174" s="4" t="s">
        <v>66</v>
      </c>
      <c r="Y174" s="37">
        <v>55700004</v>
      </c>
      <c r="Z174" s="18">
        <v>100</v>
      </c>
      <c r="AA174" s="18"/>
      <c r="AB174" s="18"/>
      <c r="AC174" s="18">
        <f>IF(ISBLANK($Y174),0, LOOKUP($Y174,[1]Skill!$A:$A,[1]Skill!$X:$X)*$Z174/100)+
IF(ISBLANK($AA174),0, LOOKUP($AA174,[1]Skill!$A:$A,[1]Skill!$X:$X)*$AB174/100)</f>
        <v>20</v>
      </c>
      <c r="AD174" s="18">
        <v>0</v>
      </c>
      <c r="AE174" s="18">
        <v>0</v>
      </c>
      <c r="AF174" s="18">
        <v>0</v>
      </c>
      <c r="AG174" s="18">
        <v>0</v>
      </c>
      <c r="AH174" s="18">
        <v>0</v>
      </c>
      <c r="AI174" s="4" t="str">
        <f t="shared" si="10"/>
        <v>0;0;0;0;0</v>
      </c>
      <c r="AJ174" s="18">
        <v>0</v>
      </c>
      <c r="AK174" s="18">
        <v>0</v>
      </c>
      <c r="AL174" s="18">
        <v>0</v>
      </c>
      <c r="AM174" s="18">
        <v>0</v>
      </c>
      <c r="AN174" s="18">
        <v>0</v>
      </c>
      <c r="AO174" s="18">
        <v>0</v>
      </c>
      <c r="AP174" s="18">
        <v>0.3</v>
      </c>
      <c r="AQ174" s="4" t="str">
        <f t="shared" si="11"/>
        <v>0;0;0;0;0;0;0.3</v>
      </c>
      <c r="AR174" s="50" t="s">
        <v>781</v>
      </c>
      <c r="AS174" s="54">
        <v>11000009</v>
      </c>
      <c r="AT174" s="4">
        <v>22011165</v>
      </c>
      <c r="AU174" s="4"/>
      <c r="AV174" s="4">
        <v>171</v>
      </c>
      <c r="AW174" s="4"/>
      <c r="AX174" s="59" t="s">
        <v>933</v>
      </c>
      <c r="AY174" s="18">
        <v>0</v>
      </c>
      <c r="AZ174" s="19">
        <v>0</v>
      </c>
      <c r="BA174" s="25">
        <v>0.56721310000000003</v>
      </c>
    </row>
    <row r="175" spans="1:53">
      <c r="A175">
        <v>51000172</v>
      </c>
      <c r="B175" s="4" t="s">
        <v>187</v>
      </c>
      <c r="C175" s="4" t="s">
        <v>577</v>
      </c>
      <c r="D175" s="19" t="s">
        <v>811</v>
      </c>
      <c r="E175" s="4">
        <v>2</v>
      </c>
      <c r="F175" s="4">
        <v>10</v>
      </c>
      <c r="G175" s="4">
        <v>1</v>
      </c>
      <c r="H175" s="4">
        <f t="shared" si="8"/>
        <v>3</v>
      </c>
      <c r="I175" s="4">
        <v>2</v>
      </c>
      <c r="J175" s="4">
        <v>0</v>
      </c>
      <c r="K175" s="4">
        <v>0</v>
      </c>
      <c r="L175" s="4">
        <v>-35</v>
      </c>
      <c r="M175" s="4">
        <v>0</v>
      </c>
      <c r="N175" s="4">
        <v>0</v>
      </c>
      <c r="O175" s="4">
        <v>0</v>
      </c>
      <c r="P175" s="4">
        <v>0</v>
      </c>
      <c r="Q175" s="4">
        <v>0</v>
      </c>
      <c r="R175" s="4">
        <v>0</v>
      </c>
      <c r="S175" s="4">
        <v>0</v>
      </c>
      <c r="T175" s="12">
        <f t="shared" si="9"/>
        <v>5</v>
      </c>
      <c r="U175" s="4">
        <v>10</v>
      </c>
      <c r="V175" s="4">
        <v>10</v>
      </c>
      <c r="W175" s="4">
        <v>0</v>
      </c>
      <c r="X175" s="4" t="s">
        <v>2</v>
      </c>
      <c r="Y175" s="37">
        <v>55700003</v>
      </c>
      <c r="Z175" s="18">
        <v>100</v>
      </c>
      <c r="AA175" s="18">
        <v>55900010</v>
      </c>
      <c r="AB175" s="18">
        <v>100</v>
      </c>
      <c r="AC175" s="18">
        <f>IF(ISBLANK($Y175),0, LOOKUP($Y175,[1]Skill!$A:$A,[1]Skill!$X:$X)*$Z175/100)+
IF(ISBLANK($AA175),0, LOOKUP($AA175,[1]Skill!$A:$A,[1]Skill!$X:$X)*$AB175/100)</f>
        <v>40</v>
      </c>
      <c r="AD175" s="18">
        <v>0</v>
      </c>
      <c r="AE175" s="18">
        <v>0</v>
      </c>
      <c r="AF175" s="18">
        <v>0</v>
      </c>
      <c r="AG175" s="18">
        <v>0</v>
      </c>
      <c r="AH175" s="18">
        <v>0</v>
      </c>
      <c r="AI175" s="4" t="str">
        <f t="shared" si="10"/>
        <v>0;0;0;0;0</v>
      </c>
      <c r="AJ175" s="18">
        <v>0</v>
      </c>
      <c r="AK175" s="18">
        <v>0</v>
      </c>
      <c r="AL175" s="18">
        <v>0</v>
      </c>
      <c r="AM175" s="18">
        <v>0</v>
      </c>
      <c r="AN175" s="18">
        <v>0</v>
      </c>
      <c r="AO175" s="18">
        <v>0</v>
      </c>
      <c r="AP175" s="18">
        <v>0</v>
      </c>
      <c r="AQ175" s="4" t="str">
        <f t="shared" si="11"/>
        <v>0;0;0;0;0;0;0</v>
      </c>
      <c r="AR175" s="50" t="s">
        <v>781</v>
      </c>
      <c r="AS175" s="54">
        <v>11001001</v>
      </c>
      <c r="AT175" s="4">
        <v>22011094</v>
      </c>
      <c r="AU175" s="4"/>
      <c r="AV175" s="4">
        <v>172</v>
      </c>
      <c r="AW175" s="4"/>
      <c r="AX175" s="59" t="s">
        <v>933</v>
      </c>
      <c r="AY175" s="18">
        <v>0</v>
      </c>
      <c r="AZ175" s="19">
        <v>0</v>
      </c>
      <c r="BA175" s="25">
        <v>0.104918</v>
      </c>
    </row>
    <row r="176" spans="1:53">
      <c r="A176">
        <v>51000173</v>
      </c>
      <c r="B176" s="4" t="s">
        <v>188</v>
      </c>
      <c r="C176" s="4" t="s">
        <v>578</v>
      </c>
      <c r="D176" s="19"/>
      <c r="E176" s="4">
        <v>4</v>
      </c>
      <c r="F176" s="4">
        <v>11</v>
      </c>
      <c r="G176" s="4">
        <v>1</v>
      </c>
      <c r="H176" s="4">
        <f t="shared" si="8"/>
        <v>2</v>
      </c>
      <c r="I176" s="4">
        <v>4</v>
      </c>
      <c r="J176" s="4">
        <v>-14</v>
      </c>
      <c r="K176" s="4">
        <v>18</v>
      </c>
      <c r="L176" s="4">
        <v>-5</v>
      </c>
      <c r="M176" s="4">
        <v>0</v>
      </c>
      <c r="N176" s="4">
        <v>0</v>
      </c>
      <c r="O176" s="4">
        <v>0</v>
      </c>
      <c r="P176" s="4">
        <v>0</v>
      </c>
      <c r="Q176" s="4">
        <v>0</v>
      </c>
      <c r="R176" s="4">
        <v>0</v>
      </c>
      <c r="S176" s="4">
        <v>0</v>
      </c>
      <c r="T176" s="12">
        <f t="shared" si="9"/>
        <v>4</v>
      </c>
      <c r="U176" s="4">
        <v>10</v>
      </c>
      <c r="V176" s="4">
        <v>15</v>
      </c>
      <c r="W176" s="4">
        <v>0</v>
      </c>
      <c r="X176" s="4" t="s">
        <v>12</v>
      </c>
      <c r="Y176" s="37">
        <v>55610003</v>
      </c>
      <c r="Z176" s="18">
        <v>100</v>
      </c>
      <c r="AA176" s="18"/>
      <c r="AB176" s="18"/>
      <c r="AC176" s="18">
        <f>IF(ISBLANK($Y176),0, LOOKUP($Y176,[1]Skill!$A:$A,[1]Skill!$X:$X)*$Z176/100)+
IF(ISBLANK($AA176),0, LOOKUP($AA176,[1]Skill!$A:$A,[1]Skill!$X:$X)*$AB176/100)</f>
        <v>5</v>
      </c>
      <c r="AD176" s="18">
        <v>0</v>
      </c>
      <c r="AE176" s="18">
        <v>0</v>
      </c>
      <c r="AF176" s="18">
        <v>0</v>
      </c>
      <c r="AG176" s="18">
        <v>0</v>
      </c>
      <c r="AH176" s="18">
        <v>0</v>
      </c>
      <c r="AI176" s="4" t="str">
        <f t="shared" si="10"/>
        <v>0;0;0;0;0</v>
      </c>
      <c r="AJ176" s="18">
        <v>0</v>
      </c>
      <c r="AK176" s="18">
        <v>0</v>
      </c>
      <c r="AL176" s="18">
        <v>0</v>
      </c>
      <c r="AM176" s="18">
        <v>0</v>
      </c>
      <c r="AN176" s="18">
        <v>0</v>
      </c>
      <c r="AO176" s="18">
        <v>0</v>
      </c>
      <c r="AP176" s="18">
        <v>0</v>
      </c>
      <c r="AQ176" s="4" t="str">
        <f t="shared" si="11"/>
        <v>0;0;0;0;0;0;0</v>
      </c>
      <c r="AR176" s="50" t="s">
        <v>781</v>
      </c>
      <c r="AS176" s="54"/>
      <c r="AT176" s="4">
        <v>22011164</v>
      </c>
      <c r="AU176" s="4"/>
      <c r="AV176" s="4">
        <v>173</v>
      </c>
      <c r="AW176" s="4"/>
      <c r="AX176" s="59" t="s">
        <v>930</v>
      </c>
      <c r="AY176" s="18">
        <v>0</v>
      </c>
      <c r="AZ176" s="19">
        <v>0</v>
      </c>
      <c r="BA176" s="25">
        <v>0.57213119999999995</v>
      </c>
    </row>
    <row r="177" spans="1:53">
      <c r="A177">
        <v>51000174</v>
      </c>
      <c r="B177" s="4" t="s">
        <v>189</v>
      </c>
      <c r="C177" s="4" t="s">
        <v>328</v>
      </c>
      <c r="D177" s="19" t="s">
        <v>805</v>
      </c>
      <c r="E177" s="4">
        <v>2</v>
      </c>
      <c r="F177" s="4">
        <v>10</v>
      </c>
      <c r="G177" s="4">
        <v>0</v>
      </c>
      <c r="H177" s="4">
        <f t="shared" si="8"/>
        <v>2</v>
      </c>
      <c r="I177" s="4">
        <v>2</v>
      </c>
      <c r="J177" s="4">
        <v>10</v>
      </c>
      <c r="K177" s="4">
        <v>-8</v>
      </c>
      <c r="L177" s="4">
        <v>-46</v>
      </c>
      <c r="M177" s="4">
        <v>0</v>
      </c>
      <c r="N177" s="4">
        <v>0</v>
      </c>
      <c r="O177" s="4">
        <v>0</v>
      </c>
      <c r="P177" s="4">
        <v>0</v>
      </c>
      <c r="Q177" s="4">
        <v>0</v>
      </c>
      <c r="R177" s="4">
        <v>0</v>
      </c>
      <c r="S177" s="4">
        <v>0</v>
      </c>
      <c r="T177" s="12">
        <f t="shared" si="9"/>
        <v>1</v>
      </c>
      <c r="U177" s="4">
        <v>10</v>
      </c>
      <c r="V177" s="4">
        <v>20</v>
      </c>
      <c r="W177" s="4">
        <v>0</v>
      </c>
      <c r="X177" s="4" t="s">
        <v>4</v>
      </c>
      <c r="Y177" s="37">
        <v>55100006</v>
      </c>
      <c r="Z177" s="18">
        <v>100</v>
      </c>
      <c r="AA177" s="18"/>
      <c r="AB177" s="18"/>
      <c r="AC177" s="18">
        <f>IF(ISBLANK($Y177),0, LOOKUP($Y177,[1]Skill!$A:$A,[1]Skill!$X:$X)*$Z177/100)+
IF(ISBLANK($AA177),0, LOOKUP($AA177,[1]Skill!$A:$A,[1]Skill!$X:$X)*$AB177/100)</f>
        <v>45</v>
      </c>
      <c r="AD177" s="18">
        <v>0</v>
      </c>
      <c r="AE177" s="18">
        <v>0</v>
      </c>
      <c r="AF177" s="18">
        <v>0</v>
      </c>
      <c r="AG177" s="18">
        <v>0</v>
      </c>
      <c r="AH177" s="18">
        <v>0</v>
      </c>
      <c r="AI177" s="4" t="str">
        <f t="shared" si="10"/>
        <v>0;0;0;0;0</v>
      </c>
      <c r="AJ177" s="18">
        <v>0</v>
      </c>
      <c r="AK177" s="18">
        <v>0</v>
      </c>
      <c r="AL177" s="18">
        <v>0</v>
      </c>
      <c r="AM177" s="18">
        <v>0</v>
      </c>
      <c r="AN177" s="18">
        <v>0</v>
      </c>
      <c r="AO177" s="18">
        <v>0</v>
      </c>
      <c r="AP177" s="18">
        <v>0</v>
      </c>
      <c r="AQ177" s="4" t="str">
        <f t="shared" si="11"/>
        <v>0;0;0;0;0;0;0</v>
      </c>
      <c r="AR177" s="50" t="s">
        <v>781</v>
      </c>
      <c r="AS177" s="54"/>
      <c r="AT177" s="4">
        <v>22011205</v>
      </c>
      <c r="AU177" s="4"/>
      <c r="AV177" s="4">
        <v>174</v>
      </c>
      <c r="AW177" s="4"/>
      <c r="AX177" s="59" t="s">
        <v>933</v>
      </c>
      <c r="AY177" s="18">
        <v>0</v>
      </c>
      <c r="AZ177" s="19">
        <v>0</v>
      </c>
      <c r="BA177" s="25">
        <v>0.25737710000000003</v>
      </c>
    </row>
    <row r="178" spans="1:53">
      <c r="A178">
        <v>51000175</v>
      </c>
      <c r="B178" s="4" t="s">
        <v>190</v>
      </c>
      <c r="C178" s="4" t="s">
        <v>579</v>
      </c>
      <c r="D178" s="19" t="s">
        <v>855</v>
      </c>
      <c r="E178" s="4">
        <v>4</v>
      </c>
      <c r="F178" s="4">
        <v>1</v>
      </c>
      <c r="G178" s="4">
        <v>5</v>
      </c>
      <c r="H178" s="4">
        <f t="shared" si="8"/>
        <v>2</v>
      </c>
      <c r="I178" s="4">
        <v>4</v>
      </c>
      <c r="J178" s="4">
        <v>5</v>
      </c>
      <c r="K178" s="4">
        <v>-6</v>
      </c>
      <c r="L178" s="4">
        <v>-7</v>
      </c>
      <c r="M178" s="4">
        <v>0</v>
      </c>
      <c r="N178" s="4">
        <v>0</v>
      </c>
      <c r="O178" s="4">
        <v>1</v>
      </c>
      <c r="P178" s="4">
        <v>0</v>
      </c>
      <c r="Q178" s="4">
        <v>0</v>
      </c>
      <c r="R178" s="4">
        <v>0</v>
      </c>
      <c r="S178" s="4">
        <v>0</v>
      </c>
      <c r="T178" s="12">
        <f t="shared" si="9"/>
        <v>2.5199999999999996</v>
      </c>
      <c r="U178" s="4">
        <v>10</v>
      </c>
      <c r="V178" s="4">
        <v>15</v>
      </c>
      <c r="W178" s="4">
        <v>0</v>
      </c>
      <c r="X178" s="4" t="s">
        <v>4</v>
      </c>
      <c r="Y178" s="37">
        <v>55510004</v>
      </c>
      <c r="Z178" s="18">
        <v>35</v>
      </c>
      <c r="AA178" s="18"/>
      <c r="AB178" s="18"/>
      <c r="AC178" s="18">
        <f>IF(ISBLANK($Y178),0, LOOKUP($Y178,[1]Skill!$A:$A,[1]Skill!$X:$X)*$Z178/100)+
IF(ISBLANK($AA178),0, LOOKUP($AA178,[1]Skill!$A:$A,[1]Skill!$X:$X)*$AB178/100)</f>
        <v>4.2</v>
      </c>
      <c r="AD178" s="18">
        <v>0</v>
      </c>
      <c r="AE178" s="18">
        <v>0</v>
      </c>
      <c r="AF178" s="18">
        <v>0</v>
      </c>
      <c r="AG178" s="18">
        <v>0</v>
      </c>
      <c r="AH178" s="18">
        <v>0</v>
      </c>
      <c r="AI178" s="4" t="str">
        <f t="shared" si="10"/>
        <v>0;0;0;0;0</v>
      </c>
      <c r="AJ178" s="18">
        <v>0</v>
      </c>
      <c r="AK178" s="18">
        <v>0</v>
      </c>
      <c r="AL178" s="18">
        <v>0</v>
      </c>
      <c r="AM178" s="18">
        <v>0</v>
      </c>
      <c r="AN178" s="18">
        <v>0</v>
      </c>
      <c r="AO178" s="18">
        <v>0.3</v>
      </c>
      <c r="AP178" s="18">
        <v>0</v>
      </c>
      <c r="AQ178" s="4" t="str">
        <f t="shared" si="11"/>
        <v>0;0;0;0;0;0.3;0</v>
      </c>
      <c r="AR178" s="50" t="s">
        <v>781</v>
      </c>
      <c r="AS178" s="54"/>
      <c r="AT178" s="4">
        <v>22011084</v>
      </c>
      <c r="AU178" s="4"/>
      <c r="AV178" s="4">
        <v>175</v>
      </c>
      <c r="AW178" s="4"/>
      <c r="AX178" s="59" t="s">
        <v>934</v>
      </c>
      <c r="AY178" s="18">
        <v>0</v>
      </c>
      <c r="AZ178" s="19">
        <v>0</v>
      </c>
      <c r="BA178" s="25">
        <v>0.64590159999999996</v>
      </c>
    </row>
    <row r="179" spans="1:53">
      <c r="A179">
        <v>51000176</v>
      </c>
      <c r="B179" s="4" t="s">
        <v>191</v>
      </c>
      <c r="C179" s="4" t="s">
        <v>361</v>
      </c>
      <c r="D179" s="19"/>
      <c r="E179" s="4">
        <v>2</v>
      </c>
      <c r="F179" s="4">
        <v>11</v>
      </c>
      <c r="G179" s="4">
        <v>0</v>
      </c>
      <c r="H179" s="4">
        <f t="shared" si="8"/>
        <v>1</v>
      </c>
      <c r="I179" s="4">
        <v>2</v>
      </c>
      <c r="J179" s="4">
        <v>-14</v>
      </c>
      <c r="K179" s="4">
        <v>11</v>
      </c>
      <c r="L179" s="4">
        <v>-18</v>
      </c>
      <c r="M179" s="4">
        <v>0</v>
      </c>
      <c r="N179" s="4">
        <v>0</v>
      </c>
      <c r="O179" s="4">
        <v>0</v>
      </c>
      <c r="P179" s="4">
        <v>0</v>
      </c>
      <c r="Q179" s="4">
        <v>0</v>
      </c>
      <c r="R179" s="4">
        <v>0</v>
      </c>
      <c r="S179" s="4">
        <v>0</v>
      </c>
      <c r="T179" s="12">
        <f t="shared" si="9"/>
        <v>-1</v>
      </c>
      <c r="U179" s="4">
        <v>10</v>
      </c>
      <c r="V179" s="4">
        <v>15</v>
      </c>
      <c r="W179" s="4">
        <v>0</v>
      </c>
      <c r="X179" s="4" t="s">
        <v>2</v>
      </c>
      <c r="Y179" s="37">
        <v>55110005</v>
      </c>
      <c r="Z179" s="18">
        <v>100</v>
      </c>
      <c r="AA179" s="18"/>
      <c r="AB179" s="18"/>
      <c r="AC179" s="18">
        <f>IF(ISBLANK($Y179),0, LOOKUP($Y179,[1]Skill!$A:$A,[1]Skill!$X:$X)*$Z179/100)+
IF(ISBLANK($AA179),0, LOOKUP($AA179,[1]Skill!$A:$A,[1]Skill!$X:$X)*$AB179/100)</f>
        <v>20</v>
      </c>
      <c r="AD179" s="18">
        <v>0</v>
      </c>
      <c r="AE179" s="18">
        <v>0</v>
      </c>
      <c r="AF179" s="18">
        <v>0</v>
      </c>
      <c r="AG179" s="18">
        <v>0</v>
      </c>
      <c r="AH179" s="18">
        <v>0</v>
      </c>
      <c r="AI179" s="4" t="str">
        <f t="shared" si="10"/>
        <v>0;0;0;0;0</v>
      </c>
      <c r="AJ179" s="18">
        <v>0</v>
      </c>
      <c r="AK179" s="18">
        <v>0</v>
      </c>
      <c r="AL179" s="18">
        <v>0</v>
      </c>
      <c r="AM179" s="18">
        <v>0</v>
      </c>
      <c r="AN179" s="18">
        <v>0</v>
      </c>
      <c r="AO179" s="18">
        <v>0</v>
      </c>
      <c r="AP179" s="18">
        <v>0</v>
      </c>
      <c r="AQ179" s="4" t="str">
        <f t="shared" si="11"/>
        <v>0;0;0;0;0;0;0</v>
      </c>
      <c r="AR179" s="50" t="s">
        <v>781</v>
      </c>
      <c r="AS179" s="54"/>
      <c r="AT179" s="4">
        <v>22011068</v>
      </c>
      <c r="AU179" s="4"/>
      <c r="AV179" s="4">
        <v>176</v>
      </c>
      <c r="AW179" s="4"/>
      <c r="AX179" s="59" t="s">
        <v>930</v>
      </c>
      <c r="AY179" s="18">
        <v>0</v>
      </c>
      <c r="AZ179" s="19">
        <v>0</v>
      </c>
      <c r="BA179" s="25">
        <v>0.49508200000000002</v>
      </c>
    </row>
    <row r="180" spans="1:53">
      <c r="A180">
        <v>51000177</v>
      </c>
      <c r="B180" s="7" t="s">
        <v>417</v>
      </c>
      <c r="C180" s="4" t="s">
        <v>580</v>
      </c>
      <c r="D180" s="19"/>
      <c r="E180" s="4">
        <v>5</v>
      </c>
      <c r="F180" s="4">
        <v>11</v>
      </c>
      <c r="G180" s="4">
        <v>3</v>
      </c>
      <c r="H180" s="4">
        <f t="shared" si="8"/>
        <v>3</v>
      </c>
      <c r="I180" s="4">
        <v>5</v>
      </c>
      <c r="J180" s="4">
        <v>-30</v>
      </c>
      <c r="K180" s="4">
        <v>0</v>
      </c>
      <c r="L180" s="4">
        <v>-27</v>
      </c>
      <c r="M180" s="4">
        <v>0</v>
      </c>
      <c r="N180" s="4">
        <v>0</v>
      </c>
      <c r="O180" s="4">
        <v>0</v>
      </c>
      <c r="P180" s="4">
        <v>0</v>
      </c>
      <c r="Q180" s="4">
        <v>0</v>
      </c>
      <c r="R180" s="4">
        <v>0</v>
      </c>
      <c r="S180" s="4">
        <v>0</v>
      </c>
      <c r="T180" s="12">
        <f t="shared" si="9"/>
        <v>5.57</v>
      </c>
      <c r="U180" s="4">
        <v>10</v>
      </c>
      <c r="V180" s="4">
        <v>20</v>
      </c>
      <c r="W180" s="4">
        <v>0</v>
      </c>
      <c r="X180" s="4" t="s">
        <v>62</v>
      </c>
      <c r="Y180" s="18">
        <v>55900023</v>
      </c>
      <c r="Z180" s="18">
        <v>100</v>
      </c>
      <c r="AA180" s="18">
        <v>55100005</v>
      </c>
      <c r="AB180" s="18">
        <v>100</v>
      </c>
      <c r="AC180" s="18">
        <f>IF(ISBLANK($Y180),0, LOOKUP($Y180,[1]Skill!$A:$A,[1]Skill!$X:$X)*$Z180/100)+
IF(ISBLANK($AA180),0, LOOKUP($AA180,[1]Skill!$A:$A,[1]Skill!$X:$X)*$AB180/100)</f>
        <v>60</v>
      </c>
      <c r="AD180" s="18">
        <v>0.5</v>
      </c>
      <c r="AE180" s="18">
        <v>0</v>
      </c>
      <c r="AF180" s="18">
        <v>0</v>
      </c>
      <c r="AG180" s="18">
        <v>0</v>
      </c>
      <c r="AH180" s="18">
        <v>0</v>
      </c>
      <c r="AI180" s="4" t="str">
        <f t="shared" si="10"/>
        <v>0.5;0;0;0;0</v>
      </c>
      <c r="AJ180" s="18">
        <v>0</v>
      </c>
      <c r="AK180" s="18">
        <v>0</v>
      </c>
      <c r="AL180" s="18">
        <v>0</v>
      </c>
      <c r="AM180" s="18">
        <v>0.3</v>
      </c>
      <c r="AN180" s="18">
        <v>0</v>
      </c>
      <c r="AO180" s="18">
        <v>0</v>
      </c>
      <c r="AP180" s="18">
        <v>0</v>
      </c>
      <c r="AQ180" s="4" t="str">
        <f t="shared" si="11"/>
        <v>0;0;0;0.3;0;0;0</v>
      </c>
      <c r="AR180" s="50" t="s">
        <v>781</v>
      </c>
      <c r="AS180" s="54"/>
      <c r="AT180" s="4">
        <v>22011163</v>
      </c>
      <c r="AU180" s="4"/>
      <c r="AV180" s="4">
        <v>177</v>
      </c>
      <c r="AW180" s="4"/>
      <c r="AX180" s="59" t="s">
        <v>930</v>
      </c>
      <c r="AY180" s="18">
        <v>0</v>
      </c>
      <c r="AZ180" s="19">
        <v>0</v>
      </c>
      <c r="BA180" s="25">
        <v>0.80819669999999999</v>
      </c>
    </row>
    <row r="181" spans="1:53">
      <c r="A181">
        <v>51000178</v>
      </c>
      <c r="B181" s="4" t="s">
        <v>192</v>
      </c>
      <c r="C181" s="4" t="s">
        <v>581</v>
      </c>
      <c r="D181" s="19" t="s">
        <v>899</v>
      </c>
      <c r="E181" s="4">
        <v>5</v>
      </c>
      <c r="F181" s="4">
        <v>11</v>
      </c>
      <c r="G181" s="4">
        <v>4</v>
      </c>
      <c r="H181" s="4">
        <f t="shared" si="8"/>
        <v>4</v>
      </c>
      <c r="I181" s="4">
        <v>5</v>
      </c>
      <c r="J181" s="4">
        <v>-35</v>
      </c>
      <c r="K181" s="4">
        <v>15</v>
      </c>
      <c r="L181" s="4">
        <v>-25</v>
      </c>
      <c r="M181" s="4">
        <v>2</v>
      </c>
      <c r="N181" s="4">
        <v>0</v>
      </c>
      <c r="O181" s="4">
        <v>0</v>
      </c>
      <c r="P181" s="4">
        <v>0</v>
      </c>
      <c r="Q181" s="4">
        <v>0</v>
      </c>
      <c r="R181" s="4">
        <v>0</v>
      </c>
      <c r="S181" s="4">
        <v>0</v>
      </c>
      <c r="T181" s="12">
        <f t="shared" si="9"/>
        <v>10</v>
      </c>
      <c r="U181" s="4">
        <v>10</v>
      </c>
      <c r="V181" s="4">
        <v>10</v>
      </c>
      <c r="W181" s="4">
        <v>0</v>
      </c>
      <c r="X181" s="7" t="s">
        <v>647</v>
      </c>
      <c r="Y181" s="37">
        <v>55200012</v>
      </c>
      <c r="Z181" s="18">
        <v>100</v>
      </c>
      <c r="AA181" s="18">
        <v>55100008</v>
      </c>
      <c r="AB181" s="18">
        <v>100</v>
      </c>
      <c r="AC181" s="18">
        <f>IF(ISBLANK($Y181),0, LOOKUP($Y181,[1]Skill!$A:$A,[1]Skill!$X:$X)*$Z181/100)+
IF(ISBLANK($AA181),0, LOOKUP($AA181,[1]Skill!$A:$A,[1]Skill!$X:$X)*$AB181/100)</f>
        <v>45</v>
      </c>
      <c r="AD181" s="18">
        <v>0</v>
      </c>
      <c r="AE181" s="18">
        <v>0</v>
      </c>
      <c r="AF181" s="18">
        <v>0</v>
      </c>
      <c r="AG181" s="18">
        <v>0</v>
      </c>
      <c r="AH181" s="18">
        <v>0</v>
      </c>
      <c r="AI181" s="4" t="str">
        <f t="shared" si="10"/>
        <v>0;0;0;0;0</v>
      </c>
      <c r="AJ181" s="18">
        <v>0</v>
      </c>
      <c r="AK181" s="18">
        <v>0</v>
      </c>
      <c r="AL181" s="18">
        <v>0</v>
      </c>
      <c r="AM181" s="18">
        <v>0</v>
      </c>
      <c r="AN181" s="18">
        <v>0</v>
      </c>
      <c r="AO181" s="18">
        <v>0</v>
      </c>
      <c r="AP181" s="18">
        <v>0</v>
      </c>
      <c r="AQ181" s="4" t="str">
        <f t="shared" si="11"/>
        <v>0;0;0;0;0;0;0</v>
      </c>
      <c r="AR181" s="50" t="s">
        <v>781</v>
      </c>
      <c r="AS181" s="54"/>
      <c r="AT181" s="4">
        <v>22011092</v>
      </c>
      <c r="AU181" s="4"/>
      <c r="AV181" s="4">
        <v>178</v>
      </c>
      <c r="AW181" s="4"/>
      <c r="AX181" s="59" t="s">
        <v>930</v>
      </c>
      <c r="AY181" s="18">
        <v>0</v>
      </c>
      <c r="AZ181" s="19">
        <v>0</v>
      </c>
      <c r="BA181" s="25">
        <v>0.91639349999999997</v>
      </c>
    </row>
    <row r="182" spans="1:53">
      <c r="A182">
        <v>51000179</v>
      </c>
      <c r="B182" s="4" t="s">
        <v>193</v>
      </c>
      <c r="C182" s="4" t="s">
        <v>582</v>
      </c>
      <c r="D182" s="19"/>
      <c r="E182" s="4">
        <v>2</v>
      </c>
      <c r="F182" s="4">
        <v>6</v>
      </c>
      <c r="G182" s="4">
        <v>2</v>
      </c>
      <c r="H182" s="4">
        <f t="shared" si="8"/>
        <v>1</v>
      </c>
      <c r="I182" s="4">
        <v>2</v>
      </c>
      <c r="J182" s="4">
        <v>0</v>
      </c>
      <c r="K182" s="4">
        <v>0</v>
      </c>
      <c r="L182" s="4">
        <v>-12</v>
      </c>
      <c r="M182" s="4">
        <v>0</v>
      </c>
      <c r="N182" s="4">
        <v>0</v>
      </c>
      <c r="O182" s="4">
        <v>0</v>
      </c>
      <c r="P182" s="4">
        <v>0</v>
      </c>
      <c r="Q182" s="4">
        <v>1</v>
      </c>
      <c r="R182" s="4">
        <v>0</v>
      </c>
      <c r="S182" s="4">
        <v>0</v>
      </c>
      <c r="T182" s="12">
        <f t="shared" si="9"/>
        <v>-2</v>
      </c>
      <c r="U182" s="4">
        <v>10</v>
      </c>
      <c r="V182" s="4">
        <v>20</v>
      </c>
      <c r="W182" s="4">
        <v>0</v>
      </c>
      <c r="X182" s="4" t="s">
        <v>4</v>
      </c>
      <c r="Y182" s="37">
        <v>55610003</v>
      </c>
      <c r="Z182" s="18">
        <v>100</v>
      </c>
      <c r="AA182" s="18"/>
      <c r="AB182" s="18"/>
      <c r="AC182" s="18">
        <f>IF(ISBLANK($Y182),0, LOOKUP($Y182,[1]Skill!$A:$A,[1]Skill!$X:$X)*$Z182/100)+
IF(ISBLANK($AA182),0, LOOKUP($AA182,[1]Skill!$A:$A,[1]Skill!$X:$X)*$AB182/100)</f>
        <v>5</v>
      </c>
      <c r="AD182" s="18">
        <v>0</v>
      </c>
      <c r="AE182" s="18">
        <v>0</v>
      </c>
      <c r="AF182" s="18">
        <v>0</v>
      </c>
      <c r="AG182" s="18">
        <v>0</v>
      </c>
      <c r="AH182" s="18">
        <v>0</v>
      </c>
      <c r="AI182" s="4" t="str">
        <f t="shared" si="10"/>
        <v>0;0;0;0;0</v>
      </c>
      <c r="AJ182" s="18">
        <v>0</v>
      </c>
      <c r="AK182" s="18">
        <v>0</v>
      </c>
      <c r="AL182" s="18">
        <v>0</v>
      </c>
      <c r="AM182" s="18">
        <v>0</v>
      </c>
      <c r="AN182" s="18">
        <v>0</v>
      </c>
      <c r="AO182" s="18">
        <v>0</v>
      </c>
      <c r="AP182" s="18">
        <v>0</v>
      </c>
      <c r="AQ182" s="4" t="str">
        <f t="shared" si="11"/>
        <v>0;0;0;0;0;0;0</v>
      </c>
      <c r="AR182" s="50" t="s">
        <v>781</v>
      </c>
      <c r="AS182" s="54"/>
      <c r="AT182" s="4">
        <v>22011144</v>
      </c>
      <c r="AU182" s="4"/>
      <c r="AV182" s="4">
        <v>179</v>
      </c>
      <c r="AW182" s="4"/>
      <c r="AX182" s="59" t="s">
        <v>942</v>
      </c>
      <c r="AY182" s="18">
        <v>0</v>
      </c>
      <c r="AZ182" s="19">
        <v>0</v>
      </c>
      <c r="BA182" s="25">
        <v>0.27377050000000003</v>
      </c>
    </row>
    <row r="183" spans="1:53">
      <c r="A183">
        <v>51000180</v>
      </c>
      <c r="B183" s="4" t="s">
        <v>194</v>
      </c>
      <c r="C183" s="4" t="s">
        <v>583</v>
      </c>
      <c r="D183" s="19"/>
      <c r="E183" s="4">
        <v>5</v>
      </c>
      <c r="F183" s="4">
        <v>1</v>
      </c>
      <c r="G183" s="4">
        <v>3</v>
      </c>
      <c r="H183" s="4">
        <f t="shared" si="8"/>
        <v>3</v>
      </c>
      <c r="I183" s="4">
        <v>5</v>
      </c>
      <c r="J183" s="4">
        <v>0</v>
      </c>
      <c r="K183" s="4">
        <v>-35</v>
      </c>
      <c r="L183" s="4">
        <v>-7</v>
      </c>
      <c r="M183" s="4">
        <v>0</v>
      </c>
      <c r="N183" s="4">
        <v>0</v>
      </c>
      <c r="O183" s="4">
        <v>0</v>
      </c>
      <c r="P183" s="4">
        <v>0</v>
      </c>
      <c r="Q183" s="4">
        <v>0</v>
      </c>
      <c r="R183" s="4">
        <v>2</v>
      </c>
      <c r="S183" s="4">
        <v>0</v>
      </c>
      <c r="T183" s="12">
        <f t="shared" si="9"/>
        <v>8</v>
      </c>
      <c r="U183" s="4">
        <v>10</v>
      </c>
      <c r="V183" s="4">
        <v>15</v>
      </c>
      <c r="W183" s="4">
        <v>0</v>
      </c>
      <c r="X183" s="4" t="s">
        <v>16</v>
      </c>
      <c r="Y183" s="37">
        <v>55900031</v>
      </c>
      <c r="Z183" s="18">
        <v>100</v>
      </c>
      <c r="AA183" s="18">
        <v>55100005</v>
      </c>
      <c r="AB183" s="18">
        <v>100</v>
      </c>
      <c r="AC183" s="18">
        <f>IF(ISBLANK($Y183),0, LOOKUP($Y183,[1]Skill!$A:$A,[1]Skill!$X:$X)*$Z183/100)+
IF(ISBLANK($AA183),0, LOOKUP($AA183,[1]Skill!$A:$A,[1]Skill!$X:$X)*$AB183/100)</f>
        <v>40</v>
      </c>
      <c r="AD183" s="18">
        <v>0</v>
      </c>
      <c r="AE183" s="18">
        <v>0</v>
      </c>
      <c r="AF183" s="18">
        <v>0</v>
      </c>
      <c r="AG183" s="18">
        <v>0</v>
      </c>
      <c r="AH183" s="18">
        <v>0</v>
      </c>
      <c r="AI183" s="4" t="str">
        <f t="shared" si="10"/>
        <v>0;0;0;0;0</v>
      </c>
      <c r="AJ183" s="18">
        <v>0</v>
      </c>
      <c r="AK183" s="18">
        <v>0</v>
      </c>
      <c r="AL183" s="18">
        <v>0</v>
      </c>
      <c r="AM183" s="18">
        <v>0</v>
      </c>
      <c r="AN183" s="18">
        <v>0</v>
      </c>
      <c r="AO183" s="18">
        <v>0</v>
      </c>
      <c r="AP183" s="18">
        <v>0</v>
      </c>
      <c r="AQ183" s="4" t="str">
        <f t="shared" si="11"/>
        <v>0;0;0;0;0;0;0</v>
      </c>
      <c r="AR183" s="50" t="s">
        <v>781</v>
      </c>
      <c r="AS183" s="54"/>
      <c r="AT183" s="4">
        <v>22011093</v>
      </c>
      <c r="AU183" s="4"/>
      <c r="AV183" s="4">
        <v>180</v>
      </c>
      <c r="AW183" s="4"/>
      <c r="AX183" s="59" t="s">
        <v>934</v>
      </c>
      <c r="AY183" s="18">
        <v>0</v>
      </c>
      <c r="AZ183" s="19">
        <v>0</v>
      </c>
      <c r="BA183" s="25">
        <v>0.89508200000000004</v>
      </c>
    </row>
    <row r="184" spans="1:53">
      <c r="A184">
        <v>51000181</v>
      </c>
      <c r="B184" s="7" t="s">
        <v>418</v>
      </c>
      <c r="C184" s="4" t="s">
        <v>584</v>
      </c>
      <c r="D184" s="19" t="s">
        <v>834</v>
      </c>
      <c r="E184" s="4">
        <v>3</v>
      </c>
      <c r="F184" s="4">
        <v>7</v>
      </c>
      <c r="G184" s="4">
        <v>3</v>
      </c>
      <c r="H184" s="4">
        <f t="shared" si="8"/>
        <v>2</v>
      </c>
      <c r="I184" s="4">
        <v>3</v>
      </c>
      <c r="J184" s="4">
        <v>13</v>
      </c>
      <c r="K184" s="4">
        <v>-10</v>
      </c>
      <c r="L184" s="4">
        <v>-3</v>
      </c>
      <c r="M184" s="4">
        <v>0</v>
      </c>
      <c r="N184" s="4">
        <v>0</v>
      </c>
      <c r="O184" s="4">
        <v>0</v>
      </c>
      <c r="P184" s="4">
        <v>0</v>
      </c>
      <c r="Q184" s="4">
        <v>0</v>
      </c>
      <c r="R184" s="4">
        <v>0</v>
      </c>
      <c r="S184" s="4">
        <v>0</v>
      </c>
      <c r="T184" s="12">
        <f t="shared" si="9"/>
        <v>2.5700000000000003</v>
      </c>
      <c r="U184" s="4">
        <v>10</v>
      </c>
      <c r="V184" s="4">
        <v>15</v>
      </c>
      <c r="W184" s="4">
        <v>0</v>
      </c>
      <c r="X184" s="4" t="s">
        <v>75</v>
      </c>
      <c r="Y184" s="37">
        <v>55510010</v>
      </c>
      <c r="Z184" s="18">
        <v>25</v>
      </c>
      <c r="AA184" s="18"/>
      <c r="AB184" s="18"/>
      <c r="AC184" s="18">
        <f>IF(ISBLANK($Y184),0, LOOKUP($Y184,[1]Skill!$A:$A,[1]Skill!$X:$X)*$Z184/100)+
IF(ISBLANK($AA184),0, LOOKUP($AA184,[1]Skill!$A:$A,[1]Skill!$X:$X)*$AB184/100)</f>
        <v>1.25</v>
      </c>
      <c r="AD184" s="18">
        <v>0</v>
      </c>
      <c r="AE184" s="18">
        <v>0</v>
      </c>
      <c r="AF184" s="18">
        <v>0</v>
      </c>
      <c r="AG184" s="18">
        <v>0</v>
      </c>
      <c r="AH184" s="18">
        <v>0</v>
      </c>
      <c r="AI184" s="4" t="str">
        <f t="shared" si="10"/>
        <v>0;0;0;0;0</v>
      </c>
      <c r="AJ184" s="18">
        <v>0</v>
      </c>
      <c r="AK184" s="18">
        <v>0</v>
      </c>
      <c r="AL184" s="18">
        <v>0.3</v>
      </c>
      <c r="AM184" s="18">
        <v>0</v>
      </c>
      <c r="AN184" s="18">
        <v>0</v>
      </c>
      <c r="AO184" s="18">
        <v>0</v>
      </c>
      <c r="AP184" s="18">
        <v>0</v>
      </c>
      <c r="AQ184" s="4" t="str">
        <f t="shared" si="11"/>
        <v>0;0;0.3;0;0;0;0</v>
      </c>
      <c r="AR184" s="50" t="s">
        <v>781</v>
      </c>
      <c r="AS184" s="54"/>
      <c r="AT184" s="4">
        <v>22011046</v>
      </c>
      <c r="AU184" s="4"/>
      <c r="AV184" s="4">
        <v>181</v>
      </c>
      <c r="AW184" s="4"/>
      <c r="AX184" s="59" t="s">
        <v>935</v>
      </c>
      <c r="AY184" s="18">
        <v>0</v>
      </c>
      <c r="AZ184" s="19">
        <v>0</v>
      </c>
      <c r="BA184" s="25">
        <v>0.65245900000000001</v>
      </c>
    </row>
    <row r="185" spans="1:53">
      <c r="A185">
        <v>51000182</v>
      </c>
      <c r="B185" s="4" t="s">
        <v>195</v>
      </c>
      <c r="C185" s="4" t="s">
        <v>362</v>
      </c>
      <c r="D185" s="19" t="s">
        <v>891</v>
      </c>
      <c r="E185" s="4">
        <v>6</v>
      </c>
      <c r="F185" s="4">
        <v>5</v>
      </c>
      <c r="G185" s="4">
        <v>1</v>
      </c>
      <c r="H185" s="4">
        <f t="shared" si="8"/>
        <v>4</v>
      </c>
      <c r="I185" s="4">
        <v>6</v>
      </c>
      <c r="J185" s="4">
        <v>-25</v>
      </c>
      <c r="K185" s="4">
        <v>5</v>
      </c>
      <c r="L185" s="4">
        <v>-12</v>
      </c>
      <c r="M185" s="4">
        <v>2</v>
      </c>
      <c r="N185" s="4">
        <v>0</v>
      </c>
      <c r="O185" s="4">
        <v>0</v>
      </c>
      <c r="P185" s="4">
        <v>0</v>
      </c>
      <c r="Q185" s="4">
        <v>0</v>
      </c>
      <c r="R185" s="4">
        <v>0</v>
      </c>
      <c r="S185" s="4">
        <v>0</v>
      </c>
      <c r="T185" s="12">
        <f t="shared" si="9"/>
        <v>10.5</v>
      </c>
      <c r="U185" s="4">
        <v>10</v>
      </c>
      <c r="V185" s="4">
        <v>12</v>
      </c>
      <c r="W185" s="4">
        <v>0</v>
      </c>
      <c r="X185" s="4" t="s">
        <v>12</v>
      </c>
      <c r="Y185" s="37">
        <v>55600011</v>
      </c>
      <c r="Z185" s="18">
        <v>100</v>
      </c>
      <c r="AA185" s="18">
        <v>55510006</v>
      </c>
      <c r="AB185" s="18">
        <v>50</v>
      </c>
      <c r="AC185" s="18">
        <f>IF(ISBLANK($Y185),0, LOOKUP($Y185,[1]Skill!$A:$A,[1]Skill!$X:$X)*$Z185/100)+
IF(ISBLANK($AA185),0, LOOKUP($AA185,[1]Skill!$A:$A,[1]Skill!$X:$X)*$AB185/100)</f>
        <v>32.5</v>
      </c>
      <c r="AD185" s="18">
        <v>0</v>
      </c>
      <c r="AE185" s="18">
        <v>0</v>
      </c>
      <c r="AF185" s="18">
        <v>0</v>
      </c>
      <c r="AG185" s="18">
        <v>0</v>
      </c>
      <c r="AH185" s="18">
        <v>0</v>
      </c>
      <c r="AI185" s="4" t="str">
        <f t="shared" si="10"/>
        <v>0;0;0;0;0</v>
      </c>
      <c r="AJ185" s="18">
        <v>0</v>
      </c>
      <c r="AK185" s="18">
        <v>0</v>
      </c>
      <c r="AL185" s="18">
        <v>0</v>
      </c>
      <c r="AM185" s="18">
        <v>0</v>
      </c>
      <c r="AN185" s="18">
        <v>0</v>
      </c>
      <c r="AO185" s="18">
        <v>0</v>
      </c>
      <c r="AP185" s="18">
        <v>0</v>
      </c>
      <c r="AQ185" s="4" t="str">
        <f t="shared" si="11"/>
        <v>0;0;0;0;0;0;0</v>
      </c>
      <c r="AR185" s="50" t="s">
        <v>781</v>
      </c>
      <c r="AS185" s="54"/>
      <c r="AT185" s="4">
        <v>22011043</v>
      </c>
      <c r="AU185" s="4"/>
      <c r="AV185" s="4">
        <v>182</v>
      </c>
      <c r="AW185" s="4"/>
      <c r="AX185" s="59" t="s">
        <v>940</v>
      </c>
      <c r="AY185" s="18">
        <v>0</v>
      </c>
      <c r="AZ185" s="19">
        <v>0</v>
      </c>
      <c r="BA185" s="25">
        <v>0.91639349999999997</v>
      </c>
    </row>
    <row r="186" spans="1:53">
      <c r="A186">
        <v>51000183</v>
      </c>
      <c r="B186" s="4" t="s">
        <v>196</v>
      </c>
      <c r="C186" s="4" t="s">
        <v>585</v>
      </c>
      <c r="D186" s="19" t="s">
        <v>813</v>
      </c>
      <c r="E186" s="4">
        <v>4</v>
      </c>
      <c r="F186" s="4">
        <v>3</v>
      </c>
      <c r="G186" s="4">
        <v>3</v>
      </c>
      <c r="H186" s="4">
        <f t="shared" si="8"/>
        <v>3</v>
      </c>
      <c r="I186" s="4">
        <v>4</v>
      </c>
      <c r="J186" s="4">
        <v>-15</v>
      </c>
      <c r="K186" s="4">
        <v>4</v>
      </c>
      <c r="L186" s="4">
        <v>0</v>
      </c>
      <c r="M186" s="4">
        <v>0</v>
      </c>
      <c r="N186" s="4">
        <v>0</v>
      </c>
      <c r="O186" s="4">
        <v>0</v>
      </c>
      <c r="P186" s="4">
        <v>0</v>
      </c>
      <c r="Q186" s="4">
        <v>0</v>
      </c>
      <c r="R186" s="4">
        <v>0</v>
      </c>
      <c r="S186" s="4">
        <v>0</v>
      </c>
      <c r="T186" s="12">
        <f t="shared" si="9"/>
        <v>5.32</v>
      </c>
      <c r="U186" s="4">
        <v>10</v>
      </c>
      <c r="V186" s="4">
        <v>12</v>
      </c>
      <c r="W186" s="4">
        <v>0</v>
      </c>
      <c r="X186" s="4" t="s">
        <v>75</v>
      </c>
      <c r="Y186" s="37">
        <v>55600016</v>
      </c>
      <c r="Z186" s="18">
        <v>100</v>
      </c>
      <c r="AA186" s="18"/>
      <c r="AB186" s="18"/>
      <c r="AC186" s="18">
        <f>IF(ISBLANK($Y186),0, LOOKUP($Y186,[1]Skill!$A:$A,[1]Skill!$X:$X)*$Z186/100)+
IF(ISBLANK($AA186),0, LOOKUP($AA186,[1]Skill!$A:$A,[1]Skill!$X:$X)*$AB186/100)</f>
        <v>15</v>
      </c>
      <c r="AD186" s="18">
        <v>0</v>
      </c>
      <c r="AE186" s="18">
        <v>0</v>
      </c>
      <c r="AF186" s="18">
        <v>0</v>
      </c>
      <c r="AG186" s="18">
        <v>0</v>
      </c>
      <c r="AH186" s="18">
        <v>0</v>
      </c>
      <c r="AI186" s="4" t="str">
        <f t="shared" si="10"/>
        <v>0;0;0;0;0</v>
      </c>
      <c r="AJ186" s="18">
        <v>0</v>
      </c>
      <c r="AK186" s="18">
        <v>0.3</v>
      </c>
      <c r="AL186" s="18">
        <v>0</v>
      </c>
      <c r="AM186" s="18">
        <v>0</v>
      </c>
      <c r="AN186" s="18">
        <v>0</v>
      </c>
      <c r="AO186" s="18">
        <v>0</v>
      </c>
      <c r="AP186" s="18">
        <v>0</v>
      </c>
      <c r="AQ186" s="4" t="str">
        <f t="shared" si="11"/>
        <v>0;0.3;0;0;0;0;0</v>
      </c>
      <c r="AR186" s="50" t="s">
        <v>781</v>
      </c>
      <c r="AS186" s="54"/>
      <c r="AT186" s="4">
        <v>22011212</v>
      </c>
      <c r="AU186" s="4"/>
      <c r="AV186" s="4">
        <v>183</v>
      </c>
      <c r="AW186" s="4"/>
      <c r="AX186" s="59" t="s">
        <v>945</v>
      </c>
      <c r="AY186" s="18">
        <v>0</v>
      </c>
      <c r="AZ186" s="19">
        <v>0</v>
      </c>
      <c r="BA186" s="25">
        <v>0.73114749999999995</v>
      </c>
    </row>
    <row r="187" spans="1:53">
      <c r="A187">
        <v>51000184</v>
      </c>
      <c r="B187" s="4" t="s">
        <v>197</v>
      </c>
      <c r="C187" s="4" t="s">
        <v>586</v>
      </c>
      <c r="D187" s="19" t="s">
        <v>895</v>
      </c>
      <c r="E187" s="4">
        <v>2</v>
      </c>
      <c r="F187" s="4">
        <v>14</v>
      </c>
      <c r="G187" s="4">
        <v>3</v>
      </c>
      <c r="H187" s="4">
        <f t="shared" si="8"/>
        <v>2</v>
      </c>
      <c r="I187" s="4">
        <v>2</v>
      </c>
      <c r="J187" s="4">
        <v>-20</v>
      </c>
      <c r="K187" s="4">
        <v>12</v>
      </c>
      <c r="L187" s="4">
        <v>-12</v>
      </c>
      <c r="M187" s="4">
        <v>1</v>
      </c>
      <c r="N187" s="4">
        <v>0</v>
      </c>
      <c r="O187" s="4">
        <v>0</v>
      </c>
      <c r="P187" s="4">
        <v>0</v>
      </c>
      <c r="Q187" s="4">
        <v>0</v>
      </c>
      <c r="R187" s="4">
        <v>0</v>
      </c>
      <c r="S187" s="4">
        <v>0</v>
      </c>
      <c r="T187" s="12">
        <f t="shared" si="9"/>
        <v>2.5</v>
      </c>
      <c r="U187" s="4">
        <v>10</v>
      </c>
      <c r="V187" s="4">
        <v>10</v>
      </c>
      <c r="W187" s="4">
        <v>0</v>
      </c>
      <c r="X187" s="4" t="s">
        <v>6</v>
      </c>
      <c r="Y187" s="37">
        <v>55110003</v>
      </c>
      <c r="Z187" s="18">
        <v>70</v>
      </c>
      <c r="AA187" s="18"/>
      <c r="AB187" s="18"/>
      <c r="AC187" s="18">
        <f>IF(ISBLANK($Y187),0, LOOKUP($Y187,[1]Skill!$A:$A,[1]Skill!$X:$X)*$Z187/100)+
IF(ISBLANK($AA187),0, LOOKUP($AA187,[1]Skill!$A:$A,[1]Skill!$X:$X)*$AB187/100)</f>
        <v>17.5</v>
      </c>
      <c r="AD187" s="18">
        <v>0</v>
      </c>
      <c r="AE187" s="18">
        <v>0</v>
      </c>
      <c r="AF187" s="18">
        <v>0</v>
      </c>
      <c r="AG187" s="18">
        <v>0</v>
      </c>
      <c r="AH187" s="18">
        <v>0</v>
      </c>
      <c r="AI187" s="4" t="str">
        <f t="shared" si="10"/>
        <v>0;0;0;0;0</v>
      </c>
      <c r="AJ187" s="18">
        <v>0</v>
      </c>
      <c r="AK187" s="18">
        <v>0</v>
      </c>
      <c r="AL187" s="18">
        <v>0</v>
      </c>
      <c r="AM187" s="18">
        <v>0</v>
      </c>
      <c r="AN187" s="18">
        <v>0</v>
      </c>
      <c r="AO187" s="18">
        <v>0</v>
      </c>
      <c r="AP187" s="18">
        <v>0</v>
      </c>
      <c r="AQ187" s="4" t="str">
        <f t="shared" si="11"/>
        <v>0;0;0;0;0;0;0</v>
      </c>
      <c r="AR187" s="50" t="s">
        <v>781</v>
      </c>
      <c r="AS187" s="54"/>
      <c r="AT187" s="4">
        <v>22011109</v>
      </c>
      <c r="AU187" s="4"/>
      <c r="AV187" s="4">
        <v>184</v>
      </c>
      <c r="AW187" s="4"/>
      <c r="AX187" s="59" t="s">
        <v>938</v>
      </c>
      <c r="AY187" s="18">
        <v>0</v>
      </c>
      <c r="AZ187" s="19">
        <v>0</v>
      </c>
      <c r="BA187" s="25">
        <v>0.37377050000000001</v>
      </c>
    </row>
    <row r="188" spans="1:53">
      <c r="A188">
        <v>51000185</v>
      </c>
      <c r="B188" s="7" t="s">
        <v>419</v>
      </c>
      <c r="C188" s="4" t="s">
        <v>587</v>
      </c>
      <c r="D188" s="19"/>
      <c r="E188" s="4">
        <v>5</v>
      </c>
      <c r="F188" s="4">
        <v>2</v>
      </c>
      <c r="G188" s="4">
        <v>0</v>
      </c>
      <c r="H188" s="4">
        <f t="shared" si="8"/>
        <v>2</v>
      </c>
      <c r="I188" s="4">
        <v>5</v>
      </c>
      <c r="J188" s="4">
        <v>-12</v>
      </c>
      <c r="K188" s="4">
        <v>3</v>
      </c>
      <c r="L188" s="4">
        <v>-3</v>
      </c>
      <c r="M188" s="4">
        <v>3</v>
      </c>
      <c r="N188" s="4">
        <v>0</v>
      </c>
      <c r="O188" s="4">
        <v>0</v>
      </c>
      <c r="P188" s="4">
        <v>0</v>
      </c>
      <c r="Q188" s="4">
        <v>0</v>
      </c>
      <c r="R188" s="4">
        <v>0</v>
      </c>
      <c r="S188" s="4">
        <v>0</v>
      </c>
      <c r="T188" s="12">
        <f t="shared" si="9"/>
        <v>3</v>
      </c>
      <c r="U188" s="4">
        <v>10</v>
      </c>
      <c r="V188" s="4">
        <v>15</v>
      </c>
      <c r="W188" s="4">
        <v>0</v>
      </c>
      <c r="X188" s="4" t="s">
        <v>2</v>
      </c>
      <c r="Y188" s="37"/>
      <c r="Z188" s="18"/>
      <c r="AA188" s="18"/>
      <c r="AB188" s="18"/>
      <c r="AC188" s="18">
        <f>IF(ISBLANK($Y188),0, LOOKUP($Y188,[1]Skill!$A:$A,[1]Skill!$X:$X)*$Z188/100)+
IF(ISBLANK($AA188),0, LOOKUP($AA188,[1]Skill!$A:$A,[1]Skill!$X:$X)*$AB188/100)</f>
        <v>0</v>
      </c>
      <c r="AD188" s="18">
        <v>0</v>
      </c>
      <c r="AE188" s="18">
        <v>0</v>
      </c>
      <c r="AF188" s="18">
        <v>0</v>
      </c>
      <c r="AG188" s="18">
        <v>0</v>
      </c>
      <c r="AH188" s="18">
        <v>0</v>
      </c>
      <c r="AI188" s="4" t="str">
        <f t="shared" si="10"/>
        <v>0;0;0;0;0</v>
      </c>
      <c r="AJ188" s="18">
        <v>0</v>
      </c>
      <c r="AK188" s="18">
        <v>0</v>
      </c>
      <c r="AL188" s="18">
        <v>0</v>
      </c>
      <c r="AM188" s="18">
        <v>0</v>
      </c>
      <c r="AN188" s="18">
        <v>0</v>
      </c>
      <c r="AO188" s="18">
        <v>0</v>
      </c>
      <c r="AP188" s="18">
        <v>0</v>
      </c>
      <c r="AQ188" s="4" t="str">
        <f t="shared" si="11"/>
        <v>0;0;0;0;0;0;0</v>
      </c>
      <c r="AR188" s="50" t="s">
        <v>781</v>
      </c>
      <c r="AS188" s="54"/>
      <c r="AT188" s="4">
        <v>22011141</v>
      </c>
      <c r="AU188" s="4"/>
      <c r="AV188" s="4">
        <v>185</v>
      </c>
      <c r="AW188" s="4"/>
      <c r="AX188" s="59" t="s">
        <v>944</v>
      </c>
      <c r="AY188" s="18">
        <v>0</v>
      </c>
      <c r="AZ188" s="19">
        <v>0</v>
      </c>
      <c r="BA188" s="25">
        <v>0.9442623</v>
      </c>
    </row>
    <row r="189" spans="1:53">
      <c r="A189">
        <v>51000186</v>
      </c>
      <c r="B189" s="4" t="s">
        <v>198</v>
      </c>
      <c r="C189" s="4" t="s">
        <v>588</v>
      </c>
      <c r="D189" s="19"/>
      <c r="E189" s="4">
        <v>2</v>
      </c>
      <c r="F189" s="4">
        <v>11</v>
      </c>
      <c r="G189" s="4">
        <v>0</v>
      </c>
      <c r="H189" s="4">
        <f t="shared" si="8"/>
        <v>1</v>
      </c>
      <c r="I189" s="4">
        <v>2</v>
      </c>
      <c r="J189" s="4">
        <v>0</v>
      </c>
      <c r="K189" s="4">
        <v>10</v>
      </c>
      <c r="L189" s="4">
        <v>-20</v>
      </c>
      <c r="M189" s="4">
        <v>0</v>
      </c>
      <c r="N189" s="4">
        <v>0</v>
      </c>
      <c r="O189" s="4">
        <v>0</v>
      </c>
      <c r="P189" s="4">
        <v>0</v>
      </c>
      <c r="Q189" s="4">
        <v>0</v>
      </c>
      <c r="R189" s="4">
        <v>0</v>
      </c>
      <c r="S189" s="4">
        <v>0</v>
      </c>
      <c r="T189" s="12">
        <f t="shared" si="9"/>
        <v>-1.9399999999999977</v>
      </c>
      <c r="U189" s="4">
        <v>10</v>
      </c>
      <c r="V189" s="4">
        <v>15</v>
      </c>
      <c r="W189" s="4">
        <v>0</v>
      </c>
      <c r="X189" s="4" t="s">
        <v>4</v>
      </c>
      <c r="Y189" s="37">
        <v>55510012</v>
      </c>
      <c r="Z189" s="18">
        <v>13</v>
      </c>
      <c r="AA189" s="18"/>
      <c r="AB189" s="18"/>
      <c r="AC189" s="18">
        <f>IF(ISBLANK($Y189),0, LOOKUP($Y189,[1]Skill!$A:$A,[1]Skill!$X:$X)*$Z189/100)+
IF(ISBLANK($AA189),0, LOOKUP($AA189,[1]Skill!$A:$A,[1]Skill!$X:$X)*$AB189/100)</f>
        <v>8.06</v>
      </c>
      <c r="AD189" s="18">
        <v>0</v>
      </c>
      <c r="AE189" s="18">
        <v>0</v>
      </c>
      <c r="AF189" s="18">
        <v>0</v>
      </c>
      <c r="AG189" s="18">
        <v>0</v>
      </c>
      <c r="AH189" s="18">
        <v>0</v>
      </c>
      <c r="AI189" s="4" t="str">
        <f t="shared" si="10"/>
        <v>0;0;0;0;0</v>
      </c>
      <c r="AJ189" s="18">
        <v>0</v>
      </c>
      <c r="AK189" s="18">
        <v>0</v>
      </c>
      <c r="AL189" s="18">
        <v>0</v>
      </c>
      <c r="AM189" s="18">
        <v>0</v>
      </c>
      <c r="AN189" s="18">
        <v>0</v>
      </c>
      <c r="AO189" s="18">
        <v>0</v>
      </c>
      <c r="AP189" s="18">
        <v>0</v>
      </c>
      <c r="AQ189" s="4" t="str">
        <f t="shared" si="11"/>
        <v>0;0;0;0;0;0;0</v>
      </c>
      <c r="AR189" s="50" t="s">
        <v>781</v>
      </c>
      <c r="AS189" s="54"/>
      <c r="AT189" s="4">
        <v>22011162</v>
      </c>
      <c r="AU189" s="4"/>
      <c r="AV189" s="4">
        <v>186</v>
      </c>
      <c r="AW189" s="4"/>
      <c r="AX189" s="59" t="s">
        <v>930</v>
      </c>
      <c r="AY189" s="18">
        <v>0</v>
      </c>
      <c r="AZ189" s="19">
        <v>0</v>
      </c>
      <c r="BA189" s="25">
        <v>0.50655740000000005</v>
      </c>
    </row>
    <row r="190" spans="1:53">
      <c r="A190">
        <v>51000187</v>
      </c>
      <c r="B190" s="4" t="s">
        <v>199</v>
      </c>
      <c r="C190" s="4" t="s">
        <v>589</v>
      </c>
      <c r="D190" s="19" t="s">
        <v>730</v>
      </c>
      <c r="E190" s="4">
        <v>2</v>
      </c>
      <c r="F190" s="4">
        <v>11</v>
      </c>
      <c r="G190" s="4">
        <v>0</v>
      </c>
      <c r="H190" s="4">
        <f t="shared" si="8"/>
        <v>0</v>
      </c>
      <c r="I190" s="4">
        <v>1</v>
      </c>
      <c r="J190" s="4">
        <v>0</v>
      </c>
      <c r="K190" s="4">
        <v>0</v>
      </c>
      <c r="L190" s="4">
        <v>-5</v>
      </c>
      <c r="M190" s="4">
        <v>0</v>
      </c>
      <c r="N190" s="4">
        <v>0</v>
      </c>
      <c r="O190" s="4">
        <v>0</v>
      </c>
      <c r="P190" s="4">
        <v>0</v>
      </c>
      <c r="Q190" s="4">
        <v>0</v>
      </c>
      <c r="R190" s="4">
        <v>0</v>
      </c>
      <c r="S190" s="4">
        <v>0</v>
      </c>
      <c r="T190" s="12">
        <f t="shared" si="9"/>
        <v>-5</v>
      </c>
      <c r="U190" s="4">
        <v>10</v>
      </c>
      <c r="V190" s="4">
        <v>15</v>
      </c>
      <c r="W190" s="4">
        <v>0</v>
      </c>
      <c r="X190" s="4" t="s">
        <v>2</v>
      </c>
      <c r="Y190" s="37"/>
      <c r="Z190" s="18"/>
      <c r="AA190" s="18"/>
      <c r="AB190" s="18"/>
      <c r="AC190" s="18">
        <f>IF(ISBLANK($Y190),0, LOOKUP($Y190,[1]Skill!$A:$A,[1]Skill!$X:$X)*$Z190/100)+
IF(ISBLANK($AA190),0, LOOKUP($AA190,[1]Skill!$A:$A,[1]Skill!$X:$X)*$AB190/100)</f>
        <v>0</v>
      </c>
      <c r="AD190" s="18">
        <v>0</v>
      </c>
      <c r="AE190" s="18">
        <v>0</v>
      </c>
      <c r="AF190" s="18">
        <v>0</v>
      </c>
      <c r="AG190" s="18">
        <v>0</v>
      </c>
      <c r="AH190" s="18">
        <v>0</v>
      </c>
      <c r="AI190" s="4" t="str">
        <f t="shared" si="10"/>
        <v>0;0;0;0;0</v>
      </c>
      <c r="AJ190" s="18">
        <v>0</v>
      </c>
      <c r="AK190" s="18">
        <v>0</v>
      </c>
      <c r="AL190" s="18">
        <v>0</v>
      </c>
      <c r="AM190" s="18">
        <v>0</v>
      </c>
      <c r="AN190" s="18">
        <v>0</v>
      </c>
      <c r="AO190" s="18">
        <v>0</v>
      </c>
      <c r="AP190" s="18">
        <v>0</v>
      </c>
      <c r="AQ190" s="4" t="str">
        <f t="shared" si="11"/>
        <v>0;0;0;0;0;0;0</v>
      </c>
      <c r="AR190" s="50" t="s">
        <v>781</v>
      </c>
      <c r="AS190" s="54"/>
      <c r="AT190" s="4">
        <v>22011025</v>
      </c>
      <c r="AU190" s="4"/>
      <c r="AV190" s="4">
        <v>187</v>
      </c>
      <c r="AW190" s="4"/>
      <c r="AX190" s="59" t="s">
        <v>930</v>
      </c>
      <c r="AY190" s="18">
        <v>0</v>
      </c>
      <c r="AZ190" s="19">
        <v>0</v>
      </c>
      <c r="BA190" s="25">
        <v>0.1508197</v>
      </c>
    </row>
    <row r="191" spans="1:53">
      <c r="A191">
        <v>51000188</v>
      </c>
      <c r="B191" s="4" t="s">
        <v>200</v>
      </c>
      <c r="C191" s="4" t="s">
        <v>363</v>
      </c>
      <c r="D191" s="19"/>
      <c r="E191" s="4">
        <v>5</v>
      </c>
      <c r="F191" s="4">
        <v>10</v>
      </c>
      <c r="G191" s="4">
        <v>2</v>
      </c>
      <c r="H191" s="4">
        <f t="shared" si="8"/>
        <v>2</v>
      </c>
      <c r="I191" s="4">
        <v>4</v>
      </c>
      <c r="J191" s="4">
        <v>17</v>
      </c>
      <c r="K191" s="4">
        <v>5</v>
      </c>
      <c r="L191" s="4">
        <v>-6</v>
      </c>
      <c r="M191" s="4">
        <v>0</v>
      </c>
      <c r="N191" s="4">
        <v>0</v>
      </c>
      <c r="O191" s="4">
        <v>0</v>
      </c>
      <c r="P191" s="4">
        <v>0</v>
      </c>
      <c r="Q191" s="4">
        <v>0</v>
      </c>
      <c r="R191" s="4">
        <v>0</v>
      </c>
      <c r="S191" s="4">
        <v>0</v>
      </c>
      <c r="T191" s="12">
        <f t="shared" si="9"/>
        <v>2.3200000000000003</v>
      </c>
      <c r="U191" s="4">
        <v>10</v>
      </c>
      <c r="V191" s="4">
        <v>12</v>
      </c>
      <c r="W191" s="4">
        <v>0</v>
      </c>
      <c r="X191" s="4" t="s">
        <v>24</v>
      </c>
      <c r="Y191" s="37">
        <v>55900004</v>
      </c>
      <c r="Z191" s="18">
        <v>100</v>
      </c>
      <c r="AA191" s="18">
        <v>55100008</v>
      </c>
      <c r="AB191" s="18">
        <v>100</v>
      </c>
      <c r="AC191" s="18">
        <f>IF(ISBLANK($Y191),0, LOOKUP($Y191,[1]Skill!$A:$A,[1]Skill!$X:$X)*$Z191/100)+
IF(ISBLANK($AA191),0, LOOKUP($AA191,[1]Skill!$A:$A,[1]Skill!$X:$X)*$AB191/100)</f>
        <v>-15</v>
      </c>
      <c r="AD191" s="18">
        <v>0</v>
      </c>
      <c r="AE191" s="18">
        <v>0</v>
      </c>
      <c r="AF191" s="18">
        <v>0</v>
      </c>
      <c r="AG191" s="18">
        <v>0</v>
      </c>
      <c r="AH191" s="18">
        <v>0</v>
      </c>
      <c r="AI191" s="4" t="str">
        <f t="shared" si="10"/>
        <v>0;0;0;0;0</v>
      </c>
      <c r="AJ191" s="18">
        <v>0</v>
      </c>
      <c r="AK191" s="18">
        <v>0</v>
      </c>
      <c r="AL191" s="18">
        <v>0</v>
      </c>
      <c r="AM191" s="18">
        <v>0</v>
      </c>
      <c r="AN191" s="18">
        <v>0</v>
      </c>
      <c r="AO191" s="18">
        <v>0.3</v>
      </c>
      <c r="AP191" s="18">
        <v>0</v>
      </c>
      <c r="AQ191" s="4" t="str">
        <f t="shared" si="11"/>
        <v>0;0;0;0;0;0.3;0</v>
      </c>
      <c r="AR191" s="50" t="s">
        <v>781</v>
      </c>
      <c r="AS191" s="54"/>
      <c r="AT191" s="4">
        <v>22011207</v>
      </c>
      <c r="AU191" s="4"/>
      <c r="AV191" s="4">
        <v>188</v>
      </c>
      <c r="AW191" s="4"/>
      <c r="AX191" s="59" t="s">
        <v>933</v>
      </c>
      <c r="AY191" s="18">
        <v>0</v>
      </c>
      <c r="AZ191" s="19">
        <v>0</v>
      </c>
      <c r="BA191" s="25">
        <v>0.85409840000000004</v>
      </c>
    </row>
    <row r="192" spans="1:53">
      <c r="A192">
        <v>51000189</v>
      </c>
      <c r="B192" s="4" t="s">
        <v>201</v>
      </c>
      <c r="C192" s="4" t="s">
        <v>590</v>
      </c>
      <c r="D192" s="19"/>
      <c r="E192" s="4">
        <v>5</v>
      </c>
      <c r="F192" s="4">
        <v>7</v>
      </c>
      <c r="G192" s="4">
        <v>2</v>
      </c>
      <c r="H192" s="4">
        <f t="shared" si="8"/>
        <v>2</v>
      </c>
      <c r="I192" s="4">
        <v>5</v>
      </c>
      <c r="J192" s="4">
        <v>-15</v>
      </c>
      <c r="K192" s="4">
        <v>0</v>
      </c>
      <c r="L192" s="4">
        <v>-7</v>
      </c>
      <c r="M192" s="4">
        <v>0</v>
      </c>
      <c r="N192" s="4">
        <v>0</v>
      </c>
      <c r="O192" s="4">
        <v>0</v>
      </c>
      <c r="P192" s="4">
        <v>0</v>
      </c>
      <c r="Q192" s="4">
        <v>3</v>
      </c>
      <c r="R192" s="4">
        <v>1</v>
      </c>
      <c r="S192" s="4">
        <v>0</v>
      </c>
      <c r="T192" s="12">
        <f t="shared" si="9"/>
        <v>3</v>
      </c>
      <c r="U192" s="4">
        <v>40</v>
      </c>
      <c r="V192" s="4">
        <v>12</v>
      </c>
      <c r="W192" s="4">
        <v>0</v>
      </c>
      <c r="X192" s="4" t="s">
        <v>723</v>
      </c>
      <c r="Y192" s="37">
        <v>55110001</v>
      </c>
      <c r="Z192" s="18">
        <v>100</v>
      </c>
      <c r="AA192" s="18"/>
      <c r="AB192" s="18"/>
      <c r="AC192" s="18">
        <f>IF(ISBLANK($Y192),0, LOOKUP($Y192,[1]Skill!$A:$A,[1]Skill!$X:$X)*$Z192/100)+
IF(ISBLANK($AA192),0, LOOKUP($AA192,[1]Skill!$A:$A,[1]Skill!$X:$X)*$AB192/100)</f>
        <v>5</v>
      </c>
      <c r="AD192" s="18">
        <v>0</v>
      </c>
      <c r="AE192" s="18">
        <v>0</v>
      </c>
      <c r="AF192" s="18">
        <v>0</v>
      </c>
      <c r="AG192" s="18">
        <v>0</v>
      </c>
      <c r="AH192" s="18">
        <v>0</v>
      </c>
      <c r="AI192" s="4" t="str">
        <f t="shared" si="10"/>
        <v>0;0;0;0;0</v>
      </c>
      <c r="AJ192" s="18">
        <v>0</v>
      </c>
      <c r="AK192" s="18">
        <v>0</v>
      </c>
      <c r="AL192" s="18">
        <v>0</v>
      </c>
      <c r="AM192" s="18">
        <v>0</v>
      </c>
      <c r="AN192" s="18">
        <v>0</v>
      </c>
      <c r="AO192" s="18">
        <v>0</v>
      </c>
      <c r="AP192" s="18">
        <v>0</v>
      </c>
      <c r="AQ192" s="4" t="str">
        <f t="shared" si="11"/>
        <v>0;0;0;0;0;0;0</v>
      </c>
      <c r="AR192" s="50" t="s">
        <v>781</v>
      </c>
      <c r="AS192" s="54"/>
      <c r="AT192" s="4">
        <v>22011111</v>
      </c>
      <c r="AU192" s="4"/>
      <c r="AV192" s="4">
        <v>189</v>
      </c>
      <c r="AW192" s="4"/>
      <c r="AX192" s="59" t="s">
        <v>935</v>
      </c>
      <c r="AY192" s="18">
        <v>0</v>
      </c>
      <c r="AZ192" s="19">
        <v>0</v>
      </c>
      <c r="BA192" s="25">
        <v>0.86229509999999998</v>
      </c>
    </row>
    <row r="193" spans="1:53">
      <c r="A193">
        <v>51000190</v>
      </c>
      <c r="B193" s="7" t="s">
        <v>420</v>
      </c>
      <c r="C193" s="4" t="s">
        <v>591</v>
      </c>
      <c r="D193" s="19" t="s">
        <v>819</v>
      </c>
      <c r="E193" s="4">
        <v>5</v>
      </c>
      <c r="F193" s="4">
        <v>5</v>
      </c>
      <c r="G193" s="4">
        <v>6</v>
      </c>
      <c r="H193" s="4">
        <f t="shared" si="8"/>
        <v>3</v>
      </c>
      <c r="I193" s="4">
        <v>5</v>
      </c>
      <c r="J193" s="4">
        <v>-15</v>
      </c>
      <c r="K193" s="4">
        <v>10</v>
      </c>
      <c r="L193" s="4">
        <v>-15</v>
      </c>
      <c r="M193" s="4">
        <v>0</v>
      </c>
      <c r="N193" s="4">
        <v>0</v>
      </c>
      <c r="O193" s="4">
        <v>0</v>
      </c>
      <c r="P193" s="4">
        <v>0</v>
      </c>
      <c r="Q193" s="4">
        <v>0</v>
      </c>
      <c r="R193" s="4">
        <v>0</v>
      </c>
      <c r="S193" s="4">
        <v>0</v>
      </c>
      <c r="T193" s="12">
        <f t="shared" si="9"/>
        <v>6</v>
      </c>
      <c r="U193" s="4">
        <v>10</v>
      </c>
      <c r="V193" s="4">
        <v>12</v>
      </c>
      <c r="W193" s="4">
        <v>0</v>
      </c>
      <c r="X193" s="4" t="s">
        <v>2</v>
      </c>
      <c r="Y193" s="37">
        <v>55100011</v>
      </c>
      <c r="Z193" s="18">
        <v>100</v>
      </c>
      <c r="AA193" s="18">
        <v>55600007</v>
      </c>
      <c r="AB193" s="18">
        <v>100</v>
      </c>
      <c r="AC193" s="18">
        <f>IF(ISBLANK($Y193),0, LOOKUP($Y193,[1]Skill!$A:$A,[1]Skill!$X:$X)*$Z193/100)+
IF(ISBLANK($AA193),0, LOOKUP($AA193,[1]Skill!$A:$A,[1]Skill!$X:$X)*$AB193/100)</f>
        <v>26</v>
      </c>
      <c r="AD193" s="18">
        <v>0</v>
      </c>
      <c r="AE193" s="18">
        <v>0</v>
      </c>
      <c r="AF193" s="18">
        <v>0</v>
      </c>
      <c r="AG193" s="18">
        <v>0</v>
      </c>
      <c r="AH193" s="18">
        <v>0</v>
      </c>
      <c r="AI193" s="4" t="str">
        <f t="shared" si="10"/>
        <v>0;0;0;0;0</v>
      </c>
      <c r="AJ193" s="18">
        <v>0</v>
      </c>
      <c r="AK193" s="18">
        <v>0</v>
      </c>
      <c r="AL193" s="18">
        <v>0</v>
      </c>
      <c r="AM193" s="18">
        <v>0</v>
      </c>
      <c r="AN193" s="18">
        <v>0</v>
      </c>
      <c r="AO193" s="18">
        <v>0</v>
      </c>
      <c r="AP193" s="18">
        <v>0</v>
      </c>
      <c r="AQ193" s="4" t="str">
        <f t="shared" si="11"/>
        <v>0;0;0;0;0;0;0</v>
      </c>
      <c r="AR193" s="50" t="s">
        <v>781</v>
      </c>
      <c r="AS193" s="54"/>
      <c r="AT193" s="4">
        <v>22011112</v>
      </c>
      <c r="AU193" s="4"/>
      <c r="AV193" s="4">
        <v>190</v>
      </c>
      <c r="AW193" s="4"/>
      <c r="AX193" s="59" t="s">
        <v>940</v>
      </c>
      <c r="AY193" s="18">
        <v>0</v>
      </c>
      <c r="AZ193" s="19">
        <v>0</v>
      </c>
      <c r="BA193" s="25">
        <v>0.8180328</v>
      </c>
    </row>
    <row r="194" spans="1:53">
      <c r="A194">
        <v>51000191</v>
      </c>
      <c r="B194" s="4" t="s">
        <v>202</v>
      </c>
      <c r="C194" s="4" t="s">
        <v>592</v>
      </c>
      <c r="D194" s="19" t="s">
        <v>815</v>
      </c>
      <c r="E194" s="4">
        <v>5</v>
      </c>
      <c r="F194" s="4">
        <v>5</v>
      </c>
      <c r="G194" s="4">
        <v>0</v>
      </c>
      <c r="H194" s="4">
        <f t="shared" si="8"/>
        <v>3</v>
      </c>
      <c r="I194" s="4">
        <v>5</v>
      </c>
      <c r="J194" s="4">
        <v>13</v>
      </c>
      <c r="K194" s="4">
        <v>-15</v>
      </c>
      <c r="L194" s="4">
        <v>-24</v>
      </c>
      <c r="M194" s="4">
        <v>0</v>
      </c>
      <c r="N194" s="4">
        <v>0</v>
      </c>
      <c r="O194" s="4">
        <v>0</v>
      </c>
      <c r="P194" s="4">
        <v>2</v>
      </c>
      <c r="Q194" s="4">
        <v>0</v>
      </c>
      <c r="R194" s="4">
        <v>0</v>
      </c>
      <c r="S194" s="4">
        <v>0</v>
      </c>
      <c r="T194" s="12">
        <f t="shared" si="9"/>
        <v>5.5</v>
      </c>
      <c r="U194" s="4">
        <v>10</v>
      </c>
      <c r="V194" s="4">
        <v>15</v>
      </c>
      <c r="W194" s="4">
        <v>0</v>
      </c>
      <c r="X194" s="4" t="s">
        <v>16</v>
      </c>
      <c r="Y194" s="37">
        <v>55900014</v>
      </c>
      <c r="Z194" s="18">
        <v>100</v>
      </c>
      <c r="AA194" s="18">
        <v>55110001</v>
      </c>
      <c r="AB194" s="18">
        <v>30</v>
      </c>
      <c r="AC194" s="18">
        <f>IF(ISBLANK($Y194),0, LOOKUP($Y194,[1]Skill!$A:$A,[1]Skill!$X:$X)*$Z194/100)+
IF(ISBLANK($AA194),0, LOOKUP($AA194,[1]Skill!$A:$A,[1]Skill!$X:$X)*$AB194/100)</f>
        <v>21.5</v>
      </c>
      <c r="AD194" s="18">
        <v>0</v>
      </c>
      <c r="AE194" s="18">
        <v>0</v>
      </c>
      <c r="AF194" s="18">
        <v>0</v>
      </c>
      <c r="AG194" s="18">
        <v>0</v>
      </c>
      <c r="AH194" s="18">
        <v>0</v>
      </c>
      <c r="AI194" s="4" t="str">
        <f t="shared" si="10"/>
        <v>0;0;0;0;0</v>
      </c>
      <c r="AJ194" s="18">
        <v>0</v>
      </c>
      <c r="AK194" s="18">
        <v>0</v>
      </c>
      <c r="AL194" s="18">
        <v>0</v>
      </c>
      <c r="AM194" s="18">
        <v>0</v>
      </c>
      <c r="AN194" s="18">
        <v>0</v>
      </c>
      <c r="AO194" s="18">
        <v>0</v>
      </c>
      <c r="AP194" s="18">
        <v>0</v>
      </c>
      <c r="AQ194" s="4" t="str">
        <f t="shared" si="11"/>
        <v>0;0;0;0;0;0;0</v>
      </c>
      <c r="AR194" s="50" t="s">
        <v>781</v>
      </c>
      <c r="AS194" s="54"/>
      <c r="AT194" s="4">
        <v>22011113</v>
      </c>
      <c r="AU194" s="4"/>
      <c r="AV194" s="4">
        <v>191</v>
      </c>
      <c r="AW194" s="4"/>
      <c r="AX194" s="59" t="s">
        <v>940</v>
      </c>
      <c r="AY194" s="18">
        <v>0</v>
      </c>
      <c r="AZ194" s="19">
        <v>0</v>
      </c>
      <c r="BA194" s="25">
        <v>0.89672130000000005</v>
      </c>
    </row>
    <row r="195" spans="1:53">
      <c r="A195">
        <v>51000192</v>
      </c>
      <c r="B195" s="4" t="s">
        <v>203</v>
      </c>
      <c r="C195" s="4" t="s">
        <v>593</v>
      </c>
      <c r="D195" s="19" t="s">
        <v>862</v>
      </c>
      <c r="E195" s="4">
        <v>5</v>
      </c>
      <c r="F195" s="4">
        <v>5</v>
      </c>
      <c r="G195" s="4">
        <v>3</v>
      </c>
      <c r="H195" s="4">
        <f t="shared" si="8"/>
        <v>3</v>
      </c>
      <c r="I195" s="4">
        <v>5</v>
      </c>
      <c r="J195" s="4">
        <v>-10</v>
      </c>
      <c r="K195" s="4">
        <v>0</v>
      </c>
      <c r="L195" s="4">
        <v>-20</v>
      </c>
      <c r="M195" s="4">
        <v>0</v>
      </c>
      <c r="N195" s="4">
        <v>3</v>
      </c>
      <c r="O195" s="4">
        <v>0</v>
      </c>
      <c r="P195" s="4">
        <v>0</v>
      </c>
      <c r="Q195" s="4">
        <v>3</v>
      </c>
      <c r="R195" s="4">
        <v>0</v>
      </c>
      <c r="S195" s="4">
        <v>0</v>
      </c>
      <c r="T195" s="12">
        <f t="shared" si="9"/>
        <v>6</v>
      </c>
      <c r="U195" s="4">
        <v>30</v>
      </c>
      <c r="V195" s="4">
        <v>20</v>
      </c>
      <c r="W195" s="4">
        <v>0</v>
      </c>
      <c r="X195" s="4" t="s">
        <v>204</v>
      </c>
      <c r="Y195" s="18">
        <v>55100011</v>
      </c>
      <c r="Z195" s="18">
        <v>100</v>
      </c>
      <c r="AA195" s="18"/>
      <c r="AB195" s="18"/>
      <c r="AC195" s="18">
        <f>IF(ISBLANK($Y195),0, LOOKUP($Y195,[1]Skill!$A:$A,[1]Skill!$X:$X)*$Z195/100)+
IF(ISBLANK($AA195),0, LOOKUP($AA195,[1]Skill!$A:$A,[1]Skill!$X:$X)*$AB195/100)</f>
        <v>6</v>
      </c>
      <c r="AD195" s="18">
        <v>0</v>
      </c>
      <c r="AE195" s="18">
        <v>0</v>
      </c>
      <c r="AF195" s="18">
        <v>0</v>
      </c>
      <c r="AG195" s="18">
        <v>0</v>
      </c>
      <c r="AH195" s="18">
        <v>0</v>
      </c>
      <c r="AI195" s="4" t="str">
        <f t="shared" si="10"/>
        <v>0;0;0;0;0</v>
      </c>
      <c r="AJ195" s="18">
        <v>0</v>
      </c>
      <c r="AK195" s="18">
        <v>0</v>
      </c>
      <c r="AL195" s="18">
        <v>0</v>
      </c>
      <c r="AM195" s="18">
        <v>0</v>
      </c>
      <c r="AN195" s="18">
        <v>0</v>
      </c>
      <c r="AO195" s="18">
        <v>0</v>
      </c>
      <c r="AP195" s="18">
        <v>0</v>
      </c>
      <c r="AQ195" s="4" t="str">
        <f t="shared" si="11"/>
        <v>0;0;0;0;0;0;0</v>
      </c>
      <c r="AR195" s="50" t="s">
        <v>781</v>
      </c>
      <c r="AS195" s="54"/>
      <c r="AT195" s="4">
        <v>22011114</v>
      </c>
      <c r="AU195" s="4"/>
      <c r="AV195" s="4">
        <v>192</v>
      </c>
      <c r="AW195" s="4"/>
      <c r="AX195" s="59" t="s">
        <v>940</v>
      </c>
      <c r="AY195" s="18">
        <v>0</v>
      </c>
      <c r="AZ195" s="19">
        <v>0</v>
      </c>
      <c r="BA195" s="25">
        <v>0.74262300000000003</v>
      </c>
    </row>
    <row r="196" spans="1:53">
      <c r="A196">
        <v>51000193</v>
      </c>
      <c r="B196" s="4" t="s">
        <v>205</v>
      </c>
      <c r="C196" s="4" t="s">
        <v>594</v>
      </c>
      <c r="D196" s="19" t="s">
        <v>843</v>
      </c>
      <c r="E196" s="4">
        <v>5</v>
      </c>
      <c r="F196" s="4">
        <v>5</v>
      </c>
      <c r="G196" s="4">
        <v>0</v>
      </c>
      <c r="H196" s="4">
        <f t="shared" ref="H196:H259" si="12">IF(AND(T196&gt;=13,T196&lt;=16),5,IF(AND(T196&gt;=9,T196&lt;=12),4,IF(AND(T196&gt;=5,T196&lt;=8),3,IF(AND(T196&gt;=1,T196&lt;=4),2,IF(AND(T196&gt;=-3,T196&lt;=0),1,IF(AND(T196&gt;=-5,T196&lt;=-4),0,6))))))</f>
        <v>3</v>
      </c>
      <c r="I196" s="4">
        <v>5</v>
      </c>
      <c r="J196" s="4">
        <v>0</v>
      </c>
      <c r="K196" s="4">
        <v>-10</v>
      </c>
      <c r="L196" s="4">
        <v>-11</v>
      </c>
      <c r="M196" s="4">
        <v>0</v>
      </c>
      <c r="N196" s="4">
        <v>0</v>
      </c>
      <c r="O196" s="4">
        <v>0</v>
      </c>
      <c r="P196" s="4">
        <v>0</v>
      </c>
      <c r="Q196" s="4">
        <v>0</v>
      </c>
      <c r="R196" s="4">
        <v>2</v>
      </c>
      <c r="S196" s="4">
        <v>0</v>
      </c>
      <c r="T196" s="12">
        <f t="shared" ref="T196:T259" si="13">SUM(J196:K196)+SUM(M196:S196)*5+4.4*SUM(AJ196:AP196)+2.5*SUM(AD196:AH196)+IF(ISNUMBER(AC196),AC196,0)+L196</f>
        <v>6.3999999999999986</v>
      </c>
      <c r="U196" s="4">
        <v>10</v>
      </c>
      <c r="V196" s="4">
        <v>10</v>
      </c>
      <c r="W196" s="4">
        <v>0</v>
      </c>
      <c r="X196" s="4" t="s">
        <v>4</v>
      </c>
      <c r="Y196" s="18">
        <v>55520003</v>
      </c>
      <c r="Z196" s="18">
        <v>20</v>
      </c>
      <c r="AA196" s="18">
        <v>55100010</v>
      </c>
      <c r="AB196" s="18">
        <v>100</v>
      </c>
      <c r="AC196" s="18">
        <f>IF(ISBLANK($Y196),0, LOOKUP($Y196,[1]Skill!$A:$A,[1]Skill!$X:$X)*$Z196/100)+
IF(ISBLANK($AA196),0, LOOKUP($AA196,[1]Skill!$A:$A,[1]Skill!$X:$X)*$AB196/100)</f>
        <v>17.399999999999999</v>
      </c>
      <c r="AD196" s="18">
        <v>0</v>
      </c>
      <c r="AE196" s="18">
        <v>0</v>
      </c>
      <c r="AF196" s="18">
        <v>0</v>
      </c>
      <c r="AG196" s="18">
        <v>0</v>
      </c>
      <c r="AH196" s="18">
        <v>0</v>
      </c>
      <c r="AI196" s="4" t="str">
        <f t="shared" ref="AI196:AI259" si="14">CONCATENATE(AD196,";",AE196,";",AF196,";",AG196,";",AH196)</f>
        <v>0;0;0;0;0</v>
      </c>
      <c r="AJ196" s="18">
        <v>0</v>
      </c>
      <c r="AK196" s="18">
        <v>0</v>
      </c>
      <c r="AL196" s="18">
        <v>0</v>
      </c>
      <c r="AM196" s="18">
        <v>0</v>
      </c>
      <c r="AN196" s="18">
        <v>0</v>
      </c>
      <c r="AO196" s="18">
        <v>0</v>
      </c>
      <c r="AP196" s="18">
        <v>0</v>
      </c>
      <c r="AQ196" s="4" t="str">
        <f t="shared" ref="AQ196:AQ259" si="15">CONCATENATE(AJ196,";",AK196,";",AL196,";",AM196,";",AN196,";",AO196,";",AP196)</f>
        <v>0;0;0;0;0;0;0</v>
      </c>
      <c r="AR196" s="50" t="s">
        <v>781</v>
      </c>
      <c r="AS196" s="54"/>
      <c r="AT196" s="4">
        <v>22011115</v>
      </c>
      <c r="AU196" s="4"/>
      <c r="AV196" s="4">
        <v>193</v>
      </c>
      <c r="AW196" s="4"/>
      <c r="AX196" s="59" t="s">
        <v>940</v>
      </c>
      <c r="AY196" s="18">
        <v>0</v>
      </c>
      <c r="AZ196" s="19">
        <v>0</v>
      </c>
      <c r="BA196" s="25">
        <v>0.79180329999999999</v>
      </c>
    </row>
    <row r="197" spans="1:53">
      <c r="A197">
        <v>51000194</v>
      </c>
      <c r="B197" s="4" t="s">
        <v>206</v>
      </c>
      <c r="C197" s="4" t="s">
        <v>595</v>
      </c>
      <c r="D197" s="19" t="s">
        <v>819</v>
      </c>
      <c r="E197" s="4">
        <v>5</v>
      </c>
      <c r="F197" s="4">
        <v>5</v>
      </c>
      <c r="G197" s="4">
        <v>5</v>
      </c>
      <c r="H197" s="4">
        <f t="shared" si="12"/>
        <v>3</v>
      </c>
      <c r="I197" s="4">
        <v>5</v>
      </c>
      <c r="J197" s="4">
        <v>0</v>
      </c>
      <c r="K197" s="4">
        <v>0</v>
      </c>
      <c r="L197" s="4">
        <v>-43</v>
      </c>
      <c r="M197" s="4">
        <v>0</v>
      </c>
      <c r="N197" s="4">
        <v>0</v>
      </c>
      <c r="O197" s="4">
        <v>0</v>
      </c>
      <c r="P197" s="4">
        <v>0</v>
      </c>
      <c r="Q197" s="4">
        <v>0</v>
      </c>
      <c r="R197" s="4">
        <v>0</v>
      </c>
      <c r="S197" s="4">
        <v>0</v>
      </c>
      <c r="T197" s="12">
        <f t="shared" si="13"/>
        <v>7</v>
      </c>
      <c r="U197" s="4">
        <v>10</v>
      </c>
      <c r="V197" s="4">
        <v>15</v>
      </c>
      <c r="W197" s="4">
        <v>0</v>
      </c>
      <c r="X197" s="4" t="s">
        <v>4</v>
      </c>
      <c r="Y197" s="18">
        <v>55600008</v>
      </c>
      <c r="Z197" s="18">
        <v>100</v>
      </c>
      <c r="AA197" s="18">
        <v>55110005</v>
      </c>
      <c r="AB197" s="18">
        <v>100</v>
      </c>
      <c r="AC197" s="18">
        <f>IF(ISBLANK($Y197),0, LOOKUP($Y197,[1]Skill!$A:$A,[1]Skill!$X:$X)*$Z197/100)+
IF(ISBLANK($AA197),0, LOOKUP($AA197,[1]Skill!$A:$A,[1]Skill!$X:$X)*$AB197/100)</f>
        <v>50</v>
      </c>
      <c r="AD197" s="18">
        <v>0</v>
      </c>
      <c r="AE197" s="18">
        <v>0</v>
      </c>
      <c r="AF197" s="18">
        <v>0</v>
      </c>
      <c r="AG197" s="18">
        <v>0</v>
      </c>
      <c r="AH197" s="18">
        <v>0</v>
      </c>
      <c r="AI197" s="4" t="str">
        <f t="shared" si="14"/>
        <v>0;0;0;0;0</v>
      </c>
      <c r="AJ197" s="18">
        <v>0</v>
      </c>
      <c r="AK197" s="18">
        <v>0</v>
      </c>
      <c r="AL197" s="18">
        <v>0</v>
      </c>
      <c r="AM197" s="18">
        <v>0</v>
      </c>
      <c r="AN197" s="18">
        <v>0</v>
      </c>
      <c r="AO197" s="18">
        <v>0</v>
      </c>
      <c r="AP197" s="18">
        <v>0</v>
      </c>
      <c r="AQ197" s="4" t="str">
        <f t="shared" si="15"/>
        <v>0;0;0;0;0;0;0</v>
      </c>
      <c r="AR197" s="50" t="s">
        <v>781</v>
      </c>
      <c r="AS197" s="54"/>
      <c r="AT197" s="4">
        <v>22011116</v>
      </c>
      <c r="AU197" s="4"/>
      <c r="AV197" s="4">
        <v>194</v>
      </c>
      <c r="AW197" s="4"/>
      <c r="AX197" s="59" t="s">
        <v>940</v>
      </c>
      <c r="AY197" s="18">
        <v>0</v>
      </c>
      <c r="AZ197" s="19">
        <v>0</v>
      </c>
      <c r="BA197" s="25">
        <v>0.8327869</v>
      </c>
    </row>
    <row r="198" spans="1:53">
      <c r="A198">
        <v>51000195</v>
      </c>
      <c r="B198" s="4" t="s">
        <v>207</v>
      </c>
      <c r="C198" s="4" t="s">
        <v>596</v>
      </c>
      <c r="D198" s="19"/>
      <c r="E198" s="4">
        <v>5</v>
      </c>
      <c r="F198" s="4">
        <v>5</v>
      </c>
      <c r="G198" s="4">
        <v>0</v>
      </c>
      <c r="H198" s="4">
        <f t="shared" si="12"/>
        <v>3</v>
      </c>
      <c r="I198" s="4">
        <v>5</v>
      </c>
      <c r="J198" s="4">
        <v>-31</v>
      </c>
      <c r="K198" s="4">
        <v>10</v>
      </c>
      <c r="L198" s="4">
        <v>-16</v>
      </c>
      <c r="M198" s="4">
        <v>4</v>
      </c>
      <c r="N198" s="4">
        <v>0</v>
      </c>
      <c r="O198" s="4">
        <v>0</v>
      </c>
      <c r="P198" s="4">
        <v>0</v>
      </c>
      <c r="Q198" s="4">
        <v>0</v>
      </c>
      <c r="R198" s="4">
        <v>0</v>
      </c>
      <c r="S198" s="4">
        <v>0</v>
      </c>
      <c r="T198" s="12">
        <f t="shared" si="13"/>
        <v>6</v>
      </c>
      <c r="U198" s="4">
        <v>10</v>
      </c>
      <c r="V198" s="4">
        <v>10</v>
      </c>
      <c r="W198" s="4">
        <v>0</v>
      </c>
      <c r="X198" s="4" t="s">
        <v>22</v>
      </c>
      <c r="Y198" s="37">
        <v>55100004</v>
      </c>
      <c r="Z198" s="18">
        <v>100</v>
      </c>
      <c r="AA198" s="18">
        <v>55100003</v>
      </c>
      <c r="AB198" s="18">
        <v>100</v>
      </c>
      <c r="AC198" s="18">
        <f>IF(ISBLANK($Y198),0, LOOKUP($Y198,[1]Skill!$A:$A,[1]Skill!$X:$X)*$Z198/100)+
IF(ISBLANK($AA198),0, LOOKUP($AA198,[1]Skill!$A:$A,[1]Skill!$X:$X)*$AB198/100)</f>
        <v>23</v>
      </c>
      <c r="AD198" s="18">
        <v>0</v>
      </c>
      <c r="AE198" s="18">
        <v>0</v>
      </c>
      <c r="AF198" s="18">
        <v>0</v>
      </c>
      <c r="AG198" s="18">
        <v>0</v>
      </c>
      <c r="AH198" s="18">
        <v>0</v>
      </c>
      <c r="AI198" s="4" t="str">
        <f t="shared" si="14"/>
        <v>0;0;0;0;0</v>
      </c>
      <c r="AJ198" s="18">
        <v>0</v>
      </c>
      <c r="AK198" s="18">
        <v>0</v>
      </c>
      <c r="AL198" s="18">
        <v>0</v>
      </c>
      <c r="AM198" s="18">
        <v>0</v>
      </c>
      <c r="AN198" s="18">
        <v>0</v>
      </c>
      <c r="AO198" s="18">
        <v>0</v>
      </c>
      <c r="AP198" s="18">
        <v>0</v>
      </c>
      <c r="AQ198" s="4" t="str">
        <f t="shared" si="15"/>
        <v>0;0;0;0;0;0;0</v>
      </c>
      <c r="AR198" s="50" t="s">
        <v>781</v>
      </c>
      <c r="AS198" s="54"/>
      <c r="AT198" s="4">
        <v>22011117</v>
      </c>
      <c r="AU198" s="4"/>
      <c r="AV198" s="4">
        <v>195</v>
      </c>
      <c r="AW198" s="4"/>
      <c r="AX198" s="59" t="s">
        <v>940</v>
      </c>
      <c r="AY198" s="18">
        <v>0</v>
      </c>
      <c r="AZ198" s="19">
        <v>0</v>
      </c>
      <c r="BA198" s="25">
        <v>0.81967210000000001</v>
      </c>
    </row>
    <row r="199" spans="1:53">
      <c r="A199">
        <v>51000196</v>
      </c>
      <c r="B199" s="4" t="s">
        <v>208</v>
      </c>
      <c r="C199" s="4" t="s">
        <v>597</v>
      </c>
      <c r="D199" s="19" t="s">
        <v>862</v>
      </c>
      <c r="E199" s="4">
        <v>5</v>
      </c>
      <c r="F199" s="4">
        <v>5</v>
      </c>
      <c r="G199" s="4">
        <v>4</v>
      </c>
      <c r="H199" s="4">
        <f t="shared" si="12"/>
        <v>3</v>
      </c>
      <c r="I199" s="4">
        <v>5</v>
      </c>
      <c r="J199" s="4">
        <v>15</v>
      </c>
      <c r="K199" s="4">
        <v>-8</v>
      </c>
      <c r="L199" s="4">
        <v>-47</v>
      </c>
      <c r="M199" s="4">
        <v>0</v>
      </c>
      <c r="N199" s="4">
        <v>0</v>
      </c>
      <c r="O199" s="4">
        <v>0</v>
      </c>
      <c r="P199" s="4">
        <v>0</v>
      </c>
      <c r="Q199" s="4">
        <v>0</v>
      </c>
      <c r="R199" s="4">
        <v>0</v>
      </c>
      <c r="S199" s="4">
        <v>0</v>
      </c>
      <c r="T199" s="12">
        <f t="shared" si="13"/>
        <v>7</v>
      </c>
      <c r="U199" s="4">
        <v>10</v>
      </c>
      <c r="V199" s="4">
        <v>12</v>
      </c>
      <c r="W199" s="4">
        <v>0</v>
      </c>
      <c r="X199" s="4" t="s">
        <v>2</v>
      </c>
      <c r="Y199" s="37">
        <v>55100010</v>
      </c>
      <c r="Z199" s="18">
        <v>100</v>
      </c>
      <c r="AA199" s="18">
        <v>55100005</v>
      </c>
      <c r="AB199" s="18">
        <v>100</v>
      </c>
      <c r="AC199" s="18">
        <f>IF(ISBLANK($Y199),0, LOOKUP($Y199,[1]Skill!$A:$A,[1]Skill!$X:$X)*$Z199/100)+
IF(ISBLANK($AA199),0, LOOKUP($AA199,[1]Skill!$A:$A,[1]Skill!$X:$X)*$AB199/100)</f>
        <v>47</v>
      </c>
      <c r="AD199" s="18">
        <v>0</v>
      </c>
      <c r="AE199" s="18">
        <v>0</v>
      </c>
      <c r="AF199" s="18">
        <v>0</v>
      </c>
      <c r="AG199" s="18">
        <v>0</v>
      </c>
      <c r="AH199" s="18">
        <v>0</v>
      </c>
      <c r="AI199" s="4" t="str">
        <f t="shared" si="14"/>
        <v>0;0;0;0;0</v>
      </c>
      <c r="AJ199" s="18">
        <v>0</v>
      </c>
      <c r="AK199" s="18">
        <v>0</v>
      </c>
      <c r="AL199" s="18">
        <v>0</v>
      </c>
      <c r="AM199" s="18">
        <v>0</v>
      </c>
      <c r="AN199" s="18">
        <v>0</v>
      </c>
      <c r="AO199" s="18">
        <v>0</v>
      </c>
      <c r="AP199" s="18">
        <v>0</v>
      </c>
      <c r="AQ199" s="4" t="str">
        <f t="shared" si="15"/>
        <v>0;0;0;0;0;0;0</v>
      </c>
      <c r="AR199" s="50" t="s">
        <v>781</v>
      </c>
      <c r="AS199" s="54"/>
      <c r="AT199" s="4">
        <v>22011118</v>
      </c>
      <c r="AU199" s="4"/>
      <c r="AV199" s="4">
        <v>196</v>
      </c>
      <c r="AW199" s="4"/>
      <c r="AX199" s="59" t="s">
        <v>940</v>
      </c>
      <c r="AY199" s="18">
        <v>0</v>
      </c>
      <c r="AZ199" s="19">
        <v>0</v>
      </c>
      <c r="BA199" s="25">
        <v>0.9606557</v>
      </c>
    </row>
    <row r="200" spans="1:53">
      <c r="A200">
        <v>51000197</v>
      </c>
      <c r="B200" s="4" t="s">
        <v>209</v>
      </c>
      <c r="C200" s="4" t="s">
        <v>598</v>
      </c>
      <c r="D200" s="19"/>
      <c r="E200" s="4">
        <v>5</v>
      </c>
      <c r="F200" s="4">
        <v>5</v>
      </c>
      <c r="G200" s="4">
        <v>2</v>
      </c>
      <c r="H200" s="4">
        <f t="shared" si="12"/>
        <v>3</v>
      </c>
      <c r="I200" s="4">
        <v>3</v>
      </c>
      <c r="J200" s="4">
        <v>0</v>
      </c>
      <c r="K200" s="4">
        <v>0</v>
      </c>
      <c r="L200" s="4">
        <v>-60</v>
      </c>
      <c r="M200" s="4">
        <v>0</v>
      </c>
      <c r="N200" s="4">
        <v>0</v>
      </c>
      <c r="O200" s="4">
        <v>8</v>
      </c>
      <c r="P200" s="4">
        <v>0</v>
      </c>
      <c r="Q200" s="4">
        <v>0</v>
      </c>
      <c r="R200" s="4">
        <v>0</v>
      </c>
      <c r="S200" s="4">
        <v>0</v>
      </c>
      <c r="T200" s="12">
        <f t="shared" si="13"/>
        <v>5</v>
      </c>
      <c r="U200" s="4">
        <v>10</v>
      </c>
      <c r="V200" s="4">
        <v>20</v>
      </c>
      <c r="W200" s="4">
        <v>0</v>
      </c>
      <c r="X200" s="4" t="s">
        <v>4</v>
      </c>
      <c r="Y200" s="37">
        <v>55110008</v>
      </c>
      <c r="Z200" s="18">
        <v>50</v>
      </c>
      <c r="AA200" s="18"/>
      <c r="AB200" s="18"/>
      <c r="AC200" s="18">
        <f>IF(ISBLANK($Y200),0, LOOKUP($Y200,[1]Skill!$A:$A,[1]Skill!$X:$X)*$Z200/100)+
IF(ISBLANK($AA200),0, LOOKUP($AA200,[1]Skill!$A:$A,[1]Skill!$X:$X)*$AB200/100)</f>
        <v>25</v>
      </c>
      <c r="AD200" s="18">
        <v>0</v>
      </c>
      <c r="AE200" s="18">
        <v>0</v>
      </c>
      <c r="AF200" s="18">
        <v>0</v>
      </c>
      <c r="AG200" s="18">
        <v>0</v>
      </c>
      <c r="AH200" s="18">
        <v>0</v>
      </c>
      <c r="AI200" s="4" t="str">
        <f t="shared" si="14"/>
        <v>0;0;0;0;0</v>
      </c>
      <c r="AJ200" s="18">
        <v>0</v>
      </c>
      <c r="AK200" s="18">
        <v>0</v>
      </c>
      <c r="AL200" s="18">
        <v>0</v>
      </c>
      <c r="AM200" s="18">
        <v>0</v>
      </c>
      <c r="AN200" s="18">
        <v>0</v>
      </c>
      <c r="AO200" s="18">
        <v>0</v>
      </c>
      <c r="AP200" s="18">
        <v>0</v>
      </c>
      <c r="AQ200" s="4" t="str">
        <f t="shared" si="15"/>
        <v>0;0;0;0;0;0;0</v>
      </c>
      <c r="AR200" s="50" t="s">
        <v>781</v>
      </c>
      <c r="AS200" s="54"/>
      <c r="AT200" s="4">
        <v>22011119</v>
      </c>
      <c r="AU200" s="4"/>
      <c r="AV200" s="4">
        <v>197</v>
      </c>
      <c r="AW200" s="4"/>
      <c r="AX200" s="59" t="s">
        <v>940</v>
      </c>
      <c r="AY200" s="18">
        <v>0</v>
      </c>
      <c r="AZ200" s="19">
        <v>0</v>
      </c>
      <c r="BA200" s="25">
        <v>0.82459009999999999</v>
      </c>
    </row>
    <row r="201" spans="1:53">
      <c r="A201">
        <v>51000198</v>
      </c>
      <c r="B201" s="4" t="s">
        <v>210</v>
      </c>
      <c r="C201" s="4" t="s">
        <v>804</v>
      </c>
      <c r="D201" s="19" t="s">
        <v>802</v>
      </c>
      <c r="E201" s="4">
        <v>5</v>
      </c>
      <c r="F201" s="4">
        <v>5</v>
      </c>
      <c r="G201" s="4">
        <v>1</v>
      </c>
      <c r="H201" s="4">
        <f t="shared" si="12"/>
        <v>2</v>
      </c>
      <c r="I201" s="4">
        <v>5</v>
      </c>
      <c r="J201" s="4">
        <v>-27</v>
      </c>
      <c r="K201" s="4">
        <v>0</v>
      </c>
      <c r="L201" s="4">
        <v>-1</v>
      </c>
      <c r="M201" s="4">
        <v>0</v>
      </c>
      <c r="N201" s="4">
        <v>0</v>
      </c>
      <c r="O201" s="4">
        <v>0</v>
      </c>
      <c r="P201" s="4">
        <v>0</v>
      </c>
      <c r="Q201" s="4">
        <v>0</v>
      </c>
      <c r="R201" s="4">
        <v>0</v>
      </c>
      <c r="S201" s="4">
        <v>0</v>
      </c>
      <c r="T201" s="12">
        <f t="shared" si="13"/>
        <v>3.3200000000000003</v>
      </c>
      <c r="U201" s="4">
        <v>10</v>
      </c>
      <c r="V201" s="4">
        <v>12</v>
      </c>
      <c r="W201" s="4">
        <v>0</v>
      </c>
      <c r="X201" s="4" t="s">
        <v>12</v>
      </c>
      <c r="Y201" s="37">
        <v>55400006</v>
      </c>
      <c r="Z201" s="18">
        <v>100</v>
      </c>
      <c r="AA201" s="18"/>
      <c r="AB201" s="18"/>
      <c r="AC201" s="18">
        <f>IF(ISBLANK($Y201),0, LOOKUP($Y201,[1]Skill!$A:$A,[1]Skill!$X:$X)*$Z201/100)+
IF(ISBLANK($AA201),0, LOOKUP($AA201,[1]Skill!$A:$A,[1]Skill!$X:$X)*$AB201/100)</f>
        <v>30</v>
      </c>
      <c r="AD201" s="18">
        <v>0</v>
      </c>
      <c r="AE201" s="18">
        <v>0</v>
      </c>
      <c r="AF201" s="18">
        <v>0</v>
      </c>
      <c r="AG201" s="18">
        <v>0</v>
      </c>
      <c r="AH201" s="18">
        <v>0</v>
      </c>
      <c r="AI201" s="4" t="str">
        <f t="shared" si="14"/>
        <v>0;0;0;0;0</v>
      </c>
      <c r="AJ201" s="18">
        <v>0</v>
      </c>
      <c r="AK201" s="18">
        <v>0</v>
      </c>
      <c r="AL201" s="18">
        <v>0</v>
      </c>
      <c r="AM201" s="18">
        <v>0.3</v>
      </c>
      <c r="AN201" s="18">
        <v>0</v>
      </c>
      <c r="AO201" s="18">
        <v>0</v>
      </c>
      <c r="AP201" s="18">
        <v>0</v>
      </c>
      <c r="AQ201" s="4" t="str">
        <f t="shared" si="15"/>
        <v>0;0;0;0.3;0;0;0</v>
      </c>
      <c r="AR201" s="50" t="s">
        <v>781</v>
      </c>
      <c r="AS201" s="54"/>
      <c r="AT201" s="4">
        <v>22011120</v>
      </c>
      <c r="AU201" s="4"/>
      <c r="AV201" s="4">
        <v>198</v>
      </c>
      <c r="AW201" s="4"/>
      <c r="AX201" s="59" t="s">
        <v>940</v>
      </c>
      <c r="AY201" s="18">
        <v>0</v>
      </c>
      <c r="AZ201" s="19">
        <v>0</v>
      </c>
      <c r="BA201" s="25">
        <v>0.70327870000000003</v>
      </c>
    </row>
    <row r="202" spans="1:53">
      <c r="A202">
        <v>51000199</v>
      </c>
      <c r="B202" s="4" t="s">
        <v>211</v>
      </c>
      <c r="C202" s="4" t="s">
        <v>364</v>
      </c>
      <c r="D202" s="19" t="s">
        <v>305</v>
      </c>
      <c r="E202" s="4">
        <v>3</v>
      </c>
      <c r="F202" s="4">
        <v>13</v>
      </c>
      <c r="G202" s="4">
        <v>0</v>
      </c>
      <c r="H202" s="4">
        <f t="shared" si="12"/>
        <v>3</v>
      </c>
      <c r="I202" s="4">
        <v>3</v>
      </c>
      <c r="J202" s="4">
        <v>-100</v>
      </c>
      <c r="K202" s="4">
        <v>5</v>
      </c>
      <c r="L202" s="4">
        <v>0</v>
      </c>
      <c r="M202" s="4">
        <v>0</v>
      </c>
      <c r="N202" s="4">
        <v>0</v>
      </c>
      <c r="O202" s="4">
        <v>0</v>
      </c>
      <c r="P202" s="4">
        <v>0</v>
      </c>
      <c r="Q202" s="4">
        <v>0</v>
      </c>
      <c r="R202" s="4">
        <v>0</v>
      </c>
      <c r="S202" s="4">
        <v>0</v>
      </c>
      <c r="T202" s="12">
        <f t="shared" si="13"/>
        <v>5</v>
      </c>
      <c r="U202" s="4">
        <v>0</v>
      </c>
      <c r="V202" s="4">
        <v>0</v>
      </c>
      <c r="W202" s="4">
        <v>6</v>
      </c>
      <c r="X202" s="4" t="s">
        <v>725</v>
      </c>
      <c r="Y202" s="37">
        <v>55310001</v>
      </c>
      <c r="Z202" s="18">
        <v>100</v>
      </c>
      <c r="AA202" s="18"/>
      <c r="AB202" s="18"/>
      <c r="AC202" s="18">
        <f>IF(ISBLANK($Y202),0, LOOKUP($Y202,[1]Skill!$A:$A,[1]Skill!$X:$X)*$Z202/100)+
IF(ISBLANK($AA202),0, LOOKUP($AA202,[1]Skill!$A:$A,[1]Skill!$X:$X)*$AB202/100)</f>
        <v>100</v>
      </c>
      <c r="AD202" s="18">
        <v>0</v>
      </c>
      <c r="AE202" s="18">
        <v>0</v>
      </c>
      <c r="AF202" s="18">
        <v>0</v>
      </c>
      <c r="AG202" s="18">
        <v>0</v>
      </c>
      <c r="AH202" s="18">
        <v>0</v>
      </c>
      <c r="AI202" s="4" t="str">
        <f t="shared" si="14"/>
        <v>0;0;0;0;0</v>
      </c>
      <c r="AJ202" s="18">
        <v>0</v>
      </c>
      <c r="AK202" s="18">
        <v>0</v>
      </c>
      <c r="AL202" s="18">
        <v>0</v>
      </c>
      <c r="AM202" s="18">
        <v>0</v>
      </c>
      <c r="AN202" s="18">
        <v>0</v>
      </c>
      <c r="AO202" s="18">
        <v>0</v>
      </c>
      <c r="AP202" s="18">
        <v>0</v>
      </c>
      <c r="AQ202" s="4" t="str">
        <f t="shared" si="15"/>
        <v>0;0;0;0;0;0;0</v>
      </c>
      <c r="AR202" s="50" t="s">
        <v>781</v>
      </c>
      <c r="AS202" s="54"/>
      <c r="AT202" s="4">
        <v>22011071</v>
      </c>
      <c r="AU202" s="4"/>
      <c r="AV202" s="4">
        <v>199</v>
      </c>
      <c r="AW202" s="4"/>
      <c r="AX202" s="59" t="s">
        <v>937</v>
      </c>
      <c r="AY202" s="18">
        <v>0</v>
      </c>
      <c r="AZ202" s="19">
        <v>0</v>
      </c>
      <c r="BA202" s="25">
        <v>8.3606559999999996E-2</v>
      </c>
    </row>
    <row r="203" spans="1:53">
      <c r="A203">
        <v>51000200</v>
      </c>
      <c r="B203" s="4" t="s">
        <v>212</v>
      </c>
      <c r="C203" s="4" t="s">
        <v>365</v>
      </c>
      <c r="D203" s="19"/>
      <c r="E203" s="4">
        <v>2</v>
      </c>
      <c r="F203" s="4">
        <v>8</v>
      </c>
      <c r="G203" s="4">
        <v>0</v>
      </c>
      <c r="H203" s="4">
        <f t="shared" si="12"/>
        <v>1</v>
      </c>
      <c r="I203" s="4">
        <v>2</v>
      </c>
      <c r="J203" s="4">
        <v>21</v>
      </c>
      <c r="K203" s="4">
        <v>-8</v>
      </c>
      <c r="L203" s="4">
        <v>-25</v>
      </c>
      <c r="M203" s="4">
        <v>0</v>
      </c>
      <c r="N203" s="4">
        <v>0</v>
      </c>
      <c r="O203" s="4">
        <v>0</v>
      </c>
      <c r="P203" s="4">
        <v>0</v>
      </c>
      <c r="Q203" s="4">
        <v>0</v>
      </c>
      <c r="R203" s="4">
        <v>0</v>
      </c>
      <c r="S203" s="4">
        <v>0</v>
      </c>
      <c r="T203" s="12">
        <f t="shared" si="13"/>
        <v>-2</v>
      </c>
      <c r="U203" s="4">
        <v>10</v>
      </c>
      <c r="V203" s="4">
        <v>22</v>
      </c>
      <c r="W203" s="4">
        <v>0</v>
      </c>
      <c r="X203" s="4" t="s">
        <v>16</v>
      </c>
      <c r="Y203" s="37">
        <v>55110011</v>
      </c>
      <c r="Z203" s="18">
        <v>100</v>
      </c>
      <c r="AA203" s="18"/>
      <c r="AB203" s="18"/>
      <c r="AC203" s="18">
        <f>IF(ISBLANK($Y203),0, LOOKUP($Y203,[1]Skill!$A:$A,[1]Skill!$X:$X)*$Z203/100)+
IF(ISBLANK($AA203),0, LOOKUP($AA203,[1]Skill!$A:$A,[1]Skill!$X:$X)*$AB203/100)</f>
        <v>10</v>
      </c>
      <c r="AD203" s="18">
        <v>0</v>
      </c>
      <c r="AE203" s="18">
        <v>0</v>
      </c>
      <c r="AF203" s="18">
        <v>0</v>
      </c>
      <c r="AG203" s="18">
        <v>0</v>
      </c>
      <c r="AH203" s="18">
        <v>0</v>
      </c>
      <c r="AI203" s="4" t="str">
        <f t="shared" si="14"/>
        <v>0;0;0;0;0</v>
      </c>
      <c r="AJ203" s="18">
        <v>0</v>
      </c>
      <c r="AK203" s="18">
        <v>0</v>
      </c>
      <c r="AL203" s="18">
        <v>0</v>
      </c>
      <c r="AM203" s="18">
        <v>0</v>
      </c>
      <c r="AN203" s="18">
        <v>0</v>
      </c>
      <c r="AO203" s="18">
        <v>0</v>
      </c>
      <c r="AP203" s="18">
        <v>0</v>
      </c>
      <c r="AQ203" s="4" t="str">
        <f t="shared" si="15"/>
        <v>0;0;0;0;0;0;0</v>
      </c>
      <c r="AR203" s="50" t="s">
        <v>781</v>
      </c>
      <c r="AS203" s="54"/>
      <c r="AT203" s="4">
        <v>22011081</v>
      </c>
      <c r="AU203" s="4"/>
      <c r="AV203" s="4">
        <v>200</v>
      </c>
      <c r="AW203" s="4"/>
      <c r="AX203" s="59" t="s">
        <v>929</v>
      </c>
      <c r="AY203" s="18">
        <v>0</v>
      </c>
      <c r="AZ203" s="19">
        <v>0</v>
      </c>
      <c r="BA203" s="25">
        <v>0.38196720000000001</v>
      </c>
    </row>
    <row r="204" spans="1:53">
      <c r="A204">
        <v>51000201</v>
      </c>
      <c r="B204" s="8" t="s">
        <v>663</v>
      </c>
      <c r="C204" s="8" t="s">
        <v>666</v>
      </c>
      <c r="D204" s="19" t="s">
        <v>885</v>
      </c>
      <c r="E204" s="8">
        <v>3</v>
      </c>
      <c r="F204" s="8">
        <v>15</v>
      </c>
      <c r="G204" s="8">
        <v>0</v>
      </c>
      <c r="H204" s="8">
        <f t="shared" si="12"/>
        <v>2</v>
      </c>
      <c r="I204" s="8">
        <v>3</v>
      </c>
      <c r="J204" s="4">
        <v>-15</v>
      </c>
      <c r="K204" s="4">
        <v>10</v>
      </c>
      <c r="L204" s="4">
        <v>-15</v>
      </c>
      <c r="M204" s="4">
        <v>0</v>
      </c>
      <c r="N204" s="4">
        <v>0</v>
      </c>
      <c r="O204" s="4">
        <v>0</v>
      </c>
      <c r="P204" s="4">
        <v>0</v>
      </c>
      <c r="Q204" s="4">
        <v>0</v>
      </c>
      <c r="R204" s="4">
        <v>0</v>
      </c>
      <c r="S204" s="4">
        <v>0</v>
      </c>
      <c r="T204" s="21">
        <f t="shared" si="13"/>
        <v>4</v>
      </c>
      <c r="U204" s="4">
        <v>10</v>
      </c>
      <c r="V204" s="4">
        <v>15</v>
      </c>
      <c r="W204" s="4">
        <v>0</v>
      </c>
      <c r="X204" s="8" t="s">
        <v>6</v>
      </c>
      <c r="Y204" s="37">
        <v>55100014</v>
      </c>
      <c r="Z204" s="18">
        <v>100</v>
      </c>
      <c r="AA204" s="18"/>
      <c r="AB204" s="18"/>
      <c r="AC204" s="18">
        <f>IF(ISBLANK($Y204),0, LOOKUP($Y204,[1]Skill!$A:$A,[1]Skill!$X:$X)*$Z204/100)+
IF(ISBLANK($AA204),0, LOOKUP($AA204,[1]Skill!$A:$A,[1]Skill!$X:$X)*$AB204/100)</f>
        <v>24</v>
      </c>
      <c r="AD204" s="18">
        <v>0</v>
      </c>
      <c r="AE204" s="18">
        <v>0</v>
      </c>
      <c r="AF204" s="18">
        <v>0</v>
      </c>
      <c r="AG204" s="18">
        <v>0</v>
      </c>
      <c r="AH204" s="18">
        <v>0</v>
      </c>
      <c r="AI204" s="4" t="str">
        <f t="shared" si="14"/>
        <v>0;0;0;0;0</v>
      </c>
      <c r="AJ204" s="18">
        <v>0</v>
      </c>
      <c r="AK204" s="18">
        <v>0</v>
      </c>
      <c r="AL204" s="18">
        <v>0</v>
      </c>
      <c r="AM204" s="18">
        <v>0</v>
      </c>
      <c r="AN204" s="18">
        <v>0</v>
      </c>
      <c r="AO204" s="18">
        <v>0</v>
      </c>
      <c r="AP204" s="18">
        <v>0</v>
      </c>
      <c r="AQ204" s="4" t="str">
        <f t="shared" si="15"/>
        <v>0;0;0;0;0;0;0</v>
      </c>
      <c r="AR204" s="50" t="s">
        <v>781</v>
      </c>
      <c r="AS204" s="54"/>
      <c r="AT204" s="8">
        <v>22011161</v>
      </c>
      <c r="AU204" s="8"/>
      <c r="AV204" s="8">
        <v>201</v>
      </c>
      <c r="AW204" s="8"/>
      <c r="AX204" s="59" t="s">
        <v>931</v>
      </c>
      <c r="AY204" s="18">
        <v>0</v>
      </c>
      <c r="AZ204" s="19">
        <v>0</v>
      </c>
      <c r="BA204" s="25">
        <v>0.3885246</v>
      </c>
    </row>
    <row r="205" spans="1:53">
      <c r="A205">
        <v>51000202</v>
      </c>
      <c r="B205" s="4" t="s">
        <v>213</v>
      </c>
      <c r="C205" s="4" t="s">
        <v>599</v>
      </c>
      <c r="D205" s="19" t="s">
        <v>845</v>
      </c>
      <c r="E205" s="4">
        <v>2</v>
      </c>
      <c r="F205" s="4">
        <v>8</v>
      </c>
      <c r="G205" s="4">
        <v>0</v>
      </c>
      <c r="H205" s="4">
        <f t="shared" si="12"/>
        <v>1</v>
      </c>
      <c r="I205" s="4">
        <v>2</v>
      </c>
      <c r="J205" s="4">
        <v>10</v>
      </c>
      <c r="K205" s="4">
        <v>-5</v>
      </c>
      <c r="L205" s="4">
        <v>-10</v>
      </c>
      <c r="M205" s="4">
        <v>0</v>
      </c>
      <c r="N205" s="4">
        <v>0</v>
      </c>
      <c r="O205" s="4">
        <v>0</v>
      </c>
      <c r="P205" s="4">
        <v>0</v>
      </c>
      <c r="Q205" s="4">
        <v>0</v>
      </c>
      <c r="R205" s="4">
        <v>0</v>
      </c>
      <c r="S205" s="4">
        <v>0</v>
      </c>
      <c r="T205" s="12">
        <f t="shared" si="13"/>
        <v>-0.19999999999999929</v>
      </c>
      <c r="U205" s="4">
        <v>30</v>
      </c>
      <c r="V205" s="4">
        <v>15</v>
      </c>
      <c r="W205" s="4">
        <v>0</v>
      </c>
      <c r="X205" s="4" t="s">
        <v>727</v>
      </c>
      <c r="Y205" s="37">
        <v>55510013</v>
      </c>
      <c r="Z205" s="18">
        <v>40</v>
      </c>
      <c r="AA205" s="18"/>
      <c r="AB205" s="18"/>
      <c r="AC205" s="18">
        <f>IF(ISBLANK($Y205),0, LOOKUP($Y205,[1]Skill!$A:$A,[1]Skill!$X:$X)*$Z205/100)+
IF(ISBLANK($AA205),0, LOOKUP($AA205,[1]Skill!$A:$A,[1]Skill!$X:$X)*$AB205/100)</f>
        <v>4.8</v>
      </c>
      <c r="AD205" s="18">
        <v>0</v>
      </c>
      <c r="AE205" s="18">
        <v>0</v>
      </c>
      <c r="AF205" s="18">
        <v>0</v>
      </c>
      <c r="AG205" s="18">
        <v>0</v>
      </c>
      <c r="AH205" s="18">
        <v>0</v>
      </c>
      <c r="AI205" s="4" t="str">
        <f t="shared" si="14"/>
        <v>0;0;0;0;0</v>
      </c>
      <c r="AJ205" s="18">
        <v>0</v>
      </c>
      <c r="AK205" s="18">
        <v>0</v>
      </c>
      <c r="AL205" s="18">
        <v>0</v>
      </c>
      <c r="AM205" s="18">
        <v>0</v>
      </c>
      <c r="AN205" s="18">
        <v>0</v>
      </c>
      <c r="AO205" s="18">
        <v>0</v>
      </c>
      <c r="AP205" s="18">
        <v>0</v>
      </c>
      <c r="AQ205" s="4" t="str">
        <f t="shared" si="15"/>
        <v>0;0;0;0;0;0;0</v>
      </c>
      <c r="AR205" s="50" t="s">
        <v>781</v>
      </c>
      <c r="AS205" s="54"/>
      <c r="AT205" s="4">
        <v>22011181</v>
      </c>
      <c r="AU205" s="4"/>
      <c r="AV205" s="4">
        <v>202</v>
      </c>
      <c r="AW205" s="4"/>
      <c r="AX205" s="59" t="s">
        <v>929</v>
      </c>
      <c r="AY205" s="18">
        <v>0</v>
      </c>
      <c r="AZ205" s="19">
        <v>0</v>
      </c>
      <c r="BA205" s="25">
        <v>0.3180328</v>
      </c>
    </row>
    <row r="206" spans="1:53">
      <c r="A206">
        <v>51000203</v>
      </c>
      <c r="B206" s="4" t="s">
        <v>215</v>
      </c>
      <c r="C206" s="4" t="s">
        <v>600</v>
      </c>
      <c r="D206" s="19" t="s">
        <v>919</v>
      </c>
      <c r="E206" s="4">
        <v>3</v>
      </c>
      <c r="F206" s="4">
        <v>14</v>
      </c>
      <c r="G206" s="4">
        <v>0</v>
      </c>
      <c r="H206" s="4">
        <f t="shared" si="12"/>
        <v>2</v>
      </c>
      <c r="I206" s="4">
        <v>3</v>
      </c>
      <c r="J206" s="4">
        <v>-30</v>
      </c>
      <c r="K206" s="4">
        <v>40</v>
      </c>
      <c r="L206" s="4">
        <v>-27</v>
      </c>
      <c r="M206" s="4">
        <v>0</v>
      </c>
      <c r="N206" s="4">
        <v>0</v>
      </c>
      <c r="O206" s="4">
        <v>0</v>
      </c>
      <c r="P206" s="4">
        <v>0</v>
      </c>
      <c r="Q206" s="4">
        <v>0</v>
      </c>
      <c r="R206" s="4">
        <v>0</v>
      </c>
      <c r="S206" s="4">
        <v>0</v>
      </c>
      <c r="T206" s="12">
        <f t="shared" si="13"/>
        <v>1</v>
      </c>
      <c r="U206" s="4">
        <v>10</v>
      </c>
      <c r="V206" s="4">
        <v>0</v>
      </c>
      <c r="W206" s="4">
        <v>15</v>
      </c>
      <c r="X206" s="4" t="s">
        <v>91</v>
      </c>
      <c r="Y206" s="37">
        <v>55100001</v>
      </c>
      <c r="Z206" s="18">
        <v>100</v>
      </c>
      <c r="AA206" s="18">
        <v>55110002</v>
      </c>
      <c r="AB206" s="18">
        <v>100</v>
      </c>
      <c r="AC206" s="18">
        <f>IF(ISBLANK($Y206),0, LOOKUP($Y206,[1]Skill!$A:$A,[1]Skill!$X:$X)*$Z206/100)+
IF(ISBLANK($AA206),0, LOOKUP($AA206,[1]Skill!$A:$A,[1]Skill!$X:$X)*$AB206/100)</f>
        <v>18</v>
      </c>
      <c r="AD206" s="18">
        <v>0</v>
      </c>
      <c r="AE206" s="18">
        <v>0</v>
      </c>
      <c r="AF206" s="18">
        <v>0</v>
      </c>
      <c r="AG206" s="18">
        <v>0</v>
      </c>
      <c r="AH206" s="18">
        <v>0</v>
      </c>
      <c r="AI206" s="4" t="str">
        <f t="shared" si="14"/>
        <v>0;0;0;0;0</v>
      </c>
      <c r="AJ206" s="18">
        <v>0</v>
      </c>
      <c r="AK206" s="18">
        <v>0</v>
      </c>
      <c r="AL206" s="18">
        <v>0</v>
      </c>
      <c r="AM206" s="18">
        <v>0</v>
      </c>
      <c r="AN206" s="18">
        <v>0</v>
      </c>
      <c r="AO206" s="18">
        <v>0</v>
      </c>
      <c r="AP206" s="18">
        <v>0</v>
      </c>
      <c r="AQ206" s="4" t="str">
        <f t="shared" si="15"/>
        <v>0;0;0;0;0;0;0</v>
      </c>
      <c r="AR206" s="50" t="s">
        <v>781</v>
      </c>
      <c r="AS206" s="54"/>
      <c r="AT206" s="4">
        <v>22011077</v>
      </c>
      <c r="AU206" s="4"/>
      <c r="AV206" s="4">
        <v>203</v>
      </c>
      <c r="AW206" s="4"/>
      <c r="AX206" s="59" t="s">
        <v>938</v>
      </c>
      <c r="AY206" s="18">
        <v>0</v>
      </c>
      <c r="AZ206" s="19">
        <v>0</v>
      </c>
      <c r="BA206" s="25">
        <v>0.54754100000000006</v>
      </c>
    </row>
    <row r="207" spans="1:53">
      <c r="A207">
        <v>51000204</v>
      </c>
      <c r="B207" s="4" t="s">
        <v>216</v>
      </c>
      <c r="C207" s="4" t="s">
        <v>601</v>
      </c>
      <c r="D207" s="19"/>
      <c r="E207" s="4">
        <v>2</v>
      </c>
      <c r="F207" s="4">
        <v>11</v>
      </c>
      <c r="G207" s="4">
        <v>0</v>
      </c>
      <c r="H207" s="4">
        <f t="shared" si="12"/>
        <v>1</v>
      </c>
      <c r="I207" s="4">
        <v>2</v>
      </c>
      <c r="J207" s="4">
        <v>0</v>
      </c>
      <c r="K207" s="4">
        <v>0</v>
      </c>
      <c r="L207" s="4">
        <v>-17</v>
      </c>
      <c r="M207" s="4">
        <v>0</v>
      </c>
      <c r="N207" s="4">
        <v>0</v>
      </c>
      <c r="O207" s="4">
        <v>0</v>
      </c>
      <c r="P207" s="4">
        <v>0</v>
      </c>
      <c r="Q207" s="4">
        <v>0</v>
      </c>
      <c r="R207" s="4">
        <v>0</v>
      </c>
      <c r="S207" s="4">
        <v>0</v>
      </c>
      <c r="T207" s="12">
        <f t="shared" si="13"/>
        <v>-2</v>
      </c>
      <c r="U207" s="4">
        <v>10</v>
      </c>
      <c r="V207" s="4">
        <v>20</v>
      </c>
      <c r="W207" s="4">
        <v>0</v>
      </c>
      <c r="X207" s="4" t="s">
        <v>168</v>
      </c>
      <c r="Y207" s="37">
        <v>55900029</v>
      </c>
      <c r="Z207" s="18">
        <v>100</v>
      </c>
      <c r="AA207" s="18"/>
      <c r="AB207" s="18"/>
      <c r="AC207" s="18">
        <f>IF(ISBLANK($Y207),0, LOOKUP($Y207,[1]Skill!$A:$A,[1]Skill!$X:$X)*$Z207/100)+
IF(ISBLANK($AA207),0, LOOKUP($AA207,[1]Skill!$A:$A,[1]Skill!$X:$X)*$AB207/100)</f>
        <v>15</v>
      </c>
      <c r="AD207" s="18">
        <v>0</v>
      </c>
      <c r="AE207" s="18">
        <v>0</v>
      </c>
      <c r="AF207" s="18">
        <v>0</v>
      </c>
      <c r="AG207" s="18">
        <v>0</v>
      </c>
      <c r="AH207" s="18">
        <v>0</v>
      </c>
      <c r="AI207" s="4" t="str">
        <f t="shared" si="14"/>
        <v>0;0;0;0;0</v>
      </c>
      <c r="AJ207" s="18">
        <v>0</v>
      </c>
      <c r="AK207" s="18">
        <v>0</v>
      </c>
      <c r="AL207" s="18">
        <v>0</v>
      </c>
      <c r="AM207" s="18">
        <v>0</v>
      </c>
      <c r="AN207" s="18">
        <v>0</v>
      </c>
      <c r="AO207" s="18">
        <v>0</v>
      </c>
      <c r="AP207" s="18">
        <v>0</v>
      </c>
      <c r="AQ207" s="4" t="str">
        <f t="shared" si="15"/>
        <v>0;0;0;0;0;0;0</v>
      </c>
      <c r="AR207" s="50" t="s">
        <v>781</v>
      </c>
      <c r="AS207" s="54"/>
      <c r="AT207" s="4">
        <v>22011160</v>
      </c>
      <c r="AU207" s="4"/>
      <c r="AV207" s="4">
        <v>204</v>
      </c>
      <c r="AW207" s="4"/>
      <c r="AX207" s="59" t="s">
        <v>930</v>
      </c>
      <c r="AY207" s="18">
        <v>0</v>
      </c>
      <c r="AZ207" s="19">
        <v>0</v>
      </c>
      <c r="BA207" s="25">
        <v>0.20491799999999999</v>
      </c>
    </row>
    <row r="208" spans="1:53">
      <c r="A208">
        <v>51000205</v>
      </c>
      <c r="B208" s="4" t="s">
        <v>217</v>
      </c>
      <c r="C208" s="4" t="s">
        <v>803</v>
      </c>
      <c r="D208" s="19" t="s">
        <v>802</v>
      </c>
      <c r="E208" s="4">
        <v>3</v>
      </c>
      <c r="F208" s="4">
        <v>14</v>
      </c>
      <c r="G208" s="4">
        <v>0</v>
      </c>
      <c r="H208" s="4">
        <f t="shared" si="12"/>
        <v>2</v>
      </c>
      <c r="I208" s="4">
        <v>3</v>
      </c>
      <c r="J208" s="4">
        <v>0</v>
      </c>
      <c r="K208" s="4">
        <v>0</v>
      </c>
      <c r="L208" s="4">
        <v>-53</v>
      </c>
      <c r="M208" s="4">
        <v>0</v>
      </c>
      <c r="N208" s="4">
        <v>0</v>
      </c>
      <c r="O208" s="4">
        <v>0</v>
      </c>
      <c r="P208" s="4">
        <v>0</v>
      </c>
      <c r="Q208" s="4">
        <v>0</v>
      </c>
      <c r="R208" s="4">
        <v>0</v>
      </c>
      <c r="S208" s="4">
        <v>0</v>
      </c>
      <c r="T208" s="12">
        <f t="shared" si="13"/>
        <v>2</v>
      </c>
      <c r="U208" s="4">
        <v>10</v>
      </c>
      <c r="V208" s="4">
        <v>15</v>
      </c>
      <c r="W208" s="4">
        <v>0</v>
      </c>
      <c r="X208" s="4" t="s">
        <v>6</v>
      </c>
      <c r="Y208" s="37">
        <v>55400005</v>
      </c>
      <c r="Z208" s="18">
        <v>100</v>
      </c>
      <c r="AA208" s="18"/>
      <c r="AB208" s="18"/>
      <c r="AC208" s="18">
        <f>IF(ISBLANK($Y208),0, LOOKUP($Y208,[1]Skill!$A:$A,[1]Skill!$X:$X)*$Z208/100)+
IF(ISBLANK($AA208),0, LOOKUP($AA208,[1]Skill!$A:$A,[1]Skill!$X:$X)*$AB208/100)</f>
        <v>55</v>
      </c>
      <c r="AD208" s="18">
        <v>0</v>
      </c>
      <c r="AE208" s="18">
        <v>0</v>
      </c>
      <c r="AF208" s="18">
        <v>0</v>
      </c>
      <c r="AG208" s="18">
        <v>0</v>
      </c>
      <c r="AH208" s="18">
        <v>0</v>
      </c>
      <c r="AI208" s="4" t="str">
        <f t="shared" si="14"/>
        <v>0;0;0;0;0</v>
      </c>
      <c r="AJ208" s="18">
        <v>0</v>
      </c>
      <c r="AK208" s="18">
        <v>0</v>
      </c>
      <c r="AL208" s="18">
        <v>0</v>
      </c>
      <c r="AM208" s="18">
        <v>0</v>
      </c>
      <c r="AN208" s="18">
        <v>0</v>
      </c>
      <c r="AO208" s="18">
        <v>0</v>
      </c>
      <c r="AP208" s="18">
        <v>0</v>
      </c>
      <c r="AQ208" s="4" t="str">
        <f t="shared" si="15"/>
        <v>0;0;0;0;0;0;0</v>
      </c>
      <c r="AR208" s="50" t="s">
        <v>781</v>
      </c>
      <c r="AS208" s="54"/>
      <c r="AT208" s="4">
        <v>22011077</v>
      </c>
      <c r="AU208" s="4"/>
      <c r="AV208" s="4">
        <v>205</v>
      </c>
      <c r="AW208" s="4"/>
      <c r="AX208" s="59" t="s">
        <v>938</v>
      </c>
      <c r="AY208" s="18">
        <v>0</v>
      </c>
      <c r="AZ208" s="19">
        <v>0</v>
      </c>
      <c r="BA208" s="25">
        <v>0.53278689999999995</v>
      </c>
    </row>
    <row r="209" spans="1:53">
      <c r="A209">
        <v>51000206</v>
      </c>
      <c r="B209" s="4" t="s">
        <v>218</v>
      </c>
      <c r="C209" s="4" t="s">
        <v>602</v>
      </c>
      <c r="D209" s="19"/>
      <c r="E209" s="4">
        <v>1</v>
      </c>
      <c r="F209" s="4">
        <v>1</v>
      </c>
      <c r="G209" s="4">
        <v>6</v>
      </c>
      <c r="H209" s="4">
        <f t="shared" si="12"/>
        <v>1</v>
      </c>
      <c r="I209" s="4">
        <v>1</v>
      </c>
      <c r="J209" s="4">
        <v>0</v>
      </c>
      <c r="K209" s="4">
        <v>-10</v>
      </c>
      <c r="L209" s="4">
        <v>4</v>
      </c>
      <c r="M209" s="4">
        <v>0</v>
      </c>
      <c r="N209" s="4">
        <v>0</v>
      </c>
      <c r="O209" s="4">
        <v>0</v>
      </c>
      <c r="P209" s="4">
        <v>0</v>
      </c>
      <c r="Q209" s="4">
        <v>0</v>
      </c>
      <c r="R209" s="4">
        <v>0</v>
      </c>
      <c r="S209" s="4">
        <v>0</v>
      </c>
      <c r="T209" s="12">
        <f t="shared" si="13"/>
        <v>-1.5</v>
      </c>
      <c r="U209" s="4">
        <v>10</v>
      </c>
      <c r="V209" s="4">
        <v>20</v>
      </c>
      <c r="W209" s="4">
        <v>0</v>
      </c>
      <c r="X209" s="4" t="s">
        <v>2</v>
      </c>
      <c r="Y209" s="37">
        <v>55510003</v>
      </c>
      <c r="Z209" s="18">
        <v>30</v>
      </c>
      <c r="AA209" s="18"/>
      <c r="AB209" s="18"/>
      <c r="AC209" s="18">
        <f>IF(ISBLANK($Y209),0, LOOKUP($Y209,[1]Skill!$A:$A,[1]Skill!$X:$X)*$Z209/100)+
IF(ISBLANK($AA209),0, LOOKUP($AA209,[1]Skill!$A:$A,[1]Skill!$X:$X)*$AB209/100)</f>
        <v>4.5</v>
      </c>
      <c r="AD209" s="18">
        <v>0</v>
      </c>
      <c r="AE209" s="18">
        <v>0</v>
      </c>
      <c r="AF209" s="18">
        <v>0</v>
      </c>
      <c r="AG209" s="18">
        <v>0</v>
      </c>
      <c r="AH209" s="18">
        <v>0</v>
      </c>
      <c r="AI209" s="4" t="str">
        <f t="shared" si="14"/>
        <v>0;0;0;0;0</v>
      </c>
      <c r="AJ209" s="18">
        <v>0</v>
      </c>
      <c r="AK209" s="18">
        <v>0</v>
      </c>
      <c r="AL209" s="18">
        <v>0</v>
      </c>
      <c r="AM209" s="18">
        <v>0</v>
      </c>
      <c r="AN209" s="18">
        <v>0</v>
      </c>
      <c r="AO209" s="18">
        <v>0</v>
      </c>
      <c r="AP209" s="18">
        <v>0</v>
      </c>
      <c r="AQ209" s="4" t="str">
        <f t="shared" si="15"/>
        <v>0;0;0;0;0;0;0</v>
      </c>
      <c r="AR209" s="50" t="s">
        <v>781</v>
      </c>
      <c r="AS209" s="54"/>
      <c r="AT209" s="4">
        <v>22011005</v>
      </c>
      <c r="AU209" s="4"/>
      <c r="AV209" s="4">
        <v>206</v>
      </c>
      <c r="AW209" s="4"/>
      <c r="AX209" s="59" t="s">
        <v>934</v>
      </c>
      <c r="AY209" s="18">
        <v>0</v>
      </c>
      <c r="AZ209" s="19">
        <v>0</v>
      </c>
      <c r="BA209" s="25">
        <v>0.1622951</v>
      </c>
    </row>
    <row r="210" spans="1:53">
      <c r="A210">
        <v>51000207</v>
      </c>
      <c r="B210" s="4" t="s">
        <v>219</v>
      </c>
      <c r="C210" s="4" t="s">
        <v>366</v>
      </c>
      <c r="D210" s="19"/>
      <c r="E210" s="4">
        <v>2</v>
      </c>
      <c r="F210" s="4">
        <v>1</v>
      </c>
      <c r="G210" s="4">
        <v>6</v>
      </c>
      <c r="H210" s="4">
        <f t="shared" si="12"/>
        <v>2</v>
      </c>
      <c r="I210" s="4">
        <v>2</v>
      </c>
      <c r="J210" s="4">
        <v>13</v>
      </c>
      <c r="K210" s="4">
        <v>-10</v>
      </c>
      <c r="L210" s="4">
        <v>-5</v>
      </c>
      <c r="M210" s="4">
        <v>-1</v>
      </c>
      <c r="N210" s="4">
        <v>0</v>
      </c>
      <c r="O210" s="4">
        <v>0</v>
      </c>
      <c r="P210" s="4">
        <v>0</v>
      </c>
      <c r="Q210" s="4">
        <v>0</v>
      </c>
      <c r="R210" s="4">
        <v>2</v>
      </c>
      <c r="S210" s="4">
        <v>0</v>
      </c>
      <c r="T210" s="12">
        <f t="shared" si="13"/>
        <v>3</v>
      </c>
      <c r="U210" s="4">
        <v>10</v>
      </c>
      <c r="V210" s="4">
        <v>20</v>
      </c>
      <c r="W210" s="4">
        <v>0</v>
      </c>
      <c r="X210" s="4" t="s">
        <v>168</v>
      </c>
      <c r="Y210" s="37"/>
      <c r="Z210" s="18"/>
      <c r="AA210" s="18"/>
      <c r="AB210" s="18"/>
      <c r="AC210" s="18">
        <f>IF(ISBLANK($Y210),0, LOOKUP($Y210,[1]Skill!$A:$A,[1]Skill!$X:$X)*$Z210/100)+
IF(ISBLANK($AA210),0, LOOKUP($AA210,[1]Skill!$A:$A,[1]Skill!$X:$X)*$AB210/100)</f>
        <v>0</v>
      </c>
      <c r="AD210" s="18">
        <v>0</v>
      </c>
      <c r="AE210" s="18">
        <v>0</v>
      </c>
      <c r="AF210" s="18">
        <v>0</v>
      </c>
      <c r="AG210" s="18">
        <v>0</v>
      </c>
      <c r="AH210" s="18">
        <v>0</v>
      </c>
      <c r="AI210" s="4" t="str">
        <f t="shared" si="14"/>
        <v>0;0;0;0;0</v>
      </c>
      <c r="AJ210" s="18">
        <v>0</v>
      </c>
      <c r="AK210" s="18">
        <v>0</v>
      </c>
      <c r="AL210" s="18">
        <v>0</v>
      </c>
      <c r="AM210" s="18">
        <v>0</v>
      </c>
      <c r="AN210" s="18">
        <v>0</v>
      </c>
      <c r="AO210" s="18">
        <v>0</v>
      </c>
      <c r="AP210" s="18">
        <v>0</v>
      </c>
      <c r="AQ210" s="4" t="str">
        <f t="shared" si="15"/>
        <v>0;0;0;0;0;0;0</v>
      </c>
      <c r="AR210" s="50" t="s">
        <v>781</v>
      </c>
      <c r="AS210" s="54"/>
      <c r="AT210" s="4">
        <v>22011158</v>
      </c>
      <c r="AU210" s="4"/>
      <c r="AV210" s="4">
        <v>207</v>
      </c>
      <c r="AW210" s="4"/>
      <c r="AX210" s="59" t="s">
        <v>934</v>
      </c>
      <c r="AY210" s="18">
        <v>0</v>
      </c>
      <c r="AZ210" s="19">
        <v>0</v>
      </c>
      <c r="BA210" s="25">
        <v>0.37704919999999997</v>
      </c>
    </row>
    <row r="211" spans="1:53">
      <c r="A211">
        <v>51000208</v>
      </c>
      <c r="B211" s="7" t="s">
        <v>433</v>
      </c>
      <c r="C211" s="4" t="s">
        <v>372</v>
      </c>
      <c r="D211" s="19" t="s">
        <v>806</v>
      </c>
      <c r="E211" s="4">
        <v>3</v>
      </c>
      <c r="F211" s="4">
        <v>7</v>
      </c>
      <c r="G211" s="4">
        <v>1</v>
      </c>
      <c r="H211" s="4">
        <f t="shared" si="12"/>
        <v>3</v>
      </c>
      <c r="I211" s="4">
        <v>3</v>
      </c>
      <c r="J211" s="4">
        <v>-14</v>
      </c>
      <c r="K211" s="4">
        <v>3</v>
      </c>
      <c r="L211" s="4">
        <v>-3</v>
      </c>
      <c r="M211" s="4">
        <v>0</v>
      </c>
      <c r="N211" s="4">
        <v>0</v>
      </c>
      <c r="O211" s="4">
        <v>0</v>
      </c>
      <c r="P211" s="4">
        <v>-10</v>
      </c>
      <c r="Q211" s="4">
        <v>0</v>
      </c>
      <c r="R211" s="4">
        <v>10</v>
      </c>
      <c r="S211" s="4">
        <v>0</v>
      </c>
      <c r="T211" s="12">
        <f t="shared" si="13"/>
        <v>6</v>
      </c>
      <c r="U211" s="4">
        <v>30</v>
      </c>
      <c r="V211" s="4">
        <v>10</v>
      </c>
      <c r="W211" s="4">
        <v>0</v>
      </c>
      <c r="X211" s="4" t="s">
        <v>214</v>
      </c>
      <c r="Y211" s="37">
        <v>55700002</v>
      </c>
      <c r="Z211" s="18">
        <v>100</v>
      </c>
      <c r="AA211" s="18"/>
      <c r="AB211" s="18"/>
      <c r="AC211" s="18">
        <f>IF(ISBLANK($Y211),0, LOOKUP($Y211,[1]Skill!$A:$A,[1]Skill!$X:$X)*$Z211/100)+
IF(ISBLANK($AA211),0, LOOKUP($AA211,[1]Skill!$A:$A,[1]Skill!$X:$X)*$AB211/100)</f>
        <v>20</v>
      </c>
      <c r="AD211" s="18">
        <v>0</v>
      </c>
      <c r="AE211" s="18">
        <v>0</v>
      </c>
      <c r="AF211" s="18">
        <v>0</v>
      </c>
      <c r="AG211" s="18">
        <v>0</v>
      </c>
      <c r="AH211" s="18">
        <v>0</v>
      </c>
      <c r="AI211" s="4" t="str">
        <f t="shared" si="14"/>
        <v>0;0;0;0;0</v>
      </c>
      <c r="AJ211" s="18">
        <v>0</v>
      </c>
      <c r="AK211" s="18">
        <v>0</v>
      </c>
      <c r="AL211" s="18">
        <v>0</v>
      </c>
      <c r="AM211" s="18">
        <v>0</v>
      </c>
      <c r="AN211" s="18">
        <v>0</v>
      </c>
      <c r="AO211" s="18">
        <v>0</v>
      </c>
      <c r="AP211" s="18">
        <v>0</v>
      </c>
      <c r="AQ211" s="4" t="str">
        <f t="shared" si="15"/>
        <v>0;0;0;0;0;0;0</v>
      </c>
      <c r="AR211" s="50" t="s">
        <v>781</v>
      </c>
      <c r="AS211" s="54"/>
      <c r="AT211" s="4">
        <v>22011159</v>
      </c>
      <c r="AU211" s="4"/>
      <c r="AV211" s="4">
        <v>208</v>
      </c>
      <c r="AW211" s="4"/>
      <c r="AX211" s="59" t="s">
        <v>935</v>
      </c>
      <c r="AY211" s="18">
        <v>0</v>
      </c>
      <c r="AZ211" s="19">
        <v>0</v>
      </c>
      <c r="BA211" s="25">
        <v>0.54590170000000005</v>
      </c>
    </row>
    <row r="212" spans="1:53">
      <c r="A212">
        <v>51000209</v>
      </c>
      <c r="B212" s="4" t="s">
        <v>221</v>
      </c>
      <c r="C212" s="4" t="s">
        <v>603</v>
      </c>
      <c r="D212" s="19" t="s">
        <v>920</v>
      </c>
      <c r="E212" s="4">
        <v>3</v>
      </c>
      <c r="F212" s="4">
        <v>2</v>
      </c>
      <c r="G212" s="4">
        <v>6</v>
      </c>
      <c r="H212" s="4">
        <f t="shared" si="12"/>
        <v>1</v>
      </c>
      <c r="I212" s="4">
        <v>3</v>
      </c>
      <c r="J212" s="4">
        <v>-40</v>
      </c>
      <c r="K212" s="4">
        <v>-4</v>
      </c>
      <c r="L212" s="4">
        <v>-1</v>
      </c>
      <c r="M212" s="4">
        <v>0</v>
      </c>
      <c r="N212" s="4">
        <v>0</v>
      </c>
      <c r="O212" s="4">
        <v>8</v>
      </c>
      <c r="P212" s="4">
        <v>0</v>
      </c>
      <c r="Q212" s="4">
        <v>0</v>
      </c>
      <c r="R212" s="4">
        <v>0</v>
      </c>
      <c r="S212" s="4">
        <v>0</v>
      </c>
      <c r="T212" s="12">
        <f t="shared" si="13"/>
        <v>-2.6</v>
      </c>
      <c r="U212" s="4">
        <v>40</v>
      </c>
      <c r="V212" s="4">
        <v>0</v>
      </c>
      <c r="W212" s="4">
        <v>11</v>
      </c>
      <c r="X212" s="4" t="s">
        <v>128</v>
      </c>
      <c r="Y212" s="18">
        <v>55510013</v>
      </c>
      <c r="Z212" s="18">
        <v>20</v>
      </c>
      <c r="AA212" s="18"/>
      <c r="AB212" s="18"/>
      <c r="AC212" s="18">
        <f>IF(ISBLANK($Y212),0, LOOKUP($Y212,[1]Skill!$A:$A,[1]Skill!$X:$X)*$Z212/100)+
IF(ISBLANK($AA212),0, LOOKUP($AA212,[1]Skill!$A:$A,[1]Skill!$X:$X)*$AB212/100)</f>
        <v>2.4</v>
      </c>
      <c r="AD212" s="18">
        <v>0</v>
      </c>
      <c r="AE212" s="18">
        <v>0</v>
      </c>
      <c r="AF212" s="18">
        <v>0</v>
      </c>
      <c r="AG212" s="18">
        <v>0</v>
      </c>
      <c r="AH212" s="18">
        <v>0</v>
      </c>
      <c r="AI212" s="4" t="str">
        <f t="shared" si="14"/>
        <v>0;0;0;0;0</v>
      </c>
      <c r="AJ212" s="18">
        <v>0</v>
      </c>
      <c r="AK212" s="18">
        <v>0</v>
      </c>
      <c r="AL212" s="18">
        <v>0</v>
      </c>
      <c r="AM212" s="18">
        <v>0</v>
      </c>
      <c r="AN212" s="18">
        <v>0</v>
      </c>
      <c r="AO212" s="18">
        <v>0</v>
      </c>
      <c r="AP212" s="18">
        <v>0</v>
      </c>
      <c r="AQ212" s="4" t="str">
        <f t="shared" si="15"/>
        <v>0;0;0;0;0;0;0</v>
      </c>
      <c r="AR212" s="50" t="s">
        <v>781</v>
      </c>
      <c r="AS212" s="54"/>
      <c r="AT212" s="4">
        <v>22011157</v>
      </c>
      <c r="AU212" s="4"/>
      <c r="AV212" s="4">
        <v>209</v>
      </c>
      <c r="AW212" s="4"/>
      <c r="AX212" s="59" t="s">
        <v>944</v>
      </c>
      <c r="AY212" s="18">
        <v>0</v>
      </c>
      <c r="AZ212" s="19">
        <v>0</v>
      </c>
      <c r="BA212" s="25">
        <v>0.67704920000000002</v>
      </c>
    </row>
    <row r="213" spans="1:53">
      <c r="A213">
        <v>51000210</v>
      </c>
      <c r="B213" s="7" t="s">
        <v>421</v>
      </c>
      <c r="C213" s="4" t="s">
        <v>604</v>
      </c>
      <c r="D213" s="19" t="s">
        <v>916</v>
      </c>
      <c r="E213" s="4">
        <v>4</v>
      </c>
      <c r="F213" s="4">
        <v>13</v>
      </c>
      <c r="G213" s="4">
        <v>6</v>
      </c>
      <c r="H213" s="4">
        <f t="shared" si="12"/>
        <v>3</v>
      </c>
      <c r="I213" s="4">
        <v>4</v>
      </c>
      <c r="J213" s="4">
        <v>-100</v>
      </c>
      <c r="K213" s="4">
        <v>65</v>
      </c>
      <c r="L213" s="4">
        <v>0</v>
      </c>
      <c r="M213" s="4">
        <v>3</v>
      </c>
      <c r="N213" s="4">
        <v>0</v>
      </c>
      <c r="O213" s="4">
        <v>-2</v>
      </c>
      <c r="P213" s="4">
        <v>0</v>
      </c>
      <c r="Q213" s="4">
        <v>0</v>
      </c>
      <c r="R213" s="4">
        <v>0</v>
      </c>
      <c r="S213" s="4">
        <v>0</v>
      </c>
      <c r="T213" s="12">
        <f t="shared" si="13"/>
        <v>5</v>
      </c>
      <c r="U213" s="4">
        <v>10</v>
      </c>
      <c r="V213" s="4">
        <v>0</v>
      </c>
      <c r="W213" s="4">
        <v>15</v>
      </c>
      <c r="X213" s="4" t="s">
        <v>796</v>
      </c>
      <c r="Y213" s="18">
        <v>55900005</v>
      </c>
      <c r="Z213" s="18">
        <v>100</v>
      </c>
      <c r="AA213" s="18">
        <v>55600005</v>
      </c>
      <c r="AB213" s="18">
        <v>100</v>
      </c>
      <c r="AC213" s="18">
        <f>IF(ISBLANK($Y213),0, LOOKUP($Y213,[1]Skill!$A:$A,[1]Skill!$X:$X)*$Z213/100)+
IF(ISBLANK($AA213),0, LOOKUP($AA213,[1]Skill!$A:$A,[1]Skill!$X:$X)*$AB213/100)</f>
        <v>35</v>
      </c>
      <c r="AD213" s="18">
        <v>0</v>
      </c>
      <c r="AE213" s="18">
        <v>0</v>
      </c>
      <c r="AF213" s="18">
        <v>0</v>
      </c>
      <c r="AG213" s="18">
        <v>0</v>
      </c>
      <c r="AH213" s="18">
        <v>0</v>
      </c>
      <c r="AI213" s="4" t="str">
        <f t="shared" si="14"/>
        <v>0;0;0;0;0</v>
      </c>
      <c r="AJ213" s="18">
        <v>0</v>
      </c>
      <c r="AK213" s="18">
        <v>0</v>
      </c>
      <c r="AL213" s="18">
        <v>0</v>
      </c>
      <c r="AM213" s="18">
        <v>0</v>
      </c>
      <c r="AN213" s="18">
        <v>0</v>
      </c>
      <c r="AO213" s="18">
        <v>0</v>
      </c>
      <c r="AP213" s="18">
        <v>0</v>
      </c>
      <c r="AQ213" s="4" t="str">
        <f t="shared" si="15"/>
        <v>0;0;0;0;0;0;0</v>
      </c>
      <c r="AR213" s="50" t="s">
        <v>781</v>
      </c>
      <c r="AS213" s="54"/>
      <c r="AT213" s="4">
        <v>22011202</v>
      </c>
      <c r="AU213" s="4"/>
      <c r="AV213" s="4">
        <v>210</v>
      </c>
      <c r="AW213" s="4"/>
      <c r="AX213" s="59" t="s">
        <v>937</v>
      </c>
      <c r="AY213" s="18">
        <v>0</v>
      </c>
      <c r="AZ213" s="19">
        <v>0</v>
      </c>
      <c r="BA213" s="25">
        <v>0.79016390000000003</v>
      </c>
    </row>
    <row r="214" spans="1:53">
      <c r="A214">
        <v>51000211</v>
      </c>
      <c r="B214" s="4" t="s">
        <v>223</v>
      </c>
      <c r="C214" s="4" t="s">
        <v>605</v>
      </c>
      <c r="D214" s="19"/>
      <c r="E214" s="4">
        <v>2</v>
      </c>
      <c r="F214" s="4">
        <v>4</v>
      </c>
      <c r="G214" s="4">
        <v>5</v>
      </c>
      <c r="H214" s="4">
        <f t="shared" si="12"/>
        <v>1</v>
      </c>
      <c r="I214" s="4">
        <v>2</v>
      </c>
      <c r="J214" s="4">
        <v>5</v>
      </c>
      <c r="K214" s="4">
        <v>-15</v>
      </c>
      <c r="L214" s="4">
        <v>-3</v>
      </c>
      <c r="M214" s="4">
        <v>0</v>
      </c>
      <c r="N214" s="4">
        <v>0</v>
      </c>
      <c r="O214" s="4">
        <v>0</v>
      </c>
      <c r="P214" s="4">
        <v>1</v>
      </c>
      <c r="Q214" s="4">
        <v>1</v>
      </c>
      <c r="R214" s="4">
        <v>0</v>
      </c>
      <c r="S214" s="4">
        <v>0</v>
      </c>
      <c r="T214" s="12">
        <f t="shared" si="13"/>
        <v>-3</v>
      </c>
      <c r="U214" s="4">
        <v>10</v>
      </c>
      <c r="V214" s="4">
        <v>15</v>
      </c>
      <c r="W214" s="4">
        <v>0</v>
      </c>
      <c r="X214" s="4" t="s">
        <v>2</v>
      </c>
      <c r="Y214" s="37"/>
      <c r="Z214" s="18"/>
      <c r="AA214" s="18"/>
      <c r="AB214" s="18"/>
      <c r="AC214" s="18">
        <f>IF(ISBLANK($Y214),0, LOOKUP($Y214,[1]Skill!$A:$A,[1]Skill!$X:$X)*$Z214/100)+
IF(ISBLANK($AA214),0, LOOKUP($AA214,[1]Skill!$A:$A,[1]Skill!$X:$X)*$AB214/100)</f>
        <v>0</v>
      </c>
      <c r="AD214" s="18">
        <v>0</v>
      </c>
      <c r="AE214" s="18">
        <v>0</v>
      </c>
      <c r="AF214" s="18">
        <v>0</v>
      </c>
      <c r="AG214" s="18">
        <v>0</v>
      </c>
      <c r="AH214" s="18">
        <v>0</v>
      </c>
      <c r="AI214" s="4" t="str">
        <f t="shared" si="14"/>
        <v>0;0;0;0;0</v>
      </c>
      <c r="AJ214" s="18">
        <v>0</v>
      </c>
      <c r="AK214" s="18">
        <v>0</v>
      </c>
      <c r="AL214" s="18">
        <v>0</v>
      </c>
      <c r="AM214" s="18">
        <v>0</v>
      </c>
      <c r="AN214" s="18">
        <v>0</v>
      </c>
      <c r="AO214" s="18">
        <v>0</v>
      </c>
      <c r="AP214" s="18">
        <v>0</v>
      </c>
      <c r="AQ214" s="4" t="str">
        <f t="shared" si="15"/>
        <v>0;0;0;0;0;0;0</v>
      </c>
      <c r="AR214" s="50" t="s">
        <v>781</v>
      </c>
      <c r="AS214" s="54"/>
      <c r="AT214" s="4">
        <v>22011090</v>
      </c>
      <c r="AU214" s="4"/>
      <c r="AV214" s="4">
        <v>211</v>
      </c>
      <c r="AW214" s="4"/>
      <c r="AX214" s="59" t="s">
        <v>943</v>
      </c>
      <c r="AY214" s="18">
        <v>0</v>
      </c>
      <c r="AZ214" s="19">
        <v>0</v>
      </c>
      <c r="BA214" s="25">
        <v>0.3803279</v>
      </c>
    </row>
    <row r="215" spans="1:53">
      <c r="A215">
        <v>51000212</v>
      </c>
      <c r="B215" s="4" t="s">
        <v>224</v>
      </c>
      <c r="C215" s="4" t="s">
        <v>606</v>
      </c>
      <c r="D215" s="19" t="s">
        <v>916</v>
      </c>
      <c r="E215" s="4">
        <v>4</v>
      </c>
      <c r="F215" s="4">
        <v>13</v>
      </c>
      <c r="G215" s="4">
        <v>5</v>
      </c>
      <c r="H215" s="4">
        <f t="shared" si="12"/>
        <v>3</v>
      </c>
      <c r="I215" s="4">
        <v>4</v>
      </c>
      <c r="J215" s="4">
        <v>-100</v>
      </c>
      <c r="K215" s="4">
        <v>79</v>
      </c>
      <c r="L215" s="4">
        <v>-2</v>
      </c>
      <c r="M215" s="4">
        <v>3</v>
      </c>
      <c r="N215" s="4">
        <v>0</v>
      </c>
      <c r="O215" s="4">
        <v>-2</v>
      </c>
      <c r="P215" s="4">
        <v>0</v>
      </c>
      <c r="Q215" s="4">
        <v>0</v>
      </c>
      <c r="R215" s="4">
        <v>0</v>
      </c>
      <c r="S215" s="4">
        <v>0</v>
      </c>
      <c r="T215" s="12">
        <f t="shared" si="13"/>
        <v>7</v>
      </c>
      <c r="U215" s="4">
        <v>10</v>
      </c>
      <c r="V215" s="4">
        <v>0</v>
      </c>
      <c r="W215" s="4">
        <v>15</v>
      </c>
      <c r="X215" s="4" t="s">
        <v>185</v>
      </c>
      <c r="Y215" s="37">
        <v>55100001</v>
      </c>
      <c r="Z215" s="18">
        <v>100</v>
      </c>
      <c r="AA215" s="18">
        <v>55600006</v>
      </c>
      <c r="AB215" s="18">
        <v>100</v>
      </c>
      <c r="AC215" s="18">
        <f>IF(ISBLANK($Y215),0, LOOKUP($Y215,[1]Skill!$A:$A,[1]Skill!$X:$X)*$Z215/100)+
IF(ISBLANK($AA215),0, LOOKUP($AA215,[1]Skill!$A:$A,[1]Skill!$X:$X)*$AB215/100)</f>
        <v>25</v>
      </c>
      <c r="AD215" s="18">
        <v>0</v>
      </c>
      <c r="AE215" s="18">
        <v>0</v>
      </c>
      <c r="AF215" s="18">
        <v>0</v>
      </c>
      <c r="AG215" s="18">
        <v>0</v>
      </c>
      <c r="AH215" s="18">
        <v>0</v>
      </c>
      <c r="AI215" s="4" t="str">
        <f t="shared" si="14"/>
        <v>0;0;0;0;0</v>
      </c>
      <c r="AJ215" s="18">
        <v>0</v>
      </c>
      <c r="AK215" s="18">
        <v>0</v>
      </c>
      <c r="AL215" s="18">
        <v>0</v>
      </c>
      <c r="AM215" s="18">
        <v>0</v>
      </c>
      <c r="AN215" s="18">
        <v>0</v>
      </c>
      <c r="AO215" s="18">
        <v>0</v>
      </c>
      <c r="AP215" s="18">
        <v>0</v>
      </c>
      <c r="AQ215" s="4" t="str">
        <f t="shared" si="15"/>
        <v>0;0;0;0;0;0;0</v>
      </c>
      <c r="AR215" s="50" t="s">
        <v>781</v>
      </c>
      <c r="AS215" s="54"/>
      <c r="AT215" s="4">
        <v>22011202</v>
      </c>
      <c r="AU215" s="4"/>
      <c r="AV215" s="4">
        <v>212</v>
      </c>
      <c r="AW215" s="4"/>
      <c r="AX215" s="59" t="s">
        <v>937</v>
      </c>
      <c r="AY215" s="18">
        <v>0</v>
      </c>
      <c r="AZ215" s="19">
        <v>0</v>
      </c>
      <c r="BA215" s="25">
        <v>0.75901640000000004</v>
      </c>
    </row>
    <row r="216" spans="1:53">
      <c r="A216">
        <v>51000213</v>
      </c>
      <c r="B216" s="4" t="s">
        <v>225</v>
      </c>
      <c r="C216" s="4" t="s">
        <v>607</v>
      </c>
      <c r="D216" s="19"/>
      <c r="E216" s="4">
        <v>4</v>
      </c>
      <c r="F216" s="4">
        <v>9</v>
      </c>
      <c r="G216" s="4">
        <v>5</v>
      </c>
      <c r="H216" s="4">
        <f t="shared" si="12"/>
        <v>3</v>
      </c>
      <c r="I216" s="4">
        <v>4</v>
      </c>
      <c r="J216" s="4">
        <v>0</v>
      </c>
      <c r="K216" s="4">
        <v>0</v>
      </c>
      <c r="L216" s="4">
        <v>-20</v>
      </c>
      <c r="M216" s="4">
        <v>0</v>
      </c>
      <c r="N216" s="4">
        <v>0</v>
      </c>
      <c r="O216" s="4">
        <v>0</v>
      </c>
      <c r="P216" s="4">
        <v>0</v>
      </c>
      <c r="Q216" s="4">
        <v>0</v>
      </c>
      <c r="R216" s="4">
        <v>4</v>
      </c>
      <c r="S216" s="4">
        <v>0</v>
      </c>
      <c r="T216" s="12">
        <f t="shared" si="13"/>
        <v>6.32</v>
      </c>
      <c r="U216" s="4">
        <v>10</v>
      </c>
      <c r="V216" s="4">
        <v>20</v>
      </c>
      <c r="W216" s="4">
        <v>0</v>
      </c>
      <c r="X216" s="4" t="s">
        <v>6</v>
      </c>
      <c r="Y216" s="37">
        <v>55900031</v>
      </c>
      <c r="Z216" s="18">
        <v>100</v>
      </c>
      <c r="AA216" s="18"/>
      <c r="AB216" s="18"/>
      <c r="AC216" s="18">
        <f>IF(ISBLANK($Y216),0, LOOKUP($Y216,[1]Skill!$A:$A,[1]Skill!$X:$X)*$Z216/100)+
IF(ISBLANK($AA216),0, LOOKUP($AA216,[1]Skill!$A:$A,[1]Skill!$X:$X)*$AB216/100)</f>
        <v>5</v>
      </c>
      <c r="AD216" s="18">
        <v>0</v>
      </c>
      <c r="AE216" s="18">
        <v>0</v>
      </c>
      <c r="AF216" s="18">
        <v>0</v>
      </c>
      <c r="AG216" s="18">
        <v>0</v>
      </c>
      <c r="AH216" s="18">
        <v>0</v>
      </c>
      <c r="AI216" s="4" t="str">
        <f t="shared" si="14"/>
        <v>0;0;0;0;0</v>
      </c>
      <c r="AJ216" s="18">
        <v>0</v>
      </c>
      <c r="AK216" s="18">
        <v>0</v>
      </c>
      <c r="AL216" s="18">
        <v>0</v>
      </c>
      <c r="AM216" s="18">
        <v>0</v>
      </c>
      <c r="AN216" s="18">
        <v>0</v>
      </c>
      <c r="AO216" s="18">
        <v>0</v>
      </c>
      <c r="AP216" s="18">
        <v>0.3</v>
      </c>
      <c r="AQ216" s="4" t="str">
        <f t="shared" si="15"/>
        <v>0;0;0;0;0;0;0.3</v>
      </c>
      <c r="AR216" s="50" t="s">
        <v>781</v>
      </c>
      <c r="AS216" s="54">
        <v>11000005</v>
      </c>
      <c r="AT216" s="4">
        <v>22011014</v>
      </c>
      <c r="AU216" s="4"/>
      <c r="AV216" s="4">
        <v>213</v>
      </c>
      <c r="AW216" s="4"/>
      <c r="AX216" s="59" t="s">
        <v>932</v>
      </c>
      <c r="AY216" s="18">
        <v>0</v>
      </c>
      <c r="AZ216" s="19">
        <v>0</v>
      </c>
      <c r="BA216" s="25">
        <v>0.75737699999999997</v>
      </c>
    </row>
    <row r="217" spans="1:53">
      <c r="A217">
        <v>51000214</v>
      </c>
      <c r="B217" s="4" t="s">
        <v>226</v>
      </c>
      <c r="C217" s="4" t="s">
        <v>317</v>
      </c>
      <c r="D217" s="19" t="s">
        <v>805</v>
      </c>
      <c r="E217" s="4">
        <v>2</v>
      </c>
      <c r="F217" s="4">
        <v>11</v>
      </c>
      <c r="G217" s="4">
        <v>0</v>
      </c>
      <c r="H217" s="4">
        <f t="shared" si="12"/>
        <v>1</v>
      </c>
      <c r="I217" s="4">
        <v>2</v>
      </c>
      <c r="J217" s="4">
        <v>8</v>
      </c>
      <c r="K217" s="4">
        <v>-12</v>
      </c>
      <c r="L217" s="4">
        <v>-43</v>
      </c>
      <c r="M217" s="4">
        <v>0</v>
      </c>
      <c r="N217" s="4">
        <v>0</v>
      </c>
      <c r="O217" s="4">
        <v>0</v>
      </c>
      <c r="P217" s="4">
        <v>0</v>
      </c>
      <c r="Q217" s="4">
        <v>0</v>
      </c>
      <c r="R217" s="4">
        <v>0</v>
      </c>
      <c r="S217" s="4">
        <v>0</v>
      </c>
      <c r="T217" s="12">
        <f t="shared" si="13"/>
        <v>-2</v>
      </c>
      <c r="U217" s="4">
        <v>10</v>
      </c>
      <c r="V217" s="4">
        <v>20</v>
      </c>
      <c r="W217" s="4">
        <v>0</v>
      </c>
      <c r="X217" s="4" t="s">
        <v>4</v>
      </c>
      <c r="Y217" s="37">
        <v>55100006</v>
      </c>
      <c r="Z217" s="18">
        <v>100</v>
      </c>
      <c r="AA217" s="18"/>
      <c r="AB217" s="18"/>
      <c r="AC217" s="18">
        <f>IF(ISBLANK($Y217),0, LOOKUP($Y217,[1]Skill!$A:$A,[1]Skill!$X:$X)*$Z217/100)+
IF(ISBLANK($AA217),0, LOOKUP($AA217,[1]Skill!$A:$A,[1]Skill!$X:$X)*$AB217/100)</f>
        <v>45</v>
      </c>
      <c r="AD217" s="18">
        <v>0</v>
      </c>
      <c r="AE217" s="18">
        <v>0</v>
      </c>
      <c r="AF217" s="18">
        <v>0</v>
      </c>
      <c r="AG217" s="18">
        <v>0</v>
      </c>
      <c r="AH217" s="18">
        <v>0</v>
      </c>
      <c r="AI217" s="4" t="str">
        <f t="shared" si="14"/>
        <v>0;0;0;0;0</v>
      </c>
      <c r="AJ217" s="18">
        <v>0</v>
      </c>
      <c r="AK217" s="18">
        <v>0</v>
      </c>
      <c r="AL217" s="18">
        <v>0</v>
      </c>
      <c r="AM217" s="18">
        <v>0</v>
      </c>
      <c r="AN217" s="18">
        <v>0</v>
      </c>
      <c r="AO217" s="18">
        <v>0</v>
      </c>
      <c r="AP217" s="18">
        <v>0</v>
      </c>
      <c r="AQ217" s="4" t="str">
        <f t="shared" si="15"/>
        <v>0;0;0;0;0;0;0</v>
      </c>
      <c r="AR217" s="50" t="s">
        <v>781</v>
      </c>
      <c r="AS217" s="54"/>
      <c r="AT217" s="4">
        <v>22011002</v>
      </c>
      <c r="AU217" s="4">
        <v>22011138</v>
      </c>
      <c r="AV217" s="4">
        <v>214</v>
      </c>
      <c r="AW217" s="4"/>
      <c r="AX217" s="59" t="s">
        <v>930</v>
      </c>
      <c r="AY217" s="18">
        <v>0</v>
      </c>
      <c r="AZ217" s="19">
        <v>0</v>
      </c>
      <c r="BA217" s="25">
        <v>0.37377050000000001</v>
      </c>
    </row>
    <row r="218" spans="1:53">
      <c r="A218">
        <v>51000215</v>
      </c>
      <c r="B218" s="4" t="s">
        <v>227</v>
      </c>
      <c r="C218" s="4" t="s">
        <v>608</v>
      </c>
      <c r="D218" s="19" t="s">
        <v>859</v>
      </c>
      <c r="E218" s="4">
        <v>2</v>
      </c>
      <c r="F218" s="4">
        <v>9</v>
      </c>
      <c r="G218" s="4">
        <v>0</v>
      </c>
      <c r="H218" s="4">
        <f t="shared" si="12"/>
        <v>1</v>
      </c>
      <c r="I218" s="4">
        <v>2</v>
      </c>
      <c r="J218" s="4">
        <v>-15</v>
      </c>
      <c r="K218" s="4">
        <v>3</v>
      </c>
      <c r="L218" s="4">
        <v>-3</v>
      </c>
      <c r="M218" s="4">
        <v>0</v>
      </c>
      <c r="N218" s="4">
        <v>0</v>
      </c>
      <c r="O218" s="4">
        <v>0</v>
      </c>
      <c r="P218" s="4">
        <v>0</v>
      </c>
      <c r="Q218" s="4">
        <v>0</v>
      </c>
      <c r="R218" s="4">
        <v>0</v>
      </c>
      <c r="S218" s="4">
        <v>0</v>
      </c>
      <c r="T218" s="12">
        <f t="shared" si="13"/>
        <v>-1</v>
      </c>
      <c r="U218" s="4">
        <v>10</v>
      </c>
      <c r="V218" s="4">
        <v>17</v>
      </c>
      <c r="W218" s="4">
        <v>0</v>
      </c>
      <c r="X218" s="4" t="s">
        <v>4</v>
      </c>
      <c r="Y218" s="37">
        <v>55900034</v>
      </c>
      <c r="Z218" s="18">
        <v>100</v>
      </c>
      <c r="AA218" s="18"/>
      <c r="AB218" s="18"/>
      <c r="AC218" s="18">
        <f>IF(ISBLANK($Y218),0, LOOKUP($Y218,[1]Skill!$A:$A,[1]Skill!$X:$X)*$Z218/100)+
IF(ISBLANK($AA218),0, LOOKUP($AA218,[1]Skill!$A:$A,[1]Skill!$X:$X)*$AB218/100)</f>
        <v>14</v>
      </c>
      <c r="AD218" s="18">
        <v>0</v>
      </c>
      <c r="AE218" s="18">
        <v>0</v>
      </c>
      <c r="AF218" s="18">
        <v>0</v>
      </c>
      <c r="AG218" s="18">
        <v>0</v>
      </c>
      <c r="AH218" s="18">
        <v>0</v>
      </c>
      <c r="AI218" s="4" t="str">
        <f t="shared" si="14"/>
        <v>0;0;0;0;0</v>
      </c>
      <c r="AJ218" s="18">
        <v>0</v>
      </c>
      <c r="AK218" s="18">
        <v>0</v>
      </c>
      <c r="AL218" s="18">
        <v>0</v>
      </c>
      <c r="AM218" s="18">
        <v>0</v>
      </c>
      <c r="AN218" s="18">
        <v>0</v>
      </c>
      <c r="AO218" s="18">
        <v>0</v>
      </c>
      <c r="AP218" s="18">
        <v>0</v>
      </c>
      <c r="AQ218" s="4" t="str">
        <f t="shared" si="15"/>
        <v>0;0;0;0;0;0;0</v>
      </c>
      <c r="AR218" s="50" t="s">
        <v>781</v>
      </c>
      <c r="AS218" s="54">
        <v>11000008</v>
      </c>
      <c r="AT218" s="4">
        <v>22011110</v>
      </c>
      <c r="AU218" s="4"/>
      <c r="AV218" s="4">
        <v>215</v>
      </c>
      <c r="AW218" s="4"/>
      <c r="AX218" s="59" t="s">
        <v>932</v>
      </c>
      <c r="AY218" s="18">
        <v>0</v>
      </c>
      <c r="AZ218" s="19">
        <v>0</v>
      </c>
      <c r="BA218" s="25">
        <v>0.24098359999999999</v>
      </c>
    </row>
    <row r="219" spans="1:53">
      <c r="A219">
        <v>51000216</v>
      </c>
      <c r="B219" s="4" t="s">
        <v>228</v>
      </c>
      <c r="C219" s="4" t="s">
        <v>609</v>
      </c>
      <c r="D219" s="19" t="s">
        <v>854</v>
      </c>
      <c r="E219" s="4">
        <v>3</v>
      </c>
      <c r="F219" s="4">
        <v>10</v>
      </c>
      <c r="G219" s="4">
        <v>0</v>
      </c>
      <c r="H219" s="4">
        <f t="shared" si="12"/>
        <v>2</v>
      </c>
      <c r="I219" s="4">
        <v>3</v>
      </c>
      <c r="J219" s="4">
        <v>-5</v>
      </c>
      <c r="K219" s="4">
        <v>5</v>
      </c>
      <c r="L219" s="4">
        <v>-3</v>
      </c>
      <c r="M219" s="4">
        <v>0</v>
      </c>
      <c r="N219" s="4">
        <v>0</v>
      </c>
      <c r="O219" s="4">
        <v>0</v>
      </c>
      <c r="P219" s="4">
        <v>0</v>
      </c>
      <c r="Q219" s="4">
        <v>0</v>
      </c>
      <c r="R219" s="4">
        <v>0</v>
      </c>
      <c r="S219" s="4">
        <v>0</v>
      </c>
      <c r="T219" s="12">
        <f t="shared" si="13"/>
        <v>2.5499999999999998</v>
      </c>
      <c r="U219" s="4">
        <v>30</v>
      </c>
      <c r="V219" s="4">
        <v>15</v>
      </c>
      <c r="W219" s="4">
        <v>0</v>
      </c>
      <c r="X219" s="4" t="s">
        <v>726</v>
      </c>
      <c r="Y219" s="37">
        <v>55510019</v>
      </c>
      <c r="Z219" s="18">
        <v>15</v>
      </c>
      <c r="AA219" s="18"/>
      <c r="AB219" s="18"/>
      <c r="AC219" s="18">
        <f>IF(ISBLANK($Y219),0, LOOKUP($Y219,[1]Skill!$A:$A,[1]Skill!$X:$X)*$Z219/100)+
IF(ISBLANK($AA219),0, LOOKUP($AA219,[1]Skill!$A:$A,[1]Skill!$X:$X)*$AB219/100)</f>
        <v>5.55</v>
      </c>
      <c r="AD219" s="18">
        <v>0</v>
      </c>
      <c r="AE219" s="18">
        <v>0</v>
      </c>
      <c r="AF219" s="18">
        <v>0</v>
      </c>
      <c r="AG219" s="18">
        <v>0</v>
      </c>
      <c r="AH219" s="18">
        <v>0</v>
      </c>
      <c r="AI219" s="4" t="str">
        <f t="shared" si="14"/>
        <v>0;0;0;0;0</v>
      </c>
      <c r="AJ219" s="18">
        <v>0</v>
      </c>
      <c r="AK219" s="18">
        <v>0</v>
      </c>
      <c r="AL219" s="18">
        <v>0</v>
      </c>
      <c r="AM219" s="18">
        <v>0</v>
      </c>
      <c r="AN219" s="18">
        <v>0</v>
      </c>
      <c r="AO219" s="18">
        <v>0</v>
      </c>
      <c r="AP219" s="18">
        <v>0</v>
      </c>
      <c r="AQ219" s="4" t="str">
        <f t="shared" si="15"/>
        <v>0;0;0;0;0;0;0</v>
      </c>
      <c r="AR219" s="50" t="s">
        <v>781</v>
      </c>
      <c r="AS219" s="54"/>
      <c r="AT219" s="4">
        <v>22011156</v>
      </c>
      <c r="AU219" s="4"/>
      <c r="AV219" s="4">
        <v>216</v>
      </c>
      <c r="AW219" s="4"/>
      <c r="AX219" s="59" t="s">
        <v>933</v>
      </c>
      <c r="AY219" s="18">
        <v>0</v>
      </c>
      <c r="AZ219" s="19">
        <v>0</v>
      </c>
      <c r="BA219" s="25">
        <v>0.48032789999999997</v>
      </c>
    </row>
    <row r="220" spans="1:53">
      <c r="A220">
        <v>51000217</v>
      </c>
      <c r="B220" s="4" t="s">
        <v>229</v>
      </c>
      <c r="C220" s="4" t="s">
        <v>368</v>
      </c>
      <c r="D220" s="19"/>
      <c r="E220" s="4">
        <v>2</v>
      </c>
      <c r="F220" s="4">
        <v>14</v>
      </c>
      <c r="G220" s="4">
        <v>2</v>
      </c>
      <c r="H220" s="4">
        <f t="shared" si="12"/>
        <v>1</v>
      </c>
      <c r="I220" s="4">
        <v>2</v>
      </c>
      <c r="J220" s="4">
        <v>-20</v>
      </c>
      <c r="K220" s="4">
        <v>10</v>
      </c>
      <c r="L220" s="4">
        <v>-1</v>
      </c>
      <c r="M220" s="4">
        <v>0</v>
      </c>
      <c r="N220" s="4">
        <v>0</v>
      </c>
      <c r="O220" s="4">
        <v>0</v>
      </c>
      <c r="P220" s="4">
        <v>0</v>
      </c>
      <c r="Q220" s="4">
        <v>0</v>
      </c>
      <c r="R220" s="4">
        <v>0</v>
      </c>
      <c r="S220" s="4">
        <v>0</v>
      </c>
      <c r="T220" s="12">
        <f t="shared" si="13"/>
        <v>-1</v>
      </c>
      <c r="U220" s="4">
        <v>10</v>
      </c>
      <c r="V220" s="4">
        <v>10</v>
      </c>
      <c r="W220" s="4">
        <v>0</v>
      </c>
      <c r="X220" s="4" t="s">
        <v>62</v>
      </c>
      <c r="Y220" s="37">
        <v>55100001</v>
      </c>
      <c r="Z220" s="18">
        <v>100</v>
      </c>
      <c r="AA220" s="18"/>
      <c r="AB220" s="18"/>
      <c r="AC220" s="18">
        <f>IF(ISBLANK($Y220),0, LOOKUP($Y220,[1]Skill!$A:$A,[1]Skill!$X:$X)*$Z220/100)+
IF(ISBLANK($AA220),0, LOOKUP($AA220,[1]Skill!$A:$A,[1]Skill!$X:$X)*$AB220/100)</f>
        <v>10</v>
      </c>
      <c r="AD220" s="18">
        <v>0</v>
      </c>
      <c r="AE220" s="18">
        <v>0</v>
      </c>
      <c r="AF220" s="18">
        <v>0</v>
      </c>
      <c r="AG220" s="18">
        <v>0</v>
      </c>
      <c r="AH220" s="18">
        <v>0</v>
      </c>
      <c r="AI220" s="4" t="str">
        <f t="shared" si="14"/>
        <v>0;0;0;0;0</v>
      </c>
      <c r="AJ220" s="18">
        <v>0</v>
      </c>
      <c r="AK220" s="18">
        <v>0</v>
      </c>
      <c r="AL220" s="18">
        <v>0</v>
      </c>
      <c r="AM220" s="18">
        <v>0</v>
      </c>
      <c r="AN220" s="18">
        <v>0</v>
      </c>
      <c r="AO220" s="18">
        <v>0</v>
      </c>
      <c r="AP220" s="18">
        <v>0</v>
      </c>
      <c r="AQ220" s="4" t="str">
        <f t="shared" si="15"/>
        <v>0;0;0;0;0;0;0</v>
      </c>
      <c r="AR220" s="50" t="s">
        <v>781</v>
      </c>
      <c r="AS220" s="54"/>
      <c r="AT220" s="4">
        <v>22011044</v>
      </c>
      <c r="AU220" s="4"/>
      <c r="AV220" s="4">
        <v>217</v>
      </c>
      <c r="AW220" s="4"/>
      <c r="AX220" s="59" t="s">
        <v>938</v>
      </c>
      <c r="AY220" s="18">
        <v>0</v>
      </c>
      <c r="AZ220" s="19">
        <v>0</v>
      </c>
      <c r="BA220" s="25">
        <v>0.404918</v>
      </c>
    </row>
    <row r="221" spans="1:53">
      <c r="A221">
        <v>51000218</v>
      </c>
      <c r="B221" s="4" t="s">
        <v>230</v>
      </c>
      <c r="C221" s="4" t="s">
        <v>610</v>
      </c>
      <c r="D221" s="19" t="s">
        <v>825</v>
      </c>
      <c r="E221" s="4">
        <v>4</v>
      </c>
      <c r="F221" s="4">
        <v>1</v>
      </c>
      <c r="G221" s="4">
        <v>6</v>
      </c>
      <c r="H221" s="4">
        <f t="shared" si="12"/>
        <v>3</v>
      </c>
      <c r="I221" s="4">
        <v>4</v>
      </c>
      <c r="J221" s="4">
        <v>15</v>
      </c>
      <c r="K221" s="4">
        <v>-8</v>
      </c>
      <c r="L221" s="4">
        <v>-20</v>
      </c>
      <c r="M221" s="4">
        <v>0</v>
      </c>
      <c r="N221" s="4">
        <v>0</v>
      </c>
      <c r="O221" s="4">
        <v>0</v>
      </c>
      <c r="P221" s="4">
        <v>0</v>
      </c>
      <c r="Q221" s="4">
        <v>0</v>
      </c>
      <c r="R221" s="4">
        <v>1</v>
      </c>
      <c r="S221" s="4">
        <v>0</v>
      </c>
      <c r="T221" s="12">
        <f t="shared" si="13"/>
        <v>5.3999999999999986</v>
      </c>
      <c r="U221" s="4">
        <v>10</v>
      </c>
      <c r="V221" s="4">
        <v>15</v>
      </c>
      <c r="W221" s="4">
        <v>0</v>
      </c>
      <c r="X221" s="4" t="s">
        <v>231</v>
      </c>
      <c r="Y221" s="37">
        <v>55200009</v>
      </c>
      <c r="Z221" s="18">
        <v>20</v>
      </c>
      <c r="AA221" s="18">
        <v>55100010</v>
      </c>
      <c r="AB221" s="18">
        <v>70</v>
      </c>
      <c r="AC221" s="18">
        <f>IF(ISBLANK($Y221),0, LOOKUP($Y221,[1]Skill!$A:$A,[1]Skill!$X:$X)*$Z221/100)+
IF(ISBLANK($AA221),0, LOOKUP($AA221,[1]Skill!$A:$A,[1]Skill!$X:$X)*$AB221/100)</f>
        <v>13.4</v>
      </c>
      <c r="AD221" s="18">
        <v>0</v>
      </c>
      <c r="AE221" s="18">
        <v>0</v>
      </c>
      <c r="AF221" s="18">
        <v>0</v>
      </c>
      <c r="AG221" s="18">
        <v>0</v>
      </c>
      <c r="AH221" s="18">
        <v>0</v>
      </c>
      <c r="AI221" s="4" t="str">
        <f t="shared" si="14"/>
        <v>0;0;0;0;0</v>
      </c>
      <c r="AJ221" s="18">
        <v>0</v>
      </c>
      <c r="AK221" s="18">
        <v>0</v>
      </c>
      <c r="AL221" s="18">
        <v>0</v>
      </c>
      <c r="AM221" s="18">
        <v>0</v>
      </c>
      <c r="AN221" s="18">
        <v>0</v>
      </c>
      <c r="AO221" s="18">
        <v>0</v>
      </c>
      <c r="AP221" s="18">
        <v>0</v>
      </c>
      <c r="AQ221" s="4" t="str">
        <f t="shared" si="15"/>
        <v>0;0;0;0;0;0;0</v>
      </c>
      <c r="AR221" s="50" t="s">
        <v>781</v>
      </c>
      <c r="AS221" s="54"/>
      <c r="AT221" s="4">
        <v>22011155</v>
      </c>
      <c r="AU221" s="4"/>
      <c r="AV221" s="4">
        <v>218</v>
      </c>
      <c r="AW221" s="4"/>
      <c r="AX221" s="59" t="s">
        <v>934</v>
      </c>
      <c r="AY221" s="18">
        <v>0</v>
      </c>
      <c r="AZ221" s="19">
        <v>0</v>
      </c>
      <c r="BA221" s="25">
        <v>0.69672129999999999</v>
      </c>
    </row>
    <row r="222" spans="1:53">
      <c r="A222">
        <v>51000219</v>
      </c>
      <c r="B222" s="4" t="s">
        <v>232</v>
      </c>
      <c r="C222" s="4" t="s">
        <v>369</v>
      </c>
      <c r="D222" s="19"/>
      <c r="E222" s="4">
        <v>2</v>
      </c>
      <c r="F222" s="4">
        <v>14</v>
      </c>
      <c r="G222" s="4">
        <v>6</v>
      </c>
      <c r="H222" s="4">
        <f t="shared" si="12"/>
        <v>1</v>
      </c>
      <c r="I222" s="4">
        <v>2</v>
      </c>
      <c r="J222" s="4">
        <v>-15</v>
      </c>
      <c r="K222" s="4">
        <v>10</v>
      </c>
      <c r="L222" s="4">
        <v>-21</v>
      </c>
      <c r="M222" s="4">
        <v>0</v>
      </c>
      <c r="N222" s="4">
        <v>0</v>
      </c>
      <c r="O222" s="4">
        <v>0</v>
      </c>
      <c r="P222" s="4">
        <v>0</v>
      </c>
      <c r="Q222" s="4">
        <v>0</v>
      </c>
      <c r="R222" s="4">
        <v>0</v>
      </c>
      <c r="S222" s="4">
        <v>0</v>
      </c>
      <c r="T222" s="12">
        <f t="shared" si="13"/>
        <v>-1</v>
      </c>
      <c r="U222" s="4">
        <v>10</v>
      </c>
      <c r="V222" s="4">
        <v>10</v>
      </c>
      <c r="W222" s="4">
        <v>0</v>
      </c>
      <c r="X222" s="4" t="s">
        <v>6</v>
      </c>
      <c r="Y222" s="37">
        <v>55900046</v>
      </c>
      <c r="Z222" s="18">
        <v>100</v>
      </c>
      <c r="AA222" s="18"/>
      <c r="AB222" s="18"/>
      <c r="AC222" s="18">
        <f>IF(ISBLANK($Y222),0, LOOKUP($Y222,[1]Skill!$A:$A,[1]Skill!$X:$X)*$Z222/100)+
IF(ISBLANK($AA222),0, LOOKUP($AA222,[1]Skill!$A:$A,[1]Skill!$X:$X)*$AB222/100)</f>
        <v>25</v>
      </c>
      <c r="AD222" s="18">
        <v>0</v>
      </c>
      <c r="AE222" s="18">
        <v>0</v>
      </c>
      <c r="AF222" s="18">
        <v>0</v>
      </c>
      <c r="AG222" s="18">
        <v>0</v>
      </c>
      <c r="AH222" s="18">
        <v>0</v>
      </c>
      <c r="AI222" s="4" t="str">
        <f t="shared" si="14"/>
        <v>0;0;0;0;0</v>
      </c>
      <c r="AJ222" s="18">
        <v>0</v>
      </c>
      <c r="AK222" s="18">
        <v>0</v>
      </c>
      <c r="AL222" s="18">
        <v>0</v>
      </c>
      <c r="AM222" s="18">
        <v>0</v>
      </c>
      <c r="AN222" s="18">
        <v>0</v>
      </c>
      <c r="AO222" s="18">
        <v>0</v>
      </c>
      <c r="AP222" s="18">
        <v>0</v>
      </c>
      <c r="AQ222" s="4" t="str">
        <f t="shared" si="15"/>
        <v>0;0;0;0;0;0;0</v>
      </c>
      <c r="AR222" s="50" t="s">
        <v>781</v>
      </c>
      <c r="AS222" s="54"/>
      <c r="AT222" s="4">
        <v>22011154</v>
      </c>
      <c r="AU222" s="4"/>
      <c r="AV222" s="4">
        <v>219</v>
      </c>
      <c r="AW222" s="4"/>
      <c r="AX222" s="59" t="s">
        <v>938</v>
      </c>
      <c r="AY222" s="18">
        <v>0</v>
      </c>
      <c r="AZ222" s="19">
        <v>0</v>
      </c>
      <c r="BA222" s="25">
        <v>0.41639340000000002</v>
      </c>
    </row>
    <row r="223" spans="1:53">
      <c r="A223">
        <v>51000220</v>
      </c>
      <c r="B223" s="4" t="s">
        <v>233</v>
      </c>
      <c r="C223" s="4" t="s">
        <v>611</v>
      </c>
      <c r="D223" s="19" t="s">
        <v>305</v>
      </c>
      <c r="E223" s="4">
        <v>4</v>
      </c>
      <c r="F223" s="4">
        <v>13</v>
      </c>
      <c r="G223" s="4">
        <v>4</v>
      </c>
      <c r="H223" s="4">
        <f t="shared" si="12"/>
        <v>4</v>
      </c>
      <c r="I223" s="4">
        <v>4</v>
      </c>
      <c r="J223" s="4">
        <v>-100</v>
      </c>
      <c r="K223" s="4">
        <v>0</v>
      </c>
      <c r="L223" s="4">
        <v>12</v>
      </c>
      <c r="M223" s="4">
        <v>17</v>
      </c>
      <c r="N223" s="4">
        <v>0</v>
      </c>
      <c r="O223" s="4">
        <v>0</v>
      </c>
      <c r="P223" s="4">
        <v>0</v>
      </c>
      <c r="Q223" s="4">
        <v>0</v>
      </c>
      <c r="R223" s="4">
        <v>0</v>
      </c>
      <c r="S223" s="4">
        <v>0</v>
      </c>
      <c r="T223" s="12">
        <f t="shared" si="13"/>
        <v>12</v>
      </c>
      <c r="U223" s="4">
        <v>10</v>
      </c>
      <c r="V223" s="4">
        <v>0</v>
      </c>
      <c r="W223" s="4">
        <v>7</v>
      </c>
      <c r="X223" s="4" t="s">
        <v>9</v>
      </c>
      <c r="Y223" s="37">
        <v>55100008</v>
      </c>
      <c r="Z223" s="18">
        <v>100</v>
      </c>
      <c r="AA223" s="18"/>
      <c r="AB223" s="18"/>
      <c r="AC223" s="18">
        <f>IF(ISBLANK($Y223),0, LOOKUP($Y223,[1]Skill!$A:$A,[1]Skill!$X:$X)*$Z223/100)+
IF(ISBLANK($AA223),0, LOOKUP($AA223,[1]Skill!$A:$A,[1]Skill!$X:$X)*$AB223/100)</f>
        <v>15</v>
      </c>
      <c r="AD223" s="18">
        <v>0</v>
      </c>
      <c r="AE223" s="18">
        <v>0</v>
      </c>
      <c r="AF223" s="18">
        <v>0</v>
      </c>
      <c r="AG223" s="18">
        <v>0</v>
      </c>
      <c r="AH223" s="18">
        <v>0</v>
      </c>
      <c r="AI223" s="4" t="str">
        <f t="shared" si="14"/>
        <v>0;0;0;0;0</v>
      </c>
      <c r="AJ223" s="18">
        <v>0</v>
      </c>
      <c r="AK223" s="18">
        <v>0</v>
      </c>
      <c r="AL223" s="18">
        <v>0</v>
      </c>
      <c r="AM223" s="18">
        <v>0</v>
      </c>
      <c r="AN223" s="18">
        <v>0</v>
      </c>
      <c r="AO223" s="18">
        <v>0</v>
      </c>
      <c r="AP223" s="18">
        <v>0</v>
      </c>
      <c r="AQ223" s="4" t="str">
        <f t="shared" si="15"/>
        <v>0;0;0;0;0;0;0</v>
      </c>
      <c r="AR223" s="50" t="s">
        <v>781</v>
      </c>
      <c r="AS223" s="54"/>
      <c r="AT223" s="4">
        <v>22011078</v>
      </c>
      <c r="AU223" s="4"/>
      <c r="AV223" s="4">
        <v>220</v>
      </c>
      <c r="AW223" s="4"/>
      <c r="AX223" s="59" t="s">
        <v>937</v>
      </c>
      <c r="AY223" s="18">
        <v>0</v>
      </c>
      <c r="AZ223" s="19">
        <v>0</v>
      </c>
      <c r="BA223" s="25">
        <v>0.49508200000000002</v>
      </c>
    </row>
    <row r="224" spans="1:53">
      <c r="A224">
        <v>51000221</v>
      </c>
      <c r="B224" s="4" t="s">
        <v>234</v>
      </c>
      <c r="C224" s="4" t="s">
        <v>612</v>
      </c>
      <c r="D224" s="19"/>
      <c r="E224" s="4">
        <v>5</v>
      </c>
      <c r="F224" s="4">
        <v>11</v>
      </c>
      <c r="G224" s="4">
        <v>6</v>
      </c>
      <c r="H224" s="4">
        <f t="shared" si="12"/>
        <v>3</v>
      </c>
      <c r="I224" s="4">
        <v>5</v>
      </c>
      <c r="J224" s="4">
        <v>0</v>
      </c>
      <c r="K224" s="4">
        <v>0</v>
      </c>
      <c r="L224" s="4">
        <v>-50</v>
      </c>
      <c r="M224" s="4">
        <v>0</v>
      </c>
      <c r="N224" s="4">
        <v>0</v>
      </c>
      <c r="O224" s="4">
        <v>0</v>
      </c>
      <c r="P224" s="4">
        <v>0</v>
      </c>
      <c r="Q224" s="4">
        <v>0</v>
      </c>
      <c r="R224" s="4">
        <v>0</v>
      </c>
      <c r="S224" s="4">
        <v>0</v>
      </c>
      <c r="T224" s="12">
        <f t="shared" si="13"/>
        <v>5</v>
      </c>
      <c r="U224" s="4">
        <v>10</v>
      </c>
      <c r="V224" s="4">
        <v>20</v>
      </c>
      <c r="W224" s="4">
        <v>0</v>
      </c>
      <c r="X224" s="4" t="s">
        <v>103</v>
      </c>
      <c r="Y224" s="37">
        <v>55900016</v>
      </c>
      <c r="Z224" s="18">
        <v>100</v>
      </c>
      <c r="AA224" s="18">
        <v>55900021</v>
      </c>
      <c r="AB224" s="18">
        <v>100</v>
      </c>
      <c r="AC224" s="18">
        <f>IF(ISBLANK($Y224),0, LOOKUP($Y224,[1]Skill!$A:$A,[1]Skill!$X:$X)*$Z224/100)+
IF(ISBLANK($AA224),0, LOOKUP($AA224,[1]Skill!$A:$A,[1]Skill!$X:$X)*$AB224/100)</f>
        <v>55</v>
      </c>
      <c r="AD224" s="18">
        <v>0</v>
      </c>
      <c r="AE224" s="18">
        <v>0</v>
      </c>
      <c r="AF224" s="18">
        <v>0</v>
      </c>
      <c r="AG224" s="18">
        <v>0</v>
      </c>
      <c r="AH224" s="18">
        <v>0</v>
      </c>
      <c r="AI224" s="4" t="str">
        <f t="shared" si="14"/>
        <v>0;0;0;0;0</v>
      </c>
      <c r="AJ224" s="18">
        <v>0</v>
      </c>
      <c r="AK224" s="18">
        <v>0</v>
      </c>
      <c r="AL224" s="18">
        <v>0</v>
      </c>
      <c r="AM224" s="18">
        <v>0</v>
      </c>
      <c r="AN224" s="18">
        <v>0</v>
      </c>
      <c r="AO224" s="18">
        <v>0</v>
      </c>
      <c r="AP224" s="18">
        <v>0</v>
      </c>
      <c r="AQ224" s="4" t="str">
        <f t="shared" si="15"/>
        <v>0;0;0;0;0;0;0</v>
      </c>
      <c r="AR224" s="50" t="s">
        <v>781</v>
      </c>
      <c r="AS224" s="54"/>
      <c r="AT224" s="4">
        <v>22011153</v>
      </c>
      <c r="AU224" s="4"/>
      <c r="AV224" s="4">
        <v>221</v>
      </c>
      <c r="AW224" s="4"/>
      <c r="AX224" s="59" t="s">
        <v>930</v>
      </c>
      <c r="AY224" s="18">
        <v>0</v>
      </c>
      <c r="AZ224" s="19">
        <v>0</v>
      </c>
      <c r="BA224" s="25">
        <v>0.83934430000000004</v>
      </c>
    </row>
    <row r="225" spans="1:53">
      <c r="A225">
        <v>51000222</v>
      </c>
      <c r="B225" s="4" t="s">
        <v>235</v>
      </c>
      <c r="C225" s="4" t="s">
        <v>613</v>
      </c>
      <c r="D225" s="19"/>
      <c r="E225" s="4">
        <v>4</v>
      </c>
      <c r="F225" s="4">
        <v>10</v>
      </c>
      <c r="G225" s="4">
        <v>0</v>
      </c>
      <c r="H225" s="4">
        <f t="shared" si="12"/>
        <v>2</v>
      </c>
      <c r="I225" s="4">
        <v>4</v>
      </c>
      <c r="J225" s="4">
        <v>0</v>
      </c>
      <c r="K225" s="4">
        <v>0</v>
      </c>
      <c r="L225" s="4">
        <v>-17</v>
      </c>
      <c r="M225" s="4">
        <v>0</v>
      </c>
      <c r="N225" s="4">
        <v>0</v>
      </c>
      <c r="O225" s="4">
        <v>0</v>
      </c>
      <c r="P225" s="4">
        <v>1</v>
      </c>
      <c r="Q225" s="4">
        <v>1</v>
      </c>
      <c r="R225" s="4">
        <v>0</v>
      </c>
      <c r="S225" s="4">
        <v>0</v>
      </c>
      <c r="T225" s="12">
        <f t="shared" si="13"/>
        <v>3</v>
      </c>
      <c r="U225" s="4">
        <v>10</v>
      </c>
      <c r="V225" s="4">
        <v>15</v>
      </c>
      <c r="W225" s="4">
        <v>0</v>
      </c>
      <c r="X225" s="4" t="s">
        <v>16</v>
      </c>
      <c r="Y225" s="37">
        <v>55610002</v>
      </c>
      <c r="Z225" s="18">
        <v>100</v>
      </c>
      <c r="AA225" s="18">
        <v>55500009</v>
      </c>
      <c r="AB225" s="18">
        <v>100</v>
      </c>
      <c r="AC225" s="18">
        <f>IF(ISBLANK($Y225),0, LOOKUP($Y225,[1]Skill!$A:$A,[1]Skill!$X:$X)*$Z225/100)+
IF(ISBLANK($AA225),0, LOOKUP($AA225,[1]Skill!$A:$A,[1]Skill!$X:$X)*$AB225/100)</f>
        <v>10</v>
      </c>
      <c r="AD225" s="18">
        <v>0</v>
      </c>
      <c r="AE225" s="18">
        <v>0</v>
      </c>
      <c r="AF225" s="18">
        <v>0</v>
      </c>
      <c r="AG225" s="18">
        <v>0</v>
      </c>
      <c r="AH225" s="18">
        <v>0</v>
      </c>
      <c r="AI225" s="4" t="str">
        <f t="shared" si="14"/>
        <v>0;0;0;0;0</v>
      </c>
      <c r="AJ225" s="18">
        <v>0</v>
      </c>
      <c r="AK225" s="18">
        <v>0</v>
      </c>
      <c r="AL225" s="18">
        <v>0</v>
      </c>
      <c r="AM225" s="18">
        <v>0</v>
      </c>
      <c r="AN225" s="18">
        <v>0</v>
      </c>
      <c r="AO225" s="18">
        <v>0</v>
      </c>
      <c r="AP225" s="18">
        <v>0</v>
      </c>
      <c r="AQ225" s="4" t="str">
        <f t="shared" si="15"/>
        <v>0;0;0;0;0;0;0</v>
      </c>
      <c r="AR225" s="50" t="s">
        <v>781</v>
      </c>
      <c r="AS225" s="54"/>
      <c r="AT225" s="4">
        <v>22011152</v>
      </c>
      <c r="AU225" s="4"/>
      <c r="AV225" s="4">
        <v>222</v>
      </c>
      <c r="AW225" s="4"/>
      <c r="AX225" s="59" t="s">
        <v>933</v>
      </c>
      <c r="AY225" s="18">
        <v>0</v>
      </c>
      <c r="AZ225" s="19">
        <v>0</v>
      </c>
      <c r="BA225" s="25">
        <v>0.69016390000000005</v>
      </c>
    </row>
    <row r="226" spans="1:53">
      <c r="A226">
        <v>51000223</v>
      </c>
      <c r="B226" s="4" t="s">
        <v>236</v>
      </c>
      <c r="C226" s="4" t="s">
        <v>422</v>
      </c>
      <c r="D226" s="19" t="s">
        <v>801</v>
      </c>
      <c r="E226" s="4">
        <v>4</v>
      </c>
      <c r="F226" s="4">
        <v>3</v>
      </c>
      <c r="G226" s="4">
        <v>5</v>
      </c>
      <c r="H226" s="4">
        <f t="shared" si="12"/>
        <v>2</v>
      </c>
      <c r="I226" s="4">
        <v>4</v>
      </c>
      <c r="J226" s="4">
        <v>0</v>
      </c>
      <c r="K226" s="4">
        <v>0</v>
      </c>
      <c r="L226" s="8">
        <v>-78</v>
      </c>
      <c r="M226" s="4">
        <v>0</v>
      </c>
      <c r="N226" s="4">
        <v>0</v>
      </c>
      <c r="O226" s="4">
        <v>0</v>
      </c>
      <c r="P226" s="4">
        <v>0</v>
      </c>
      <c r="Q226" s="4">
        <v>0</v>
      </c>
      <c r="R226" s="4">
        <v>0</v>
      </c>
      <c r="S226" s="4">
        <v>0</v>
      </c>
      <c r="T226" s="12">
        <f t="shared" si="13"/>
        <v>2</v>
      </c>
      <c r="U226" s="4">
        <v>10</v>
      </c>
      <c r="V226" s="4">
        <v>12</v>
      </c>
      <c r="W226" s="4">
        <v>0</v>
      </c>
      <c r="X226" s="4" t="s">
        <v>9</v>
      </c>
      <c r="Y226" s="37">
        <v>55400002</v>
      </c>
      <c r="Z226" s="18">
        <v>100</v>
      </c>
      <c r="AA226" s="18"/>
      <c r="AB226" s="18"/>
      <c r="AC226" s="18">
        <f>IF(ISBLANK($Y226),0, LOOKUP($Y226,[1]Skill!$A:$A,[1]Skill!$X:$X)*$Z226/100)+
IF(ISBLANK($AA226),0, LOOKUP($AA226,[1]Skill!$A:$A,[1]Skill!$X:$X)*$AB226/100)</f>
        <v>80</v>
      </c>
      <c r="AD226" s="18">
        <v>0</v>
      </c>
      <c r="AE226" s="18">
        <v>0</v>
      </c>
      <c r="AF226" s="18">
        <v>0</v>
      </c>
      <c r="AG226" s="18">
        <v>0</v>
      </c>
      <c r="AH226" s="18">
        <v>0</v>
      </c>
      <c r="AI226" s="4" t="str">
        <f t="shared" si="14"/>
        <v>0;0;0;0;0</v>
      </c>
      <c r="AJ226" s="18">
        <v>0</v>
      </c>
      <c r="AK226" s="18">
        <v>0</v>
      </c>
      <c r="AL226" s="18">
        <v>0</v>
      </c>
      <c r="AM226" s="18">
        <v>0</v>
      </c>
      <c r="AN226" s="18">
        <v>0</v>
      </c>
      <c r="AO226" s="18">
        <v>0</v>
      </c>
      <c r="AP226" s="18">
        <v>0</v>
      </c>
      <c r="AQ226" s="4" t="str">
        <f t="shared" si="15"/>
        <v>0;0;0;0;0;0;0</v>
      </c>
      <c r="AR226" s="50" t="s">
        <v>781</v>
      </c>
      <c r="AS226" s="54"/>
      <c r="AT226" s="4">
        <v>22011204</v>
      </c>
      <c r="AU226" s="4"/>
      <c r="AV226" s="4">
        <v>223</v>
      </c>
      <c r="AW226" s="4"/>
      <c r="AX226" s="59" t="s">
        <v>945</v>
      </c>
      <c r="AY226" s="18">
        <v>0</v>
      </c>
      <c r="AZ226" s="19">
        <v>0</v>
      </c>
      <c r="BA226" s="25">
        <v>0.82786890000000002</v>
      </c>
    </row>
    <row r="227" spans="1:53">
      <c r="A227">
        <v>51000224</v>
      </c>
      <c r="B227" s="4" t="s">
        <v>237</v>
      </c>
      <c r="C227" s="4" t="s">
        <v>423</v>
      </c>
      <c r="D227" s="19"/>
      <c r="E227" s="4">
        <v>4</v>
      </c>
      <c r="F227" s="4">
        <v>9</v>
      </c>
      <c r="G227" s="4">
        <v>5</v>
      </c>
      <c r="H227" s="4">
        <f t="shared" si="12"/>
        <v>3</v>
      </c>
      <c r="I227" s="4">
        <v>4</v>
      </c>
      <c r="J227" s="4">
        <v>-7</v>
      </c>
      <c r="K227" s="4">
        <v>6</v>
      </c>
      <c r="L227" s="4">
        <v>-20</v>
      </c>
      <c r="M227" s="4">
        <v>0</v>
      </c>
      <c r="N227" s="4">
        <v>0</v>
      </c>
      <c r="O227" s="4">
        <v>0</v>
      </c>
      <c r="P227" s="4">
        <v>0</v>
      </c>
      <c r="Q227" s="4">
        <v>0</v>
      </c>
      <c r="R227" s="4">
        <v>3</v>
      </c>
      <c r="S227" s="4">
        <v>0</v>
      </c>
      <c r="T227" s="12">
        <f t="shared" si="13"/>
        <v>7.32</v>
      </c>
      <c r="U227" s="4">
        <v>10</v>
      </c>
      <c r="V227" s="4">
        <v>15</v>
      </c>
      <c r="W227" s="4">
        <v>0</v>
      </c>
      <c r="X227" s="4" t="s">
        <v>168</v>
      </c>
      <c r="Y227" s="37">
        <v>55110012</v>
      </c>
      <c r="Z227" s="18">
        <v>40</v>
      </c>
      <c r="AA227" s="18"/>
      <c r="AB227" s="18"/>
      <c r="AC227" s="18">
        <f>IF(ISBLANK($Y227),0, LOOKUP($Y227,[1]Skill!$A:$A,[1]Skill!$X:$X)*$Z227/100)+
IF(ISBLANK($AA227),0, LOOKUP($AA227,[1]Skill!$A:$A,[1]Skill!$X:$X)*$AB227/100)</f>
        <v>12</v>
      </c>
      <c r="AD227" s="18">
        <v>0</v>
      </c>
      <c r="AE227" s="18">
        <v>0</v>
      </c>
      <c r="AF227" s="18">
        <v>0</v>
      </c>
      <c r="AG227" s="18">
        <v>0</v>
      </c>
      <c r="AH227" s="18">
        <v>0</v>
      </c>
      <c r="AI227" s="4" t="str">
        <f t="shared" si="14"/>
        <v>0;0;0;0;0</v>
      </c>
      <c r="AJ227" s="18">
        <v>0</v>
      </c>
      <c r="AK227" s="18">
        <v>0</v>
      </c>
      <c r="AL227" s="18">
        <v>0</v>
      </c>
      <c r="AM227" s="18">
        <v>0</v>
      </c>
      <c r="AN227" s="18">
        <v>0</v>
      </c>
      <c r="AO227" s="18">
        <v>0.3</v>
      </c>
      <c r="AP227" s="18">
        <v>0</v>
      </c>
      <c r="AQ227" s="4" t="str">
        <f t="shared" si="15"/>
        <v>0;0;0;0;0;0.3;0</v>
      </c>
      <c r="AR227" s="50" t="s">
        <v>781</v>
      </c>
      <c r="AS227" s="54"/>
      <c r="AT227" s="4">
        <v>22011151</v>
      </c>
      <c r="AU227" s="4"/>
      <c r="AV227" s="4">
        <v>224</v>
      </c>
      <c r="AW227" s="4"/>
      <c r="AX227" s="59" t="s">
        <v>932</v>
      </c>
      <c r="AY227" s="18">
        <v>0</v>
      </c>
      <c r="AZ227" s="19">
        <v>0</v>
      </c>
      <c r="BA227" s="25">
        <v>0.8</v>
      </c>
    </row>
    <row r="228" spans="1:53">
      <c r="A228">
        <v>51000225</v>
      </c>
      <c r="B228" s="4" t="s">
        <v>238</v>
      </c>
      <c r="C228" s="4" t="s">
        <v>424</v>
      </c>
      <c r="D228" s="19" t="s">
        <v>844</v>
      </c>
      <c r="E228" s="4">
        <v>3</v>
      </c>
      <c r="F228" s="4">
        <v>3</v>
      </c>
      <c r="G228" s="4">
        <v>2</v>
      </c>
      <c r="H228" s="4">
        <f t="shared" si="12"/>
        <v>1</v>
      </c>
      <c r="I228" s="4">
        <v>3</v>
      </c>
      <c r="J228" s="4">
        <v>-15</v>
      </c>
      <c r="K228" s="4">
        <v>10</v>
      </c>
      <c r="L228" s="4">
        <v>-2</v>
      </c>
      <c r="M228" s="4">
        <v>0</v>
      </c>
      <c r="N228" s="4">
        <v>0</v>
      </c>
      <c r="O228" s="4">
        <v>0</v>
      </c>
      <c r="P228" s="4">
        <v>0</v>
      </c>
      <c r="Q228" s="4">
        <v>0</v>
      </c>
      <c r="R228" s="4">
        <v>0</v>
      </c>
      <c r="S228" s="4">
        <v>0</v>
      </c>
      <c r="T228" s="12">
        <f t="shared" si="13"/>
        <v>-1.5999999999999996</v>
      </c>
      <c r="U228" s="4">
        <v>25</v>
      </c>
      <c r="V228" s="4">
        <v>10</v>
      </c>
      <c r="W228" s="4">
        <v>0</v>
      </c>
      <c r="X228" s="4" t="s">
        <v>239</v>
      </c>
      <c r="Y228" s="37">
        <v>55510001</v>
      </c>
      <c r="Z228" s="18">
        <v>45</v>
      </c>
      <c r="AA228" s="18"/>
      <c r="AB228" s="18"/>
      <c r="AC228" s="18">
        <f>IF(ISBLANK($Y228),0, LOOKUP($Y228,[1]Skill!$A:$A,[1]Skill!$X:$X)*$Z228/100)+
IF(ISBLANK($AA228),0, LOOKUP($AA228,[1]Skill!$A:$A,[1]Skill!$X:$X)*$AB228/100)</f>
        <v>5.4</v>
      </c>
      <c r="AD228" s="18">
        <v>0</v>
      </c>
      <c r="AE228" s="18">
        <v>0</v>
      </c>
      <c r="AF228" s="18">
        <v>0</v>
      </c>
      <c r="AG228" s="18">
        <v>0</v>
      </c>
      <c r="AH228" s="18">
        <v>0</v>
      </c>
      <c r="AI228" s="4" t="str">
        <f t="shared" si="14"/>
        <v>0;0;0;0;0</v>
      </c>
      <c r="AJ228" s="18">
        <v>0</v>
      </c>
      <c r="AK228" s="18">
        <v>0</v>
      </c>
      <c r="AL228" s="18">
        <v>0</v>
      </c>
      <c r="AM228" s="18">
        <v>0</v>
      </c>
      <c r="AN228" s="18">
        <v>0</v>
      </c>
      <c r="AO228" s="18">
        <v>0</v>
      </c>
      <c r="AP228" s="18">
        <v>0</v>
      </c>
      <c r="AQ228" s="4" t="str">
        <f t="shared" si="15"/>
        <v>0;0;0;0;0;0;0</v>
      </c>
      <c r="AR228" s="50" t="s">
        <v>781</v>
      </c>
      <c r="AS228" s="54"/>
      <c r="AT228" s="4">
        <v>22011085</v>
      </c>
      <c r="AU228" s="4">
        <v>22011101</v>
      </c>
      <c r="AV228" s="4">
        <v>225</v>
      </c>
      <c r="AW228" s="4"/>
      <c r="AX228" s="59" t="s">
        <v>945</v>
      </c>
      <c r="AY228" s="18">
        <v>0</v>
      </c>
      <c r="AZ228" s="19">
        <v>0</v>
      </c>
      <c r="BA228" s="25">
        <v>0.52295080000000005</v>
      </c>
    </row>
    <row r="229" spans="1:53">
      <c r="A229">
        <v>51000226</v>
      </c>
      <c r="B229" s="4" t="s">
        <v>240</v>
      </c>
      <c r="C229" s="4" t="s">
        <v>370</v>
      </c>
      <c r="D229" s="19" t="s">
        <v>844</v>
      </c>
      <c r="E229" s="4">
        <v>2</v>
      </c>
      <c r="F229" s="4">
        <v>7</v>
      </c>
      <c r="G229" s="4">
        <v>0</v>
      </c>
      <c r="H229" s="4">
        <f t="shared" si="12"/>
        <v>1</v>
      </c>
      <c r="I229" s="4">
        <v>2</v>
      </c>
      <c r="J229" s="4">
        <v>-15</v>
      </c>
      <c r="K229" s="4">
        <v>5</v>
      </c>
      <c r="L229" s="4">
        <v>-3</v>
      </c>
      <c r="M229" s="4">
        <v>0</v>
      </c>
      <c r="N229" s="4">
        <v>0</v>
      </c>
      <c r="O229" s="4">
        <v>0</v>
      </c>
      <c r="P229" s="4">
        <v>0</v>
      </c>
      <c r="Q229" s="4">
        <v>0</v>
      </c>
      <c r="R229" s="4">
        <v>0</v>
      </c>
      <c r="S229" s="4">
        <v>0</v>
      </c>
      <c r="T229" s="12">
        <f t="shared" si="13"/>
        <v>-3</v>
      </c>
      <c r="U229" s="4">
        <v>10</v>
      </c>
      <c r="V229" s="4">
        <v>15</v>
      </c>
      <c r="W229" s="4">
        <v>0</v>
      </c>
      <c r="X229" s="4" t="s">
        <v>24</v>
      </c>
      <c r="Y229" s="37">
        <v>55510007</v>
      </c>
      <c r="Z229" s="18">
        <v>100</v>
      </c>
      <c r="AA229" s="18"/>
      <c r="AB229" s="18"/>
      <c r="AC229" s="18">
        <f>IF(ISBLANK($Y229),0, LOOKUP($Y229,[1]Skill!$A:$A,[1]Skill!$X:$X)*$Z229/100)+
IF(ISBLANK($AA229),0, LOOKUP($AA229,[1]Skill!$A:$A,[1]Skill!$X:$X)*$AB229/100)</f>
        <v>10</v>
      </c>
      <c r="AD229" s="18">
        <v>0</v>
      </c>
      <c r="AE229" s="18">
        <v>0</v>
      </c>
      <c r="AF229" s="18">
        <v>0</v>
      </c>
      <c r="AG229" s="18">
        <v>0</v>
      </c>
      <c r="AH229" s="18">
        <v>0</v>
      </c>
      <c r="AI229" s="4" t="str">
        <f t="shared" si="14"/>
        <v>0;0;0;0;0</v>
      </c>
      <c r="AJ229" s="18">
        <v>0</v>
      </c>
      <c r="AK229" s="18">
        <v>0</v>
      </c>
      <c r="AL229" s="18">
        <v>0</v>
      </c>
      <c r="AM229" s="18">
        <v>0</v>
      </c>
      <c r="AN229" s="18">
        <v>0</v>
      </c>
      <c r="AO229" s="18">
        <v>0</v>
      </c>
      <c r="AP229" s="18">
        <v>0</v>
      </c>
      <c r="AQ229" s="4" t="str">
        <f t="shared" si="15"/>
        <v>0;0;0;0;0;0;0</v>
      </c>
      <c r="AR229" s="50" t="s">
        <v>781</v>
      </c>
      <c r="AS229" s="54"/>
      <c r="AT229" s="4">
        <v>22011150</v>
      </c>
      <c r="AU229" s="4"/>
      <c r="AV229" s="4">
        <v>226</v>
      </c>
      <c r="AW229" s="4"/>
      <c r="AX229" s="59" t="s">
        <v>935</v>
      </c>
      <c r="AY229" s="18">
        <v>0</v>
      </c>
      <c r="AZ229" s="19">
        <v>0</v>
      </c>
      <c r="BA229" s="25">
        <v>0.47540979999999999</v>
      </c>
    </row>
    <row r="230" spans="1:53">
      <c r="A230">
        <v>51000227</v>
      </c>
      <c r="B230" s="4" t="s">
        <v>241</v>
      </c>
      <c r="C230" s="4" t="s">
        <v>614</v>
      </c>
      <c r="D230" s="19" t="s">
        <v>303</v>
      </c>
      <c r="E230" s="4">
        <v>2</v>
      </c>
      <c r="F230" s="4">
        <v>16</v>
      </c>
      <c r="G230" s="4">
        <v>0</v>
      </c>
      <c r="H230" s="4">
        <f t="shared" si="12"/>
        <v>2</v>
      </c>
      <c r="I230" s="4">
        <v>2</v>
      </c>
      <c r="J230" s="4">
        <v>-100</v>
      </c>
      <c r="K230" s="4">
        <v>70</v>
      </c>
      <c r="L230" s="4">
        <v>1</v>
      </c>
      <c r="M230" s="4">
        <v>0</v>
      </c>
      <c r="N230" s="4">
        <v>0</v>
      </c>
      <c r="O230" s="4">
        <v>0</v>
      </c>
      <c r="P230" s="4">
        <v>0</v>
      </c>
      <c r="Q230" s="4">
        <v>0</v>
      </c>
      <c r="R230" s="4">
        <v>0</v>
      </c>
      <c r="S230" s="4">
        <v>0</v>
      </c>
      <c r="T230" s="12">
        <f t="shared" si="13"/>
        <v>1</v>
      </c>
      <c r="U230" s="4">
        <v>10</v>
      </c>
      <c r="V230" s="4">
        <v>0</v>
      </c>
      <c r="W230" s="4">
        <v>10</v>
      </c>
      <c r="X230" s="4" t="s">
        <v>9</v>
      </c>
      <c r="Y230" s="37">
        <v>55300004</v>
      </c>
      <c r="Z230" s="18">
        <v>100</v>
      </c>
      <c r="AA230" s="18"/>
      <c r="AB230" s="18"/>
      <c r="AC230" s="18">
        <f>IF(ISBLANK($Y230),0, LOOKUP($Y230,[1]Skill!$A:$A,[1]Skill!$X:$X)*$Z230/100)+
IF(ISBLANK($AA230),0, LOOKUP($AA230,[1]Skill!$A:$A,[1]Skill!$X:$X)*$AB230/100)</f>
        <v>30</v>
      </c>
      <c r="AD230" s="18">
        <v>0</v>
      </c>
      <c r="AE230" s="18">
        <v>0</v>
      </c>
      <c r="AF230" s="18">
        <v>0</v>
      </c>
      <c r="AG230" s="18">
        <v>0</v>
      </c>
      <c r="AH230" s="18">
        <v>0</v>
      </c>
      <c r="AI230" s="4" t="str">
        <f t="shared" si="14"/>
        <v>0;0;0;0;0</v>
      </c>
      <c r="AJ230" s="18">
        <v>0</v>
      </c>
      <c r="AK230" s="18">
        <v>0</v>
      </c>
      <c r="AL230" s="18">
        <v>0</v>
      </c>
      <c r="AM230" s="18">
        <v>0</v>
      </c>
      <c r="AN230" s="18">
        <v>0</v>
      </c>
      <c r="AO230" s="18">
        <v>0</v>
      </c>
      <c r="AP230" s="18">
        <v>0</v>
      </c>
      <c r="AQ230" s="4" t="str">
        <f t="shared" si="15"/>
        <v>0;0;0;0;0;0;0</v>
      </c>
      <c r="AR230" s="50" t="s">
        <v>781</v>
      </c>
      <c r="AS230" s="54"/>
      <c r="AT230" s="4">
        <v>22011010</v>
      </c>
      <c r="AU230" s="4"/>
      <c r="AV230" s="4">
        <v>227</v>
      </c>
      <c r="AW230" s="4"/>
      <c r="AX230" s="59" t="s">
        <v>939</v>
      </c>
      <c r="AY230" s="18">
        <v>0</v>
      </c>
      <c r="AZ230" s="19">
        <v>0</v>
      </c>
      <c r="BA230" s="25">
        <v>5.2459020000000002E-2</v>
      </c>
    </row>
    <row r="231" spans="1:53">
      <c r="A231">
        <v>51000228</v>
      </c>
      <c r="B231" s="4" t="s">
        <v>242</v>
      </c>
      <c r="C231" s="4" t="s">
        <v>615</v>
      </c>
      <c r="D231" s="19" t="s">
        <v>303</v>
      </c>
      <c r="E231" s="4">
        <v>3</v>
      </c>
      <c r="F231" s="4">
        <v>16</v>
      </c>
      <c r="G231" s="4">
        <v>0</v>
      </c>
      <c r="H231" s="4">
        <f t="shared" si="12"/>
        <v>1</v>
      </c>
      <c r="I231" s="4">
        <v>3</v>
      </c>
      <c r="J231" s="4">
        <v>-100</v>
      </c>
      <c r="K231" s="4">
        <v>70</v>
      </c>
      <c r="L231" s="4">
        <v>-1</v>
      </c>
      <c r="M231" s="4">
        <v>0</v>
      </c>
      <c r="N231" s="4">
        <v>0</v>
      </c>
      <c r="O231" s="4">
        <v>0</v>
      </c>
      <c r="P231" s="4">
        <v>0</v>
      </c>
      <c r="Q231" s="4">
        <v>0</v>
      </c>
      <c r="R231" s="4">
        <v>0</v>
      </c>
      <c r="S231" s="4">
        <v>0</v>
      </c>
      <c r="T231" s="12">
        <f t="shared" si="13"/>
        <v>-1</v>
      </c>
      <c r="U231" s="4">
        <v>10</v>
      </c>
      <c r="V231" s="4">
        <v>0</v>
      </c>
      <c r="W231" s="4">
        <v>10</v>
      </c>
      <c r="X231" s="4" t="s">
        <v>9</v>
      </c>
      <c r="Y231" s="37">
        <v>55300005</v>
      </c>
      <c r="Z231" s="18">
        <v>100</v>
      </c>
      <c r="AA231" s="18"/>
      <c r="AB231" s="18"/>
      <c r="AC231" s="18">
        <f>IF(ISBLANK($Y231),0, LOOKUP($Y231,[1]Skill!$A:$A,[1]Skill!$X:$X)*$Z231/100)+
IF(ISBLANK($AA231),0, LOOKUP($AA231,[1]Skill!$A:$A,[1]Skill!$X:$X)*$AB231/100)</f>
        <v>30</v>
      </c>
      <c r="AD231" s="18">
        <v>0</v>
      </c>
      <c r="AE231" s="18">
        <v>0</v>
      </c>
      <c r="AF231" s="18">
        <v>0</v>
      </c>
      <c r="AG231" s="18">
        <v>0</v>
      </c>
      <c r="AH231" s="18">
        <v>0</v>
      </c>
      <c r="AI231" s="4" t="str">
        <f t="shared" si="14"/>
        <v>0;0;0;0;0</v>
      </c>
      <c r="AJ231" s="18">
        <v>0</v>
      </c>
      <c r="AK231" s="18">
        <v>0</v>
      </c>
      <c r="AL231" s="18">
        <v>0</v>
      </c>
      <c r="AM231" s="18">
        <v>0</v>
      </c>
      <c r="AN231" s="18">
        <v>0</v>
      </c>
      <c r="AO231" s="18">
        <v>0</v>
      </c>
      <c r="AP231" s="18">
        <v>0</v>
      </c>
      <c r="AQ231" s="4" t="str">
        <f t="shared" si="15"/>
        <v>0;0;0;0;0;0;0</v>
      </c>
      <c r="AR231" s="50" t="s">
        <v>781</v>
      </c>
      <c r="AS231" s="54"/>
      <c r="AT231" s="4">
        <v>22011196</v>
      </c>
      <c r="AU231" s="4"/>
      <c r="AV231" s="4">
        <v>228</v>
      </c>
      <c r="AW231" s="4"/>
      <c r="AX231" s="59" t="s">
        <v>939</v>
      </c>
      <c r="AY231" s="18">
        <v>0</v>
      </c>
      <c r="AZ231" s="19">
        <v>0</v>
      </c>
      <c r="BA231" s="25">
        <v>5.4098359999999998E-2</v>
      </c>
    </row>
    <row r="232" spans="1:53">
      <c r="A232">
        <v>51000229</v>
      </c>
      <c r="B232" s="4" t="s">
        <v>243</v>
      </c>
      <c r="C232" s="4" t="s">
        <v>616</v>
      </c>
      <c r="D232" s="19" t="s">
        <v>914</v>
      </c>
      <c r="E232" s="4">
        <v>1</v>
      </c>
      <c r="F232" s="4">
        <v>16</v>
      </c>
      <c r="G232" s="4">
        <v>0</v>
      </c>
      <c r="H232" s="4">
        <f t="shared" si="12"/>
        <v>0</v>
      </c>
      <c r="I232" s="4">
        <v>1</v>
      </c>
      <c r="J232" s="4">
        <v>-100</v>
      </c>
      <c r="K232" s="4">
        <v>95</v>
      </c>
      <c r="L232" s="4">
        <v>0</v>
      </c>
      <c r="M232" s="4">
        <v>0</v>
      </c>
      <c r="N232" s="4">
        <v>0</v>
      </c>
      <c r="O232" s="4">
        <v>0</v>
      </c>
      <c r="P232" s="4">
        <v>0</v>
      </c>
      <c r="Q232" s="4">
        <v>0</v>
      </c>
      <c r="R232" s="4">
        <v>0</v>
      </c>
      <c r="S232" s="4">
        <v>0</v>
      </c>
      <c r="T232" s="12">
        <f t="shared" si="13"/>
        <v>-5</v>
      </c>
      <c r="U232" s="4">
        <v>10</v>
      </c>
      <c r="V232" s="4">
        <v>0</v>
      </c>
      <c r="W232" s="4">
        <v>10</v>
      </c>
      <c r="X232" s="4" t="s">
        <v>9</v>
      </c>
      <c r="Y232" s="37"/>
      <c r="Z232" s="18"/>
      <c r="AA232" s="18"/>
      <c r="AB232" s="18"/>
      <c r="AC232" s="18">
        <f>IF(ISBLANK($Y232),0, LOOKUP($Y232,[1]Skill!$A:$A,[1]Skill!$X:$X)*$Z232/100)+
IF(ISBLANK($AA232),0, LOOKUP($AA232,[1]Skill!$A:$A,[1]Skill!$X:$X)*$AB232/100)</f>
        <v>0</v>
      </c>
      <c r="AD232" s="18">
        <v>0</v>
      </c>
      <c r="AE232" s="18">
        <v>0</v>
      </c>
      <c r="AF232" s="18">
        <v>0</v>
      </c>
      <c r="AG232" s="18">
        <v>0</v>
      </c>
      <c r="AH232" s="18">
        <v>0</v>
      </c>
      <c r="AI232" s="4" t="str">
        <f t="shared" si="14"/>
        <v>0;0;0;0;0</v>
      </c>
      <c r="AJ232" s="18">
        <v>0</v>
      </c>
      <c r="AK232" s="18">
        <v>0</v>
      </c>
      <c r="AL232" s="18">
        <v>0</v>
      </c>
      <c r="AM232" s="18">
        <v>0</v>
      </c>
      <c r="AN232" s="18">
        <v>0</v>
      </c>
      <c r="AO232" s="18">
        <v>0</v>
      </c>
      <c r="AP232" s="18">
        <v>0</v>
      </c>
      <c r="AQ232" s="4" t="str">
        <f t="shared" si="15"/>
        <v>0;0;0;0;0;0;0</v>
      </c>
      <c r="AR232" s="50" t="s">
        <v>781</v>
      </c>
      <c r="AS232" s="54"/>
      <c r="AT232" s="4">
        <v>22011079</v>
      </c>
      <c r="AU232" s="4">
        <v>22011149</v>
      </c>
      <c r="AV232" s="4">
        <v>229</v>
      </c>
      <c r="AW232" s="4"/>
      <c r="AX232" s="59" t="s">
        <v>939</v>
      </c>
      <c r="AY232" s="18">
        <v>0</v>
      </c>
      <c r="AZ232" s="19">
        <v>0</v>
      </c>
      <c r="BA232" s="25">
        <v>3.9344259999999999E-2</v>
      </c>
    </row>
    <row r="233" spans="1:53">
      <c r="A233">
        <v>51000230</v>
      </c>
      <c r="B233" s="4" t="s">
        <v>244</v>
      </c>
      <c r="C233" s="4" t="s">
        <v>371</v>
      </c>
      <c r="D233" s="19" t="s">
        <v>813</v>
      </c>
      <c r="E233" s="4">
        <v>3</v>
      </c>
      <c r="F233" s="4">
        <v>10</v>
      </c>
      <c r="G233" s="4">
        <v>6</v>
      </c>
      <c r="H233" s="4">
        <f t="shared" si="12"/>
        <v>2</v>
      </c>
      <c r="I233" s="4">
        <v>3</v>
      </c>
      <c r="J233" s="4">
        <v>-30</v>
      </c>
      <c r="K233" s="4">
        <v>0</v>
      </c>
      <c r="L233" s="4">
        <v>-4</v>
      </c>
      <c r="M233" s="4">
        <v>0</v>
      </c>
      <c r="N233" s="4">
        <v>0</v>
      </c>
      <c r="O233" s="4">
        <v>0</v>
      </c>
      <c r="P233" s="4">
        <v>0</v>
      </c>
      <c r="Q233" s="4">
        <v>4</v>
      </c>
      <c r="R233" s="4">
        <v>0</v>
      </c>
      <c r="S233" s="4">
        <v>0</v>
      </c>
      <c r="T233" s="12">
        <f t="shared" si="13"/>
        <v>2.3200000000000003</v>
      </c>
      <c r="U233" s="4">
        <v>10</v>
      </c>
      <c r="V233" s="4">
        <v>10</v>
      </c>
      <c r="W233" s="4">
        <v>0</v>
      </c>
      <c r="X233" s="4" t="s">
        <v>245</v>
      </c>
      <c r="Y233" s="18">
        <v>55600005</v>
      </c>
      <c r="Z233" s="18">
        <v>100</v>
      </c>
      <c r="AA233" s="18"/>
      <c r="AB233" s="18"/>
      <c r="AC233" s="18">
        <f>IF(ISBLANK($Y233),0, LOOKUP($Y233,[1]Skill!$A:$A,[1]Skill!$X:$X)*$Z233/100)+
IF(ISBLANK($AA233),0, LOOKUP($AA233,[1]Skill!$A:$A,[1]Skill!$X:$X)*$AB233/100)</f>
        <v>15</v>
      </c>
      <c r="AD233" s="18">
        <v>0</v>
      </c>
      <c r="AE233" s="18">
        <v>0</v>
      </c>
      <c r="AF233" s="18">
        <v>0</v>
      </c>
      <c r="AG233" s="18">
        <v>0</v>
      </c>
      <c r="AH233" s="18">
        <v>0</v>
      </c>
      <c r="AI233" s="4" t="str">
        <f t="shared" si="14"/>
        <v>0;0;0;0;0</v>
      </c>
      <c r="AJ233" s="18">
        <v>0</v>
      </c>
      <c r="AK233" s="18">
        <v>0</v>
      </c>
      <c r="AL233" s="18">
        <v>0.3</v>
      </c>
      <c r="AM233" s="18">
        <v>0</v>
      </c>
      <c r="AN233" s="18">
        <v>0</v>
      </c>
      <c r="AO233" s="18">
        <v>0</v>
      </c>
      <c r="AP233" s="18">
        <v>0</v>
      </c>
      <c r="AQ233" s="4" t="str">
        <f t="shared" si="15"/>
        <v>0;0;0.3;0;0;0;0</v>
      </c>
      <c r="AR233" s="50" t="s">
        <v>781</v>
      </c>
      <c r="AS233" s="54"/>
      <c r="AT233" s="4">
        <v>22011148</v>
      </c>
      <c r="AU233" s="4"/>
      <c r="AV233" s="4">
        <v>230</v>
      </c>
      <c r="AW233" s="4"/>
      <c r="AX233" s="59" t="s">
        <v>933</v>
      </c>
      <c r="AY233" s="18">
        <v>0</v>
      </c>
      <c r="AZ233" s="19">
        <v>0</v>
      </c>
      <c r="BA233" s="25">
        <v>0.54426229999999998</v>
      </c>
    </row>
    <row r="234" spans="1:53">
      <c r="A234">
        <v>51000231</v>
      </c>
      <c r="B234" s="7" t="s">
        <v>425</v>
      </c>
      <c r="C234" s="4" t="s">
        <v>617</v>
      </c>
      <c r="D234" s="19"/>
      <c r="E234" s="4">
        <v>5</v>
      </c>
      <c r="F234" s="4">
        <v>11</v>
      </c>
      <c r="G234" s="4">
        <v>4</v>
      </c>
      <c r="H234" s="4">
        <f t="shared" si="12"/>
        <v>3</v>
      </c>
      <c r="I234" s="4">
        <v>5</v>
      </c>
      <c r="J234" s="4">
        <v>12</v>
      </c>
      <c r="K234" s="4">
        <v>-15</v>
      </c>
      <c r="L234" s="4">
        <v>-15</v>
      </c>
      <c r="M234" s="4">
        <v>0</v>
      </c>
      <c r="N234" s="4">
        <v>0</v>
      </c>
      <c r="O234" s="4">
        <v>0</v>
      </c>
      <c r="P234" s="4">
        <v>2</v>
      </c>
      <c r="Q234" s="4">
        <v>0</v>
      </c>
      <c r="R234" s="4">
        <v>0</v>
      </c>
      <c r="S234" s="4">
        <v>0</v>
      </c>
      <c r="T234" s="12">
        <f t="shared" si="13"/>
        <v>5.32</v>
      </c>
      <c r="U234" s="4">
        <v>10</v>
      </c>
      <c r="V234" s="4">
        <v>15</v>
      </c>
      <c r="W234" s="4">
        <v>0</v>
      </c>
      <c r="X234" s="4" t="s">
        <v>22</v>
      </c>
      <c r="Y234" s="37">
        <v>55110009</v>
      </c>
      <c r="Z234" s="18">
        <v>100</v>
      </c>
      <c r="AA234" s="18"/>
      <c r="AB234" s="18"/>
      <c r="AC234" s="18">
        <f>IF(ISBLANK($Y234),0, LOOKUP($Y234,[1]Skill!$A:$A,[1]Skill!$X:$X)*$Z234/100)+
IF(ISBLANK($AA234),0, LOOKUP($AA234,[1]Skill!$A:$A,[1]Skill!$X:$X)*$AB234/100)</f>
        <v>12</v>
      </c>
      <c r="AD234" s="18">
        <v>0</v>
      </c>
      <c r="AE234" s="18">
        <v>0</v>
      </c>
      <c r="AF234" s="18">
        <v>0</v>
      </c>
      <c r="AG234" s="18">
        <v>0</v>
      </c>
      <c r="AH234" s="18">
        <v>0</v>
      </c>
      <c r="AI234" s="4" t="str">
        <f t="shared" si="14"/>
        <v>0;0;0;0;0</v>
      </c>
      <c r="AJ234" s="18">
        <v>0</v>
      </c>
      <c r="AK234" s="18">
        <v>0</v>
      </c>
      <c r="AL234" s="18">
        <v>0</v>
      </c>
      <c r="AM234" s="18">
        <v>0</v>
      </c>
      <c r="AN234" s="18">
        <v>0</v>
      </c>
      <c r="AO234" s="18">
        <v>0</v>
      </c>
      <c r="AP234" s="18">
        <v>0.3</v>
      </c>
      <c r="AQ234" s="4" t="str">
        <f t="shared" si="15"/>
        <v>0;0;0;0;0;0;0.3</v>
      </c>
      <c r="AR234" s="50" t="s">
        <v>781</v>
      </c>
      <c r="AS234" s="54"/>
      <c r="AT234" s="4">
        <v>22011133</v>
      </c>
      <c r="AU234" s="4"/>
      <c r="AV234" s="4">
        <v>231</v>
      </c>
      <c r="AW234" s="4"/>
      <c r="AX234" s="59" t="s">
        <v>930</v>
      </c>
      <c r="AY234" s="18">
        <v>0</v>
      </c>
      <c r="AZ234" s="19">
        <v>0</v>
      </c>
      <c r="BA234" s="25">
        <v>0.8573771</v>
      </c>
    </row>
    <row r="235" spans="1:53">
      <c r="A235">
        <v>51000232</v>
      </c>
      <c r="B235" s="4" t="s">
        <v>246</v>
      </c>
      <c r="C235" s="4" t="s">
        <v>618</v>
      </c>
      <c r="D235" s="19" t="s">
        <v>907</v>
      </c>
      <c r="E235" s="4">
        <v>3</v>
      </c>
      <c r="F235" s="4">
        <v>14</v>
      </c>
      <c r="G235" s="4">
        <v>3</v>
      </c>
      <c r="H235" s="4">
        <f t="shared" si="12"/>
        <v>3</v>
      </c>
      <c r="I235" s="4">
        <v>3</v>
      </c>
      <c r="J235" s="4">
        <v>0</v>
      </c>
      <c r="K235" s="4">
        <v>20</v>
      </c>
      <c r="L235" s="4">
        <v>-26</v>
      </c>
      <c r="M235" s="4">
        <v>0</v>
      </c>
      <c r="N235" s="4">
        <v>0</v>
      </c>
      <c r="O235" s="4">
        <v>0</v>
      </c>
      <c r="P235" s="4">
        <v>0</v>
      </c>
      <c r="Q235" s="4">
        <v>0</v>
      </c>
      <c r="R235" s="4">
        <v>0</v>
      </c>
      <c r="S235" s="4">
        <v>0</v>
      </c>
      <c r="T235" s="12">
        <f t="shared" si="13"/>
        <v>7.68</v>
      </c>
      <c r="U235" s="4">
        <v>10</v>
      </c>
      <c r="V235" s="4">
        <v>0</v>
      </c>
      <c r="W235" s="4">
        <v>12</v>
      </c>
      <c r="X235" s="4" t="s">
        <v>6</v>
      </c>
      <c r="Y235" s="18">
        <v>55600013</v>
      </c>
      <c r="Z235" s="18">
        <v>100</v>
      </c>
      <c r="AA235" s="18"/>
      <c r="AB235" s="18"/>
      <c r="AC235" s="18">
        <f>IF(ISBLANK($Y235),0, LOOKUP($Y235,[1]Skill!$A:$A,[1]Skill!$X:$X)*$Z235/100)+
IF(ISBLANK($AA235),0, LOOKUP($AA235,[1]Skill!$A:$A,[1]Skill!$X:$X)*$AB235/100)</f>
        <v>15</v>
      </c>
      <c r="AD235" s="18">
        <v>0</v>
      </c>
      <c r="AE235" s="18">
        <v>0</v>
      </c>
      <c r="AF235" s="18">
        <v>0</v>
      </c>
      <c r="AG235" s="18">
        <v>0</v>
      </c>
      <c r="AH235" s="18">
        <v>0</v>
      </c>
      <c r="AI235" s="4" t="str">
        <f t="shared" si="14"/>
        <v>0;0;0;0;0</v>
      </c>
      <c r="AJ235" s="18">
        <v>0</v>
      </c>
      <c r="AK235" s="18">
        <v>-0.3</v>
      </c>
      <c r="AL235" s="18">
        <v>0</v>
      </c>
      <c r="AM235" s="18">
        <v>0</v>
      </c>
      <c r="AN235" s="18">
        <v>0</v>
      </c>
      <c r="AO235" s="18">
        <v>0</v>
      </c>
      <c r="AP235" s="18">
        <v>0</v>
      </c>
      <c r="AQ235" s="4" t="str">
        <f t="shared" si="15"/>
        <v>0;-0.3;0;0;0;0;0</v>
      </c>
      <c r="AR235" s="50" t="s">
        <v>781</v>
      </c>
      <c r="AS235" s="54"/>
      <c r="AT235" s="4">
        <v>22011147</v>
      </c>
      <c r="AU235" s="4"/>
      <c r="AV235" s="4">
        <v>232</v>
      </c>
      <c r="AW235" s="4"/>
      <c r="AX235" s="59" t="s">
        <v>938</v>
      </c>
      <c r="AY235" s="18">
        <v>0</v>
      </c>
      <c r="AZ235" s="19">
        <v>0</v>
      </c>
      <c r="BA235" s="25">
        <v>0.595082</v>
      </c>
    </row>
    <row r="236" spans="1:53">
      <c r="A236">
        <v>51000233</v>
      </c>
      <c r="B236" s="4" t="s">
        <v>247</v>
      </c>
      <c r="C236" s="4" t="s">
        <v>619</v>
      </c>
      <c r="D236" s="19" t="s">
        <v>907</v>
      </c>
      <c r="E236" s="4">
        <v>2</v>
      </c>
      <c r="F236" s="4">
        <v>11</v>
      </c>
      <c r="G236" s="4">
        <v>1</v>
      </c>
      <c r="H236" s="4">
        <f t="shared" si="12"/>
        <v>2</v>
      </c>
      <c r="I236" s="4">
        <v>2</v>
      </c>
      <c r="J236" s="4">
        <v>0</v>
      </c>
      <c r="K236" s="4">
        <v>0</v>
      </c>
      <c r="L236" s="4">
        <v>-12</v>
      </c>
      <c r="M236" s="4">
        <v>0</v>
      </c>
      <c r="N236" s="4">
        <v>0</v>
      </c>
      <c r="O236" s="4">
        <v>0</v>
      </c>
      <c r="P236" s="4">
        <v>0</v>
      </c>
      <c r="Q236" s="4">
        <v>0</v>
      </c>
      <c r="R236" s="4">
        <v>0</v>
      </c>
      <c r="S236" s="4">
        <v>0</v>
      </c>
      <c r="T236" s="12">
        <f t="shared" si="13"/>
        <v>3</v>
      </c>
      <c r="U236" s="4">
        <v>10</v>
      </c>
      <c r="V236" s="4">
        <v>15</v>
      </c>
      <c r="W236" s="4">
        <v>0</v>
      </c>
      <c r="X236" s="4" t="s">
        <v>12</v>
      </c>
      <c r="Y236" s="37">
        <v>55600013</v>
      </c>
      <c r="Z236" s="18">
        <v>100</v>
      </c>
      <c r="AA236" s="18"/>
      <c r="AB236" s="18"/>
      <c r="AC236" s="18">
        <f>IF(ISBLANK($Y236),0, LOOKUP($Y236,[1]Skill!$A:$A,[1]Skill!$X:$X)*$Z236/100)+
IF(ISBLANK($AA236),0, LOOKUP($AA236,[1]Skill!$A:$A,[1]Skill!$X:$X)*$AB236/100)</f>
        <v>15</v>
      </c>
      <c r="AD236" s="18">
        <v>0</v>
      </c>
      <c r="AE236" s="18">
        <v>0</v>
      </c>
      <c r="AF236" s="18">
        <v>0</v>
      </c>
      <c r="AG236" s="18">
        <v>0</v>
      </c>
      <c r="AH236" s="18">
        <v>0</v>
      </c>
      <c r="AI236" s="4" t="str">
        <f t="shared" si="14"/>
        <v>0;0;0;0;0</v>
      </c>
      <c r="AJ236" s="18">
        <v>0</v>
      </c>
      <c r="AK236" s="18">
        <v>0</v>
      </c>
      <c r="AL236" s="18">
        <v>0</v>
      </c>
      <c r="AM236" s="18">
        <v>0</v>
      </c>
      <c r="AN236" s="18">
        <v>0</v>
      </c>
      <c r="AO236" s="18">
        <v>0</v>
      </c>
      <c r="AP236" s="18">
        <v>0</v>
      </c>
      <c r="AQ236" s="4" t="str">
        <f t="shared" si="15"/>
        <v>0;0;0;0;0;0;0</v>
      </c>
      <c r="AR236" s="50" t="s">
        <v>781</v>
      </c>
      <c r="AS236" s="54"/>
      <c r="AT236" s="4">
        <v>22011146</v>
      </c>
      <c r="AU236" s="4"/>
      <c r="AV236" s="4">
        <v>233</v>
      </c>
      <c r="AW236" s="4"/>
      <c r="AX236" s="59" t="s">
        <v>930</v>
      </c>
      <c r="AY236" s="18">
        <v>0</v>
      </c>
      <c r="AZ236" s="19">
        <v>0</v>
      </c>
      <c r="BA236" s="25">
        <v>0.47704920000000001</v>
      </c>
    </row>
    <row r="237" spans="1:53">
      <c r="A237">
        <v>51000234</v>
      </c>
      <c r="B237" s="7" t="s">
        <v>426</v>
      </c>
      <c r="C237" s="4" t="s">
        <v>620</v>
      </c>
      <c r="D237" s="19"/>
      <c r="E237" s="4">
        <v>4</v>
      </c>
      <c r="F237" s="4">
        <v>5</v>
      </c>
      <c r="G237" s="4">
        <v>5</v>
      </c>
      <c r="H237" s="4">
        <f t="shared" si="12"/>
        <v>3</v>
      </c>
      <c r="I237" s="4">
        <v>4</v>
      </c>
      <c r="J237" s="4">
        <v>-18</v>
      </c>
      <c r="K237" s="4">
        <v>9</v>
      </c>
      <c r="L237" s="4">
        <v>-16</v>
      </c>
      <c r="M237" s="4">
        <v>0</v>
      </c>
      <c r="N237" s="4">
        <v>0</v>
      </c>
      <c r="O237" s="4">
        <v>2</v>
      </c>
      <c r="P237" s="4">
        <v>0</v>
      </c>
      <c r="Q237" s="4">
        <v>0</v>
      </c>
      <c r="R237" s="4">
        <v>0</v>
      </c>
      <c r="S237" s="4">
        <v>0</v>
      </c>
      <c r="T237" s="12">
        <f t="shared" si="13"/>
        <v>7.5</v>
      </c>
      <c r="U237" s="4">
        <v>10</v>
      </c>
      <c r="V237" s="4">
        <v>15</v>
      </c>
      <c r="W237" s="4">
        <v>0</v>
      </c>
      <c r="X237" s="4" t="s">
        <v>2</v>
      </c>
      <c r="Y237" s="37">
        <v>55100001</v>
      </c>
      <c r="Z237" s="18">
        <v>100</v>
      </c>
      <c r="AA237" s="18">
        <v>55110008</v>
      </c>
      <c r="AB237" s="18">
        <v>25</v>
      </c>
      <c r="AC237" s="18">
        <f>IF(ISBLANK($Y237),0, LOOKUP($Y237,[1]Skill!$A:$A,[1]Skill!$X:$X)*$Z237/100)+
IF(ISBLANK($AA237),0, LOOKUP($AA237,[1]Skill!$A:$A,[1]Skill!$X:$X)*$AB237/100)</f>
        <v>22.5</v>
      </c>
      <c r="AD237" s="18">
        <v>0</v>
      </c>
      <c r="AE237" s="18">
        <v>0</v>
      </c>
      <c r="AF237" s="18">
        <v>0</v>
      </c>
      <c r="AG237" s="18">
        <v>0</v>
      </c>
      <c r="AH237" s="18">
        <v>0</v>
      </c>
      <c r="AI237" s="4" t="str">
        <f t="shared" si="14"/>
        <v>0;0;0;0;0</v>
      </c>
      <c r="AJ237" s="18">
        <v>0</v>
      </c>
      <c r="AK237" s="18">
        <v>0</v>
      </c>
      <c r="AL237" s="18">
        <v>0</v>
      </c>
      <c r="AM237" s="18">
        <v>0</v>
      </c>
      <c r="AN237" s="18">
        <v>0</v>
      </c>
      <c r="AO237" s="18">
        <v>0</v>
      </c>
      <c r="AP237" s="18">
        <v>0</v>
      </c>
      <c r="AQ237" s="4" t="str">
        <f t="shared" si="15"/>
        <v>0;0;0;0;0;0;0</v>
      </c>
      <c r="AR237" s="50" t="s">
        <v>781</v>
      </c>
      <c r="AS237" s="54"/>
      <c r="AT237" s="4">
        <v>22011145</v>
      </c>
      <c r="AU237" s="4"/>
      <c r="AV237" s="4">
        <v>234</v>
      </c>
      <c r="AW237" s="4"/>
      <c r="AX237" s="59" t="s">
        <v>940</v>
      </c>
      <c r="AY237" s="18">
        <v>0</v>
      </c>
      <c r="AZ237" s="19">
        <v>0</v>
      </c>
      <c r="BA237" s="25">
        <v>0.70327870000000003</v>
      </c>
    </row>
    <row r="238" spans="1:53">
      <c r="A238">
        <v>51000235</v>
      </c>
      <c r="B238" s="4" t="s">
        <v>941</v>
      </c>
      <c r="C238" s="4" t="s">
        <v>621</v>
      </c>
      <c r="D238" s="19"/>
      <c r="E238" s="4">
        <v>2</v>
      </c>
      <c r="F238" s="4">
        <v>6</v>
      </c>
      <c r="G238" s="4">
        <v>5</v>
      </c>
      <c r="H238" s="4">
        <f t="shared" si="12"/>
        <v>1</v>
      </c>
      <c r="I238" s="4">
        <v>2</v>
      </c>
      <c r="J238" s="4">
        <v>-3</v>
      </c>
      <c r="K238" s="4">
        <v>-3</v>
      </c>
      <c r="L238" s="4">
        <v>3</v>
      </c>
      <c r="M238" s="4">
        <v>0</v>
      </c>
      <c r="N238" s="4">
        <v>0</v>
      </c>
      <c r="O238" s="4">
        <v>0</v>
      </c>
      <c r="P238" s="4">
        <v>0</v>
      </c>
      <c r="Q238" s="4">
        <v>0</v>
      </c>
      <c r="R238" s="4">
        <v>0</v>
      </c>
      <c r="S238" s="4">
        <v>0</v>
      </c>
      <c r="T238" s="12">
        <f t="shared" si="13"/>
        <v>-3</v>
      </c>
      <c r="U238" s="4">
        <v>10</v>
      </c>
      <c r="V238" s="4">
        <v>30</v>
      </c>
      <c r="W238" s="4">
        <v>0</v>
      </c>
      <c r="X238" s="4" t="s">
        <v>4</v>
      </c>
      <c r="Y238" s="37"/>
      <c r="Z238" s="18"/>
      <c r="AA238" s="18"/>
      <c r="AB238" s="18"/>
      <c r="AC238" s="18">
        <f>IF(ISBLANK($Y238),0, LOOKUP($Y238,[1]Skill!$A:$A,[1]Skill!$X:$X)*$Z238/100)+
IF(ISBLANK($AA238),0, LOOKUP($AA238,[1]Skill!$A:$A,[1]Skill!$X:$X)*$AB238/100)</f>
        <v>0</v>
      </c>
      <c r="AD238" s="18">
        <v>0</v>
      </c>
      <c r="AE238" s="18">
        <v>0</v>
      </c>
      <c r="AF238" s="18">
        <v>0</v>
      </c>
      <c r="AG238" s="18">
        <v>0</v>
      </c>
      <c r="AH238" s="18">
        <v>0</v>
      </c>
      <c r="AI238" s="4" t="str">
        <f t="shared" si="14"/>
        <v>0;0;0;0;0</v>
      </c>
      <c r="AJ238" s="18">
        <v>0</v>
      </c>
      <c r="AK238" s="18">
        <v>0</v>
      </c>
      <c r="AL238" s="18">
        <v>0</v>
      </c>
      <c r="AM238" s="18">
        <v>0</v>
      </c>
      <c r="AN238" s="18">
        <v>0</v>
      </c>
      <c r="AO238" s="18">
        <v>0</v>
      </c>
      <c r="AP238" s="18">
        <v>0</v>
      </c>
      <c r="AQ238" s="4" t="str">
        <f t="shared" si="15"/>
        <v>0;0;0;0;0;0;0</v>
      </c>
      <c r="AR238" s="50" t="s">
        <v>781</v>
      </c>
      <c r="AS238" s="54"/>
      <c r="AT238" s="4">
        <v>22011144</v>
      </c>
      <c r="AU238" s="4"/>
      <c r="AV238" s="4">
        <v>235</v>
      </c>
      <c r="AW238" s="4"/>
      <c r="AX238" s="59" t="s">
        <v>942</v>
      </c>
      <c r="AY238" s="18">
        <v>0</v>
      </c>
      <c r="AZ238" s="19">
        <v>0</v>
      </c>
      <c r="BA238" s="25">
        <v>9.3442629999999999E-2</v>
      </c>
    </row>
    <row r="239" spans="1:53">
      <c r="A239">
        <v>51000236</v>
      </c>
      <c r="B239" s="7" t="s">
        <v>395</v>
      </c>
      <c r="C239" s="4" t="s">
        <v>622</v>
      </c>
      <c r="D239" s="19"/>
      <c r="E239" s="4">
        <v>3</v>
      </c>
      <c r="F239" s="4">
        <v>11</v>
      </c>
      <c r="G239" s="4">
        <v>0</v>
      </c>
      <c r="H239" s="4">
        <f t="shared" si="12"/>
        <v>2</v>
      </c>
      <c r="I239" s="4">
        <v>3</v>
      </c>
      <c r="J239" s="4">
        <v>0</v>
      </c>
      <c r="K239" s="4">
        <v>0</v>
      </c>
      <c r="L239" s="4">
        <v>-10</v>
      </c>
      <c r="M239" s="4">
        <v>0</v>
      </c>
      <c r="N239" s="4">
        <v>0</v>
      </c>
      <c r="O239" s="4">
        <v>0</v>
      </c>
      <c r="P239" s="4">
        <v>0</v>
      </c>
      <c r="Q239" s="4">
        <v>0</v>
      </c>
      <c r="R239" s="4">
        <v>0</v>
      </c>
      <c r="S239" s="4">
        <v>0</v>
      </c>
      <c r="T239" s="12">
        <f t="shared" si="13"/>
        <v>1.75</v>
      </c>
      <c r="U239" s="4">
        <v>10</v>
      </c>
      <c r="V239" s="4">
        <v>15</v>
      </c>
      <c r="W239" s="4">
        <v>0</v>
      </c>
      <c r="X239" s="4" t="s">
        <v>4</v>
      </c>
      <c r="Y239" s="37">
        <v>55110001</v>
      </c>
      <c r="Z239" s="18">
        <v>35</v>
      </c>
      <c r="AA239" s="18">
        <v>55110008</v>
      </c>
      <c r="AB239" s="18">
        <v>20</v>
      </c>
      <c r="AC239" s="18">
        <f>IF(ISBLANK($Y239),0, LOOKUP($Y239,[1]Skill!$A:$A,[1]Skill!$X:$X)*$Z239/100)+
IF(ISBLANK($AA239),0, LOOKUP($AA239,[1]Skill!$A:$A,[1]Skill!$X:$X)*$AB239/100)</f>
        <v>11.75</v>
      </c>
      <c r="AD239" s="18">
        <v>0</v>
      </c>
      <c r="AE239" s="18">
        <v>0</v>
      </c>
      <c r="AF239" s="18">
        <v>0</v>
      </c>
      <c r="AG239" s="18">
        <v>0</v>
      </c>
      <c r="AH239" s="18">
        <v>0</v>
      </c>
      <c r="AI239" s="4" t="str">
        <f t="shared" si="14"/>
        <v>0;0;0;0;0</v>
      </c>
      <c r="AJ239" s="18">
        <v>0</v>
      </c>
      <c r="AK239" s="18">
        <v>0</v>
      </c>
      <c r="AL239" s="18">
        <v>0</v>
      </c>
      <c r="AM239" s="18">
        <v>0</v>
      </c>
      <c r="AN239" s="18">
        <v>0</v>
      </c>
      <c r="AO239" s="18">
        <v>0</v>
      </c>
      <c r="AP239" s="18">
        <v>0</v>
      </c>
      <c r="AQ239" s="4" t="str">
        <f t="shared" si="15"/>
        <v>0;0;0;0;0;0;0</v>
      </c>
      <c r="AR239" s="50" t="s">
        <v>781</v>
      </c>
      <c r="AS239" s="54"/>
      <c r="AT239" s="4">
        <v>22011143</v>
      </c>
      <c r="AU239" s="4"/>
      <c r="AV239" s="4">
        <v>236</v>
      </c>
      <c r="AW239" s="4"/>
      <c r="AX239" s="59" t="s">
        <v>930</v>
      </c>
      <c r="AY239" s="18">
        <v>0</v>
      </c>
      <c r="AZ239" s="19">
        <v>0</v>
      </c>
      <c r="BA239" s="25">
        <v>0.77377050000000003</v>
      </c>
    </row>
    <row r="240" spans="1:53">
      <c r="A240">
        <v>51000237</v>
      </c>
      <c r="B240" s="7" t="s">
        <v>427</v>
      </c>
      <c r="C240" s="4" t="s">
        <v>428</v>
      </c>
      <c r="D240" s="19"/>
      <c r="E240" s="4">
        <v>3</v>
      </c>
      <c r="F240" s="4">
        <v>10</v>
      </c>
      <c r="G240" s="4">
        <v>6</v>
      </c>
      <c r="H240" s="4">
        <f t="shared" si="12"/>
        <v>1</v>
      </c>
      <c r="I240" s="4">
        <v>3</v>
      </c>
      <c r="J240" s="4">
        <v>14</v>
      </c>
      <c r="K240" s="4">
        <v>-1</v>
      </c>
      <c r="L240" s="4">
        <v>-18</v>
      </c>
      <c r="M240" s="4">
        <v>1</v>
      </c>
      <c r="N240" s="4">
        <v>0</v>
      </c>
      <c r="O240" s="4">
        <v>0</v>
      </c>
      <c r="P240" s="4">
        <v>0</v>
      </c>
      <c r="Q240" s="4">
        <v>0</v>
      </c>
      <c r="R240" s="4">
        <v>0</v>
      </c>
      <c r="S240" s="4">
        <v>0</v>
      </c>
      <c r="T240" s="12">
        <f t="shared" si="13"/>
        <v>0</v>
      </c>
      <c r="U240" s="4">
        <v>10</v>
      </c>
      <c r="V240" s="4">
        <v>15</v>
      </c>
      <c r="W240" s="4">
        <v>0</v>
      </c>
      <c r="X240" s="4" t="s">
        <v>2</v>
      </c>
      <c r="Y240" s="37"/>
      <c r="Z240" s="18"/>
      <c r="AA240" s="18"/>
      <c r="AB240" s="18"/>
      <c r="AC240" s="18">
        <f>IF(ISBLANK($Y240),0, LOOKUP($Y240,[1]Skill!$A:$A,[1]Skill!$X:$X)*$Z240/100)+
IF(ISBLANK($AA240),0, LOOKUP($AA240,[1]Skill!$A:$A,[1]Skill!$X:$X)*$AB240/100)</f>
        <v>0</v>
      </c>
      <c r="AD240" s="18">
        <v>0</v>
      </c>
      <c r="AE240" s="18">
        <v>0</v>
      </c>
      <c r="AF240" s="18">
        <v>0</v>
      </c>
      <c r="AG240" s="18">
        <v>0</v>
      </c>
      <c r="AH240" s="18">
        <v>0</v>
      </c>
      <c r="AI240" s="4" t="str">
        <f t="shared" si="14"/>
        <v>0;0;0;0;0</v>
      </c>
      <c r="AJ240" s="18">
        <v>0</v>
      </c>
      <c r="AK240" s="18">
        <v>0</v>
      </c>
      <c r="AL240" s="18">
        <v>0</v>
      </c>
      <c r="AM240" s="18">
        <v>0</v>
      </c>
      <c r="AN240" s="18">
        <v>0</v>
      </c>
      <c r="AO240" s="18">
        <v>0</v>
      </c>
      <c r="AP240" s="18">
        <v>0</v>
      </c>
      <c r="AQ240" s="4" t="str">
        <f t="shared" si="15"/>
        <v>0;0;0;0;0;0;0</v>
      </c>
      <c r="AR240" s="50" t="s">
        <v>781</v>
      </c>
      <c r="AS240" s="54"/>
      <c r="AT240" s="4">
        <v>22011092</v>
      </c>
      <c r="AU240" s="4"/>
      <c r="AV240" s="4">
        <v>237</v>
      </c>
      <c r="AW240" s="4"/>
      <c r="AX240" s="59" t="s">
        <v>933</v>
      </c>
      <c r="AY240" s="18">
        <v>0</v>
      </c>
      <c r="AZ240" s="19">
        <v>0</v>
      </c>
      <c r="BA240" s="25">
        <v>0.63934429999999998</v>
      </c>
    </row>
    <row r="241" spans="1:53">
      <c r="A241">
        <v>51000238</v>
      </c>
      <c r="B241" s="7" t="s">
        <v>429</v>
      </c>
      <c r="C241" s="4" t="s">
        <v>430</v>
      </c>
      <c r="D241" s="19" t="s">
        <v>862</v>
      </c>
      <c r="E241" s="4">
        <v>5</v>
      </c>
      <c r="F241" s="4">
        <v>8</v>
      </c>
      <c r="G241" s="4">
        <v>0</v>
      </c>
      <c r="H241" s="4">
        <f t="shared" si="12"/>
        <v>3</v>
      </c>
      <c r="I241" s="4">
        <v>5</v>
      </c>
      <c r="J241" s="4">
        <v>-3</v>
      </c>
      <c r="K241" s="4">
        <v>-12</v>
      </c>
      <c r="L241" s="4">
        <v>-37</v>
      </c>
      <c r="M241" s="4">
        <v>0</v>
      </c>
      <c r="N241" s="4">
        <v>0</v>
      </c>
      <c r="O241" s="4">
        <v>0</v>
      </c>
      <c r="P241" s="4">
        <v>0</v>
      </c>
      <c r="Q241" s="4">
        <v>1</v>
      </c>
      <c r="R241" s="4">
        <v>0</v>
      </c>
      <c r="S241" s="4">
        <v>0</v>
      </c>
      <c r="T241" s="12">
        <f t="shared" si="13"/>
        <v>7.2000000000000028</v>
      </c>
      <c r="U241" s="4">
        <v>10</v>
      </c>
      <c r="V241" s="4">
        <v>20</v>
      </c>
      <c r="W241" s="4">
        <v>0</v>
      </c>
      <c r="X241" s="4" t="s">
        <v>16</v>
      </c>
      <c r="Y241" s="37">
        <v>55100010</v>
      </c>
      <c r="Z241" s="18">
        <v>100</v>
      </c>
      <c r="AA241" s="18">
        <v>55110020</v>
      </c>
      <c r="AB241" s="18">
        <v>100</v>
      </c>
      <c r="AC241" s="18">
        <f>IF(ISBLANK($Y241),0, LOOKUP($Y241,[1]Skill!$A:$A,[1]Skill!$X:$X)*$Z241/100)+
IF(ISBLANK($AA241),0, LOOKUP($AA241,[1]Skill!$A:$A,[1]Skill!$X:$X)*$AB241/100)</f>
        <v>52</v>
      </c>
      <c r="AD241" s="18">
        <v>0</v>
      </c>
      <c r="AE241" s="18">
        <v>0</v>
      </c>
      <c r="AF241" s="18">
        <v>0</v>
      </c>
      <c r="AG241" s="18">
        <v>0</v>
      </c>
      <c r="AH241" s="18">
        <v>0</v>
      </c>
      <c r="AI241" s="4" t="str">
        <f t="shared" si="14"/>
        <v>0;0;0;0;0</v>
      </c>
      <c r="AJ241" s="18">
        <v>0</v>
      </c>
      <c r="AK241" s="18">
        <v>0</v>
      </c>
      <c r="AL241" s="18">
        <v>0</v>
      </c>
      <c r="AM241" s="18">
        <v>0</v>
      </c>
      <c r="AN241" s="18">
        <v>0</v>
      </c>
      <c r="AO241" s="18">
        <v>0</v>
      </c>
      <c r="AP241" s="18">
        <v>0.5</v>
      </c>
      <c r="AQ241" s="4" t="str">
        <f t="shared" si="15"/>
        <v>0;0;0;0;0;0;0.5</v>
      </c>
      <c r="AR241" s="50" t="s">
        <v>781</v>
      </c>
      <c r="AS241" s="54">
        <v>11000005</v>
      </c>
      <c r="AT241" s="4">
        <v>22011213</v>
      </c>
      <c r="AU241" s="4"/>
      <c r="AV241" s="4">
        <v>238</v>
      </c>
      <c r="AW241" s="4"/>
      <c r="AX241" s="59" t="s">
        <v>929</v>
      </c>
      <c r="AY241" s="18">
        <v>0</v>
      </c>
      <c r="AZ241" s="19">
        <v>0</v>
      </c>
      <c r="BA241" s="25">
        <v>0.89016399999999996</v>
      </c>
    </row>
    <row r="242" spans="1:53">
      <c r="A242">
        <v>51000239</v>
      </c>
      <c r="B242" s="7" t="s">
        <v>431</v>
      </c>
      <c r="C242" s="4" t="s">
        <v>432</v>
      </c>
      <c r="D242" s="19"/>
      <c r="E242" s="4">
        <v>3</v>
      </c>
      <c r="F242" s="4">
        <v>5</v>
      </c>
      <c r="G242" s="4">
        <v>0</v>
      </c>
      <c r="H242" s="4">
        <f t="shared" si="12"/>
        <v>1</v>
      </c>
      <c r="I242" s="4">
        <v>3</v>
      </c>
      <c r="J242" s="4">
        <v>7</v>
      </c>
      <c r="K242" s="4">
        <v>-7</v>
      </c>
      <c r="L242" s="4">
        <v>-1</v>
      </c>
      <c r="M242" s="4">
        <v>0</v>
      </c>
      <c r="N242" s="4">
        <v>0</v>
      </c>
      <c r="O242" s="4">
        <v>0</v>
      </c>
      <c r="P242" s="4">
        <v>0</v>
      </c>
      <c r="Q242" s="4">
        <v>0</v>
      </c>
      <c r="R242" s="4">
        <v>0</v>
      </c>
      <c r="S242" s="4">
        <v>0</v>
      </c>
      <c r="T242" s="12">
        <f t="shared" si="13"/>
        <v>-1</v>
      </c>
      <c r="U242" s="4">
        <v>10</v>
      </c>
      <c r="V242" s="4">
        <v>20</v>
      </c>
      <c r="W242" s="4">
        <v>0</v>
      </c>
      <c r="X242" s="4" t="s">
        <v>4</v>
      </c>
      <c r="Y242" s="37"/>
      <c r="Z242" s="18"/>
      <c r="AA242" s="18"/>
      <c r="AB242" s="18"/>
      <c r="AC242" s="18">
        <f>IF(ISBLANK($Y242),0, LOOKUP($Y242,[1]Skill!$A:$A,[1]Skill!$X:$X)*$Z242/100)+
IF(ISBLANK($AA242),0, LOOKUP($AA242,[1]Skill!$A:$A,[1]Skill!$X:$X)*$AB242/100)</f>
        <v>0</v>
      </c>
      <c r="AD242" s="18">
        <v>0</v>
      </c>
      <c r="AE242" s="18">
        <v>0</v>
      </c>
      <c r="AF242" s="18">
        <v>0</v>
      </c>
      <c r="AG242" s="18">
        <v>0</v>
      </c>
      <c r="AH242" s="18">
        <v>0</v>
      </c>
      <c r="AI242" s="4" t="str">
        <f t="shared" si="14"/>
        <v>0;0;0;0;0</v>
      </c>
      <c r="AJ242" s="18">
        <v>0</v>
      </c>
      <c r="AK242" s="18">
        <v>0</v>
      </c>
      <c r="AL242" s="18">
        <v>0</v>
      </c>
      <c r="AM242" s="18">
        <v>0</v>
      </c>
      <c r="AN242" s="18">
        <v>0</v>
      </c>
      <c r="AO242" s="18">
        <v>0</v>
      </c>
      <c r="AP242" s="18">
        <v>0</v>
      </c>
      <c r="AQ242" s="4" t="str">
        <f t="shared" si="15"/>
        <v>0;0;0;0;0;0;0</v>
      </c>
      <c r="AR242" s="50" t="s">
        <v>781</v>
      </c>
      <c r="AS242" s="54"/>
      <c r="AT242" s="4">
        <v>22011142</v>
      </c>
      <c r="AU242" s="4"/>
      <c r="AV242" s="4">
        <v>239</v>
      </c>
      <c r="AW242" s="4"/>
      <c r="AX242" s="59" t="s">
        <v>940</v>
      </c>
      <c r="AY242" s="18">
        <v>0</v>
      </c>
      <c r="AZ242" s="19">
        <v>0</v>
      </c>
      <c r="BA242" s="25">
        <v>0.51311479999999998</v>
      </c>
    </row>
    <row r="243" spans="1:53">
      <c r="A243">
        <v>51000240</v>
      </c>
      <c r="B243" s="4" t="s">
        <v>220</v>
      </c>
      <c r="C243" s="4" t="s">
        <v>367</v>
      </c>
      <c r="D243" s="19"/>
      <c r="E243" s="4">
        <v>4</v>
      </c>
      <c r="F243" s="4">
        <v>10</v>
      </c>
      <c r="G243" s="4">
        <v>6</v>
      </c>
      <c r="H243" s="4">
        <f t="shared" si="12"/>
        <v>2</v>
      </c>
      <c r="I243" s="4">
        <v>4</v>
      </c>
      <c r="J243" s="4">
        <v>5</v>
      </c>
      <c r="K243" s="4">
        <v>-3</v>
      </c>
      <c r="L243" s="4">
        <v>-18</v>
      </c>
      <c r="M243" s="4">
        <v>0</v>
      </c>
      <c r="N243" s="4">
        <v>0</v>
      </c>
      <c r="O243" s="4">
        <v>0</v>
      </c>
      <c r="P243" s="4">
        <v>0</v>
      </c>
      <c r="Q243" s="4">
        <v>0</v>
      </c>
      <c r="R243" s="4">
        <v>0</v>
      </c>
      <c r="S243" s="4">
        <v>0</v>
      </c>
      <c r="T243" s="12">
        <f t="shared" si="13"/>
        <v>4</v>
      </c>
      <c r="U243" s="4">
        <v>10</v>
      </c>
      <c r="V243" s="4">
        <v>25</v>
      </c>
      <c r="W243" s="4">
        <v>0</v>
      </c>
      <c r="X243" s="4" t="s">
        <v>66</v>
      </c>
      <c r="Y243" s="37">
        <v>55900033</v>
      </c>
      <c r="Z243" s="18">
        <v>100</v>
      </c>
      <c r="AA243" s="18"/>
      <c r="AB243" s="18"/>
      <c r="AC243" s="18">
        <f>IF(ISBLANK($Y243),0, LOOKUP($Y243,[1]Skill!$A:$A,[1]Skill!$X:$X)*$Z243/100)+
IF(ISBLANK($AA243),0, LOOKUP($AA243,[1]Skill!$A:$A,[1]Skill!$X:$X)*$AB243/100)</f>
        <v>20</v>
      </c>
      <c r="AD243" s="18">
        <v>0</v>
      </c>
      <c r="AE243" s="18">
        <v>0</v>
      </c>
      <c r="AF243" s="18">
        <v>0</v>
      </c>
      <c r="AG243" s="18">
        <v>0</v>
      </c>
      <c r="AH243" s="18">
        <v>0</v>
      </c>
      <c r="AI243" s="4" t="str">
        <f t="shared" si="14"/>
        <v>0;0;0;0;0</v>
      </c>
      <c r="AJ243" s="18">
        <v>0</v>
      </c>
      <c r="AK243" s="18">
        <v>0</v>
      </c>
      <c r="AL243" s="18">
        <v>0</v>
      </c>
      <c r="AM243" s="18">
        <v>0</v>
      </c>
      <c r="AN243" s="18">
        <v>0</v>
      </c>
      <c r="AO243" s="18">
        <v>0</v>
      </c>
      <c r="AP243" s="18">
        <v>0</v>
      </c>
      <c r="AQ243" s="4" t="str">
        <f t="shared" si="15"/>
        <v>0;0;0;0;0;0;0</v>
      </c>
      <c r="AR243" s="50" t="s">
        <v>781</v>
      </c>
      <c r="AS243" s="54"/>
      <c r="AT243" s="4">
        <v>22011141</v>
      </c>
      <c r="AU243" s="4"/>
      <c r="AV243" s="4">
        <v>240</v>
      </c>
      <c r="AW243" s="4"/>
      <c r="AX243" s="59" t="s">
        <v>933</v>
      </c>
      <c r="AY243" s="18">
        <v>0</v>
      </c>
      <c r="AZ243" s="19">
        <v>0</v>
      </c>
      <c r="BA243" s="25">
        <v>0.6426229</v>
      </c>
    </row>
    <row r="244" spans="1:53">
      <c r="A244">
        <v>51000241</v>
      </c>
      <c r="B244" s="7" t="s">
        <v>434</v>
      </c>
      <c r="C244" s="4" t="s">
        <v>373</v>
      </c>
      <c r="D244" s="59" t="s">
        <v>925</v>
      </c>
      <c r="E244" s="4">
        <v>3</v>
      </c>
      <c r="F244" s="4">
        <v>10</v>
      </c>
      <c r="G244" s="4">
        <v>0</v>
      </c>
      <c r="H244" s="4">
        <f t="shared" si="12"/>
        <v>2</v>
      </c>
      <c r="I244" s="4">
        <v>3</v>
      </c>
      <c r="J244" s="4">
        <v>5</v>
      </c>
      <c r="K244" s="4">
        <v>-15</v>
      </c>
      <c r="L244" s="4">
        <v>-5</v>
      </c>
      <c r="M244" s="4">
        <v>0</v>
      </c>
      <c r="N244" s="4">
        <v>0</v>
      </c>
      <c r="O244" s="4">
        <v>1</v>
      </c>
      <c r="P244" s="4">
        <v>0</v>
      </c>
      <c r="Q244" s="4">
        <v>0</v>
      </c>
      <c r="R244" s="4">
        <v>0</v>
      </c>
      <c r="S244" s="4">
        <v>0</v>
      </c>
      <c r="T244" s="12">
        <f t="shared" si="13"/>
        <v>2.5</v>
      </c>
      <c r="U244" s="4">
        <v>10</v>
      </c>
      <c r="V244" s="4">
        <v>25</v>
      </c>
      <c r="W244" s="4">
        <v>0</v>
      </c>
      <c r="X244" s="4" t="s">
        <v>2</v>
      </c>
      <c r="Y244" s="37">
        <v>55510014</v>
      </c>
      <c r="Z244" s="18">
        <v>50</v>
      </c>
      <c r="AA244" s="18"/>
      <c r="AB244" s="18"/>
      <c r="AC244" s="18">
        <f>IF(ISBLANK($Y244),0, LOOKUP($Y244,[1]Skill!$A:$A,[1]Skill!$X:$X)*$Z244/100)+
IF(ISBLANK($AA244),0, LOOKUP($AA244,[1]Skill!$A:$A,[1]Skill!$X:$X)*$AB244/100)</f>
        <v>12.5</v>
      </c>
      <c r="AD244" s="18">
        <v>0</v>
      </c>
      <c r="AE244" s="18">
        <v>0</v>
      </c>
      <c r="AF244" s="18">
        <v>0</v>
      </c>
      <c r="AG244" s="18">
        <v>0</v>
      </c>
      <c r="AH244" s="18">
        <v>0</v>
      </c>
      <c r="AI244" s="4" t="str">
        <f t="shared" si="14"/>
        <v>0;0;0;0;0</v>
      </c>
      <c r="AJ244" s="18">
        <v>0</v>
      </c>
      <c r="AK244" s="18">
        <v>0</v>
      </c>
      <c r="AL244" s="18">
        <v>0</v>
      </c>
      <c r="AM244" s="18">
        <v>0</v>
      </c>
      <c r="AN244" s="18">
        <v>0</v>
      </c>
      <c r="AO244" s="18">
        <v>0</v>
      </c>
      <c r="AP244" s="18">
        <v>0</v>
      </c>
      <c r="AQ244" s="4" t="str">
        <f t="shared" si="15"/>
        <v>0;0;0;0;0;0;0</v>
      </c>
      <c r="AR244" s="50" t="s">
        <v>781</v>
      </c>
      <c r="AS244" s="54"/>
      <c r="AT244" s="4">
        <v>22011086</v>
      </c>
      <c r="AU244" s="4"/>
      <c r="AV244" s="4">
        <v>241</v>
      </c>
      <c r="AW244" s="4"/>
      <c r="AX244" s="59" t="s">
        <v>933</v>
      </c>
      <c r="AY244" s="18">
        <v>0</v>
      </c>
      <c r="AZ244" s="19">
        <v>0</v>
      </c>
      <c r="BA244" s="25">
        <v>0.62131150000000002</v>
      </c>
    </row>
    <row r="245" spans="1:53">
      <c r="A245">
        <v>51000242</v>
      </c>
      <c r="B245" s="4" t="s">
        <v>248</v>
      </c>
      <c r="C245" s="4" t="s">
        <v>374</v>
      </c>
      <c r="D245" s="19" t="s">
        <v>853</v>
      </c>
      <c r="E245" s="4">
        <v>6</v>
      </c>
      <c r="F245" s="4">
        <v>10</v>
      </c>
      <c r="G245" s="4">
        <v>0</v>
      </c>
      <c r="H245" s="4">
        <f t="shared" si="12"/>
        <v>3</v>
      </c>
      <c r="I245" s="4">
        <v>6</v>
      </c>
      <c r="J245" s="4">
        <v>5</v>
      </c>
      <c r="K245" s="4">
        <v>-3</v>
      </c>
      <c r="L245" s="4">
        <v>-33</v>
      </c>
      <c r="M245" s="4">
        <v>0</v>
      </c>
      <c r="N245" s="4">
        <v>0</v>
      </c>
      <c r="O245" s="4">
        <v>1</v>
      </c>
      <c r="P245" s="4">
        <v>0</v>
      </c>
      <c r="Q245" s="4">
        <v>0</v>
      </c>
      <c r="R245" s="4">
        <v>0</v>
      </c>
      <c r="S245" s="4">
        <v>0</v>
      </c>
      <c r="T245" s="12">
        <f t="shared" si="13"/>
        <v>6.5</v>
      </c>
      <c r="U245" s="4">
        <v>10</v>
      </c>
      <c r="V245" s="4">
        <v>25</v>
      </c>
      <c r="W245" s="4">
        <v>0</v>
      </c>
      <c r="X245" s="4" t="s">
        <v>66</v>
      </c>
      <c r="Y245" s="37">
        <v>55510014</v>
      </c>
      <c r="Z245" s="18">
        <v>50</v>
      </c>
      <c r="AA245" s="37">
        <v>55900033</v>
      </c>
      <c r="AB245" s="18">
        <v>100</v>
      </c>
      <c r="AC245" s="18">
        <f>IF(ISBLANK($Y245),0, LOOKUP($Y245,[1]Skill!$A:$A,[1]Skill!$X:$X)*$Z245/100)+
IF(ISBLANK($AA245),0, LOOKUP($AA245,[1]Skill!$A:$A,[1]Skill!$X:$X)*$AB245/100)</f>
        <v>32.5</v>
      </c>
      <c r="AD245" s="18">
        <v>0</v>
      </c>
      <c r="AE245" s="18">
        <v>0</v>
      </c>
      <c r="AF245" s="18">
        <v>0</v>
      </c>
      <c r="AG245" s="18">
        <v>0</v>
      </c>
      <c r="AH245" s="18">
        <v>0</v>
      </c>
      <c r="AI245" s="4" t="str">
        <f t="shared" si="14"/>
        <v>0;0;0;0;0</v>
      </c>
      <c r="AJ245" s="18">
        <v>0</v>
      </c>
      <c r="AK245" s="18">
        <v>0</v>
      </c>
      <c r="AL245" s="18">
        <v>0</v>
      </c>
      <c r="AM245" s="18">
        <v>0</v>
      </c>
      <c r="AN245" s="18">
        <v>0</v>
      </c>
      <c r="AO245" s="18">
        <v>0</v>
      </c>
      <c r="AP245" s="18">
        <v>0</v>
      </c>
      <c r="AQ245" s="4" t="str">
        <f t="shared" si="15"/>
        <v>0;0;0;0;0;0;0</v>
      </c>
      <c r="AR245" s="50" t="s">
        <v>781</v>
      </c>
      <c r="AS245" s="54"/>
      <c r="AT245" s="4">
        <v>22011086</v>
      </c>
      <c r="AU245" s="4"/>
      <c r="AV245" s="4">
        <v>242</v>
      </c>
      <c r="AW245" s="4"/>
      <c r="AX245" s="59" t="s">
        <v>933</v>
      </c>
      <c r="AY245" s="18">
        <v>0</v>
      </c>
      <c r="AZ245" s="19">
        <v>0</v>
      </c>
      <c r="BA245" s="25">
        <v>0.84590169999999998</v>
      </c>
    </row>
    <row r="246" spans="1:53">
      <c r="A246">
        <v>51000243</v>
      </c>
      <c r="B246" s="4" t="s">
        <v>249</v>
      </c>
      <c r="C246" s="4" t="s">
        <v>623</v>
      </c>
      <c r="D246" s="19"/>
      <c r="E246" s="4">
        <v>6</v>
      </c>
      <c r="F246" s="4">
        <v>2</v>
      </c>
      <c r="G246" s="4">
        <v>0</v>
      </c>
      <c r="H246" s="4">
        <f t="shared" si="12"/>
        <v>4</v>
      </c>
      <c r="I246" s="4">
        <v>6</v>
      </c>
      <c r="J246" s="4">
        <v>0</v>
      </c>
      <c r="K246" s="4">
        <v>0</v>
      </c>
      <c r="L246" s="4">
        <v>9</v>
      </c>
      <c r="M246" s="4">
        <v>0</v>
      </c>
      <c r="N246" s="4">
        <v>0</v>
      </c>
      <c r="O246" s="4">
        <v>0</v>
      </c>
      <c r="P246" s="4">
        <v>0</v>
      </c>
      <c r="Q246" s="4">
        <v>0</v>
      </c>
      <c r="R246" s="4">
        <v>0</v>
      </c>
      <c r="S246" s="4">
        <v>0</v>
      </c>
      <c r="T246" s="12">
        <f t="shared" si="13"/>
        <v>9</v>
      </c>
      <c r="U246" s="4">
        <v>10</v>
      </c>
      <c r="V246" s="4">
        <v>10</v>
      </c>
      <c r="W246" s="4">
        <v>0</v>
      </c>
      <c r="X246" s="4" t="s">
        <v>245</v>
      </c>
      <c r="Y246" s="37"/>
      <c r="Z246" s="18"/>
      <c r="AA246" s="18"/>
      <c r="AB246" s="18"/>
      <c r="AC246" s="18">
        <f>IF(ISBLANK($Y246),0, LOOKUP($Y246,[1]Skill!$A:$A,[1]Skill!$X:$X)*$Z246/100)+
IF(ISBLANK($AA246),0, LOOKUP($AA246,[1]Skill!$A:$A,[1]Skill!$X:$X)*$AB246/100)</f>
        <v>0</v>
      </c>
      <c r="AD246" s="18">
        <v>0</v>
      </c>
      <c r="AE246" s="18">
        <v>0</v>
      </c>
      <c r="AF246" s="18">
        <v>0</v>
      </c>
      <c r="AG246" s="18">
        <v>0</v>
      </c>
      <c r="AH246" s="18">
        <v>0</v>
      </c>
      <c r="AI246" s="4" t="str">
        <f t="shared" si="14"/>
        <v>0;0;0;0;0</v>
      </c>
      <c r="AJ246" s="18">
        <v>0</v>
      </c>
      <c r="AK246" s="18">
        <v>0</v>
      </c>
      <c r="AL246" s="18">
        <v>0</v>
      </c>
      <c r="AM246" s="18">
        <v>0</v>
      </c>
      <c r="AN246" s="18">
        <v>0</v>
      </c>
      <c r="AO246" s="18">
        <v>0</v>
      </c>
      <c r="AP246" s="18">
        <v>0</v>
      </c>
      <c r="AQ246" s="4" t="str">
        <f t="shared" si="15"/>
        <v>0;0;0;0;0;0;0</v>
      </c>
      <c r="AR246" s="50" t="s">
        <v>781</v>
      </c>
      <c r="AS246" s="54"/>
      <c r="AT246" s="4">
        <v>22011121</v>
      </c>
      <c r="AU246" s="4">
        <v>22011122</v>
      </c>
      <c r="AV246" s="4">
        <v>243</v>
      </c>
      <c r="AW246" s="4"/>
      <c r="AX246" s="59" t="s">
        <v>944</v>
      </c>
      <c r="AY246" s="18">
        <v>0</v>
      </c>
      <c r="AZ246" s="19">
        <v>0</v>
      </c>
      <c r="BA246" s="25">
        <v>0.85245899999999997</v>
      </c>
    </row>
    <row r="247" spans="1:53">
      <c r="A247">
        <v>51000244</v>
      </c>
      <c r="B247" s="7" t="s">
        <v>435</v>
      </c>
      <c r="C247" s="4" t="s">
        <v>436</v>
      </c>
      <c r="D247" s="19" t="s">
        <v>903</v>
      </c>
      <c r="E247" s="4">
        <v>5</v>
      </c>
      <c r="F247" s="4">
        <v>5</v>
      </c>
      <c r="G247" s="4">
        <v>6</v>
      </c>
      <c r="H247" s="4">
        <f t="shared" si="12"/>
        <v>4</v>
      </c>
      <c r="I247" s="4">
        <v>5</v>
      </c>
      <c r="J247" s="4">
        <v>7</v>
      </c>
      <c r="K247" s="4">
        <v>-3</v>
      </c>
      <c r="L247" s="4">
        <v>-15</v>
      </c>
      <c r="M247" s="4">
        <v>0</v>
      </c>
      <c r="N247" s="4">
        <v>0</v>
      </c>
      <c r="O247" s="4">
        <v>0</v>
      </c>
      <c r="P247" s="4">
        <v>0</v>
      </c>
      <c r="Q247" s="4">
        <v>0</v>
      </c>
      <c r="R247" s="4">
        <v>0</v>
      </c>
      <c r="S247" s="4">
        <v>0</v>
      </c>
      <c r="T247" s="12">
        <f t="shared" si="13"/>
        <v>11</v>
      </c>
      <c r="U247" s="4">
        <v>10</v>
      </c>
      <c r="V247" s="4">
        <v>15</v>
      </c>
      <c r="W247" s="4">
        <v>0</v>
      </c>
      <c r="X247" s="4" t="s">
        <v>2</v>
      </c>
      <c r="Y247" s="37">
        <v>55510010</v>
      </c>
      <c r="Z247" s="18">
        <v>40</v>
      </c>
      <c r="AA247" s="18">
        <v>55110018</v>
      </c>
      <c r="AB247" s="18">
        <v>100</v>
      </c>
      <c r="AC247" s="18">
        <f>IF(ISBLANK($Y247),0, LOOKUP($Y247,[1]Skill!$A:$A,[1]Skill!$X:$X)*$Z247/100)+
IF(ISBLANK($AA247),0, LOOKUP($AA247,[1]Skill!$A:$A,[1]Skill!$X:$X)*$AB247/100)</f>
        <v>22</v>
      </c>
      <c r="AD247" s="18">
        <v>0</v>
      </c>
      <c r="AE247" s="18">
        <v>0</v>
      </c>
      <c r="AF247" s="18">
        <v>0</v>
      </c>
      <c r="AG247" s="18">
        <v>0</v>
      </c>
      <c r="AH247" s="18">
        <v>0</v>
      </c>
      <c r="AI247" s="4" t="str">
        <f t="shared" si="14"/>
        <v>0;0;0;0;0</v>
      </c>
      <c r="AJ247" s="18">
        <v>0</v>
      </c>
      <c r="AK247" s="18">
        <v>0</v>
      </c>
      <c r="AL247" s="18">
        <v>0</v>
      </c>
      <c r="AM247" s="18">
        <v>0</v>
      </c>
      <c r="AN247" s="18">
        <v>0</v>
      </c>
      <c r="AO247" s="18">
        <v>0</v>
      </c>
      <c r="AP247" s="18">
        <v>0</v>
      </c>
      <c r="AQ247" s="4" t="str">
        <f t="shared" si="15"/>
        <v>0;0;0;0;0;0;0</v>
      </c>
      <c r="AR247" s="50" t="s">
        <v>781</v>
      </c>
      <c r="AS247" s="54"/>
      <c r="AT247" s="4">
        <v>22011140</v>
      </c>
      <c r="AU247" s="4"/>
      <c r="AV247" s="4">
        <v>244</v>
      </c>
      <c r="AW247" s="4"/>
      <c r="AX247" s="59" t="s">
        <v>940</v>
      </c>
      <c r="AY247" s="18">
        <v>0</v>
      </c>
      <c r="AZ247" s="19">
        <v>0</v>
      </c>
      <c r="BA247" s="25">
        <v>0.90983610000000004</v>
      </c>
    </row>
    <row r="248" spans="1:53">
      <c r="A248">
        <v>51000245</v>
      </c>
      <c r="B248" s="7" t="s">
        <v>437</v>
      </c>
      <c r="C248" s="4" t="s">
        <v>438</v>
      </c>
      <c r="D248" s="19" t="s">
        <v>912</v>
      </c>
      <c r="E248" s="4">
        <v>2</v>
      </c>
      <c r="F248" s="4">
        <v>2</v>
      </c>
      <c r="G248" s="4">
        <v>0</v>
      </c>
      <c r="H248" s="4">
        <f t="shared" si="12"/>
        <v>3</v>
      </c>
      <c r="I248" s="4">
        <v>2</v>
      </c>
      <c r="J248" s="4">
        <v>0</v>
      </c>
      <c r="K248" s="4">
        <v>0</v>
      </c>
      <c r="L248" s="4">
        <v>-10</v>
      </c>
      <c r="M248" s="4">
        <v>0</v>
      </c>
      <c r="N248" s="4">
        <v>1</v>
      </c>
      <c r="O248" s="4">
        <v>0</v>
      </c>
      <c r="P248" s="4">
        <v>0</v>
      </c>
      <c r="Q248" s="4">
        <v>0</v>
      </c>
      <c r="R248" s="4">
        <v>0</v>
      </c>
      <c r="S248" s="4">
        <v>0</v>
      </c>
      <c r="T248" s="12">
        <f t="shared" si="13"/>
        <v>5</v>
      </c>
      <c r="U248" s="4">
        <v>10</v>
      </c>
      <c r="V248" s="4">
        <v>15</v>
      </c>
      <c r="W248" s="4">
        <v>0</v>
      </c>
      <c r="X248" s="4" t="s">
        <v>19</v>
      </c>
      <c r="Y248" s="37">
        <v>55900025</v>
      </c>
      <c r="Z248" s="18">
        <v>100</v>
      </c>
      <c r="AA248" s="18"/>
      <c r="AB248" s="18"/>
      <c r="AC248" s="18">
        <f>IF(ISBLANK($Y248),0, LOOKUP($Y248,[1]Skill!$A:$A,[1]Skill!$X:$X)*$Z248/100)+
IF(ISBLANK($AA248),0, LOOKUP($AA248,[1]Skill!$A:$A,[1]Skill!$X:$X)*$AB248/100)</f>
        <v>10</v>
      </c>
      <c r="AD248" s="18">
        <v>0</v>
      </c>
      <c r="AE248" s="18">
        <v>0</v>
      </c>
      <c r="AF248" s="18">
        <v>0</v>
      </c>
      <c r="AG248" s="18">
        <v>0</v>
      </c>
      <c r="AH248" s="18">
        <v>0</v>
      </c>
      <c r="AI248" s="4" t="str">
        <f t="shared" si="14"/>
        <v>0;0;0;0;0</v>
      </c>
      <c r="AJ248" s="18">
        <v>0</v>
      </c>
      <c r="AK248" s="18">
        <v>0</v>
      </c>
      <c r="AL248" s="18">
        <v>0</v>
      </c>
      <c r="AM248" s="18">
        <v>0</v>
      </c>
      <c r="AN248" s="18">
        <v>0</v>
      </c>
      <c r="AO248" s="18">
        <v>0</v>
      </c>
      <c r="AP248" s="18">
        <v>0</v>
      </c>
      <c r="AQ248" s="4" t="str">
        <f t="shared" si="15"/>
        <v>0;0;0;0;0;0;0</v>
      </c>
      <c r="AR248" s="50" t="s">
        <v>781</v>
      </c>
      <c r="AS248" s="54"/>
      <c r="AT248" s="4">
        <v>22011087</v>
      </c>
      <c r="AU248" s="4"/>
      <c r="AV248" s="4">
        <v>245</v>
      </c>
      <c r="AW248" s="4"/>
      <c r="AX248" s="59" t="s">
        <v>944</v>
      </c>
      <c r="AY248" s="18">
        <v>0</v>
      </c>
      <c r="AZ248" s="19">
        <v>0</v>
      </c>
      <c r="BA248" s="25">
        <v>5.0819669999999997E-2</v>
      </c>
    </row>
    <row r="249" spans="1:53">
      <c r="A249">
        <v>51000246</v>
      </c>
      <c r="B249" s="4" t="s">
        <v>250</v>
      </c>
      <c r="C249" s="4" t="s">
        <v>439</v>
      </c>
      <c r="D249" s="19"/>
      <c r="E249" s="4">
        <v>3</v>
      </c>
      <c r="F249" s="4">
        <v>8</v>
      </c>
      <c r="G249" s="4">
        <v>3</v>
      </c>
      <c r="H249" s="4">
        <f t="shared" si="12"/>
        <v>1</v>
      </c>
      <c r="I249" s="4">
        <v>3</v>
      </c>
      <c r="J249" s="4">
        <v>0</v>
      </c>
      <c r="K249" s="4">
        <v>0</v>
      </c>
      <c r="L249" s="4">
        <v>-10</v>
      </c>
      <c r="M249" s="4">
        <v>0</v>
      </c>
      <c r="N249" s="4">
        <v>0</v>
      </c>
      <c r="O249" s="4">
        <v>0</v>
      </c>
      <c r="P249" s="4">
        <v>2</v>
      </c>
      <c r="Q249" s="4">
        <v>0</v>
      </c>
      <c r="R249" s="4">
        <v>0</v>
      </c>
      <c r="S249" s="4">
        <v>0</v>
      </c>
      <c r="T249" s="12">
        <f t="shared" si="13"/>
        <v>0</v>
      </c>
      <c r="U249" s="4">
        <v>10</v>
      </c>
      <c r="V249" s="4">
        <v>15</v>
      </c>
      <c r="W249" s="4">
        <v>0</v>
      </c>
      <c r="X249" s="4" t="s">
        <v>16</v>
      </c>
      <c r="Y249" s="37"/>
      <c r="Z249" s="18"/>
      <c r="AA249" s="18"/>
      <c r="AB249" s="18"/>
      <c r="AC249" s="18">
        <f>IF(ISBLANK($Y249),0, LOOKUP($Y249,[1]Skill!$A:$A,[1]Skill!$X:$X)*$Z249/100)+
IF(ISBLANK($AA249),0, LOOKUP($AA249,[1]Skill!$A:$A,[1]Skill!$X:$X)*$AB249/100)</f>
        <v>0</v>
      </c>
      <c r="AD249" s="18">
        <v>0</v>
      </c>
      <c r="AE249" s="18">
        <v>0</v>
      </c>
      <c r="AF249" s="18">
        <v>0</v>
      </c>
      <c r="AG249" s="18">
        <v>0</v>
      </c>
      <c r="AH249" s="18">
        <v>0</v>
      </c>
      <c r="AI249" s="4" t="str">
        <f t="shared" si="14"/>
        <v>0;0;0;0;0</v>
      </c>
      <c r="AJ249" s="18">
        <v>0</v>
      </c>
      <c r="AK249" s="18">
        <v>0</v>
      </c>
      <c r="AL249" s="18">
        <v>0</v>
      </c>
      <c r="AM249" s="18">
        <v>0</v>
      </c>
      <c r="AN249" s="18">
        <v>0</v>
      </c>
      <c r="AO249" s="18">
        <v>0</v>
      </c>
      <c r="AP249" s="18">
        <v>0</v>
      </c>
      <c r="AQ249" s="4" t="str">
        <f t="shared" si="15"/>
        <v>0;0;0;0;0;0;0</v>
      </c>
      <c r="AR249" s="50" t="s">
        <v>781</v>
      </c>
      <c r="AS249" s="54"/>
      <c r="AT249" s="4">
        <v>22011016</v>
      </c>
      <c r="AU249" s="4"/>
      <c r="AV249" s="4">
        <v>246</v>
      </c>
      <c r="AW249" s="4"/>
      <c r="AX249" s="59" t="s">
        <v>929</v>
      </c>
      <c r="AY249" s="18">
        <v>0</v>
      </c>
      <c r="AZ249" s="19">
        <v>0</v>
      </c>
      <c r="BA249" s="25">
        <v>0.59836069999999997</v>
      </c>
    </row>
    <row r="250" spans="1:53">
      <c r="A250">
        <v>51000247</v>
      </c>
      <c r="B250" s="4" t="s">
        <v>251</v>
      </c>
      <c r="C250" s="4" t="s">
        <v>440</v>
      </c>
      <c r="D250" s="19" t="s">
        <v>887</v>
      </c>
      <c r="E250" s="4">
        <v>6</v>
      </c>
      <c r="F250" s="4">
        <v>5</v>
      </c>
      <c r="G250" s="4">
        <v>0</v>
      </c>
      <c r="H250" s="4">
        <f t="shared" si="12"/>
        <v>4</v>
      </c>
      <c r="I250" s="4">
        <v>6</v>
      </c>
      <c r="J250" s="4">
        <v>-10</v>
      </c>
      <c r="K250" s="4">
        <v>5</v>
      </c>
      <c r="L250" s="4">
        <v>-24</v>
      </c>
      <c r="M250" s="4">
        <v>0</v>
      </c>
      <c r="N250" s="4">
        <v>0</v>
      </c>
      <c r="O250" s="4">
        <v>0</v>
      </c>
      <c r="P250" s="4">
        <v>0</v>
      </c>
      <c r="Q250" s="4">
        <v>0</v>
      </c>
      <c r="R250" s="4">
        <v>0</v>
      </c>
      <c r="S250" s="4">
        <v>0</v>
      </c>
      <c r="T250" s="12">
        <f t="shared" si="13"/>
        <v>11</v>
      </c>
      <c r="U250" s="4">
        <v>10</v>
      </c>
      <c r="V250" s="4">
        <v>12</v>
      </c>
      <c r="W250" s="4">
        <v>0</v>
      </c>
      <c r="X250" s="4" t="s">
        <v>2</v>
      </c>
      <c r="Y250" s="37">
        <v>55510009</v>
      </c>
      <c r="Z250" s="18">
        <v>40</v>
      </c>
      <c r="AA250" s="18">
        <v>55110018</v>
      </c>
      <c r="AB250" s="18">
        <v>100</v>
      </c>
      <c r="AC250" s="18">
        <f>IF(ISBLANK($Y250),0, LOOKUP($Y250,[1]Skill!$A:$A,[1]Skill!$X:$X)*$Z250/100)+
IF(ISBLANK($AA250),0, LOOKUP($AA250,[1]Skill!$A:$A,[1]Skill!$X:$X)*$AB250/100)</f>
        <v>40</v>
      </c>
      <c r="AD250" s="18">
        <v>0</v>
      </c>
      <c r="AE250" s="18">
        <v>0</v>
      </c>
      <c r="AF250" s="18">
        <v>0</v>
      </c>
      <c r="AG250" s="18">
        <v>0</v>
      </c>
      <c r="AH250" s="18">
        <v>0</v>
      </c>
      <c r="AI250" s="4" t="str">
        <f t="shared" si="14"/>
        <v>0;0;0;0;0</v>
      </c>
      <c r="AJ250" s="18">
        <v>0</v>
      </c>
      <c r="AK250" s="18">
        <v>0</v>
      </c>
      <c r="AL250" s="18">
        <v>0</v>
      </c>
      <c r="AM250" s="18">
        <v>0</v>
      </c>
      <c r="AN250" s="18">
        <v>0</v>
      </c>
      <c r="AO250" s="18">
        <v>0</v>
      </c>
      <c r="AP250" s="18">
        <v>0</v>
      </c>
      <c r="AQ250" s="4" t="str">
        <f t="shared" si="15"/>
        <v>0;0;0;0;0;0;0</v>
      </c>
      <c r="AR250" s="50" t="s">
        <v>781</v>
      </c>
      <c r="AS250" s="54"/>
      <c r="AT250" s="4">
        <v>22011139</v>
      </c>
      <c r="AU250" s="4"/>
      <c r="AV250" s="4">
        <v>247</v>
      </c>
      <c r="AW250" s="4"/>
      <c r="AX250" s="59" t="s">
        <v>940</v>
      </c>
      <c r="AY250" s="18">
        <v>0</v>
      </c>
      <c r="AZ250" s="19">
        <v>0</v>
      </c>
      <c r="BA250" s="25">
        <v>0.94262299999999999</v>
      </c>
    </row>
    <row r="251" spans="1:53">
      <c r="A251">
        <v>51000248</v>
      </c>
      <c r="B251" s="4" t="s">
        <v>252</v>
      </c>
      <c r="C251" s="4" t="s">
        <v>441</v>
      </c>
      <c r="D251" s="19" t="s">
        <v>887</v>
      </c>
      <c r="E251" s="4">
        <v>2</v>
      </c>
      <c r="F251" s="4">
        <v>9</v>
      </c>
      <c r="G251" s="4">
        <v>0</v>
      </c>
      <c r="H251" s="4">
        <f t="shared" si="12"/>
        <v>1</v>
      </c>
      <c r="I251" s="4">
        <v>2</v>
      </c>
      <c r="J251" s="4">
        <v>0</v>
      </c>
      <c r="K251" s="4">
        <v>0</v>
      </c>
      <c r="L251" s="4">
        <v>-10</v>
      </c>
      <c r="M251" s="4">
        <v>0</v>
      </c>
      <c r="N251" s="4">
        <v>0</v>
      </c>
      <c r="O251" s="4">
        <v>0</v>
      </c>
      <c r="P251" s="4">
        <v>1</v>
      </c>
      <c r="Q251" s="4">
        <v>0</v>
      </c>
      <c r="R251" s="4">
        <v>0</v>
      </c>
      <c r="S251" s="4">
        <v>0</v>
      </c>
      <c r="T251" s="12">
        <f t="shared" si="13"/>
        <v>0</v>
      </c>
      <c r="U251" s="4">
        <v>10</v>
      </c>
      <c r="V251" s="4">
        <v>15</v>
      </c>
      <c r="W251" s="4">
        <v>0</v>
      </c>
      <c r="X251" s="4" t="s">
        <v>4</v>
      </c>
      <c r="Y251" s="18">
        <v>55900030</v>
      </c>
      <c r="Z251" s="18">
        <v>20</v>
      </c>
      <c r="AA251" s="18"/>
      <c r="AB251" s="18"/>
      <c r="AC251" s="18">
        <f>IF(ISBLANK($Y251),0, LOOKUP($Y251,[1]Skill!$A:$A,[1]Skill!$X:$X)*$Z251/100)+
IF(ISBLANK($AA251),0, LOOKUP($AA251,[1]Skill!$A:$A,[1]Skill!$X:$X)*$AB251/100)</f>
        <v>5</v>
      </c>
      <c r="AD251" s="18">
        <v>0</v>
      </c>
      <c r="AE251" s="18">
        <v>0</v>
      </c>
      <c r="AF251" s="18">
        <v>0</v>
      </c>
      <c r="AG251" s="18">
        <v>0</v>
      </c>
      <c r="AH251" s="18">
        <v>0</v>
      </c>
      <c r="AI251" s="4" t="str">
        <f t="shared" si="14"/>
        <v>0;0;0;0;0</v>
      </c>
      <c r="AJ251" s="18">
        <v>0</v>
      </c>
      <c r="AK251" s="18">
        <v>0</v>
      </c>
      <c r="AL251" s="18">
        <v>0</v>
      </c>
      <c r="AM251" s="18">
        <v>0</v>
      </c>
      <c r="AN251" s="18">
        <v>0</v>
      </c>
      <c r="AO251" s="18">
        <v>0</v>
      </c>
      <c r="AP251" s="18">
        <v>0</v>
      </c>
      <c r="AQ251" s="4" t="str">
        <f t="shared" si="15"/>
        <v>0;0;0;0;0;0;0</v>
      </c>
      <c r="AR251" s="50" t="s">
        <v>781</v>
      </c>
      <c r="AS251" s="54"/>
      <c r="AT251" s="4">
        <v>22011137</v>
      </c>
      <c r="AU251" s="4"/>
      <c r="AV251" s="4">
        <v>248</v>
      </c>
      <c r="AW251" s="4"/>
      <c r="AX251" s="59" t="s">
        <v>932</v>
      </c>
      <c r="AY251" s="18">
        <v>0</v>
      </c>
      <c r="AZ251" s="19">
        <v>0</v>
      </c>
      <c r="BA251" s="25">
        <v>0.35573769999999999</v>
      </c>
    </row>
    <row r="252" spans="1:53">
      <c r="A252">
        <v>51000249</v>
      </c>
      <c r="B252" s="4" t="s">
        <v>253</v>
      </c>
      <c r="C252" s="4" t="s">
        <v>624</v>
      </c>
      <c r="D252" s="19"/>
      <c r="E252" s="4">
        <v>5</v>
      </c>
      <c r="F252" s="4">
        <v>2</v>
      </c>
      <c r="G252" s="4">
        <v>4</v>
      </c>
      <c r="H252" s="4">
        <f t="shared" si="12"/>
        <v>3</v>
      </c>
      <c r="I252" s="4">
        <v>5</v>
      </c>
      <c r="J252" s="4">
        <v>20</v>
      </c>
      <c r="K252" s="4">
        <v>-10</v>
      </c>
      <c r="L252" s="4">
        <v>-8</v>
      </c>
      <c r="M252" s="4">
        <v>4</v>
      </c>
      <c r="N252" s="4">
        <v>0</v>
      </c>
      <c r="O252" s="4">
        <v>-5</v>
      </c>
      <c r="P252" s="4">
        <v>0</v>
      </c>
      <c r="Q252" s="4">
        <v>0</v>
      </c>
      <c r="R252" s="4">
        <v>0</v>
      </c>
      <c r="S252" s="4">
        <v>0</v>
      </c>
      <c r="T252" s="12">
        <f t="shared" si="13"/>
        <v>7</v>
      </c>
      <c r="U252" s="4">
        <v>20</v>
      </c>
      <c r="V252" s="4">
        <v>10</v>
      </c>
      <c r="W252" s="4">
        <v>0</v>
      </c>
      <c r="X252" s="4" t="s">
        <v>131</v>
      </c>
      <c r="Y252" s="18">
        <v>55110007</v>
      </c>
      <c r="Z252" s="18">
        <v>100</v>
      </c>
      <c r="AA252" s="18"/>
      <c r="AB252" s="18"/>
      <c r="AC252" s="18">
        <f>IF(ISBLANK($Y252),0, LOOKUP($Y252,[1]Skill!$A:$A,[1]Skill!$X:$X)*$Z252/100)+
IF(ISBLANK($AA252),0, LOOKUP($AA252,[1]Skill!$A:$A,[1]Skill!$X:$X)*$AB252/100)</f>
        <v>10</v>
      </c>
      <c r="AD252" s="18">
        <v>0</v>
      </c>
      <c r="AE252" s="18">
        <v>0</v>
      </c>
      <c r="AF252" s="18">
        <v>0</v>
      </c>
      <c r="AG252" s="18">
        <v>0</v>
      </c>
      <c r="AH252" s="18">
        <v>0</v>
      </c>
      <c r="AI252" s="4" t="str">
        <f t="shared" si="14"/>
        <v>0;0;0;0;0</v>
      </c>
      <c r="AJ252" s="18">
        <v>0</v>
      </c>
      <c r="AK252" s="18">
        <v>0</v>
      </c>
      <c r="AL252" s="18">
        <v>0</v>
      </c>
      <c r="AM252" s="18">
        <v>0</v>
      </c>
      <c r="AN252" s="18">
        <v>0</v>
      </c>
      <c r="AO252" s="18">
        <v>0</v>
      </c>
      <c r="AP252" s="18">
        <v>0</v>
      </c>
      <c r="AQ252" s="4" t="str">
        <f t="shared" si="15"/>
        <v>0;0;0;0;0;0;0</v>
      </c>
      <c r="AR252" s="50" t="s">
        <v>781</v>
      </c>
      <c r="AS252" s="54"/>
      <c r="AT252" s="4">
        <v>22011136</v>
      </c>
      <c r="AU252" s="4">
        <v>22011135</v>
      </c>
      <c r="AV252" s="4">
        <v>249</v>
      </c>
      <c r="AW252" s="4"/>
      <c r="AX252" s="59" t="s">
        <v>944</v>
      </c>
      <c r="AY252" s="18">
        <v>0</v>
      </c>
      <c r="AZ252" s="19">
        <v>0</v>
      </c>
      <c r="BA252" s="25">
        <v>0.90163930000000003</v>
      </c>
    </row>
    <row r="253" spans="1:53">
      <c r="A253">
        <v>51000250</v>
      </c>
      <c r="B253" s="7" t="s">
        <v>396</v>
      </c>
      <c r="C253" s="4" t="s">
        <v>442</v>
      </c>
      <c r="D253" s="19"/>
      <c r="E253" s="4">
        <v>3</v>
      </c>
      <c r="F253" s="4">
        <v>9</v>
      </c>
      <c r="G253" s="4">
        <v>3</v>
      </c>
      <c r="H253" s="4">
        <f t="shared" si="12"/>
        <v>3</v>
      </c>
      <c r="I253" s="4">
        <v>3</v>
      </c>
      <c r="J253" s="4">
        <v>10</v>
      </c>
      <c r="K253" s="4">
        <v>-9</v>
      </c>
      <c r="L253" s="4">
        <v>-24</v>
      </c>
      <c r="M253" s="4">
        <v>0</v>
      </c>
      <c r="N253" s="4">
        <v>0</v>
      </c>
      <c r="O253" s="4">
        <v>0</v>
      </c>
      <c r="P253" s="4">
        <v>0</v>
      </c>
      <c r="Q253" s="4">
        <v>0</v>
      </c>
      <c r="R253" s="4">
        <v>0</v>
      </c>
      <c r="S253" s="4">
        <v>0</v>
      </c>
      <c r="T253" s="12">
        <f t="shared" si="13"/>
        <v>7</v>
      </c>
      <c r="U253" s="4">
        <v>10</v>
      </c>
      <c r="V253" s="4">
        <v>25</v>
      </c>
      <c r="W253" s="4">
        <v>0</v>
      </c>
      <c r="X253" s="4" t="s">
        <v>19</v>
      </c>
      <c r="Y253" s="37">
        <v>55900015</v>
      </c>
      <c r="Z253" s="18">
        <v>100</v>
      </c>
      <c r="AA253" s="18"/>
      <c r="AB253" s="18"/>
      <c r="AC253" s="18">
        <f>IF(ISBLANK($Y253),0, LOOKUP($Y253,[1]Skill!$A:$A,[1]Skill!$X:$X)*$Z253/100)+
IF(ISBLANK($AA253),0, LOOKUP($AA253,[1]Skill!$A:$A,[1]Skill!$X:$X)*$AB253/100)</f>
        <v>30</v>
      </c>
      <c r="AD253" s="18">
        <v>0</v>
      </c>
      <c r="AE253" s="18">
        <v>0</v>
      </c>
      <c r="AF253" s="18">
        <v>0</v>
      </c>
      <c r="AG253" s="18">
        <v>0</v>
      </c>
      <c r="AH253" s="18">
        <v>0</v>
      </c>
      <c r="AI253" s="4" t="str">
        <f t="shared" si="14"/>
        <v>0;0;0;0;0</v>
      </c>
      <c r="AJ253" s="18">
        <v>0</v>
      </c>
      <c r="AK253" s="18">
        <v>0</v>
      </c>
      <c r="AL253" s="18">
        <v>0</v>
      </c>
      <c r="AM253" s="18">
        <v>0</v>
      </c>
      <c r="AN253" s="18">
        <v>0</v>
      </c>
      <c r="AO253" s="18">
        <v>0</v>
      </c>
      <c r="AP253" s="18">
        <v>0</v>
      </c>
      <c r="AQ253" s="4" t="str">
        <f t="shared" si="15"/>
        <v>0;0;0;0;0;0;0</v>
      </c>
      <c r="AR253" s="50" t="s">
        <v>781</v>
      </c>
      <c r="AS253" s="54"/>
      <c r="AT253" s="4">
        <v>22011089</v>
      </c>
      <c r="AU253" s="4"/>
      <c r="AV253" s="4">
        <v>250</v>
      </c>
      <c r="AW253" s="4"/>
      <c r="AX253" s="59" t="s">
        <v>932</v>
      </c>
      <c r="AY253" s="18">
        <v>0</v>
      </c>
      <c r="AZ253" s="19">
        <v>0</v>
      </c>
      <c r="BA253" s="25">
        <v>0.64918039999999999</v>
      </c>
    </row>
    <row r="254" spans="1:53">
      <c r="A254">
        <v>51000251</v>
      </c>
      <c r="B254" s="4" t="s">
        <v>254</v>
      </c>
      <c r="C254" s="4" t="s">
        <v>375</v>
      </c>
      <c r="D254" s="19" t="s">
        <v>810</v>
      </c>
      <c r="E254" s="4">
        <v>3</v>
      </c>
      <c r="F254" s="4">
        <v>8</v>
      </c>
      <c r="G254" s="4">
        <v>3</v>
      </c>
      <c r="H254" s="4">
        <f t="shared" si="12"/>
        <v>2</v>
      </c>
      <c r="I254" s="4">
        <v>3</v>
      </c>
      <c r="J254" s="4">
        <v>0</v>
      </c>
      <c r="K254" s="4">
        <v>-5</v>
      </c>
      <c r="L254" s="4">
        <v>-8</v>
      </c>
      <c r="M254" s="4">
        <v>0</v>
      </c>
      <c r="N254" s="4">
        <v>1</v>
      </c>
      <c r="O254" s="4">
        <v>0</v>
      </c>
      <c r="P254" s="4">
        <v>0</v>
      </c>
      <c r="Q254" s="4">
        <v>0</v>
      </c>
      <c r="R254" s="4">
        <v>0</v>
      </c>
      <c r="S254" s="4">
        <v>0</v>
      </c>
      <c r="T254" s="12">
        <f t="shared" si="13"/>
        <v>2</v>
      </c>
      <c r="U254" s="4">
        <v>30</v>
      </c>
      <c r="V254" s="4">
        <v>15</v>
      </c>
      <c r="W254" s="4">
        <v>0</v>
      </c>
      <c r="X254" s="4" t="s">
        <v>204</v>
      </c>
      <c r="Y254" s="18">
        <v>55100013</v>
      </c>
      <c r="Z254" s="18">
        <v>100</v>
      </c>
      <c r="AA254" s="18"/>
      <c r="AB254" s="18"/>
      <c r="AC254" s="18">
        <f>IF(ISBLANK($Y254),0, LOOKUP($Y254,[1]Skill!$A:$A,[1]Skill!$X:$X)*$Z254/100)+
IF(ISBLANK($AA254),0, LOOKUP($AA254,[1]Skill!$A:$A,[1]Skill!$X:$X)*$AB254/100)</f>
        <v>10</v>
      </c>
      <c r="AD254" s="18">
        <v>0</v>
      </c>
      <c r="AE254" s="18">
        <v>0</v>
      </c>
      <c r="AF254" s="18">
        <v>0</v>
      </c>
      <c r="AG254" s="18">
        <v>0</v>
      </c>
      <c r="AH254" s="18">
        <v>0</v>
      </c>
      <c r="AI254" s="4" t="str">
        <f t="shared" si="14"/>
        <v>0;0;0;0;0</v>
      </c>
      <c r="AJ254" s="18">
        <v>0</v>
      </c>
      <c r="AK254" s="18">
        <v>0</v>
      </c>
      <c r="AL254" s="18">
        <v>0</v>
      </c>
      <c r="AM254" s="18">
        <v>0</v>
      </c>
      <c r="AN254" s="18">
        <v>0</v>
      </c>
      <c r="AO254" s="18">
        <v>0</v>
      </c>
      <c r="AP254" s="18">
        <v>0</v>
      </c>
      <c r="AQ254" s="4" t="str">
        <f t="shared" si="15"/>
        <v>0;0;0;0;0;0;0</v>
      </c>
      <c r="AR254" s="50" t="s">
        <v>781</v>
      </c>
      <c r="AS254" s="54"/>
      <c r="AT254" s="4">
        <v>22011200</v>
      </c>
      <c r="AU254" s="4"/>
      <c r="AV254" s="4">
        <v>251</v>
      </c>
      <c r="AW254" s="4"/>
      <c r="AX254" s="59" t="s">
        <v>929</v>
      </c>
      <c r="AY254" s="18">
        <v>0</v>
      </c>
      <c r="AZ254" s="19">
        <v>0</v>
      </c>
      <c r="BA254" s="25">
        <v>0.49836069999999999</v>
      </c>
    </row>
    <row r="255" spans="1:53">
      <c r="A255">
        <v>51000252</v>
      </c>
      <c r="B255" s="4" t="s">
        <v>255</v>
      </c>
      <c r="C255" s="4" t="s">
        <v>376</v>
      </c>
      <c r="D255" s="19" t="s">
        <v>833</v>
      </c>
      <c r="E255" s="4">
        <v>4</v>
      </c>
      <c r="F255" s="4">
        <v>9</v>
      </c>
      <c r="G255" s="4">
        <v>1</v>
      </c>
      <c r="H255" s="4">
        <f t="shared" si="12"/>
        <v>3</v>
      </c>
      <c r="I255" s="4">
        <v>4</v>
      </c>
      <c r="J255" s="4">
        <v>-10</v>
      </c>
      <c r="K255" s="4">
        <v>0</v>
      </c>
      <c r="L255" s="4">
        <v>-5</v>
      </c>
      <c r="M255" s="4">
        <v>0</v>
      </c>
      <c r="N255" s="4">
        <v>0</v>
      </c>
      <c r="O255" s="4">
        <v>0</v>
      </c>
      <c r="P255" s="4">
        <v>0</v>
      </c>
      <c r="Q255" s="4">
        <v>0</v>
      </c>
      <c r="R255" s="4">
        <v>0</v>
      </c>
      <c r="S255" s="4">
        <v>0</v>
      </c>
      <c r="T255" s="12">
        <f t="shared" si="13"/>
        <v>5.5500000000000007</v>
      </c>
      <c r="U255" s="4">
        <v>25</v>
      </c>
      <c r="V255" s="4">
        <v>12</v>
      </c>
      <c r="W255" s="4">
        <v>0</v>
      </c>
      <c r="X255" s="4" t="s">
        <v>0</v>
      </c>
      <c r="Y255" s="37">
        <v>55510018</v>
      </c>
      <c r="Z255" s="18">
        <v>15</v>
      </c>
      <c r="AA255" s="18">
        <v>55100004</v>
      </c>
      <c r="AB255" s="18">
        <v>100</v>
      </c>
      <c r="AC255" s="18">
        <f>IF(ISBLANK($Y255),0, LOOKUP($Y255,[1]Skill!$A:$A,[1]Skill!$X:$X)*$Z255/100)+
IF(ISBLANK($AA255),0, LOOKUP($AA255,[1]Skill!$A:$A,[1]Skill!$X:$X)*$AB255/100)</f>
        <v>20.55</v>
      </c>
      <c r="AD255" s="18">
        <v>0</v>
      </c>
      <c r="AE255" s="18">
        <v>0</v>
      </c>
      <c r="AF255" s="18">
        <v>0</v>
      </c>
      <c r="AG255" s="18">
        <v>0</v>
      </c>
      <c r="AH255" s="18">
        <v>0</v>
      </c>
      <c r="AI255" s="4" t="str">
        <f t="shared" si="14"/>
        <v>0;0;0;0;0</v>
      </c>
      <c r="AJ255" s="18">
        <v>0</v>
      </c>
      <c r="AK255" s="18">
        <v>0</v>
      </c>
      <c r="AL255" s="18">
        <v>0</v>
      </c>
      <c r="AM255" s="18">
        <v>0</v>
      </c>
      <c r="AN255" s="18">
        <v>0</v>
      </c>
      <c r="AO255" s="18">
        <v>0</v>
      </c>
      <c r="AP255" s="18">
        <v>0</v>
      </c>
      <c r="AQ255" s="4" t="str">
        <f t="shared" si="15"/>
        <v>0;0;0;0;0;0;0</v>
      </c>
      <c r="AR255" s="50" t="s">
        <v>781</v>
      </c>
      <c r="AS255" s="54"/>
      <c r="AT255" s="4">
        <v>22011088</v>
      </c>
      <c r="AU255" s="4"/>
      <c r="AV255" s="4">
        <v>252</v>
      </c>
      <c r="AW255" s="4"/>
      <c r="AX255" s="59" t="s">
        <v>932</v>
      </c>
      <c r="AY255" s="18">
        <v>0</v>
      </c>
      <c r="AZ255" s="19">
        <v>0</v>
      </c>
      <c r="BA255" s="25">
        <v>0.82786890000000002</v>
      </c>
    </row>
    <row r="256" spans="1:53">
      <c r="A256">
        <v>51000253</v>
      </c>
      <c r="B256" s="4" t="s">
        <v>256</v>
      </c>
      <c r="C256" s="4" t="s">
        <v>377</v>
      </c>
      <c r="D256" s="19"/>
      <c r="E256" s="4">
        <v>3</v>
      </c>
      <c r="F256" s="4">
        <v>1</v>
      </c>
      <c r="G256" s="4">
        <v>2</v>
      </c>
      <c r="H256" s="4">
        <f t="shared" si="12"/>
        <v>1</v>
      </c>
      <c r="I256" s="4">
        <v>3</v>
      </c>
      <c r="J256" s="4">
        <v>11</v>
      </c>
      <c r="K256" s="4">
        <v>-20</v>
      </c>
      <c r="L256" s="4">
        <v>-3</v>
      </c>
      <c r="M256" s="4">
        <v>0</v>
      </c>
      <c r="N256" s="4">
        <v>0</v>
      </c>
      <c r="O256" s="4">
        <v>0</v>
      </c>
      <c r="P256" s="4">
        <v>0</v>
      </c>
      <c r="Q256" s="4">
        <v>1</v>
      </c>
      <c r="R256" s="4">
        <v>0</v>
      </c>
      <c r="S256" s="4">
        <v>0</v>
      </c>
      <c r="T256" s="12">
        <f t="shared" si="13"/>
        <v>0</v>
      </c>
      <c r="U256" s="4">
        <v>10</v>
      </c>
      <c r="V256" s="4">
        <v>20</v>
      </c>
      <c r="W256" s="4">
        <v>0</v>
      </c>
      <c r="X256" s="4" t="s">
        <v>4</v>
      </c>
      <c r="Y256" s="37">
        <v>55110005</v>
      </c>
      <c r="Z256" s="18">
        <v>35</v>
      </c>
      <c r="AA256" s="18"/>
      <c r="AB256" s="18"/>
      <c r="AC256" s="18">
        <f>IF(ISBLANK($Y256),0, LOOKUP($Y256,[1]Skill!$A:$A,[1]Skill!$X:$X)*$Z256/100)+
IF(ISBLANK($AA256),0, LOOKUP($AA256,[1]Skill!$A:$A,[1]Skill!$X:$X)*$AB256/100)</f>
        <v>7</v>
      </c>
      <c r="AD256" s="18">
        <v>0</v>
      </c>
      <c r="AE256" s="18">
        <v>0</v>
      </c>
      <c r="AF256" s="18">
        <v>0</v>
      </c>
      <c r="AG256" s="18">
        <v>0</v>
      </c>
      <c r="AH256" s="18">
        <v>0</v>
      </c>
      <c r="AI256" s="4" t="str">
        <f t="shared" si="14"/>
        <v>0;0;0;0;0</v>
      </c>
      <c r="AJ256" s="18">
        <v>0</v>
      </c>
      <c r="AK256" s="18">
        <v>0</v>
      </c>
      <c r="AL256" s="18">
        <v>0</v>
      </c>
      <c r="AM256" s="18">
        <v>0</v>
      </c>
      <c r="AN256" s="18">
        <v>0</v>
      </c>
      <c r="AO256" s="18">
        <v>0</v>
      </c>
      <c r="AP256" s="18">
        <v>0</v>
      </c>
      <c r="AQ256" s="4" t="str">
        <f t="shared" si="15"/>
        <v>0;0;0;0;0;0;0</v>
      </c>
      <c r="AR256" s="50" t="s">
        <v>781</v>
      </c>
      <c r="AS256" s="54"/>
      <c r="AT256" s="4">
        <v>22011133</v>
      </c>
      <c r="AU256" s="4"/>
      <c r="AV256" s="4">
        <v>253</v>
      </c>
      <c r="AW256" s="4"/>
      <c r="AX256" s="59" t="s">
        <v>934</v>
      </c>
      <c r="AY256" s="18">
        <v>0</v>
      </c>
      <c r="AZ256" s="19">
        <v>0</v>
      </c>
      <c r="BA256" s="25">
        <v>0.63278690000000004</v>
      </c>
    </row>
    <row r="257" spans="1:53">
      <c r="A257">
        <v>51000254</v>
      </c>
      <c r="B257" s="4" t="s">
        <v>257</v>
      </c>
      <c r="C257" s="4" t="s">
        <v>625</v>
      </c>
      <c r="D257" s="19" t="s">
        <v>861</v>
      </c>
      <c r="E257" s="4">
        <v>3</v>
      </c>
      <c r="F257" s="4">
        <v>7</v>
      </c>
      <c r="G257" s="4">
        <v>5</v>
      </c>
      <c r="H257" s="4">
        <f t="shared" si="12"/>
        <v>1</v>
      </c>
      <c r="I257" s="4">
        <v>3</v>
      </c>
      <c r="J257" s="4">
        <v>-10</v>
      </c>
      <c r="K257" s="4">
        <v>-3</v>
      </c>
      <c r="L257" s="4">
        <v>-2</v>
      </c>
      <c r="M257" s="4">
        <v>0</v>
      </c>
      <c r="N257" s="4">
        <v>0</v>
      </c>
      <c r="O257" s="4">
        <v>0</v>
      </c>
      <c r="P257" s="4">
        <v>0</v>
      </c>
      <c r="Q257" s="4">
        <v>0</v>
      </c>
      <c r="R257" s="4">
        <v>0</v>
      </c>
      <c r="S257" s="4">
        <v>0</v>
      </c>
      <c r="T257" s="12">
        <f t="shared" si="13"/>
        <v>-2.8000000000000007</v>
      </c>
      <c r="U257" s="4">
        <v>10</v>
      </c>
      <c r="V257" s="4">
        <v>15</v>
      </c>
      <c r="W257" s="4">
        <v>0</v>
      </c>
      <c r="X257" s="4" t="s">
        <v>2</v>
      </c>
      <c r="Y257" s="37">
        <v>55200013</v>
      </c>
      <c r="Z257" s="18">
        <v>100</v>
      </c>
      <c r="AA257" s="18"/>
      <c r="AB257" s="18"/>
      <c r="AC257" s="18">
        <f>IF(ISBLANK($Y257),0, LOOKUP($Y257,[1]Skill!$A:$A,[1]Skill!$X:$X)*$Z257/100)+
IF(ISBLANK($AA257),0, LOOKUP($AA257,[1]Skill!$A:$A,[1]Skill!$X:$X)*$AB257/100)</f>
        <v>10</v>
      </c>
      <c r="AD257" s="18">
        <v>0</v>
      </c>
      <c r="AE257" s="18">
        <v>0</v>
      </c>
      <c r="AF257" s="18">
        <v>0</v>
      </c>
      <c r="AG257" s="18">
        <v>0</v>
      </c>
      <c r="AH257" s="18">
        <v>0</v>
      </c>
      <c r="AI257" s="4" t="str">
        <f t="shared" si="14"/>
        <v>0;0;0;0;0</v>
      </c>
      <c r="AJ257" s="18">
        <v>0</v>
      </c>
      <c r="AK257" s="18">
        <v>0</v>
      </c>
      <c r="AL257" s="18">
        <v>0</v>
      </c>
      <c r="AM257" s="18">
        <v>0.5</v>
      </c>
      <c r="AN257" s="18">
        <v>0</v>
      </c>
      <c r="AO257" s="18">
        <v>0</v>
      </c>
      <c r="AP257" s="18">
        <v>0</v>
      </c>
      <c r="AQ257" s="4" t="str">
        <f t="shared" si="15"/>
        <v>0;0;0;0.5;0;0;0</v>
      </c>
      <c r="AR257" s="50" t="s">
        <v>781</v>
      </c>
      <c r="AS257" s="54"/>
      <c r="AT257" s="4">
        <v>22011134</v>
      </c>
      <c r="AU257" s="4"/>
      <c r="AV257" s="4">
        <v>254</v>
      </c>
      <c r="AW257" s="4"/>
      <c r="AX257" s="59" t="s">
        <v>935</v>
      </c>
      <c r="AY257" s="18">
        <v>0</v>
      </c>
      <c r="AZ257" s="19">
        <v>0</v>
      </c>
      <c r="BA257" s="25">
        <v>0.49344260000000001</v>
      </c>
    </row>
    <row r="258" spans="1:53">
      <c r="A258">
        <v>51000255</v>
      </c>
      <c r="B258" s="4" t="s">
        <v>258</v>
      </c>
      <c r="C258" s="4" t="s">
        <v>858</v>
      </c>
      <c r="D258" s="19" t="s">
        <v>890</v>
      </c>
      <c r="E258" s="4">
        <v>3</v>
      </c>
      <c r="F258" s="4">
        <v>2</v>
      </c>
      <c r="G258" s="4">
        <v>0</v>
      </c>
      <c r="H258" s="4">
        <f t="shared" si="12"/>
        <v>3</v>
      </c>
      <c r="I258" s="4">
        <v>3</v>
      </c>
      <c r="J258" s="4">
        <v>-100</v>
      </c>
      <c r="K258" s="4">
        <v>45</v>
      </c>
      <c r="L258" s="4">
        <v>-3</v>
      </c>
      <c r="M258" s="4">
        <v>0</v>
      </c>
      <c r="N258" s="4">
        <v>0</v>
      </c>
      <c r="O258" s="4">
        <v>0</v>
      </c>
      <c r="P258" s="4">
        <v>0</v>
      </c>
      <c r="Q258" s="4">
        <v>0</v>
      </c>
      <c r="R258" s="4">
        <v>0</v>
      </c>
      <c r="S258" s="4">
        <v>0</v>
      </c>
      <c r="T258" s="12">
        <f t="shared" si="13"/>
        <v>7</v>
      </c>
      <c r="U258" s="4">
        <v>10</v>
      </c>
      <c r="V258" s="4">
        <v>10</v>
      </c>
      <c r="W258" s="4">
        <v>0</v>
      </c>
      <c r="X258" s="4" t="s">
        <v>245</v>
      </c>
      <c r="Y258" s="37">
        <v>55410001</v>
      </c>
      <c r="Z258" s="18">
        <v>100</v>
      </c>
      <c r="AA258" s="18">
        <v>55100008</v>
      </c>
      <c r="AB258" s="18">
        <v>100</v>
      </c>
      <c r="AC258" s="18">
        <f>IF(ISBLANK($Y258),0, LOOKUP($Y258,[1]Skill!$A:$A,[1]Skill!$X:$X)*$Z258/100)+
IF(ISBLANK($AA258),0, LOOKUP($AA258,[1]Skill!$A:$A,[1]Skill!$X:$X)*$AB258/100)</f>
        <v>65</v>
      </c>
      <c r="AD258" s="18">
        <v>0</v>
      </c>
      <c r="AE258" s="18">
        <v>0</v>
      </c>
      <c r="AF258" s="18">
        <v>0</v>
      </c>
      <c r="AG258" s="18">
        <v>0</v>
      </c>
      <c r="AH258" s="18">
        <v>0</v>
      </c>
      <c r="AI258" s="4" t="str">
        <f t="shared" si="14"/>
        <v>0;0;0;0;0</v>
      </c>
      <c r="AJ258" s="18">
        <v>0</v>
      </c>
      <c r="AK258" s="18">
        <v>0</v>
      </c>
      <c r="AL258" s="18">
        <v>0</v>
      </c>
      <c r="AM258" s="18">
        <v>0</v>
      </c>
      <c r="AN258" s="18">
        <v>0</v>
      </c>
      <c r="AO258" s="18">
        <v>0</v>
      </c>
      <c r="AP258" s="18">
        <v>0</v>
      </c>
      <c r="AQ258" s="4" t="str">
        <f t="shared" si="15"/>
        <v>0;0;0;0;0;0;0</v>
      </c>
      <c r="AR258" s="50" t="s">
        <v>781</v>
      </c>
      <c r="AS258" s="54"/>
      <c r="AT258" s="4">
        <v>22011132</v>
      </c>
      <c r="AU258" s="4"/>
      <c r="AV258" s="4">
        <v>255</v>
      </c>
      <c r="AW258" s="4"/>
      <c r="AX258" s="59" t="s">
        <v>944</v>
      </c>
      <c r="AY258" s="18">
        <v>0</v>
      </c>
      <c r="AZ258" s="19">
        <v>0</v>
      </c>
      <c r="BA258" s="25">
        <v>0.2147541</v>
      </c>
    </row>
    <row r="259" spans="1:53">
      <c r="A259">
        <v>51000256</v>
      </c>
      <c r="B259" s="7" t="s">
        <v>397</v>
      </c>
      <c r="C259" s="4" t="s">
        <v>626</v>
      </c>
      <c r="D259" s="19" t="s">
        <v>846</v>
      </c>
      <c r="E259" s="4">
        <v>2</v>
      </c>
      <c r="F259" s="4">
        <v>11</v>
      </c>
      <c r="G259" s="4">
        <v>0</v>
      </c>
      <c r="H259" s="4">
        <f t="shared" si="12"/>
        <v>1</v>
      </c>
      <c r="I259" s="4">
        <v>2</v>
      </c>
      <c r="J259" s="4">
        <v>-25</v>
      </c>
      <c r="K259" s="4">
        <v>-12</v>
      </c>
      <c r="L259" s="4">
        <v>2</v>
      </c>
      <c r="M259" s="4">
        <v>0</v>
      </c>
      <c r="N259" s="4">
        <v>0</v>
      </c>
      <c r="O259" s="4">
        <v>0</v>
      </c>
      <c r="P259" s="4">
        <v>0</v>
      </c>
      <c r="Q259" s="4">
        <v>0</v>
      </c>
      <c r="R259" s="4">
        <v>0</v>
      </c>
      <c r="S259" s="4">
        <v>0</v>
      </c>
      <c r="T259" s="12">
        <f t="shared" si="13"/>
        <v>0</v>
      </c>
      <c r="U259" s="4">
        <v>10</v>
      </c>
      <c r="V259" s="4">
        <v>15</v>
      </c>
      <c r="W259" s="4">
        <v>0</v>
      </c>
      <c r="X259" s="4" t="s">
        <v>4</v>
      </c>
      <c r="Y259" s="37">
        <v>55100012</v>
      </c>
      <c r="Z259" s="18">
        <v>100</v>
      </c>
      <c r="AA259" s="18">
        <v>55900010</v>
      </c>
      <c r="AB259" s="18">
        <v>100</v>
      </c>
      <c r="AC259" s="18">
        <f>IF(ISBLANK($Y259),0, LOOKUP($Y259,[1]Skill!$A:$A,[1]Skill!$X:$X)*$Z259/100)+
IF(ISBLANK($AA259),0, LOOKUP($AA259,[1]Skill!$A:$A,[1]Skill!$X:$X)*$AB259/100)</f>
        <v>35</v>
      </c>
      <c r="AD259" s="18">
        <v>0</v>
      </c>
      <c r="AE259" s="18">
        <v>0</v>
      </c>
      <c r="AF259" s="18">
        <v>0</v>
      </c>
      <c r="AG259" s="18">
        <v>0</v>
      </c>
      <c r="AH259" s="18">
        <v>0</v>
      </c>
      <c r="AI259" s="4" t="str">
        <f t="shared" si="14"/>
        <v>0;0;0;0;0</v>
      </c>
      <c r="AJ259" s="18">
        <v>0</v>
      </c>
      <c r="AK259" s="18">
        <v>0</v>
      </c>
      <c r="AL259" s="18">
        <v>0</v>
      </c>
      <c r="AM259" s="18">
        <v>0</v>
      </c>
      <c r="AN259" s="18">
        <v>0</v>
      </c>
      <c r="AO259" s="18">
        <v>0</v>
      </c>
      <c r="AP259" s="18">
        <v>0</v>
      </c>
      <c r="AQ259" s="4" t="str">
        <f t="shared" si="15"/>
        <v>0;0;0;0;0;0;0</v>
      </c>
      <c r="AR259" s="50" t="s">
        <v>781</v>
      </c>
      <c r="AS259" s="54"/>
      <c r="AT259" s="4">
        <v>22011131</v>
      </c>
      <c r="AU259" s="4"/>
      <c r="AV259" s="4">
        <v>256</v>
      </c>
      <c r="AW259" s="4"/>
      <c r="AX259" s="59" t="s">
        <v>930</v>
      </c>
      <c r="AY259" s="18">
        <v>0</v>
      </c>
      <c r="AZ259" s="19">
        <v>0</v>
      </c>
      <c r="BA259" s="25">
        <v>0.25245899999999999</v>
      </c>
    </row>
    <row r="260" spans="1:53">
      <c r="A260">
        <v>51000257</v>
      </c>
      <c r="B260" s="4" t="s">
        <v>259</v>
      </c>
      <c r="C260" s="4" t="s">
        <v>378</v>
      </c>
      <c r="D260" s="19" t="s">
        <v>852</v>
      </c>
      <c r="E260" s="4">
        <v>3</v>
      </c>
      <c r="F260" s="4">
        <v>8</v>
      </c>
      <c r="G260" s="4">
        <v>1</v>
      </c>
      <c r="H260" s="4">
        <f t="shared" ref="H260:H304" si="16">IF(AND(T260&gt;=13,T260&lt;=16),5,IF(AND(T260&gt;=9,T260&lt;=12),4,IF(AND(T260&gt;=5,T260&lt;=8),3,IF(AND(T260&gt;=1,T260&lt;=4),2,IF(AND(T260&gt;=-3,T260&lt;=0),1,IF(AND(T260&gt;=-5,T260&lt;=-4),0,6))))))</f>
        <v>3</v>
      </c>
      <c r="I260" s="4">
        <v>3</v>
      </c>
      <c r="J260" s="4">
        <v>0</v>
      </c>
      <c r="K260" s="4">
        <v>0</v>
      </c>
      <c r="L260" s="4">
        <v>-23</v>
      </c>
      <c r="M260" s="4">
        <v>0</v>
      </c>
      <c r="N260" s="4">
        <v>0</v>
      </c>
      <c r="O260" s="4">
        <v>0</v>
      </c>
      <c r="P260" s="4">
        <v>0</v>
      </c>
      <c r="Q260" s="4">
        <v>0</v>
      </c>
      <c r="R260" s="4">
        <v>0</v>
      </c>
      <c r="S260" s="4">
        <v>0</v>
      </c>
      <c r="T260" s="12">
        <f t="shared" ref="T260:T304" si="17">SUM(J260:K260)+SUM(M260:S260)*5+4.4*SUM(AJ260:AP260)+2.5*SUM(AD260:AH260)+IF(ISNUMBER(AC260),AC260,0)+L260</f>
        <v>7</v>
      </c>
      <c r="U260" s="4">
        <v>10</v>
      </c>
      <c r="V260" s="4">
        <v>20</v>
      </c>
      <c r="W260" s="4">
        <v>0</v>
      </c>
      <c r="X260" s="4" t="s">
        <v>6</v>
      </c>
      <c r="Y260" s="37">
        <v>55900010</v>
      </c>
      <c r="Z260" s="18">
        <v>100</v>
      </c>
      <c r="AA260" s="18">
        <v>55600015</v>
      </c>
      <c r="AB260" s="18">
        <v>100</v>
      </c>
      <c r="AC260" s="18">
        <f>IF(ISBLANK($Y260),0, LOOKUP($Y260,[1]Skill!$A:$A,[1]Skill!$X:$X)*$Z260/100)+
IF(ISBLANK($AA260),0, LOOKUP($AA260,[1]Skill!$A:$A,[1]Skill!$X:$X)*$AB260/100)</f>
        <v>30</v>
      </c>
      <c r="AD260" s="18">
        <v>0</v>
      </c>
      <c r="AE260" s="18">
        <v>0</v>
      </c>
      <c r="AF260" s="18">
        <v>0</v>
      </c>
      <c r="AG260" s="18">
        <v>0</v>
      </c>
      <c r="AH260" s="18">
        <v>0</v>
      </c>
      <c r="AI260" s="4" t="str">
        <f t="shared" ref="AI260:AI304" si="18">CONCATENATE(AD260,";",AE260,";",AF260,";",AG260,";",AH260)</f>
        <v>0;0;0;0;0</v>
      </c>
      <c r="AJ260" s="18">
        <v>0</v>
      </c>
      <c r="AK260" s="18">
        <v>0</v>
      </c>
      <c r="AL260" s="18">
        <v>0</v>
      </c>
      <c r="AM260" s="18">
        <v>0</v>
      </c>
      <c r="AN260" s="18">
        <v>0</v>
      </c>
      <c r="AO260" s="18">
        <v>0</v>
      </c>
      <c r="AP260" s="18">
        <v>0</v>
      </c>
      <c r="AQ260" s="4" t="str">
        <f t="shared" ref="AQ260:AQ304" si="19">CONCATENATE(AJ260,";",AK260,";",AL260,";",AM260,";",AN260,";",AO260,";",AP260)</f>
        <v>0;0;0;0;0;0;0</v>
      </c>
      <c r="AR260" s="50" t="s">
        <v>781</v>
      </c>
      <c r="AS260" s="54"/>
      <c r="AT260" s="4">
        <v>22011107</v>
      </c>
      <c r="AU260" s="4"/>
      <c r="AV260" s="4">
        <v>257</v>
      </c>
      <c r="AW260" s="4"/>
      <c r="AX260" s="59" t="s">
        <v>929</v>
      </c>
      <c r="AY260" s="18">
        <v>0</v>
      </c>
      <c r="AZ260" s="19">
        <v>0</v>
      </c>
      <c r="BA260" s="25">
        <v>0.28032790000000002</v>
      </c>
    </row>
    <row r="261" spans="1:53">
      <c r="A261">
        <v>51000258</v>
      </c>
      <c r="B261" s="4" t="s">
        <v>260</v>
      </c>
      <c r="C261" s="4" t="s">
        <v>379</v>
      </c>
      <c r="D261" s="19" t="s">
        <v>815</v>
      </c>
      <c r="E261" s="4">
        <v>3</v>
      </c>
      <c r="F261" s="4">
        <v>8</v>
      </c>
      <c r="G261" s="4">
        <v>5</v>
      </c>
      <c r="H261" s="4">
        <f t="shared" si="16"/>
        <v>1</v>
      </c>
      <c r="I261" s="4">
        <v>3</v>
      </c>
      <c r="J261" s="4">
        <v>0</v>
      </c>
      <c r="K261" s="4">
        <v>0</v>
      </c>
      <c r="L261" s="4">
        <v>-20</v>
      </c>
      <c r="M261" s="4">
        <v>0</v>
      </c>
      <c r="N261" s="4">
        <v>0</v>
      </c>
      <c r="O261" s="4">
        <v>0</v>
      </c>
      <c r="P261" s="4">
        <v>0</v>
      </c>
      <c r="Q261" s="4">
        <v>0</v>
      </c>
      <c r="R261" s="4">
        <v>0</v>
      </c>
      <c r="S261" s="4">
        <v>0</v>
      </c>
      <c r="T261" s="12">
        <f t="shared" si="17"/>
        <v>0</v>
      </c>
      <c r="U261" s="4">
        <v>10</v>
      </c>
      <c r="V261" s="4">
        <v>20</v>
      </c>
      <c r="W261" s="4">
        <v>0</v>
      </c>
      <c r="X261" s="4" t="s">
        <v>16</v>
      </c>
      <c r="Y261" s="37">
        <v>55900014</v>
      </c>
      <c r="Z261" s="18">
        <v>100</v>
      </c>
      <c r="AA261" s="18"/>
      <c r="AB261" s="18"/>
      <c r="AC261" s="18">
        <f>IF(ISBLANK($Y261),0, LOOKUP($Y261,[1]Skill!$A:$A,[1]Skill!$X:$X)*$Z261/100)+
IF(ISBLANK($AA261),0, LOOKUP($AA261,[1]Skill!$A:$A,[1]Skill!$X:$X)*$AB261/100)</f>
        <v>20</v>
      </c>
      <c r="AD261" s="18">
        <v>0</v>
      </c>
      <c r="AE261" s="18">
        <v>0</v>
      </c>
      <c r="AF261" s="18">
        <v>0</v>
      </c>
      <c r="AG261" s="18">
        <v>0</v>
      </c>
      <c r="AH261" s="18">
        <v>0</v>
      </c>
      <c r="AI261" s="4" t="str">
        <f t="shared" si="18"/>
        <v>0;0;0;0;0</v>
      </c>
      <c r="AJ261" s="18">
        <v>0</v>
      </c>
      <c r="AK261" s="18">
        <v>0</v>
      </c>
      <c r="AL261" s="18">
        <v>0</v>
      </c>
      <c r="AM261" s="18">
        <v>0</v>
      </c>
      <c r="AN261" s="18">
        <v>0</v>
      </c>
      <c r="AO261" s="18">
        <v>0</v>
      </c>
      <c r="AP261" s="18">
        <v>0</v>
      </c>
      <c r="AQ261" s="4" t="str">
        <f t="shared" si="19"/>
        <v>0;0;0;0;0;0;0</v>
      </c>
      <c r="AR261" s="50" t="s">
        <v>781</v>
      </c>
      <c r="AS261" s="54"/>
      <c r="AT261" s="4">
        <v>22011106</v>
      </c>
      <c r="AU261" s="4"/>
      <c r="AV261" s="4">
        <v>258</v>
      </c>
      <c r="AW261" s="4"/>
      <c r="AX261" s="59" t="s">
        <v>929</v>
      </c>
      <c r="AY261" s="18">
        <v>0</v>
      </c>
      <c r="AZ261" s="19">
        <v>0</v>
      </c>
      <c r="BA261" s="25">
        <v>0.50327869999999997</v>
      </c>
    </row>
    <row r="262" spans="1:53">
      <c r="A262">
        <v>51000259</v>
      </c>
      <c r="B262" s="4" t="s">
        <v>261</v>
      </c>
      <c r="C262" s="4" t="s">
        <v>380</v>
      </c>
      <c r="D262" s="19"/>
      <c r="E262" s="4">
        <v>2</v>
      </c>
      <c r="F262" s="4">
        <v>2</v>
      </c>
      <c r="G262" s="4">
        <v>6</v>
      </c>
      <c r="H262" s="4">
        <f t="shared" si="16"/>
        <v>1</v>
      </c>
      <c r="I262" s="4">
        <v>2</v>
      </c>
      <c r="J262" s="4">
        <v>6</v>
      </c>
      <c r="K262" s="4">
        <v>-11</v>
      </c>
      <c r="L262" s="4">
        <v>-3</v>
      </c>
      <c r="M262" s="4">
        <v>0</v>
      </c>
      <c r="N262" s="4">
        <v>0</v>
      </c>
      <c r="O262" s="4">
        <v>0</v>
      </c>
      <c r="P262" s="4">
        <v>0</v>
      </c>
      <c r="Q262" s="4">
        <v>0</v>
      </c>
      <c r="R262" s="4">
        <v>0</v>
      </c>
      <c r="S262" s="4">
        <v>0</v>
      </c>
      <c r="T262" s="12">
        <f t="shared" si="17"/>
        <v>-3</v>
      </c>
      <c r="U262" s="4">
        <v>10</v>
      </c>
      <c r="V262" s="4">
        <v>17</v>
      </c>
      <c r="W262" s="4">
        <v>0</v>
      </c>
      <c r="X262" s="4" t="s">
        <v>4</v>
      </c>
      <c r="Y262" s="37">
        <v>55110001</v>
      </c>
      <c r="Z262" s="18">
        <v>100</v>
      </c>
      <c r="AA262" s="18"/>
      <c r="AB262" s="18"/>
      <c r="AC262" s="18">
        <f>IF(ISBLANK($Y262),0, LOOKUP($Y262,[1]Skill!$A:$A,[1]Skill!$X:$X)*$Z262/100)+
IF(ISBLANK($AA262),0, LOOKUP($AA262,[1]Skill!$A:$A,[1]Skill!$X:$X)*$AB262/100)</f>
        <v>5</v>
      </c>
      <c r="AD262" s="18">
        <v>0</v>
      </c>
      <c r="AE262" s="18">
        <v>0</v>
      </c>
      <c r="AF262" s="18">
        <v>0</v>
      </c>
      <c r="AG262" s="18">
        <v>0</v>
      </c>
      <c r="AH262" s="18">
        <v>0</v>
      </c>
      <c r="AI262" s="4" t="str">
        <f t="shared" si="18"/>
        <v>0;0;0;0;0</v>
      </c>
      <c r="AJ262" s="18">
        <v>0</v>
      </c>
      <c r="AK262" s="18">
        <v>0</v>
      </c>
      <c r="AL262" s="18">
        <v>0</v>
      </c>
      <c r="AM262" s="18">
        <v>0</v>
      </c>
      <c r="AN262" s="18">
        <v>0</v>
      </c>
      <c r="AO262" s="18">
        <v>0</v>
      </c>
      <c r="AP262" s="18">
        <v>0</v>
      </c>
      <c r="AQ262" s="4" t="str">
        <f t="shared" si="19"/>
        <v>0;0;0;0;0;0;0</v>
      </c>
      <c r="AR262" s="50" t="s">
        <v>781</v>
      </c>
      <c r="AS262" s="54"/>
      <c r="AT262" s="4">
        <v>22011201</v>
      </c>
      <c r="AU262" s="4"/>
      <c r="AV262" s="4">
        <v>259</v>
      </c>
      <c r="AW262" s="4"/>
      <c r="AX262" s="59" t="s">
        <v>944</v>
      </c>
      <c r="AY262" s="18">
        <v>0</v>
      </c>
      <c r="AZ262" s="19">
        <v>0</v>
      </c>
      <c r="BA262" s="25">
        <v>0.37704919999999997</v>
      </c>
    </row>
    <row r="263" spans="1:53">
      <c r="A263">
        <v>51000260</v>
      </c>
      <c r="B263" s="4" t="s">
        <v>262</v>
      </c>
      <c r="C263" s="4" t="s">
        <v>381</v>
      </c>
      <c r="D263" s="19" t="s">
        <v>730</v>
      </c>
      <c r="E263" s="4">
        <v>1</v>
      </c>
      <c r="F263" s="4">
        <v>2</v>
      </c>
      <c r="G263" s="4">
        <v>4</v>
      </c>
      <c r="H263" s="4">
        <f t="shared" si="16"/>
        <v>0</v>
      </c>
      <c r="I263" s="4">
        <v>1</v>
      </c>
      <c r="J263" s="4">
        <v>2</v>
      </c>
      <c r="K263" s="4">
        <v>-4</v>
      </c>
      <c r="L263" s="4">
        <v>-3</v>
      </c>
      <c r="M263" s="4">
        <v>0</v>
      </c>
      <c r="N263" s="4">
        <v>0</v>
      </c>
      <c r="O263" s="4">
        <v>0</v>
      </c>
      <c r="P263" s="4">
        <v>0</v>
      </c>
      <c r="Q263" s="4">
        <v>0</v>
      </c>
      <c r="R263" s="4">
        <v>0</v>
      </c>
      <c r="S263" s="4">
        <v>0</v>
      </c>
      <c r="T263" s="12">
        <f t="shared" si="17"/>
        <v>-5</v>
      </c>
      <c r="U263" s="4">
        <v>10</v>
      </c>
      <c r="V263" s="4">
        <v>20</v>
      </c>
      <c r="W263" s="4">
        <v>0</v>
      </c>
      <c r="X263" s="4" t="s">
        <v>2</v>
      </c>
      <c r="Y263" s="37"/>
      <c r="Z263" s="18"/>
      <c r="AA263" s="18"/>
      <c r="AB263" s="18"/>
      <c r="AC263" s="18">
        <f>IF(ISBLANK($Y263),0, LOOKUP($Y263,[1]Skill!$A:$A,[1]Skill!$X:$X)*$Z263/100)+
IF(ISBLANK($AA263),0, LOOKUP($AA263,[1]Skill!$A:$A,[1]Skill!$X:$X)*$AB263/100)</f>
        <v>0</v>
      </c>
      <c r="AD263" s="18">
        <v>0</v>
      </c>
      <c r="AE263" s="18">
        <v>0</v>
      </c>
      <c r="AF263" s="18">
        <v>0</v>
      </c>
      <c r="AG263" s="18">
        <v>0</v>
      </c>
      <c r="AH263" s="18">
        <v>0</v>
      </c>
      <c r="AI263" s="4" t="str">
        <f t="shared" si="18"/>
        <v>0;0;0;0;0</v>
      </c>
      <c r="AJ263" s="18">
        <v>0</v>
      </c>
      <c r="AK263" s="18">
        <v>0</v>
      </c>
      <c r="AL263" s="18">
        <v>0</v>
      </c>
      <c r="AM263" s="18">
        <v>0</v>
      </c>
      <c r="AN263" s="18">
        <v>0</v>
      </c>
      <c r="AO263" s="18">
        <v>0</v>
      </c>
      <c r="AP263" s="18">
        <v>0</v>
      </c>
      <c r="AQ263" s="4" t="str">
        <f t="shared" si="19"/>
        <v>0;0;0;0;0;0;0</v>
      </c>
      <c r="AR263" s="50" t="s">
        <v>781</v>
      </c>
      <c r="AS263" s="54"/>
      <c r="AT263" s="4">
        <v>22011103</v>
      </c>
      <c r="AU263" s="4"/>
      <c r="AV263" s="4">
        <v>260</v>
      </c>
      <c r="AW263" s="4"/>
      <c r="AX263" s="59" t="s">
        <v>944</v>
      </c>
      <c r="AY263" s="18">
        <v>0</v>
      </c>
      <c r="AZ263" s="19">
        <v>0</v>
      </c>
      <c r="BA263" s="25">
        <v>0.1065574</v>
      </c>
    </row>
    <row r="264" spans="1:53">
      <c r="A264">
        <v>51000261</v>
      </c>
      <c r="B264" s="7" t="s">
        <v>443</v>
      </c>
      <c r="C264" s="4" t="s">
        <v>382</v>
      </c>
      <c r="D264" s="19"/>
      <c r="E264" s="4">
        <v>3</v>
      </c>
      <c r="F264" s="4">
        <v>5</v>
      </c>
      <c r="G264" s="4">
        <v>2</v>
      </c>
      <c r="H264" s="4">
        <f t="shared" si="16"/>
        <v>2</v>
      </c>
      <c r="I264" s="4">
        <v>3</v>
      </c>
      <c r="J264" s="4">
        <v>-10</v>
      </c>
      <c r="K264" s="4">
        <v>-30</v>
      </c>
      <c r="L264" s="4">
        <v>9</v>
      </c>
      <c r="M264" s="4">
        <v>0</v>
      </c>
      <c r="N264" s="4">
        <v>0</v>
      </c>
      <c r="O264" s="4">
        <v>0</v>
      </c>
      <c r="P264" s="4">
        <v>0</v>
      </c>
      <c r="Q264" s="4">
        <v>0</v>
      </c>
      <c r="R264" s="4">
        <v>0</v>
      </c>
      <c r="S264" s="4">
        <v>0</v>
      </c>
      <c r="T264" s="12">
        <f t="shared" si="17"/>
        <v>4</v>
      </c>
      <c r="U264" s="4">
        <v>10</v>
      </c>
      <c r="V264" s="4">
        <v>15</v>
      </c>
      <c r="W264" s="4">
        <v>0</v>
      </c>
      <c r="X264" s="4" t="s">
        <v>4</v>
      </c>
      <c r="Y264" s="37">
        <v>55100005</v>
      </c>
      <c r="Z264" s="18">
        <v>100</v>
      </c>
      <c r="AA264" s="18"/>
      <c r="AB264" s="18"/>
      <c r="AC264" s="18">
        <f>IF(ISBLANK($Y264),0, LOOKUP($Y264,[1]Skill!$A:$A,[1]Skill!$X:$X)*$Z264/100)+
IF(ISBLANK($AA264),0, LOOKUP($AA264,[1]Skill!$A:$A,[1]Skill!$X:$X)*$AB264/100)</f>
        <v>35</v>
      </c>
      <c r="AD264" s="18">
        <v>0</v>
      </c>
      <c r="AE264" s="18">
        <v>0</v>
      </c>
      <c r="AF264" s="18">
        <v>0</v>
      </c>
      <c r="AG264" s="18">
        <v>0</v>
      </c>
      <c r="AH264" s="18">
        <v>0</v>
      </c>
      <c r="AI264" s="4" t="str">
        <f t="shared" si="18"/>
        <v>0;0;0;0;0</v>
      </c>
      <c r="AJ264" s="18">
        <v>0</v>
      </c>
      <c r="AK264" s="18">
        <v>0</v>
      </c>
      <c r="AL264" s="18">
        <v>0</v>
      </c>
      <c r="AM264" s="18">
        <v>0</v>
      </c>
      <c r="AN264" s="18">
        <v>0</v>
      </c>
      <c r="AO264" s="18">
        <v>0</v>
      </c>
      <c r="AP264" s="18">
        <v>0</v>
      </c>
      <c r="AQ264" s="4" t="str">
        <f t="shared" si="19"/>
        <v>0;0;0;0;0;0;0</v>
      </c>
      <c r="AR264" s="50" t="s">
        <v>781</v>
      </c>
      <c r="AS264" s="54"/>
      <c r="AT264" s="4">
        <v>22011105</v>
      </c>
      <c r="AU264" s="4"/>
      <c r="AV264" s="4">
        <v>261</v>
      </c>
      <c r="AW264" s="4"/>
      <c r="AX264" s="59" t="s">
        <v>940</v>
      </c>
      <c r="AY264" s="18">
        <v>0</v>
      </c>
      <c r="AZ264" s="19">
        <v>0</v>
      </c>
      <c r="BA264" s="25">
        <v>0.4360656</v>
      </c>
    </row>
    <row r="265" spans="1:53">
      <c r="A265">
        <v>51000262</v>
      </c>
      <c r="B265" s="4" t="s">
        <v>263</v>
      </c>
      <c r="C265" s="4" t="s">
        <v>444</v>
      </c>
      <c r="D265" s="19"/>
      <c r="E265" s="4">
        <v>3</v>
      </c>
      <c r="F265" s="4">
        <v>2</v>
      </c>
      <c r="G265" s="4">
        <v>0</v>
      </c>
      <c r="H265" s="4">
        <f t="shared" si="16"/>
        <v>2</v>
      </c>
      <c r="I265" s="4">
        <v>3</v>
      </c>
      <c r="J265" s="4">
        <v>-20</v>
      </c>
      <c r="K265" s="4">
        <v>5</v>
      </c>
      <c r="L265" s="4">
        <v>-8</v>
      </c>
      <c r="M265" s="4">
        <v>3</v>
      </c>
      <c r="N265" s="4">
        <v>0</v>
      </c>
      <c r="O265" s="4">
        <v>0</v>
      </c>
      <c r="P265" s="4">
        <v>0</v>
      </c>
      <c r="Q265" s="4">
        <v>0</v>
      </c>
      <c r="R265" s="4">
        <v>0</v>
      </c>
      <c r="S265" s="4">
        <v>0</v>
      </c>
      <c r="T265" s="12">
        <f t="shared" si="17"/>
        <v>2</v>
      </c>
      <c r="U265" s="4">
        <v>10</v>
      </c>
      <c r="V265" s="4">
        <v>12</v>
      </c>
      <c r="W265" s="4">
        <v>0</v>
      </c>
      <c r="X265" s="4" t="s">
        <v>2</v>
      </c>
      <c r="Y265" s="37">
        <v>55110007</v>
      </c>
      <c r="Z265" s="18">
        <v>100</v>
      </c>
      <c r="AA265" s="18"/>
      <c r="AB265" s="18"/>
      <c r="AC265" s="18">
        <f>IF(ISBLANK($Y265),0, LOOKUP($Y265,[1]Skill!$A:$A,[1]Skill!$X:$X)*$Z265/100)+
IF(ISBLANK($AA265),0, LOOKUP($AA265,[1]Skill!$A:$A,[1]Skill!$X:$X)*$AB265/100)</f>
        <v>10</v>
      </c>
      <c r="AD265" s="18">
        <v>0</v>
      </c>
      <c r="AE265" s="18">
        <v>0</v>
      </c>
      <c r="AF265" s="18">
        <v>0</v>
      </c>
      <c r="AG265" s="18">
        <v>0</v>
      </c>
      <c r="AH265" s="18">
        <v>0</v>
      </c>
      <c r="AI265" s="4" t="str">
        <f t="shared" si="18"/>
        <v>0;0;0;0;0</v>
      </c>
      <c r="AJ265" s="18">
        <v>0</v>
      </c>
      <c r="AK265" s="18">
        <v>0</v>
      </c>
      <c r="AL265" s="18">
        <v>0</v>
      </c>
      <c r="AM265" s="18">
        <v>0</v>
      </c>
      <c r="AN265" s="18">
        <v>0</v>
      </c>
      <c r="AO265" s="18">
        <v>0</v>
      </c>
      <c r="AP265" s="18">
        <v>0</v>
      </c>
      <c r="AQ265" s="4" t="str">
        <f t="shared" si="19"/>
        <v>0;0;0;0;0;0;0</v>
      </c>
      <c r="AR265" s="50" t="s">
        <v>781</v>
      </c>
      <c r="AS265" s="54"/>
      <c r="AT265" s="4">
        <v>22011198</v>
      </c>
      <c r="AU265" s="4"/>
      <c r="AV265" s="4">
        <v>262</v>
      </c>
      <c r="AW265" s="4"/>
      <c r="AX265" s="59" t="s">
        <v>944</v>
      </c>
      <c r="AY265" s="18">
        <v>0</v>
      </c>
      <c r="AZ265" s="19">
        <v>0</v>
      </c>
      <c r="BA265" s="25">
        <v>0.57704920000000004</v>
      </c>
    </row>
    <row r="266" spans="1:53">
      <c r="A266">
        <v>51000263</v>
      </c>
      <c r="B266" s="7" t="s">
        <v>445</v>
      </c>
      <c r="C266" s="4" t="s">
        <v>446</v>
      </c>
      <c r="D266" s="19"/>
      <c r="E266" s="4">
        <v>4</v>
      </c>
      <c r="F266" s="4">
        <v>4</v>
      </c>
      <c r="G266" s="4">
        <v>6</v>
      </c>
      <c r="H266" s="4">
        <f t="shared" si="16"/>
        <v>2</v>
      </c>
      <c r="I266" s="4">
        <v>4</v>
      </c>
      <c r="J266" s="4">
        <v>29</v>
      </c>
      <c r="K266" s="4">
        <v>-25</v>
      </c>
      <c r="L266" s="4">
        <v>-5</v>
      </c>
      <c r="M266" s="4">
        <v>0</v>
      </c>
      <c r="N266" s="4">
        <v>0</v>
      </c>
      <c r="O266" s="4">
        <v>0</v>
      </c>
      <c r="P266" s="4">
        <v>0</v>
      </c>
      <c r="Q266" s="4">
        <v>0</v>
      </c>
      <c r="R266" s="4">
        <v>0</v>
      </c>
      <c r="S266" s="4">
        <v>0</v>
      </c>
      <c r="T266" s="12">
        <f t="shared" si="17"/>
        <v>4</v>
      </c>
      <c r="U266" s="4">
        <v>10</v>
      </c>
      <c r="V266" s="4">
        <v>12</v>
      </c>
      <c r="W266" s="4">
        <v>0</v>
      </c>
      <c r="X266" s="4" t="s">
        <v>24</v>
      </c>
      <c r="Y266" s="37">
        <v>55900031</v>
      </c>
      <c r="Z266" s="18">
        <v>100</v>
      </c>
      <c r="AA266" s="18"/>
      <c r="AB266" s="18"/>
      <c r="AC266" s="18">
        <f>IF(ISBLANK($Y266),0, LOOKUP($Y266,[1]Skill!$A:$A,[1]Skill!$X:$X)*$Z266/100)+
IF(ISBLANK($AA266),0, LOOKUP($AA266,[1]Skill!$A:$A,[1]Skill!$X:$X)*$AB266/100)</f>
        <v>5</v>
      </c>
      <c r="AD266" s="18">
        <v>0</v>
      </c>
      <c r="AE266" s="18">
        <v>0</v>
      </c>
      <c r="AF266" s="18">
        <v>0</v>
      </c>
      <c r="AG266" s="18">
        <v>0</v>
      </c>
      <c r="AH266" s="18">
        <v>0</v>
      </c>
      <c r="AI266" s="4" t="str">
        <f t="shared" si="18"/>
        <v>0;0;0;0;0</v>
      </c>
      <c r="AJ266" s="18">
        <v>0</v>
      </c>
      <c r="AK266" s="18">
        <v>0</v>
      </c>
      <c r="AL266" s="18">
        <v>0</v>
      </c>
      <c r="AM266" s="18">
        <v>0</v>
      </c>
      <c r="AN266" s="18">
        <v>0</v>
      </c>
      <c r="AO266" s="18">
        <v>0</v>
      </c>
      <c r="AP266" s="18">
        <v>0</v>
      </c>
      <c r="AQ266" s="4" t="str">
        <f t="shared" si="19"/>
        <v>0;0;0;0;0;0;0</v>
      </c>
      <c r="AR266" s="50" t="s">
        <v>781</v>
      </c>
      <c r="AS266" s="54"/>
      <c r="AT266" s="4">
        <v>22011104</v>
      </c>
      <c r="AU266" s="4"/>
      <c r="AV266" s="4">
        <v>263</v>
      </c>
      <c r="AW266" s="4"/>
      <c r="AX266" s="59" t="s">
        <v>943</v>
      </c>
      <c r="AY266" s="18">
        <v>0</v>
      </c>
      <c r="AZ266" s="19">
        <v>0</v>
      </c>
      <c r="BA266" s="25">
        <v>0.64590159999999996</v>
      </c>
    </row>
    <row r="267" spans="1:53">
      <c r="A267">
        <v>51000264</v>
      </c>
      <c r="B267" s="7" t="s">
        <v>447</v>
      </c>
      <c r="C267" s="4" t="s">
        <v>383</v>
      </c>
      <c r="D267" s="19" t="s">
        <v>867</v>
      </c>
      <c r="E267" s="4">
        <v>5</v>
      </c>
      <c r="F267" s="4">
        <v>10</v>
      </c>
      <c r="G267" s="4">
        <v>6</v>
      </c>
      <c r="H267" s="4">
        <f t="shared" si="16"/>
        <v>2</v>
      </c>
      <c r="I267" s="4">
        <v>5</v>
      </c>
      <c r="J267" s="4">
        <v>0</v>
      </c>
      <c r="K267" s="4">
        <v>23</v>
      </c>
      <c r="L267" s="4">
        <v>-47</v>
      </c>
      <c r="M267" s="4">
        <v>0</v>
      </c>
      <c r="N267" s="4">
        <v>0</v>
      </c>
      <c r="O267" s="4">
        <v>1</v>
      </c>
      <c r="P267" s="4">
        <v>1</v>
      </c>
      <c r="Q267" s="4">
        <v>0</v>
      </c>
      <c r="R267" s="4">
        <v>0</v>
      </c>
      <c r="S267" s="4">
        <v>0</v>
      </c>
      <c r="T267" s="12">
        <f t="shared" si="17"/>
        <v>3.8200000000000003</v>
      </c>
      <c r="U267" s="4">
        <v>35</v>
      </c>
      <c r="V267" s="4">
        <v>10</v>
      </c>
      <c r="W267" s="4">
        <v>0</v>
      </c>
      <c r="X267" s="4" t="s">
        <v>91</v>
      </c>
      <c r="Y267" s="37">
        <v>55510001</v>
      </c>
      <c r="Z267" s="18">
        <v>100</v>
      </c>
      <c r="AA267" s="18">
        <v>55510003</v>
      </c>
      <c r="AB267" s="18">
        <v>30</v>
      </c>
      <c r="AC267" s="18">
        <f>IF(ISBLANK($Y267),0, LOOKUP($Y267,[1]Skill!$A:$A,[1]Skill!$X:$X)*$Z267/100)+
IF(ISBLANK($AA267),0, LOOKUP($AA267,[1]Skill!$A:$A,[1]Skill!$X:$X)*$AB267/100)</f>
        <v>16.5</v>
      </c>
      <c r="AD267" s="18">
        <v>0</v>
      </c>
      <c r="AE267" s="18">
        <v>0</v>
      </c>
      <c r="AF267" s="18">
        <v>0</v>
      </c>
      <c r="AG267" s="18">
        <v>0</v>
      </c>
      <c r="AH267" s="18">
        <v>0</v>
      </c>
      <c r="AI267" s="4" t="str">
        <f t="shared" si="18"/>
        <v>0;0;0;0;0</v>
      </c>
      <c r="AJ267" s="18">
        <v>0</v>
      </c>
      <c r="AK267" s="18">
        <v>0</v>
      </c>
      <c r="AL267" s="18">
        <v>0</v>
      </c>
      <c r="AM267" s="18">
        <v>0</v>
      </c>
      <c r="AN267" s="18">
        <v>0</v>
      </c>
      <c r="AO267" s="18">
        <v>0.3</v>
      </c>
      <c r="AP267" s="18">
        <v>0</v>
      </c>
      <c r="AQ267" s="4" t="str">
        <f t="shared" si="19"/>
        <v>0;0;0;0;0;0.3;0</v>
      </c>
      <c r="AR267" s="50" t="s">
        <v>781</v>
      </c>
      <c r="AS267" s="54"/>
      <c r="AT267" s="4">
        <v>22011006</v>
      </c>
      <c r="AU267" s="4">
        <v>22011101</v>
      </c>
      <c r="AV267" s="4">
        <v>264</v>
      </c>
      <c r="AW267" s="4"/>
      <c r="AX267" s="59" t="s">
        <v>933</v>
      </c>
      <c r="AY267" s="18">
        <v>0</v>
      </c>
      <c r="AZ267" s="19">
        <v>0</v>
      </c>
      <c r="BA267" s="25">
        <v>0.8</v>
      </c>
    </row>
    <row r="268" spans="1:53">
      <c r="A268">
        <v>51000265</v>
      </c>
      <c r="B268" s="4" t="s">
        <v>264</v>
      </c>
      <c r="C268" s="4" t="s">
        <v>384</v>
      </c>
      <c r="D268" s="19"/>
      <c r="E268" s="4">
        <v>3</v>
      </c>
      <c r="F268" s="4">
        <v>2</v>
      </c>
      <c r="G268" s="4">
        <v>5</v>
      </c>
      <c r="H268" s="4">
        <f t="shared" si="16"/>
        <v>2</v>
      </c>
      <c r="I268" s="4">
        <v>3</v>
      </c>
      <c r="J268" s="4">
        <v>13</v>
      </c>
      <c r="K268" s="4">
        <v>-15</v>
      </c>
      <c r="L268" s="4">
        <v>-7</v>
      </c>
      <c r="M268" s="4">
        <v>0</v>
      </c>
      <c r="N268" s="4">
        <v>0</v>
      </c>
      <c r="O268" s="4">
        <v>0</v>
      </c>
      <c r="P268" s="4">
        <v>0</v>
      </c>
      <c r="Q268" s="4">
        <v>0</v>
      </c>
      <c r="R268" s="4">
        <v>1</v>
      </c>
      <c r="S268" s="4">
        <v>0</v>
      </c>
      <c r="T268" s="12">
        <f t="shared" si="17"/>
        <v>1.75</v>
      </c>
      <c r="U268" s="4">
        <v>10</v>
      </c>
      <c r="V268" s="4">
        <v>15</v>
      </c>
      <c r="W268" s="4">
        <v>0</v>
      </c>
      <c r="X268" s="4" t="s">
        <v>16</v>
      </c>
      <c r="Y268" s="37">
        <v>55900031</v>
      </c>
      <c r="Z268" s="18">
        <v>100</v>
      </c>
      <c r="AA268" s="18"/>
      <c r="AB268" s="18"/>
      <c r="AC268" s="18">
        <f>IF(ISBLANK($Y268),0, LOOKUP($Y268,[1]Skill!$A:$A,[1]Skill!$X:$X)*$Z268/100)+
IF(ISBLANK($AA268),0, LOOKUP($AA268,[1]Skill!$A:$A,[1]Skill!$X:$X)*$AB268/100)</f>
        <v>5</v>
      </c>
      <c r="AD268" s="18">
        <v>0.3</v>
      </c>
      <c r="AE268" s="18">
        <v>0</v>
      </c>
      <c r="AF268" s="18">
        <v>0</v>
      </c>
      <c r="AG268" s="18">
        <v>0</v>
      </c>
      <c r="AH268" s="18">
        <v>0</v>
      </c>
      <c r="AI268" s="4" t="str">
        <f t="shared" si="18"/>
        <v>0.3;0;0;0;0</v>
      </c>
      <c r="AJ268" s="18">
        <v>0</v>
      </c>
      <c r="AK268" s="18">
        <v>0</v>
      </c>
      <c r="AL268" s="18">
        <v>0</v>
      </c>
      <c r="AM268" s="18">
        <v>0</v>
      </c>
      <c r="AN268" s="18">
        <v>0</v>
      </c>
      <c r="AO268" s="18">
        <v>0</v>
      </c>
      <c r="AP268" s="18">
        <v>0</v>
      </c>
      <c r="AQ268" s="4" t="str">
        <f t="shared" si="19"/>
        <v>0;0;0;0;0;0;0</v>
      </c>
      <c r="AR268" s="50" t="s">
        <v>781</v>
      </c>
      <c r="AS268" s="54"/>
      <c r="AT268" s="4">
        <v>22011102</v>
      </c>
      <c r="AU268" s="4"/>
      <c r="AV268" s="4">
        <v>265</v>
      </c>
      <c r="AW268" s="4"/>
      <c r="AX268" s="59" t="s">
        <v>944</v>
      </c>
      <c r="AY268" s="18">
        <v>0</v>
      </c>
      <c r="AZ268" s="19">
        <v>0</v>
      </c>
      <c r="BA268" s="25">
        <v>0.5557377</v>
      </c>
    </row>
    <row r="269" spans="1:53">
      <c r="A269">
        <v>51000266</v>
      </c>
      <c r="B269" s="7" t="s">
        <v>448</v>
      </c>
      <c r="C269" s="4" t="s">
        <v>449</v>
      </c>
      <c r="D269" s="19" t="s">
        <v>920</v>
      </c>
      <c r="E269" s="4">
        <v>4</v>
      </c>
      <c r="F269" s="4">
        <v>13</v>
      </c>
      <c r="G269" s="4">
        <v>4</v>
      </c>
      <c r="H269" s="4">
        <f t="shared" si="16"/>
        <v>3</v>
      </c>
      <c r="I269" s="4">
        <v>4</v>
      </c>
      <c r="J269" s="4">
        <v>-100</v>
      </c>
      <c r="K269" s="4">
        <v>46</v>
      </c>
      <c r="L269" s="4">
        <v>0</v>
      </c>
      <c r="M269" s="4">
        <v>6</v>
      </c>
      <c r="N269" s="4">
        <v>0</v>
      </c>
      <c r="O269" s="4">
        <v>0</v>
      </c>
      <c r="P269" s="4">
        <v>0</v>
      </c>
      <c r="Q269" s="4">
        <v>0</v>
      </c>
      <c r="R269" s="4">
        <v>0</v>
      </c>
      <c r="S269" s="4">
        <v>0</v>
      </c>
      <c r="T269" s="12">
        <f t="shared" si="17"/>
        <v>7</v>
      </c>
      <c r="U269" s="4">
        <v>10</v>
      </c>
      <c r="V269" s="4">
        <v>0</v>
      </c>
      <c r="W269" s="4">
        <v>12</v>
      </c>
      <c r="X269" s="4" t="s">
        <v>9</v>
      </c>
      <c r="Y269" s="37">
        <v>55520002</v>
      </c>
      <c r="Z269" s="18">
        <v>50</v>
      </c>
      <c r="AA269" s="18"/>
      <c r="AB269" s="18"/>
      <c r="AC269" s="18">
        <f>IF(ISBLANK($Y269),0, LOOKUP($Y269,[1]Skill!$A:$A,[1]Skill!$X:$X)*$Z269/100)+
IF(ISBLANK($AA269),0, LOOKUP($AA269,[1]Skill!$A:$A,[1]Skill!$X:$X)*$AB269/100)</f>
        <v>31</v>
      </c>
      <c r="AD269" s="18">
        <v>0</v>
      </c>
      <c r="AE269" s="18">
        <v>0</v>
      </c>
      <c r="AF269" s="18">
        <v>0</v>
      </c>
      <c r="AG269" s="18">
        <v>0</v>
      </c>
      <c r="AH269" s="18">
        <v>0</v>
      </c>
      <c r="AI269" s="4" t="str">
        <f t="shared" si="18"/>
        <v>0;0;0;0;0</v>
      </c>
      <c r="AJ269" s="18">
        <v>0</v>
      </c>
      <c r="AK269" s="18">
        <v>0</v>
      </c>
      <c r="AL269" s="18">
        <v>0</v>
      </c>
      <c r="AM269" s="18">
        <v>0</v>
      </c>
      <c r="AN269" s="18">
        <v>0</v>
      </c>
      <c r="AO269" s="18">
        <v>0</v>
      </c>
      <c r="AP269" s="18">
        <v>0</v>
      </c>
      <c r="AQ269" s="4" t="str">
        <f t="shared" si="19"/>
        <v>0;0;0;0;0;0;0</v>
      </c>
      <c r="AR269" s="50" t="s">
        <v>781</v>
      </c>
      <c r="AS269" s="54"/>
      <c r="AT269" s="4">
        <v>22011080</v>
      </c>
      <c r="AU269" s="4"/>
      <c r="AV269" s="4">
        <v>266</v>
      </c>
      <c r="AW269" s="4"/>
      <c r="AX269" s="59" t="s">
        <v>937</v>
      </c>
      <c r="AY269" s="18">
        <v>0</v>
      </c>
      <c r="AZ269" s="19">
        <v>0</v>
      </c>
      <c r="BA269" s="25">
        <v>0.4606557</v>
      </c>
    </row>
    <row r="270" spans="1:53">
      <c r="A270">
        <v>51000267</v>
      </c>
      <c r="B270" s="4" t="s">
        <v>265</v>
      </c>
      <c r="C270" s="4" t="s">
        <v>450</v>
      </c>
      <c r="D270" s="19"/>
      <c r="E270" s="4">
        <v>2</v>
      </c>
      <c r="F270" s="4">
        <v>9</v>
      </c>
      <c r="G270" s="4">
        <v>4</v>
      </c>
      <c r="H270" s="4">
        <f t="shared" si="16"/>
        <v>1</v>
      </c>
      <c r="I270" s="4">
        <v>2</v>
      </c>
      <c r="J270" s="4">
        <v>-25</v>
      </c>
      <c r="K270" s="4">
        <v>5</v>
      </c>
      <c r="L270" s="4">
        <v>-3</v>
      </c>
      <c r="M270" s="4">
        <v>1</v>
      </c>
      <c r="N270" s="4">
        <v>0</v>
      </c>
      <c r="O270" s="4">
        <v>0</v>
      </c>
      <c r="P270" s="4">
        <v>0</v>
      </c>
      <c r="Q270" s="4">
        <v>0</v>
      </c>
      <c r="R270" s="4">
        <v>0</v>
      </c>
      <c r="S270" s="4">
        <v>0</v>
      </c>
      <c r="T270" s="12">
        <f t="shared" si="17"/>
        <v>-3</v>
      </c>
      <c r="U270" s="4">
        <v>10</v>
      </c>
      <c r="V270" s="4">
        <v>15</v>
      </c>
      <c r="W270" s="4">
        <v>0</v>
      </c>
      <c r="X270" s="4" t="s">
        <v>16</v>
      </c>
      <c r="Y270" s="37">
        <v>55100008</v>
      </c>
      <c r="Z270" s="18">
        <v>100</v>
      </c>
      <c r="AA270" s="18"/>
      <c r="AB270" s="18"/>
      <c r="AC270" s="18">
        <f>IF(ISBLANK($Y270),0, LOOKUP($Y270,[1]Skill!$A:$A,[1]Skill!$X:$X)*$Z270/100)+
IF(ISBLANK($AA270),0, LOOKUP($AA270,[1]Skill!$A:$A,[1]Skill!$X:$X)*$AB270/100)</f>
        <v>15</v>
      </c>
      <c r="AD270" s="18">
        <v>0</v>
      </c>
      <c r="AE270" s="18">
        <v>0</v>
      </c>
      <c r="AF270" s="18">
        <v>0</v>
      </c>
      <c r="AG270" s="18">
        <v>0</v>
      </c>
      <c r="AH270" s="18">
        <v>0</v>
      </c>
      <c r="AI270" s="4" t="str">
        <f t="shared" si="18"/>
        <v>0;0;0;0;0</v>
      </c>
      <c r="AJ270" s="18">
        <v>0</v>
      </c>
      <c r="AK270" s="18">
        <v>0</v>
      </c>
      <c r="AL270" s="18">
        <v>0</v>
      </c>
      <c r="AM270" s="18">
        <v>0</v>
      </c>
      <c r="AN270" s="18">
        <v>0</v>
      </c>
      <c r="AO270" s="18">
        <v>0</v>
      </c>
      <c r="AP270" s="18">
        <v>0</v>
      </c>
      <c r="AQ270" s="4" t="str">
        <f t="shared" si="19"/>
        <v>0;0;0;0;0;0;0</v>
      </c>
      <c r="AR270" s="50" t="s">
        <v>781</v>
      </c>
      <c r="AS270" s="54"/>
      <c r="AT270" s="4">
        <v>22011130</v>
      </c>
      <c r="AU270" s="4"/>
      <c r="AV270" s="4">
        <v>267</v>
      </c>
      <c r="AW270" s="4"/>
      <c r="AX270" s="59" t="s">
        <v>932</v>
      </c>
      <c r="AY270" s="18">
        <v>0</v>
      </c>
      <c r="AZ270" s="19">
        <v>0</v>
      </c>
      <c r="BA270" s="25">
        <v>0.58688530000000005</v>
      </c>
    </row>
    <row r="271" spans="1:53">
      <c r="A271">
        <v>51000268</v>
      </c>
      <c r="B271" s="7" t="s">
        <v>398</v>
      </c>
      <c r="C271" s="4" t="s">
        <v>385</v>
      </c>
      <c r="D271" s="19" t="s">
        <v>898</v>
      </c>
      <c r="E271" s="4">
        <v>5</v>
      </c>
      <c r="F271" s="4">
        <v>1</v>
      </c>
      <c r="G271" s="4">
        <v>5</v>
      </c>
      <c r="H271" s="4">
        <f t="shared" si="16"/>
        <v>2</v>
      </c>
      <c r="I271" s="4">
        <v>5</v>
      </c>
      <c r="J271" s="4">
        <v>0</v>
      </c>
      <c r="K271" s="4">
        <v>-15</v>
      </c>
      <c r="L271" s="4">
        <v>-37</v>
      </c>
      <c r="M271" s="4">
        <v>0</v>
      </c>
      <c r="N271" s="4">
        <v>1</v>
      </c>
      <c r="O271" s="4">
        <v>0</v>
      </c>
      <c r="P271" s="4">
        <v>0</v>
      </c>
      <c r="Q271" s="4">
        <v>0</v>
      </c>
      <c r="R271" s="4">
        <v>2</v>
      </c>
      <c r="S271" s="4">
        <v>0</v>
      </c>
      <c r="T271" s="12">
        <f t="shared" si="17"/>
        <v>3</v>
      </c>
      <c r="U271" s="4">
        <v>10</v>
      </c>
      <c r="V271" s="4">
        <v>10</v>
      </c>
      <c r="W271" s="4">
        <v>0</v>
      </c>
      <c r="X271" s="4" t="s">
        <v>40</v>
      </c>
      <c r="Y271" s="18">
        <v>55100012</v>
      </c>
      <c r="Z271" s="18">
        <v>100</v>
      </c>
      <c r="AA271" s="18">
        <v>55200014</v>
      </c>
      <c r="AB271" s="18">
        <v>100</v>
      </c>
      <c r="AC271" s="18">
        <f>IF(ISBLANK($Y271),0, LOOKUP($Y271,[1]Skill!$A:$A,[1]Skill!$X:$X)*$Z271/100)+
IF(ISBLANK($AA271),0, LOOKUP($AA271,[1]Skill!$A:$A,[1]Skill!$X:$X)*$AB271/100)</f>
        <v>40</v>
      </c>
      <c r="AD271" s="18">
        <v>0</v>
      </c>
      <c r="AE271" s="18">
        <v>0</v>
      </c>
      <c r="AF271" s="18">
        <v>0</v>
      </c>
      <c r="AG271" s="18">
        <v>0</v>
      </c>
      <c r="AH271" s="18">
        <v>0</v>
      </c>
      <c r="AI271" s="4" t="str">
        <f t="shared" si="18"/>
        <v>0;0;0;0;0</v>
      </c>
      <c r="AJ271" s="18">
        <v>0</v>
      </c>
      <c r="AK271" s="18">
        <v>0</v>
      </c>
      <c r="AL271" s="18">
        <v>0</v>
      </c>
      <c r="AM271" s="18">
        <v>0</v>
      </c>
      <c r="AN271" s="18">
        <v>0</v>
      </c>
      <c r="AO271" s="18">
        <v>0</v>
      </c>
      <c r="AP271" s="18">
        <v>0</v>
      </c>
      <c r="AQ271" s="4" t="str">
        <f t="shared" si="19"/>
        <v>0;0;0;0;0;0;0</v>
      </c>
      <c r="AR271" s="50" t="s">
        <v>781</v>
      </c>
      <c r="AS271" s="54"/>
      <c r="AT271" s="4">
        <v>22011127</v>
      </c>
      <c r="AU271" s="4"/>
      <c r="AV271" s="4">
        <v>268</v>
      </c>
      <c r="AW271" s="4"/>
      <c r="AX271" s="59" t="s">
        <v>934</v>
      </c>
      <c r="AY271" s="18">
        <v>0</v>
      </c>
      <c r="AZ271" s="19">
        <v>0</v>
      </c>
      <c r="BA271" s="25">
        <v>0.81147539999999996</v>
      </c>
    </row>
    <row r="272" spans="1:53">
      <c r="A272">
        <v>51000269</v>
      </c>
      <c r="B272" s="4" t="s">
        <v>266</v>
      </c>
      <c r="C272" s="4" t="s">
        <v>627</v>
      </c>
      <c r="D272" s="19" t="s">
        <v>868</v>
      </c>
      <c r="E272" s="4">
        <v>5</v>
      </c>
      <c r="F272" s="4">
        <v>1</v>
      </c>
      <c r="G272" s="4">
        <v>2</v>
      </c>
      <c r="H272" s="4">
        <f t="shared" si="16"/>
        <v>2</v>
      </c>
      <c r="I272" s="4">
        <v>3</v>
      </c>
      <c r="J272" s="4">
        <v>0</v>
      </c>
      <c r="K272" s="4">
        <v>0</v>
      </c>
      <c r="L272" s="4">
        <v>-67</v>
      </c>
      <c r="M272" s="4">
        <v>0</v>
      </c>
      <c r="N272" s="4">
        <v>1</v>
      </c>
      <c r="O272" s="4">
        <v>0</v>
      </c>
      <c r="P272" s="4">
        <v>0</v>
      </c>
      <c r="Q272" s="4">
        <v>0</v>
      </c>
      <c r="R272" s="4">
        <v>0</v>
      </c>
      <c r="S272" s="4">
        <v>0</v>
      </c>
      <c r="T272" s="12">
        <f t="shared" si="17"/>
        <v>3</v>
      </c>
      <c r="U272" s="4">
        <v>10</v>
      </c>
      <c r="V272" s="4">
        <v>15</v>
      </c>
      <c r="W272" s="4">
        <v>0</v>
      </c>
      <c r="X272" s="4" t="s">
        <v>31</v>
      </c>
      <c r="Y272" s="18">
        <v>55100012</v>
      </c>
      <c r="Z272" s="18">
        <v>100</v>
      </c>
      <c r="AA272" s="18">
        <v>55900036</v>
      </c>
      <c r="AB272" s="18">
        <v>100</v>
      </c>
      <c r="AC272" s="18">
        <f>IF(ISBLANK($Y272),0, LOOKUP($Y272,[1]Skill!$A:$A,[1]Skill!$X:$X)*$Z272/100)+
IF(ISBLANK($AA272),0, LOOKUP($AA272,[1]Skill!$A:$A,[1]Skill!$X:$X)*$AB272/100)</f>
        <v>65</v>
      </c>
      <c r="AD272" s="18">
        <v>0</v>
      </c>
      <c r="AE272" s="18">
        <v>0</v>
      </c>
      <c r="AF272" s="18">
        <v>0</v>
      </c>
      <c r="AG272" s="18">
        <v>0</v>
      </c>
      <c r="AH272" s="18">
        <v>0</v>
      </c>
      <c r="AI272" s="4" t="str">
        <f t="shared" si="18"/>
        <v>0;0;0;0;0</v>
      </c>
      <c r="AJ272" s="18">
        <v>0</v>
      </c>
      <c r="AK272" s="18">
        <v>0</v>
      </c>
      <c r="AL272" s="18">
        <v>0</v>
      </c>
      <c r="AM272" s="18">
        <v>0</v>
      </c>
      <c r="AN272" s="18">
        <v>0</v>
      </c>
      <c r="AO272" s="18">
        <v>0</v>
      </c>
      <c r="AP272" s="18">
        <v>0</v>
      </c>
      <c r="AQ272" s="4" t="str">
        <f t="shared" si="19"/>
        <v>0;0;0;0;0;0;0</v>
      </c>
      <c r="AR272" s="50" t="s">
        <v>781</v>
      </c>
      <c r="AS272" s="54"/>
      <c r="AT272" s="4">
        <v>22011129</v>
      </c>
      <c r="AU272" s="4"/>
      <c r="AV272" s="4">
        <v>269</v>
      </c>
      <c r="AW272" s="4"/>
      <c r="AX272" s="59" t="s">
        <v>934</v>
      </c>
      <c r="AY272" s="18">
        <v>0</v>
      </c>
      <c r="AZ272" s="19">
        <v>0</v>
      </c>
      <c r="BA272" s="25">
        <v>0.77213109999999996</v>
      </c>
    </row>
    <row r="273" spans="1:53">
      <c r="A273">
        <v>51000270</v>
      </c>
      <c r="B273" s="4" t="s">
        <v>267</v>
      </c>
      <c r="C273" s="4" t="s">
        <v>386</v>
      </c>
      <c r="D273" s="19" t="s">
        <v>869</v>
      </c>
      <c r="E273" s="4">
        <v>5</v>
      </c>
      <c r="F273" s="4">
        <v>1</v>
      </c>
      <c r="G273" s="4">
        <v>1</v>
      </c>
      <c r="H273" s="4">
        <f t="shared" si="16"/>
        <v>2</v>
      </c>
      <c r="I273" s="4">
        <v>5</v>
      </c>
      <c r="J273" s="4">
        <v>-10</v>
      </c>
      <c r="K273" s="4">
        <v>13</v>
      </c>
      <c r="L273" s="4">
        <v>-55</v>
      </c>
      <c r="M273" s="4">
        <v>0</v>
      </c>
      <c r="N273" s="4">
        <v>1</v>
      </c>
      <c r="O273" s="4">
        <v>0</v>
      </c>
      <c r="P273" s="4">
        <v>0</v>
      </c>
      <c r="Q273" s="4">
        <v>0</v>
      </c>
      <c r="R273" s="4">
        <v>0</v>
      </c>
      <c r="S273" s="4">
        <v>0</v>
      </c>
      <c r="T273" s="12">
        <f t="shared" si="17"/>
        <v>3</v>
      </c>
      <c r="U273" s="4">
        <v>10</v>
      </c>
      <c r="V273" s="4">
        <v>12</v>
      </c>
      <c r="W273" s="4">
        <v>0</v>
      </c>
      <c r="X273" s="4" t="s">
        <v>729</v>
      </c>
      <c r="Y273" s="18">
        <v>55100012</v>
      </c>
      <c r="Z273" s="18">
        <v>100</v>
      </c>
      <c r="AA273" s="18">
        <v>55900037</v>
      </c>
      <c r="AB273" s="18">
        <v>100</v>
      </c>
      <c r="AC273" s="18">
        <f>IF(ISBLANK($Y273),0, LOOKUP($Y273,[1]Skill!$A:$A,[1]Skill!$X:$X)*$Z273/100)+
IF(ISBLANK($AA273),0, LOOKUP($AA273,[1]Skill!$A:$A,[1]Skill!$X:$X)*$AB273/100)</f>
        <v>50</v>
      </c>
      <c r="AD273" s="18">
        <v>0</v>
      </c>
      <c r="AE273" s="18">
        <v>0</v>
      </c>
      <c r="AF273" s="18">
        <v>0</v>
      </c>
      <c r="AG273" s="18">
        <v>0</v>
      </c>
      <c r="AH273" s="18">
        <v>0</v>
      </c>
      <c r="AI273" s="4" t="str">
        <f t="shared" si="18"/>
        <v>0;0;0;0;0</v>
      </c>
      <c r="AJ273" s="18">
        <v>0</v>
      </c>
      <c r="AK273" s="18">
        <v>0</v>
      </c>
      <c r="AL273" s="18">
        <v>0</v>
      </c>
      <c r="AM273" s="18">
        <v>0</v>
      </c>
      <c r="AN273" s="18">
        <v>0</v>
      </c>
      <c r="AO273" s="18">
        <v>0</v>
      </c>
      <c r="AP273" s="18">
        <v>0</v>
      </c>
      <c r="AQ273" s="4" t="str">
        <f t="shared" si="19"/>
        <v>0;0;0;0;0;0;0</v>
      </c>
      <c r="AR273" s="50" t="s">
        <v>781</v>
      </c>
      <c r="AS273" s="54"/>
      <c r="AT273" s="4">
        <v>22011128</v>
      </c>
      <c r="AU273" s="4"/>
      <c r="AV273" s="4">
        <v>270</v>
      </c>
      <c r="AW273" s="4"/>
      <c r="AX273" s="59" t="s">
        <v>934</v>
      </c>
      <c r="AY273" s="18">
        <v>0</v>
      </c>
      <c r="AZ273" s="19">
        <v>0</v>
      </c>
      <c r="BA273" s="25">
        <v>0.83442620000000001</v>
      </c>
    </row>
    <row r="274" spans="1:53">
      <c r="A274">
        <v>51000271</v>
      </c>
      <c r="B274" s="4" t="s">
        <v>268</v>
      </c>
      <c r="C274" s="4" t="s">
        <v>387</v>
      </c>
      <c r="D274" s="19" t="s">
        <v>893</v>
      </c>
      <c r="E274" s="4">
        <v>1</v>
      </c>
      <c r="F274" s="4">
        <v>8</v>
      </c>
      <c r="G274" s="4">
        <v>0</v>
      </c>
      <c r="H274" s="4">
        <f t="shared" si="16"/>
        <v>1</v>
      </c>
      <c r="I274" s="4">
        <v>1</v>
      </c>
      <c r="J274" s="4">
        <v>0</v>
      </c>
      <c r="K274" s="4">
        <v>0</v>
      </c>
      <c r="L274" s="4">
        <v>-25</v>
      </c>
      <c r="M274" s="4">
        <v>0</v>
      </c>
      <c r="N274" s="4">
        <v>0</v>
      </c>
      <c r="O274" s="4">
        <v>0</v>
      </c>
      <c r="P274" s="4">
        <v>0</v>
      </c>
      <c r="Q274" s="4">
        <v>0</v>
      </c>
      <c r="R274" s="4">
        <v>0</v>
      </c>
      <c r="S274" s="4">
        <v>0</v>
      </c>
      <c r="T274" s="12">
        <f t="shared" si="17"/>
        <v>0</v>
      </c>
      <c r="U274" s="4">
        <v>30</v>
      </c>
      <c r="V274" s="4">
        <v>20</v>
      </c>
      <c r="W274" s="4">
        <v>0</v>
      </c>
      <c r="X274" s="4" t="s">
        <v>0</v>
      </c>
      <c r="Y274" s="37">
        <v>55200003</v>
      </c>
      <c r="Z274" s="18">
        <v>100</v>
      </c>
      <c r="AA274" s="18"/>
      <c r="AB274" s="18"/>
      <c r="AC274" s="18">
        <f>IF(ISBLANK($Y274),0, LOOKUP($Y274,[1]Skill!$A:$A,[1]Skill!$X:$X)*$Z274/100)+
IF(ISBLANK($AA274),0, LOOKUP($AA274,[1]Skill!$A:$A,[1]Skill!$X:$X)*$AB274/100)</f>
        <v>25</v>
      </c>
      <c r="AD274" s="18">
        <v>0</v>
      </c>
      <c r="AE274" s="18">
        <v>0</v>
      </c>
      <c r="AF274" s="18">
        <v>0</v>
      </c>
      <c r="AG274" s="18">
        <v>0</v>
      </c>
      <c r="AH274" s="18">
        <v>0</v>
      </c>
      <c r="AI274" s="4" t="str">
        <f t="shared" si="18"/>
        <v>0;0;0;0;0</v>
      </c>
      <c r="AJ274" s="18">
        <v>0</v>
      </c>
      <c r="AK274" s="18">
        <v>0</v>
      </c>
      <c r="AL274" s="18">
        <v>0</v>
      </c>
      <c r="AM274" s="18">
        <v>0</v>
      </c>
      <c r="AN274" s="18">
        <v>0</v>
      </c>
      <c r="AO274" s="18">
        <v>0</v>
      </c>
      <c r="AP274" s="18">
        <v>0</v>
      </c>
      <c r="AQ274" s="4" t="str">
        <f t="shared" si="19"/>
        <v>0;0;0;0;0;0;0</v>
      </c>
      <c r="AR274" s="50" t="s">
        <v>781</v>
      </c>
      <c r="AS274" s="54"/>
      <c r="AT274" s="4">
        <v>22011012</v>
      </c>
      <c r="AU274" s="4"/>
      <c r="AV274" s="4">
        <v>271</v>
      </c>
      <c r="AW274" s="4"/>
      <c r="AX274" s="59" t="s">
        <v>929</v>
      </c>
      <c r="AY274" s="18">
        <v>0</v>
      </c>
      <c r="AZ274" s="19">
        <v>0</v>
      </c>
      <c r="BA274" s="25">
        <v>0.12950819999999999</v>
      </c>
    </row>
    <row r="275" spans="1:53">
      <c r="A275">
        <v>51000272</v>
      </c>
      <c r="B275" s="4" t="s">
        <v>269</v>
      </c>
      <c r="C275" s="4" t="s">
        <v>451</v>
      </c>
      <c r="D275" s="19" t="s">
        <v>806</v>
      </c>
      <c r="E275" s="4">
        <v>3</v>
      </c>
      <c r="F275" s="4">
        <v>8</v>
      </c>
      <c r="G275" s="4">
        <v>0</v>
      </c>
      <c r="H275" s="4">
        <f t="shared" si="16"/>
        <v>2</v>
      </c>
      <c r="I275" s="4">
        <v>3</v>
      </c>
      <c r="J275" s="4">
        <v>-15</v>
      </c>
      <c r="K275" s="4">
        <v>5</v>
      </c>
      <c r="L275" s="4">
        <v>-15</v>
      </c>
      <c r="M275" s="4">
        <v>0</v>
      </c>
      <c r="N275" s="4">
        <v>0</v>
      </c>
      <c r="O275" s="4">
        <v>0</v>
      </c>
      <c r="P275" s="4">
        <v>2</v>
      </c>
      <c r="Q275" s="4">
        <v>0</v>
      </c>
      <c r="R275" s="4">
        <v>1</v>
      </c>
      <c r="S275" s="4">
        <v>0</v>
      </c>
      <c r="T275" s="12">
        <f t="shared" si="17"/>
        <v>2</v>
      </c>
      <c r="U275" s="4">
        <v>30</v>
      </c>
      <c r="V275" s="4">
        <v>15</v>
      </c>
      <c r="W275" s="4">
        <v>0</v>
      </c>
      <c r="X275" s="4" t="s">
        <v>270</v>
      </c>
      <c r="Y275" s="37">
        <v>55700005</v>
      </c>
      <c r="Z275" s="18">
        <v>30</v>
      </c>
      <c r="AA275" s="18"/>
      <c r="AB275" s="18"/>
      <c r="AC275" s="18">
        <f>IF(ISBLANK($Y275),0, LOOKUP($Y275,[1]Skill!$A:$A,[1]Skill!$X:$X)*$Z275/100)+
IF(ISBLANK($AA275),0, LOOKUP($AA275,[1]Skill!$A:$A,[1]Skill!$X:$X)*$AB275/100)</f>
        <v>12</v>
      </c>
      <c r="AD275" s="18">
        <v>0</v>
      </c>
      <c r="AE275" s="18">
        <v>0</v>
      </c>
      <c r="AF275" s="18">
        <v>0</v>
      </c>
      <c r="AG275" s="18">
        <v>0</v>
      </c>
      <c r="AH275" s="18">
        <v>0</v>
      </c>
      <c r="AI275" s="4" t="str">
        <f t="shared" si="18"/>
        <v>0;0;0;0;0</v>
      </c>
      <c r="AJ275" s="18">
        <v>0</v>
      </c>
      <c r="AK275" s="18">
        <v>0</v>
      </c>
      <c r="AL275" s="18">
        <v>0</v>
      </c>
      <c r="AM275" s="18">
        <v>0</v>
      </c>
      <c r="AN275" s="18">
        <v>0</v>
      </c>
      <c r="AO275" s="18">
        <v>0</v>
      </c>
      <c r="AP275" s="18">
        <v>0</v>
      </c>
      <c r="AQ275" s="4" t="str">
        <f t="shared" si="19"/>
        <v>0;0;0;0;0;0;0</v>
      </c>
      <c r="AR275" s="50" t="s">
        <v>781</v>
      </c>
      <c r="AS275" s="54"/>
      <c r="AT275" s="4">
        <v>22011016</v>
      </c>
      <c r="AU275" s="4"/>
      <c r="AV275" s="4">
        <v>272</v>
      </c>
      <c r="AW275" s="4"/>
      <c r="AX275" s="59" t="s">
        <v>929</v>
      </c>
      <c r="AY275" s="18">
        <v>0</v>
      </c>
      <c r="AZ275" s="19">
        <v>0</v>
      </c>
      <c r="BA275" s="25">
        <v>0.40655740000000001</v>
      </c>
    </row>
    <row r="276" spans="1:53">
      <c r="A276">
        <v>51000273</v>
      </c>
      <c r="B276" s="7" t="s">
        <v>452</v>
      </c>
      <c r="C276" s="4" t="s">
        <v>453</v>
      </c>
      <c r="D276" s="19"/>
      <c r="E276" s="4">
        <v>4</v>
      </c>
      <c r="F276" s="4">
        <v>11</v>
      </c>
      <c r="G276" s="4">
        <v>2</v>
      </c>
      <c r="H276" s="4">
        <f t="shared" si="16"/>
        <v>2</v>
      </c>
      <c r="I276" s="4">
        <v>4</v>
      </c>
      <c r="J276" s="4">
        <v>-8</v>
      </c>
      <c r="K276" s="4">
        <v>13</v>
      </c>
      <c r="L276" s="4">
        <v>-9</v>
      </c>
      <c r="M276" s="4">
        <v>1</v>
      </c>
      <c r="N276" s="4">
        <v>0</v>
      </c>
      <c r="O276" s="4">
        <v>0</v>
      </c>
      <c r="P276" s="4">
        <v>0</v>
      </c>
      <c r="Q276" s="4">
        <v>0</v>
      </c>
      <c r="R276" s="4">
        <v>1</v>
      </c>
      <c r="S276" s="4">
        <v>0</v>
      </c>
      <c r="T276" s="12">
        <f t="shared" si="17"/>
        <v>3.8000000000000007</v>
      </c>
      <c r="U276" s="4">
        <v>10</v>
      </c>
      <c r="V276" s="4">
        <v>10</v>
      </c>
      <c r="W276" s="4">
        <v>0</v>
      </c>
      <c r="X276" s="4" t="s">
        <v>22</v>
      </c>
      <c r="Y276" s="37"/>
      <c r="Z276" s="18"/>
      <c r="AA276" s="18"/>
      <c r="AB276" s="18"/>
      <c r="AC276" s="18">
        <f>IF(ISBLANK($Y276),0, LOOKUP($Y276,[1]Skill!$A:$A,[1]Skill!$X:$X)*$Z276/100)+
IF(ISBLANK($AA276),0, LOOKUP($AA276,[1]Skill!$A:$A,[1]Skill!$X:$X)*$AB276/100)</f>
        <v>0</v>
      </c>
      <c r="AD276" s="18">
        <v>0</v>
      </c>
      <c r="AE276" s="18">
        <v>0</v>
      </c>
      <c r="AF276" s="18">
        <v>0</v>
      </c>
      <c r="AG276" s="18">
        <v>0</v>
      </c>
      <c r="AH276" s="18">
        <v>0</v>
      </c>
      <c r="AI276" s="4" t="str">
        <f t="shared" si="18"/>
        <v>0;0;0;0;0</v>
      </c>
      <c r="AJ276" s="18">
        <v>0</v>
      </c>
      <c r="AK276" s="18">
        <v>0</v>
      </c>
      <c r="AL276" s="18">
        <v>0</v>
      </c>
      <c r="AM276" s="18">
        <v>-0.5</v>
      </c>
      <c r="AN276" s="18">
        <v>0</v>
      </c>
      <c r="AO276" s="18">
        <v>0</v>
      </c>
      <c r="AP276" s="18">
        <v>0</v>
      </c>
      <c r="AQ276" s="4" t="str">
        <f t="shared" si="19"/>
        <v>0;0;0;-0.5;0;0;0</v>
      </c>
      <c r="AR276" s="50" t="s">
        <v>781</v>
      </c>
      <c r="AS276" s="54"/>
      <c r="AT276" s="4">
        <v>22011092</v>
      </c>
      <c r="AU276" s="4"/>
      <c r="AV276" s="4">
        <v>273</v>
      </c>
      <c r="AW276" s="4"/>
      <c r="AX276" s="59" t="s">
        <v>930</v>
      </c>
      <c r="AY276" s="18">
        <v>0</v>
      </c>
      <c r="AZ276" s="19">
        <v>0</v>
      </c>
      <c r="BA276" s="25">
        <v>0.67049179999999997</v>
      </c>
    </row>
    <row r="277" spans="1:53">
      <c r="A277">
        <v>51000274</v>
      </c>
      <c r="B277" s="7" t="s">
        <v>454</v>
      </c>
      <c r="C277" s="4" t="s">
        <v>455</v>
      </c>
      <c r="D277" s="19" t="s">
        <v>303</v>
      </c>
      <c r="E277" s="4">
        <v>3</v>
      </c>
      <c r="F277" s="4">
        <v>13</v>
      </c>
      <c r="G277" s="4">
        <v>3</v>
      </c>
      <c r="H277" s="4">
        <f t="shared" si="16"/>
        <v>2</v>
      </c>
      <c r="I277" s="4">
        <v>3</v>
      </c>
      <c r="J277" s="4">
        <v>4</v>
      </c>
      <c r="K277" s="4">
        <v>-8</v>
      </c>
      <c r="L277" s="4">
        <v>-1</v>
      </c>
      <c r="M277" s="4">
        <v>0</v>
      </c>
      <c r="N277" s="4">
        <v>0</v>
      </c>
      <c r="O277" s="4">
        <v>-1</v>
      </c>
      <c r="P277" s="4">
        <v>0</v>
      </c>
      <c r="Q277" s="4">
        <v>0</v>
      </c>
      <c r="R277" s="4">
        <v>0</v>
      </c>
      <c r="S277" s="4">
        <v>0</v>
      </c>
      <c r="T277" s="12">
        <f t="shared" si="17"/>
        <v>3</v>
      </c>
      <c r="U277" s="4">
        <v>10</v>
      </c>
      <c r="V277" s="4">
        <v>15</v>
      </c>
      <c r="W277" s="4">
        <v>0</v>
      </c>
      <c r="X277" s="4" t="s">
        <v>75</v>
      </c>
      <c r="Y277" s="18">
        <v>55310003</v>
      </c>
      <c r="Z277" s="18">
        <v>100</v>
      </c>
      <c r="AA277" s="18"/>
      <c r="AB277" s="18"/>
      <c r="AC277" s="18">
        <f>IF(ISBLANK($Y277),0, LOOKUP($Y277,[1]Skill!$A:$A,[1]Skill!$X:$X)*$Z277/100)+
IF(ISBLANK($AA277),0, LOOKUP($AA277,[1]Skill!$A:$A,[1]Skill!$X:$X)*$AB277/100)</f>
        <v>13</v>
      </c>
      <c r="AD277" s="18">
        <v>0</v>
      </c>
      <c r="AE277" s="18">
        <v>0</v>
      </c>
      <c r="AF277" s="18">
        <v>0</v>
      </c>
      <c r="AG277" s="18">
        <v>0</v>
      </c>
      <c r="AH277" s="18">
        <v>0</v>
      </c>
      <c r="AI277" s="4" t="str">
        <f t="shared" si="18"/>
        <v>0;0;0;0;0</v>
      </c>
      <c r="AJ277" s="18">
        <v>0</v>
      </c>
      <c r="AK277" s="18">
        <v>0</v>
      </c>
      <c r="AL277" s="18">
        <v>0</v>
      </c>
      <c r="AM277" s="18">
        <v>0</v>
      </c>
      <c r="AN277" s="18">
        <v>0</v>
      </c>
      <c r="AO277" s="18">
        <v>0</v>
      </c>
      <c r="AP277" s="18">
        <v>0</v>
      </c>
      <c r="AQ277" s="4" t="str">
        <f t="shared" si="19"/>
        <v>0;0;0;0;0;0;0</v>
      </c>
      <c r="AR277" s="50" t="s">
        <v>781</v>
      </c>
      <c r="AS277" s="54"/>
      <c r="AT277" s="4">
        <v>22011218</v>
      </c>
      <c r="AU277" s="4"/>
      <c r="AV277" s="4">
        <v>274</v>
      </c>
      <c r="AW277" s="4"/>
      <c r="AX277" s="59" t="s">
        <v>937</v>
      </c>
      <c r="AY277" s="18">
        <v>0</v>
      </c>
      <c r="AZ277" s="19">
        <v>0</v>
      </c>
      <c r="BA277" s="25">
        <v>0.48196719999999998</v>
      </c>
    </row>
    <row r="278" spans="1:53">
      <c r="A278">
        <v>51000275</v>
      </c>
      <c r="B278" s="7" t="s">
        <v>456</v>
      </c>
      <c r="C278" s="4" t="s">
        <v>457</v>
      </c>
      <c r="D278" s="19"/>
      <c r="E278" s="4">
        <v>3</v>
      </c>
      <c r="F278" s="4">
        <v>11</v>
      </c>
      <c r="G278" s="4">
        <v>0</v>
      </c>
      <c r="H278" s="4">
        <f t="shared" si="16"/>
        <v>2</v>
      </c>
      <c r="I278" s="4">
        <v>3</v>
      </c>
      <c r="J278" s="4">
        <v>-20</v>
      </c>
      <c r="K278" s="4">
        <v>0</v>
      </c>
      <c r="L278" s="4">
        <v>-13</v>
      </c>
      <c r="M278" s="4">
        <v>0</v>
      </c>
      <c r="N278" s="4">
        <v>0</v>
      </c>
      <c r="O278" s="4">
        <v>1</v>
      </c>
      <c r="P278" s="4">
        <v>0</v>
      </c>
      <c r="Q278" s="4">
        <v>0</v>
      </c>
      <c r="R278" s="4">
        <v>0</v>
      </c>
      <c r="S278" s="4">
        <v>0</v>
      </c>
      <c r="T278" s="12">
        <f t="shared" si="17"/>
        <v>2</v>
      </c>
      <c r="U278" s="4">
        <v>10</v>
      </c>
      <c r="V278" s="4">
        <v>20</v>
      </c>
      <c r="W278" s="4">
        <v>0</v>
      </c>
      <c r="X278" s="4" t="s">
        <v>4</v>
      </c>
      <c r="Y278" s="18">
        <v>55110016</v>
      </c>
      <c r="Z278" s="18">
        <v>100</v>
      </c>
      <c r="AA278" s="18">
        <v>55100008</v>
      </c>
      <c r="AB278" s="18">
        <v>100</v>
      </c>
      <c r="AC278" s="18">
        <f>IF(ISBLANK($Y278),0, LOOKUP($Y278,[1]Skill!$A:$A,[1]Skill!$X:$X)*$Z278/100)+
IF(ISBLANK($AA278),0, LOOKUP($AA278,[1]Skill!$A:$A,[1]Skill!$X:$X)*$AB278/100)</f>
        <v>30</v>
      </c>
      <c r="AD278" s="18">
        <v>0</v>
      </c>
      <c r="AE278" s="18">
        <v>0</v>
      </c>
      <c r="AF278" s="18">
        <v>0</v>
      </c>
      <c r="AG278" s="18">
        <v>0</v>
      </c>
      <c r="AH278" s="18">
        <v>0</v>
      </c>
      <c r="AI278" s="4" t="str">
        <f t="shared" si="18"/>
        <v>0;0;0;0;0</v>
      </c>
      <c r="AJ278" s="18">
        <v>0</v>
      </c>
      <c r="AK278" s="18">
        <v>0</v>
      </c>
      <c r="AL278" s="18">
        <v>0</v>
      </c>
      <c r="AM278" s="18">
        <v>0</v>
      </c>
      <c r="AN278" s="18">
        <v>0</v>
      </c>
      <c r="AO278" s="18">
        <v>0</v>
      </c>
      <c r="AP278" s="18">
        <v>0</v>
      </c>
      <c r="AQ278" s="4" t="str">
        <f t="shared" si="19"/>
        <v>0;0;0;0;0;0;0</v>
      </c>
      <c r="AR278" s="50" t="s">
        <v>781</v>
      </c>
      <c r="AS278" s="54"/>
      <c r="AT278" s="4">
        <v>22011027</v>
      </c>
      <c r="AU278" s="4"/>
      <c r="AV278" s="4">
        <v>275</v>
      </c>
      <c r="AW278" s="4"/>
      <c r="AX278" s="59" t="s">
        <v>930</v>
      </c>
      <c r="AY278" s="18">
        <v>0</v>
      </c>
      <c r="AZ278" s="19">
        <v>0</v>
      </c>
      <c r="BA278" s="25">
        <v>0.52295080000000005</v>
      </c>
    </row>
    <row r="279" spans="1:53">
      <c r="A279">
        <v>51000276</v>
      </c>
      <c r="B279" s="4" t="s">
        <v>271</v>
      </c>
      <c r="C279" s="4" t="s">
        <v>458</v>
      </c>
      <c r="D279" s="19" t="s">
        <v>908</v>
      </c>
      <c r="E279" s="4">
        <v>2</v>
      </c>
      <c r="F279" s="4">
        <v>2</v>
      </c>
      <c r="G279" s="4">
        <v>0</v>
      </c>
      <c r="H279" s="4">
        <f t="shared" si="16"/>
        <v>2</v>
      </c>
      <c r="I279" s="4">
        <v>2</v>
      </c>
      <c r="J279" s="4">
        <v>5</v>
      </c>
      <c r="K279" s="4">
        <v>-15</v>
      </c>
      <c r="L279" s="4">
        <v>-7</v>
      </c>
      <c r="M279" s="4">
        <v>0</v>
      </c>
      <c r="N279" s="4">
        <v>0</v>
      </c>
      <c r="O279" s="4">
        <v>0</v>
      </c>
      <c r="P279" s="4">
        <v>0</v>
      </c>
      <c r="Q279" s="4">
        <v>0</v>
      </c>
      <c r="R279" s="4">
        <v>0</v>
      </c>
      <c r="S279" s="4">
        <v>0</v>
      </c>
      <c r="T279" s="12">
        <f t="shared" si="17"/>
        <v>3</v>
      </c>
      <c r="U279" s="4">
        <v>10</v>
      </c>
      <c r="V279" s="4">
        <v>25</v>
      </c>
      <c r="W279" s="4">
        <v>0</v>
      </c>
      <c r="X279" s="4" t="s">
        <v>4</v>
      </c>
      <c r="Y279" s="37">
        <v>55900022</v>
      </c>
      <c r="Z279" s="18">
        <v>100</v>
      </c>
      <c r="AA279" s="18"/>
      <c r="AB279" s="18"/>
      <c r="AC279" s="18">
        <f>IF(ISBLANK($Y279),0, LOOKUP($Y279,[1]Skill!$A:$A,[1]Skill!$X:$X)*$Z279/100)+
IF(ISBLANK($AA279),0, LOOKUP($AA279,[1]Skill!$A:$A,[1]Skill!$X:$X)*$AB279/100)</f>
        <v>20</v>
      </c>
      <c r="AD279" s="18">
        <v>0</v>
      </c>
      <c r="AE279" s="18">
        <v>0</v>
      </c>
      <c r="AF279" s="18">
        <v>0</v>
      </c>
      <c r="AG279" s="18">
        <v>0</v>
      </c>
      <c r="AH279" s="18">
        <v>0</v>
      </c>
      <c r="AI279" s="4" t="str">
        <f t="shared" si="18"/>
        <v>0;0;0;0;0</v>
      </c>
      <c r="AJ279" s="18">
        <v>0</v>
      </c>
      <c r="AK279" s="18">
        <v>0</v>
      </c>
      <c r="AL279" s="18">
        <v>0</v>
      </c>
      <c r="AM279" s="18">
        <v>0</v>
      </c>
      <c r="AN279" s="18">
        <v>0</v>
      </c>
      <c r="AO279" s="18">
        <v>0</v>
      </c>
      <c r="AP279" s="18">
        <v>0</v>
      </c>
      <c r="AQ279" s="4" t="str">
        <f t="shared" si="19"/>
        <v>0;0;0;0;0;0;0</v>
      </c>
      <c r="AR279" s="50" t="s">
        <v>781</v>
      </c>
      <c r="AS279" s="54"/>
      <c r="AT279" s="4">
        <v>22011201</v>
      </c>
      <c r="AU279" s="4"/>
      <c r="AV279" s="4">
        <v>276</v>
      </c>
      <c r="AW279" s="4"/>
      <c r="AX279" s="59" t="s">
        <v>944</v>
      </c>
      <c r="AY279" s="18">
        <v>0</v>
      </c>
      <c r="AZ279" s="19">
        <v>0</v>
      </c>
      <c r="BA279" s="25">
        <v>0.10983610000000001</v>
      </c>
    </row>
    <row r="280" spans="1:53">
      <c r="A280">
        <v>51000277</v>
      </c>
      <c r="B280" s="4" t="s">
        <v>272</v>
      </c>
      <c r="C280" s="4" t="s">
        <v>459</v>
      </c>
      <c r="D280" s="19"/>
      <c r="E280" s="4">
        <v>3</v>
      </c>
      <c r="F280" s="4">
        <v>10</v>
      </c>
      <c r="G280" s="4">
        <v>0</v>
      </c>
      <c r="H280" s="4">
        <f t="shared" si="16"/>
        <v>1</v>
      </c>
      <c r="I280" s="4">
        <v>3</v>
      </c>
      <c r="J280" s="4">
        <v>0</v>
      </c>
      <c r="K280" s="4">
        <v>0</v>
      </c>
      <c r="L280" s="4">
        <v>-6</v>
      </c>
      <c r="M280" s="4">
        <v>0</v>
      </c>
      <c r="N280" s="4">
        <v>0</v>
      </c>
      <c r="O280" s="4">
        <v>0</v>
      </c>
      <c r="P280" s="4">
        <v>0</v>
      </c>
      <c r="Q280" s="4">
        <v>0</v>
      </c>
      <c r="R280" s="4">
        <v>0</v>
      </c>
      <c r="S280" s="4">
        <v>0</v>
      </c>
      <c r="T280" s="12">
        <f t="shared" si="17"/>
        <v>0</v>
      </c>
      <c r="U280" s="4">
        <v>10</v>
      </c>
      <c r="V280" s="4">
        <v>15</v>
      </c>
      <c r="W280" s="4">
        <v>0</v>
      </c>
      <c r="X280" s="4" t="s">
        <v>16</v>
      </c>
      <c r="Y280" s="37">
        <v>55110019</v>
      </c>
      <c r="Z280" s="18">
        <v>20</v>
      </c>
      <c r="AA280" s="18"/>
      <c r="AB280" s="18"/>
      <c r="AC280" s="18">
        <f>IF(ISBLANK($Y280),0, LOOKUP($Y280,[1]Skill!$A:$A,[1]Skill!$X:$X)*$Z280/100)+
IF(ISBLANK($AA280),0, LOOKUP($AA280,[1]Skill!$A:$A,[1]Skill!$X:$X)*$AB280/100)</f>
        <v>6</v>
      </c>
      <c r="AD280" s="18">
        <v>0</v>
      </c>
      <c r="AE280" s="18">
        <v>0</v>
      </c>
      <c r="AF280" s="18">
        <v>0</v>
      </c>
      <c r="AG280" s="18">
        <v>0</v>
      </c>
      <c r="AH280" s="18">
        <v>0</v>
      </c>
      <c r="AI280" s="4" t="str">
        <f t="shared" si="18"/>
        <v>0;0;0;0;0</v>
      </c>
      <c r="AJ280" s="18">
        <v>0</v>
      </c>
      <c r="AK280" s="18">
        <v>0</v>
      </c>
      <c r="AL280" s="18">
        <v>0</v>
      </c>
      <c r="AM280" s="18">
        <v>0</v>
      </c>
      <c r="AN280" s="18">
        <v>0</v>
      </c>
      <c r="AO280" s="18">
        <v>0</v>
      </c>
      <c r="AP280" s="18">
        <v>0</v>
      </c>
      <c r="AQ280" s="4" t="str">
        <f t="shared" si="19"/>
        <v>0;0;0;0;0;0;0</v>
      </c>
      <c r="AR280" s="50" t="s">
        <v>781</v>
      </c>
      <c r="AS280" s="54"/>
      <c r="AT280" s="4">
        <v>22011100</v>
      </c>
      <c r="AU280" s="4"/>
      <c r="AV280" s="4">
        <v>277</v>
      </c>
      <c r="AW280" s="4"/>
      <c r="AX280" s="59" t="s">
        <v>933</v>
      </c>
      <c r="AY280" s="18">
        <v>0</v>
      </c>
      <c r="AZ280" s="19">
        <v>0</v>
      </c>
      <c r="BA280" s="25">
        <v>0.50655740000000005</v>
      </c>
    </row>
    <row r="281" spans="1:53">
      <c r="A281">
        <v>51000278</v>
      </c>
      <c r="B281" s="4" t="s">
        <v>273</v>
      </c>
      <c r="C281" s="4" t="s">
        <v>388</v>
      </c>
      <c r="D281" s="19" t="s">
        <v>846</v>
      </c>
      <c r="E281" s="4">
        <v>1</v>
      </c>
      <c r="F281" s="4">
        <v>1</v>
      </c>
      <c r="G281" s="4">
        <v>0</v>
      </c>
      <c r="H281" s="4">
        <f t="shared" si="16"/>
        <v>2</v>
      </c>
      <c r="I281" s="4">
        <v>1</v>
      </c>
      <c r="J281" s="4">
        <v>-30</v>
      </c>
      <c r="K281" s="4">
        <v>10</v>
      </c>
      <c r="L281" s="4">
        <v>-8</v>
      </c>
      <c r="M281" s="4">
        <v>0</v>
      </c>
      <c r="N281" s="4">
        <v>0</v>
      </c>
      <c r="O281" s="4">
        <v>0</v>
      </c>
      <c r="P281" s="4">
        <v>0</v>
      </c>
      <c r="Q281" s="4">
        <v>0</v>
      </c>
      <c r="R281" s="4">
        <v>0</v>
      </c>
      <c r="S281" s="4">
        <v>0</v>
      </c>
      <c r="T281" s="12">
        <f t="shared" si="17"/>
        <v>2</v>
      </c>
      <c r="U281" s="4">
        <v>10</v>
      </c>
      <c r="V281" s="4">
        <v>15</v>
      </c>
      <c r="W281" s="4">
        <v>0</v>
      </c>
      <c r="X281" s="4" t="s">
        <v>9</v>
      </c>
      <c r="Y281" s="37">
        <v>55900009</v>
      </c>
      <c r="Z281" s="18">
        <v>100</v>
      </c>
      <c r="AA281" s="18"/>
      <c r="AB281" s="18"/>
      <c r="AC281" s="18">
        <f>IF(ISBLANK($Y281),0, LOOKUP($Y281,[1]Skill!$A:$A,[1]Skill!$X:$X)*$Z281/100)+
IF(ISBLANK($AA281),0, LOOKUP($AA281,[1]Skill!$A:$A,[1]Skill!$X:$X)*$AB281/100)</f>
        <v>30</v>
      </c>
      <c r="AD281" s="18">
        <v>0</v>
      </c>
      <c r="AE281" s="18">
        <v>0</v>
      </c>
      <c r="AF281" s="18">
        <v>0</v>
      </c>
      <c r="AG281" s="18">
        <v>0</v>
      </c>
      <c r="AH281" s="18">
        <v>0</v>
      </c>
      <c r="AI281" s="4" t="str">
        <f t="shared" si="18"/>
        <v>0;0;0;0;0</v>
      </c>
      <c r="AJ281" s="18">
        <v>0</v>
      </c>
      <c r="AK281" s="18">
        <v>0</v>
      </c>
      <c r="AL281" s="18">
        <v>0</v>
      </c>
      <c r="AM281" s="18">
        <v>0</v>
      </c>
      <c r="AN281" s="18">
        <v>0</v>
      </c>
      <c r="AO281" s="18">
        <v>0</v>
      </c>
      <c r="AP281" s="18">
        <v>0</v>
      </c>
      <c r="AQ281" s="4" t="str">
        <f t="shared" si="19"/>
        <v>0;0;0;0;0;0;0</v>
      </c>
      <c r="AR281" s="50" t="s">
        <v>781</v>
      </c>
      <c r="AS281" s="54"/>
      <c r="AT281" s="4">
        <v>22011099</v>
      </c>
      <c r="AU281" s="4"/>
      <c r="AV281" s="4">
        <v>278</v>
      </c>
      <c r="AW281" s="4"/>
      <c r="AX281" s="59" t="s">
        <v>934</v>
      </c>
      <c r="AY281" s="18">
        <v>0</v>
      </c>
      <c r="AZ281" s="19">
        <v>0</v>
      </c>
      <c r="BA281" s="25">
        <v>5.5737700000000001E-2</v>
      </c>
    </row>
    <row r="282" spans="1:53">
      <c r="A282">
        <v>51000279</v>
      </c>
      <c r="B282" s="4" t="s">
        <v>274</v>
      </c>
      <c r="C282" s="4" t="s">
        <v>389</v>
      </c>
      <c r="D282" s="19" t="s">
        <v>846</v>
      </c>
      <c r="E282" s="4">
        <v>1</v>
      </c>
      <c r="F282" s="4">
        <v>1</v>
      </c>
      <c r="G282" s="4">
        <v>0</v>
      </c>
      <c r="H282" s="4">
        <f t="shared" si="16"/>
        <v>2</v>
      </c>
      <c r="I282" s="4">
        <v>1</v>
      </c>
      <c r="J282" s="4">
        <v>-10</v>
      </c>
      <c r="K282" s="4">
        <v>-10</v>
      </c>
      <c r="L282" s="4">
        <v>-8</v>
      </c>
      <c r="M282" s="4">
        <v>0</v>
      </c>
      <c r="N282" s="4">
        <v>0</v>
      </c>
      <c r="O282" s="4">
        <v>0</v>
      </c>
      <c r="P282" s="4">
        <v>0</v>
      </c>
      <c r="Q282" s="4">
        <v>0</v>
      </c>
      <c r="R282" s="4">
        <v>0</v>
      </c>
      <c r="S282" s="4">
        <v>0</v>
      </c>
      <c r="T282" s="12">
        <f t="shared" si="17"/>
        <v>2</v>
      </c>
      <c r="U282" s="4">
        <v>10</v>
      </c>
      <c r="V282" s="4">
        <v>15</v>
      </c>
      <c r="W282" s="4">
        <v>0</v>
      </c>
      <c r="X282" s="4" t="s">
        <v>6</v>
      </c>
      <c r="Y282" s="37">
        <v>55900009</v>
      </c>
      <c r="Z282" s="18">
        <v>100</v>
      </c>
      <c r="AA282" s="18"/>
      <c r="AB282" s="18"/>
      <c r="AC282" s="18">
        <f>IF(ISBLANK($Y282),0, LOOKUP($Y282,[1]Skill!$A:$A,[1]Skill!$X:$X)*$Z282/100)+
IF(ISBLANK($AA282),0, LOOKUP($AA282,[1]Skill!$A:$A,[1]Skill!$X:$X)*$AB282/100)</f>
        <v>30</v>
      </c>
      <c r="AD282" s="18">
        <v>0</v>
      </c>
      <c r="AE282" s="18">
        <v>0</v>
      </c>
      <c r="AF282" s="18">
        <v>0</v>
      </c>
      <c r="AG282" s="18">
        <v>0</v>
      </c>
      <c r="AH282" s="18">
        <v>0</v>
      </c>
      <c r="AI282" s="4" t="str">
        <f t="shared" si="18"/>
        <v>0;0;0;0;0</v>
      </c>
      <c r="AJ282" s="18">
        <v>0</v>
      </c>
      <c r="AK282" s="18">
        <v>0</v>
      </c>
      <c r="AL282" s="18">
        <v>0</v>
      </c>
      <c r="AM282" s="18">
        <v>0</v>
      </c>
      <c r="AN282" s="18">
        <v>0</v>
      </c>
      <c r="AO282" s="18">
        <v>0</v>
      </c>
      <c r="AP282" s="18">
        <v>0</v>
      </c>
      <c r="AQ282" s="4" t="str">
        <f t="shared" si="19"/>
        <v>0;0;0;0;0;0;0</v>
      </c>
      <c r="AR282" s="50" t="s">
        <v>781</v>
      </c>
      <c r="AS282" s="54"/>
      <c r="AT282" s="4">
        <v>22011099</v>
      </c>
      <c r="AU282" s="4"/>
      <c r="AV282" s="4">
        <v>279</v>
      </c>
      <c r="AW282" s="4"/>
      <c r="AX282" s="59" t="s">
        <v>934</v>
      </c>
      <c r="AY282" s="18">
        <v>0</v>
      </c>
      <c r="AZ282" s="19">
        <v>0</v>
      </c>
      <c r="BA282" s="25">
        <v>0.14590159999999999</v>
      </c>
    </row>
    <row r="283" spans="1:53">
      <c r="A283">
        <v>51000280</v>
      </c>
      <c r="B283" s="4" t="s">
        <v>275</v>
      </c>
      <c r="C283" s="4" t="s">
        <v>390</v>
      </c>
      <c r="D283" s="19" t="s">
        <v>846</v>
      </c>
      <c r="E283" s="4">
        <v>1</v>
      </c>
      <c r="F283" s="4">
        <v>1</v>
      </c>
      <c r="G283" s="4">
        <v>0</v>
      </c>
      <c r="H283" s="4">
        <f t="shared" si="16"/>
        <v>2</v>
      </c>
      <c r="I283" s="4">
        <v>1</v>
      </c>
      <c r="J283" s="4">
        <v>10</v>
      </c>
      <c r="K283" s="4">
        <v>-30</v>
      </c>
      <c r="L283" s="4">
        <v>-8</v>
      </c>
      <c r="M283" s="4">
        <v>0</v>
      </c>
      <c r="N283" s="4">
        <v>0</v>
      </c>
      <c r="O283" s="4">
        <v>0</v>
      </c>
      <c r="P283" s="4">
        <v>0</v>
      </c>
      <c r="Q283" s="4">
        <v>0</v>
      </c>
      <c r="R283" s="4">
        <v>0</v>
      </c>
      <c r="S283" s="4">
        <v>0</v>
      </c>
      <c r="T283" s="12">
        <f t="shared" si="17"/>
        <v>2</v>
      </c>
      <c r="U283" s="4">
        <v>10</v>
      </c>
      <c r="V283" s="4">
        <v>15</v>
      </c>
      <c r="W283" s="4">
        <v>0</v>
      </c>
      <c r="X283" s="4" t="s">
        <v>16</v>
      </c>
      <c r="Y283" s="37">
        <v>55900009</v>
      </c>
      <c r="Z283" s="18">
        <v>100</v>
      </c>
      <c r="AA283" s="18"/>
      <c r="AB283" s="18"/>
      <c r="AC283" s="18">
        <f>IF(ISBLANK($Y283),0, LOOKUP($Y283,[1]Skill!$A:$A,[1]Skill!$X:$X)*$Z283/100)+
IF(ISBLANK($AA283),0, LOOKUP($AA283,[1]Skill!$A:$A,[1]Skill!$X:$X)*$AB283/100)</f>
        <v>30</v>
      </c>
      <c r="AD283" s="18">
        <v>0</v>
      </c>
      <c r="AE283" s="18">
        <v>0</v>
      </c>
      <c r="AF283" s="18">
        <v>0</v>
      </c>
      <c r="AG283" s="18">
        <v>0</v>
      </c>
      <c r="AH283" s="18">
        <v>0</v>
      </c>
      <c r="AI283" s="4" t="str">
        <f t="shared" si="18"/>
        <v>0;0;0;0;0</v>
      </c>
      <c r="AJ283" s="18">
        <v>0</v>
      </c>
      <c r="AK283" s="18">
        <v>0</v>
      </c>
      <c r="AL283" s="18">
        <v>0</v>
      </c>
      <c r="AM283" s="18">
        <v>0</v>
      </c>
      <c r="AN283" s="18">
        <v>0</v>
      </c>
      <c r="AO283" s="18">
        <v>0</v>
      </c>
      <c r="AP283" s="18">
        <v>0</v>
      </c>
      <c r="AQ283" s="4" t="str">
        <f t="shared" si="19"/>
        <v>0;0;0;0;0;0;0</v>
      </c>
      <c r="AR283" s="50" t="s">
        <v>781</v>
      </c>
      <c r="AS283" s="54"/>
      <c r="AT283" s="4">
        <v>22011099</v>
      </c>
      <c r="AU283" s="4"/>
      <c r="AV283" s="4">
        <v>280</v>
      </c>
      <c r="AW283" s="4"/>
      <c r="AX283" s="59" t="s">
        <v>934</v>
      </c>
      <c r="AY283" s="18">
        <v>0</v>
      </c>
      <c r="AZ283" s="19">
        <v>0</v>
      </c>
      <c r="BA283" s="25">
        <v>0.1245902</v>
      </c>
    </row>
    <row r="284" spans="1:53">
      <c r="A284">
        <v>51000281</v>
      </c>
      <c r="B284" s="4" t="s">
        <v>276</v>
      </c>
      <c r="C284" s="4" t="s">
        <v>628</v>
      </c>
      <c r="D284" s="19" t="s">
        <v>901</v>
      </c>
      <c r="E284" s="4">
        <v>6</v>
      </c>
      <c r="F284" s="4">
        <v>1</v>
      </c>
      <c r="G284" s="4">
        <v>6</v>
      </c>
      <c r="H284" s="4">
        <f t="shared" si="16"/>
        <v>4</v>
      </c>
      <c r="I284" s="4">
        <v>6</v>
      </c>
      <c r="J284" s="4">
        <v>-15</v>
      </c>
      <c r="K284" s="4">
        <v>5</v>
      </c>
      <c r="L284" s="4">
        <v>-18</v>
      </c>
      <c r="M284" s="4">
        <v>0</v>
      </c>
      <c r="N284" s="4">
        <v>0</v>
      </c>
      <c r="O284" s="4">
        <v>0</v>
      </c>
      <c r="P284" s="4">
        <v>0</v>
      </c>
      <c r="Q284" s="4">
        <v>0</v>
      </c>
      <c r="R284" s="4">
        <v>2</v>
      </c>
      <c r="S284" s="4">
        <v>0</v>
      </c>
      <c r="T284" s="12">
        <f t="shared" si="17"/>
        <v>9.07</v>
      </c>
      <c r="U284" s="4">
        <v>10</v>
      </c>
      <c r="V284" s="4">
        <v>12</v>
      </c>
      <c r="W284" s="4">
        <v>0</v>
      </c>
      <c r="X284" s="4" t="s">
        <v>6</v>
      </c>
      <c r="Y284" s="37">
        <v>55200010</v>
      </c>
      <c r="Z284" s="18">
        <v>100</v>
      </c>
      <c r="AA284" s="18"/>
      <c r="AB284" s="18"/>
      <c r="AC284" s="18">
        <f>IF(ISBLANK($Y284),0, LOOKUP($Y284,[1]Skill!$A:$A,[1]Skill!$X:$X)*$Z284/100)+
IF(ISBLANK($AA284),0, LOOKUP($AA284,[1]Skill!$A:$A,[1]Skill!$X:$X)*$AB284/100)</f>
        <v>25</v>
      </c>
      <c r="AD284" s="18">
        <v>0.3</v>
      </c>
      <c r="AE284" s="18">
        <v>0</v>
      </c>
      <c r="AF284" s="18">
        <v>0</v>
      </c>
      <c r="AG284" s="18">
        <v>0</v>
      </c>
      <c r="AH284" s="18">
        <v>0</v>
      </c>
      <c r="AI284" s="4" t="str">
        <f t="shared" si="18"/>
        <v>0.3;0;0;0;0</v>
      </c>
      <c r="AJ284" s="18">
        <v>0</v>
      </c>
      <c r="AK284" s="18">
        <v>0</v>
      </c>
      <c r="AL284" s="18">
        <v>0</v>
      </c>
      <c r="AM284" s="18">
        <v>0.3</v>
      </c>
      <c r="AN284" s="18">
        <v>0</v>
      </c>
      <c r="AO284" s="18">
        <v>0</v>
      </c>
      <c r="AP284" s="18">
        <v>0</v>
      </c>
      <c r="AQ284" s="4" t="str">
        <f t="shared" si="19"/>
        <v>0;0;0;0.3;0;0;0</v>
      </c>
      <c r="AR284" s="50" t="s">
        <v>781</v>
      </c>
      <c r="AS284" s="54"/>
      <c r="AT284" s="4">
        <v>22011185</v>
      </c>
      <c r="AU284" s="4"/>
      <c r="AV284" s="4">
        <v>281</v>
      </c>
      <c r="AW284" s="4"/>
      <c r="AX284" s="59" t="s">
        <v>934</v>
      </c>
      <c r="AY284" s="18">
        <v>0</v>
      </c>
      <c r="AZ284" s="19">
        <v>0</v>
      </c>
      <c r="BA284" s="25">
        <v>0.90163930000000003</v>
      </c>
    </row>
    <row r="285" spans="1:53">
      <c r="A285">
        <v>51000282</v>
      </c>
      <c r="B285" s="4" t="s">
        <v>277</v>
      </c>
      <c r="C285" s="4" t="s">
        <v>631</v>
      </c>
      <c r="D285" s="19" t="s">
        <v>913</v>
      </c>
      <c r="E285" s="4">
        <v>6</v>
      </c>
      <c r="F285" s="4">
        <v>3</v>
      </c>
      <c r="G285" s="4">
        <v>5</v>
      </c>
      <c r="H285" s="4">
        <f t="shared" si="16"/>
        <v>4</v>
      </c>
      <c r="I285" s="4">
        <v>6</v>
      </c>
      <c r="J285" s="4">
        <v>-15</v>
      </c>
      <c r="K285" s="4">
        <v>-5</v>
      </c>
      <c r="L285" s="4">
        <v>-17</v>
      </c>
      <c r="M285" s="4">
        <v>1</v>
      </c>
      <c r="N285" s="4">
        <v>0</v>
      </c>
      <c r="O285" s="4">
        <v>0</v>
      </c>
      <c r="P285" s="4">
        <v>0</v>
      </c>
      <c r="Q285" s="4">
        <v>0</v>
      </c>
      <c r="R285" s="4">
        <v>0</v>
      </c>
      <c r="S285" s="4">
        <v>0</v>
      </c>
      <c r="T285" s="12">
        <f t="shared" si="17"/>
        <v>9.32</v>
      </c>
      <c r="U285" s="4">
        <v>10</v>
      </c>
      <c r="V285" s="4">
        <v>12</v>
      </c>
      <c r="W285" s="4">
        <v>0</v>
      </c>
      <c r="X285" s="4" t="s">
        <v>16</v>
      </c>
      <c r="Y285" s="37">
        <v>55900038</v>
      </c>
      <c r="Z285" s="18">
        <v>100</v>
      </c>
      <c r="AA285" s="18"/>
      <c r="AB285" s="18"/>
      <c r="AC285" s="18">
        <f>IF(ISBLANK($Y285),0, LOOKUP($Y285,[1]Skill!$A:$A,[1]Skill!$X:$X)*$Z285/100)+
IF(ISBLANK($AA285),0, LOOKUP($AA285,[1]Skill!$A:$A,[1]Skill!$X:$X)*$AB285/100)</f>
        <v>40</v>
      </c>
      <c r="AD285" s="18">
        <v>0</v>
      </c>
      <c r="AE285" s="18">
        <v>0</v>
      </c>
      <c r="AF285" s="18">
        <v>0</v>
      </c>
      <c r="AG285" s="18">
        <v>0</v>
      </c>
      <c r="AH285" s="18">
        <v>0</v>
      </c>
      <c r="AI285" s="4" t="str">
        <f t="shared" si="18"/>
        <v>0;0;0;0;0</v>
      </c>
      <c r="AJ285" s="18">
        <v>0</v>
      </c>
      <c r="AK285" s="18">
        <v>0</v>
      </c>
      <c r="AL285" s="18">
        <v>0</v>
      </c>
      <c r="AM285" s="18">
        <v>0</v>
      </c>
      <c r="AN285" s="18">
        <v>0</v>
      </c>
      <c r="AO285" s="18">
        <v>0</v>
      </c>
      <c r="AP285" s="18">
        <v>0.3</v>
      </c>
      <c r="AQ285" s="4" t="str">
        <f t="shared" si="19"/>
        <v>0;0;0;0;0;0;0.3</v>
      </c>
      <c r="AR285" s="50" t="s">
        <v>781</v>
      </c>
      <c r="AS285" s="54">
        <v>11000007</v>
      </c>
      <c r="AT285" s="4">
        <v>22011184</v>
      </c>
      <c r="AU285" s="4"/>
      <c r="AV285" s="4">
        <v>282</v>
      </c>
      <c r="AW285" s="4"/>
      <c r="AX285" s="59" t="s">
        <v>945</v>
      </c>
      <c r="AY285" s="18">
        <v>0</v>
      </c>
      <c r="AZ285" s="19">
        <v>0</v>
      </c>
      <c r="BA285" s="25">
        <v>0.91311469999999995</v>
      </c>
    </row>
    <row r="286" spans="1:53">
      <c r="A286">
        <v>51000283</v>
      </c>
      <c r="B286" s="4" t="s">
        <v>278</v>
      </c>
      <c r="C286" s="4" t="s">
        <v>632</v>
      </c>
      <c r="D286" s="19" t="s">
        <v>768</v>
      </c>
      <c r="E286" s="4">
        <v>1</v>
      </c>
      <c r="F286" s="4">
        <v>8</v>
      </c>
      <c r="G286" s="4">
        <v>0</v>
      </c>
      <c r="H286" s="4">
        <f t="shared" si="16"/>
        <v>0</v>
      </c>
      <c r="I286" s="4">
        <v>1</v>
      </c>
      <c r="J286" s="4">
        <v>0</v>
      </c>
      <c r="K286" s="4">
        <v>-2</v>
      </c>
      <c r="L286" s="4">
        <v>-12</v>
      </c>
      <c r="M286" s="4">
        <v>0</v>
      </c>
      <c r="N286" s="4">
        <v>0</v>
      </c>
      <c r="O286" s="4">
        <v>0</v>
      </c>
      <c r="P286" s="4">
        <v>0</v>
      </c>
      <c r="Q286" s="4">
        <v>0</v>
      </c>
      <c r="R286" s="4">
        <v>0</v>
      </c>
      <c r="S286" s="4">
        <v>2</v>
      </c>
      <c r="T286" s="12">
        <f t="shared" si="17"/>
        <v>-4</v>
      </c>
      <c r="U286" s="4">
        <v>10</v>
      </c>
      <c r="V286" s="4">
        <v>20</v>
      </c>
      <c r="W286" s="4">
        <v>0</v>
      </c>
      <c r="X286" s="4" t="s">
        <v>19</v>
      </c>
      <c r="Y286" s="37"/>
      <c r="Z286" s="18"/>
      <c r="AA286" s="18"/>
      <c r="AB286" s="18"/>
      <c r="AC286" s="18">
        <f>IF(ISBLANK($Y286),0, LOOKUP($Y286,[1]Skill!$A:$A,[1]Skill!$X:$X)*$Z286/100)+
IF(ISBLANK($AA286),0, LOOKUP($AA286,[1]Skill!$A:$A,[1]Skill!$X:$X)*$AB286/100)</f>
        <v>0</v>
      </c>
      <c r="AD286" s="18">
        <v>0</v>
      </c>
      <c r="AE286" s="18">
        <v>0</v>
      </c>
      <c r="AF286" s="18">
        <v>0</v>
      </c>
      <c r="AG286" s="18">
        <v>0</v>
      </c>
      <c r="AH286" s="18">
        <v>0</v>
      </c>
      <c r="AI286" s="4" t="str">
        <f t="shared" si="18"/>
        <v>0;0;0;0;0</v>
      </c>
      <c r="AJ286" s="18">
        <v>0</v>
      </c>
      <c r="AK286" s="18">
        <v>0</v>
      </c>
      <c r="AL286" s="18">
        <v>0</v>
      </c>
      <c r="AM286" s="18">
        <v>0</v>
      </c>
      <c r="AN286" s="18">
        <v>0</v>
      </c>
      <c r="AO286" s="18">
        <v>0</v>
      </c>
      <c r="AP286" s="18">
        <v>0</v>
      </c>
      <c r="AQ286" s="4" t="str">
        <f t="shared" si="19"/>
        <v>0;0;0;0;0;0;0</v>
      </c>
      <c r="AR286" s="50" t="s">
        <v>781</v>
      </c>
      <c r="AS286" s="54"/>
      <c r="AT286" s="4">
        <v>22011198</v>
      </c>
      <c r="AU286" s="4"/>
      <c r="AV286" s="4">
        <v>283</v>
      </c>
      <c r="AW286" s="4"/>
      <c r="AX286" s="59" t="s">
        <v>929</v>
      </c>
      <c r="AY286" s="18">
        <v>0</v>
      </c>
      <c r="AZ286" s="19">
        <v>0</v>
      </c>
      <c r="BA286" s="25">
        <v>0.2262295</v>
      </c>
    </row>
    <row r="287" spans="1:53">
      <c r="A287">
        <v>51000284</v>
      </c>
      <c r="B287" s="7" t="s">
        <v>460</v>
      </c>
      <c r="C287" s="4" t="s">
        <v>461</v>
      </c>
      <c r="D287" s="19"/>
      <c r="E287" s="4">
        <v>3</v>
      </c>
      <c r="F287" s="4">
        <v>10</v>
      </c>
      <c r="G287" s="4">
        <v>6</v>
      </c>
      <c r="H287" s="4">
        <f t="shared" si="16"/>
        <v>1</v>
      </c>
      <c r="I287" s="4">
        <v>3</v>
      </c>
      <c r="J287" s="4">
        <v>0</v>
      </c>
      <c r="K287" s="4">
        <v>0</v>
      </c>
      <c r="L287" s="4">
        <v>-4</v>
      </c>
      <c r="M287" s="4">
        <v>1</v>
      </c>
      <c r="N287" s="4">
        <v>0</v>
      </c>
      <c r="O287" s="4">
        <v>0</v>
      </c>
      <c r="P287" s="4">
        <v>0</v>
      </c>
      <c r="Q287" s="4">
        <v>-1</v>
      </c>
      <c r="R287" s="4">
        <v>0</v>
      </c>
      <c r="S287" s="4">
        <v>0</v>
      </c>
      <c r="T287" s="12">
        <f t="shared" si="17"/>
        <v>-0.79999999999999982</v>
      </c>
      <c r="U287" s="4">
        <v>10</v>
      </c>
      <c r="V287" s="4">
        <v>15</v>
      </c>
      <c r="W287" s="4">
        <v>0</v>
      </c>
      <c r="X287" s="4" t="s">
        <v>16</v>
      </c>
      <c r="Y287" s="37">
        <v>55110017</v>
      </c>
      <c r="Z287" s="18">
        <v>40</v>
      </c>
      <c r="AA287" s="18"/>
      <c r="AB287" s="18"/>
      <c r="AC287" s="18">
        <f>IF(ISBLANK($Y287),0, LOOKUP($Y287,[1]Skill!$A:$A,[1]Skill!$X:$X)*$Z287/100)+
IF(ISBLANK($AA287),0, LOOKUP($AA287,[1]Skill!$A:$A,[1]Skill!$X:$X)*$AB287/100)</f>
        <v>3.2</v>
      </c>
      <c r="AD287" s="18">
        <v>0</v>
      </c>
      <c r="AE287" s="18">
        <v>0</v>
      </c>
      <c r="AF287" s="18">
        <v>0</v>
      </c>
      <c r="AG287" s="18">
        <v>0</v>
      </c>
      <c r="AH287" s="18">
        <v>0</v>
      </c>
      <c r="AI287" s="4" t="str">
        <f t="shared" si="18"/>
        <v>0;0;0;0;0</v>
      </c>
      <c r="AJ287" s="18">
        <v>0</v>
      </c>
      <c r="AK287" s="18">
        <v>0</v>
      </c>
      <c r="AL287" s="18">
        <v>0</v>
      </c>
      <c r="AM287" s="18">
        <v>0</v>
      </c>
      <c r="AN287" s="18">
        <v>0</v>
      </c>
      <c r="AO287" s="18">
        <v>0</v>
      </c>
      <c r="AP287" s="18">
        <v>0</v>
      </c>
      <c r="AQ287" s="4" t="str">
        <f t="shared" si="19"/>
        <v>0;0;0;0;0;0;0</v>
      </c>
      <c r="AR287" s="50" t="s">
        <v>781</v>
      </c>
      <c r="AS287" s="54"/>
      <c r="AT287" s="4">
        <v>22011205</v>
      </c>
      <c r="AU287" s="4"/>
      <c r="AV287" s="4">
        <v>284</v>
      </c>
      <c r="AW287" s="4"/>
      <c r="AX287" s="59" t="s">
        <v>933</v>
      </c>
      <c r="AY287" s="18">
        <v>0</v>
      </c>
      <c r="AZ287" s="19">
        <v>0</v>
      </c>
      <c r="BA287" s="25">
        <v>0.74754100000000001</v>
      </c>
    </row>
    <row r="288" spans="1:53">
      <c r="A288">
        <v>51000285</v>
      </c>
      <c r="B288" s="8" t="s">
        <v>670</v>
      </c>
      <c r="C288" s="8" t="s">
        <v>671</v>
      </c>
      <c r="D288" s="19" t="s">
        <v>892</v>
      </c>
      <c r="E288" s="8">
        <v>3</v>
      </c>
      <c r="F288" s="8">
        <v>8</v>
      </c>
      <c r="G288" s="8">
        <v>0</v>
      </c>
      <c r="H288" s="8">
        <f t="shared" si="16"/>
        <v>1</v>
      </c>
      <c r="I288" s="8">
        <v>3</v>
      </c>
      <c r="J288" s="8">
        <v>15</v>
      </c>
      <c r="K288" s="8">
        <v>-20</v>
      </c>
      <c r="L288" s="4">
        <v>-21</v>
      </c>
      <c r="M288" s="4">
        <v>0</v>
      </c>
      <c r="N288" s="4">
        <v>0</v>
      </c>
      <c r="O288" s="4">
        <v>0</v>
      </c>
      <c r="P288" s="4">
        <v>0</v>
      </c>
      <c r="Q288" s="4">
        <v>0</v>
      </c>
      <c r="R288" s="4">
        <v>0</v>
      </c>
      <c r="S288" s="4">
        <v>0</v>
      </c>
      <c r="T288" s="21">
        <f t="shared" si="17"/>
        <v>-1</v>
      </c>
      <c r="U288" s="4">
        <v>30</v>
      </c>
      <c r="V288" s="4">
        <v>15</v>
      </c>
      <c r="W288" s="4">
        <v>0</v>
      </c>
      <c r="X288" s="8" t="s">
        <v>0</v>
      </c>
      <c r="Y288" s="37">
        <v>55200003</v>
      </c>
      <c r="Z288" s="18">
        <v>100</v>
      </c>
      <c r="AA288" s="18"/>
      <c r="AB288" s="18"/>
      <c r="AC288" s="18">
        <f>IF(ISBLANK($Y288),0, LOOKUP($Y288,[1]Skill!$A:$A,[1]Skill!$X:$X)*$Z288/100)+
IF(ISBLANK($AA288),0, LOOKUP($AA288,[1]Skill!$A:$A,[1]Skill!$X:$X)*$AB288/100)</f>
        <v>25</v>
      </c>
      <c r="AD288" s="18">
        <v>0</v>
      </c>
      <c r="AE288" s="18">
        <v>0</v>
      </c>
      <c r="AF288" s="18">
        <v>0</v>
      </c>
      <c r="AG288" s="18">
        <v>0</v>
      </c>
      <c r="AH288" s="18">
        <v>0</v>
      </c>
      <c r="AI288" s="4" t="str">
        <f t="shared" si="18"/>
        <v>0;0;0;0;0</v>
      </c>
      <c r="AJ288" s="18">
        <v>0</v>
      </c>
      <c r="AK288" s="18">
        <v>0</v>
      </c>
      <c r="AL288" s="18">
        <v>0</v>
      </c>
      <c r="AM288" s="18">
        <v>0</v>
      </c>
      <c r="AN288" s="18">
        <v>0</v>
      </c>
      <c r="AO288" s="18">
        <v>0</v>
      </c>
      <c r="AP288" s="18">
        <v>0</v>
      </c>
      <c r="AQ288" s="4" t="str">
        <f t="shared" si="19"/>
        <v>0;0;0;0;0;0;0</v>
      </c>
      <c r="AR288" s="50" t="s">
        <v>781</v>
      </c>
      <c r="AS288" s="54"/>
      <c r="AT288" s="8">
        <v>22011072</v>
      </c>
      <c r="AU288" s="8"/>
      <c r="AV288" s="8">
        <v>285</v>
      </c>
      <c r="AW288" s="8"/>
      <c r="AX288" s="59" t="s">
        <v>929</v>
      </c>
      <c r="AY288" s="18">
        <v>0</v>
      </c>
      <c r="AZ288" s="19">
        <v>0</v>
      </c>
      <c r="BA288" s="25">
        <v>0.49672129999999998</v>
      </c>
    </row>
    <row r="289" spans="1:53">
      <c r="A289">
        <v>51000286</v>
      </c>
      <c r="B289" s="7" t="s">
        <v>857</v>
      </c>
      <c r="C289" s="53" t="s">
        <v>856</v>
      </c>
      <c r="D289" s="19" t="s">
        <v>855</v>
      </c>
      <c r="E289" s="4">
        <v>2</v>
      </c>
      <c r="F289" s="4">
        <v>7</v>
      </c>
      <c r="G289" s="4">
        <v>4</v>
      </c>
      <c r="H289" s="4">
        <f t="shared" si="16"/>
        <v>1</v>
      </c>
      <c r="I289" s="4">
        <v>2</v>
      </c>
      <c r="J289" s="4">
        <v>-25</v>
      </c>
      <c r="K289" s="4">
        <v>15</v>
      </c>
      <c r="L289" s="4">
        <v>1</v>
      </c>
      <c r="M289" s="4">
        <v>0</v>
      </c>
      <c r="N289" s="4">
        <v>0</v>
      </c>
      <c r="O289" s="4">
        <v>0</v>
      </c>
      <c r="P289" s="4">
        <v>0</v>
      </c>
      <c r="Q289" s="4">
        <v>0</v>
      </c>
      <c r="R289" s="4">
        <v>0</v>
      </c>
      <c r="S289" s="4">
        <v>0</v>
      </c>
      <c r="T289" s="12">
        <f t="shared" si="17"/>
        <v>-2.2999999999999998</v>
      </c>
      <c r="U289" s="4">
        <v>10</v>
      </c>
      <c r="V289" s="4">
        <v>10</v>
      </c>
      <c r="W289" s="4">
        <v>0</v>
      </c>
      <c r="X289" s="4" t="s">
        <v>97</v>
      </c>
      <c r="Y289" s="37">
        <v>55510011</v>
      </c>
      <c r="Z289" s="18">
        <v>30</v>
      </c>
      <c r="AA289" s="18"/>
      <c r="AB289" s="18"/>
      <c r="AC289" s="18">
        <f>IF(ISBLANK($Y289),0, LOOKUP($Y289,[1]Skill!$A:$A,[1]Skill!$X:$X)*$Z289/100)+
IF(ISBLANK($AA289),0, LOOKUP($AA289,[1]Skill!$A:$A,[1]Skill!$X:$X)*$AB289/100)</f>
        <v>4.5</v>
      </c>
      <c r="AD289" s="18">
        <v>0</v>
      </c>
      <c r="AE289" s="18">
        <v>0</v>
      </c>
      <c r="AF289" s="18">
        <v>0</v>
      </c>
      <c r="AG289" s="18">
        <v>0</v>
      </c>
      <c r="AH289" s="18">
        <v>0</v>
      </c>
      <c r="AI289" s="4" t="str">
        <f t="shared" si="18"/>
        <v>0;0;0;0;0</v>
      </c>
      <c r="AJ289" s="18">
        <v>0</v>
      </c>
      <c r="AK289" s="18">
        <v>0</v>
      </c>
      <c r="AL289" s="18">
        <v>0</v>
      </c>
      <c r="AM289" s="18">
        <v>0</v>
      </c>
      <c r="AN289" s="18">
        <v>0.5</v>
      </c>
      <c r="AO289" s="18">
        <v>0</v>
      </c>
      <c r="AP289" s="18">
        <v>0</v>
      </c>
      <c r="AQ289" s="4" t="str">
        <f t="shared" si="19"/>
        <v>0;0;0;0;0.5;0;0</v>
      </c>
      <c r="AR289" s="50" t="s">
        <v>781</v>
      </c>
      <c r="AS289" s="54"/>
      <c r="AT289" s="8">
        <v>22011206</v>
      </c>
      <c r="AU289" s="4"/>
      <c r="AV289" s="4">
        <v>286</v>
      </c>
      <c r="AW289" s="4"/>
      <c r="AX289" s="59" t="s">
        <v>935</v>
      </c>
      <c r="AY289" s="18">
        <v>0</v>
      </c>
      <c r="AZ289" s="19">
        <v>0</v>
      </c>
      <c r="BA289" s="25">
        <v>8.6885240000000002E-2</v>
      </c>
    </row>
    <row r="290" spans="1:53">
      <c r="A290">
        <v>51000287</v>
      </c>
      <c r="B290" s="8" t="s">
        <v>664</v>
      </c>
      <c r="C290" s="8" t="s">
        <v>667</v>
      </c>
      <c r="D290" s="19" t="s">
        <v>886</v>
      </c>
      <c r="E290" s="8">
        <v>4</v>
      </c>
      <c r="F290" s="8">
        <v>5</v>
      </c>
      <c r="G290" s="8">
        <v>0</v>
      </c>
      <c r="H290" s="8">
        <f t="shared" si="16"/>
        <v>2</v>
      </c>
      <c r="I290" s="8">
        <v>4</v>
      </c>
      <c r="J290" s="4">
        <v>0</v>
      </c>
      <c r="K290" s="4">
        <v>0</v>
      </c>
      <c r="L290" s="4">
        <v>-35</v>
      </c>
      <c r="M290" s="4">
        <v>0</v>
      </c>
      <c r="N290" s="4">
        <v>0</v>
      </c>
      <c r="O290" s="4">
        <v>0</v>
      </c>
      <c r="P290" s="4">
        <v>0</v>
      </c>
      <c r="Q290" s="4">
        <v>0</v>
      </c>
      <c r="R290" s="4">
        <v>0</v>
      </c>
      <c r="S290" s="4">
        <v>0</v>
      </c>
      <c r="T290" s="21">
        <f t="shared" si="17"/>
        <v>4</v>
      </c>
      <c r="U290" s="4">
        <v>10</v>
      </c>
      <c r="V290" s="4">
        <v>20</v>
      </c>
      <c r="W290" s="4">
        <v>0</v>
      </c>
      <c r="X290" s="8" t="s">
        <v>75</v>
      </c>
      <c r="Y290" s="37">
        <v>55100014</v>
      </c>
      <c r="Z290" s="18">
        <v>100</v>
      </c>
      <c r="AA290" s="18">
        <v>55100012</v>
      </c>
      <c r="AB290" s="18">
        <v>100</v>
      </c>
      <c r="AC290" s="18">
        <f>IF(ISBLANK($Y290),0, LOOKUP($Y290,[1]Skill!$A:$A,[1]Skill!$X:$X)*$Z290/100)+
IF(ISBLANK($AA290),0, LOOKUP($AA290,[1]Skill!$A:$A,[1]Skill!$X:$X)*$AB290/100)</f>
        <v>39</v>
      </c>
      <c r="AD290" s="18">
        <v>0</v>
      </c>
      <c r="AE290" s="18">
        <v>0</v>
      </c>
      <c r="AF290" s="18">
        <v>0</v>
      </c>
      <c r="AG290" s="18">
        <v>0</v>
      </c>
      <c r="AH290" s="18">
        <v>0</v>
      </c>
      <c r="AI290" s="4" t="str">
        <f t="shared" si="18"/>
        <v>0;0;0;0;0</v>
      </c>
      <c r="AJ290" s="18">
        <v>0</v>
      </c>
      <c r="AK290" s="18">
        <v>0</v>
      </c>
      <c r="AL290" s="18">
        <v>0</v>
      </c>
      <c r="AM290" s="18">
        <v>0</v>
      </c>
      <c r="AN290" s="18">
        <v>0</v>
      </c>
      <c r="AO290" s="18">
        <v>0</v>
      </c>
      <c r="AP290" s="18">
        <v>0</v>
      </c>
      <c r="AQ290" s="4" t="str">
        <f t="shared" si="19"/>
        <v>0;0;0;0;0;0;0</v>
      </c>
      <c r="AR290" s="50" t="s">
        <v>781</v>
      </c>
      <c r="AS290" s="54"/>
      <c r="AT290" s="8">
        <v>22011219</v>
      </c>
      <c r="AU290" s="8"/>
      <c r="AV290" s="8">
        <v>287</v>
      </c>
      <c r="AW290" s="8"/>
      <c r="AX290" s="59" t="s">
        <v>940</v>
      </c>
      <c r="AY290" s="18">
        <v>0</v>
      </c>
      <c r="AZ290" s="19">
        <v>0</v>
      </c>
      <c r="BA290" s="25">
        <v>0.51967220000000003</v>
      </c>
    </row>
    <row r="291" spans="1:53">
      <c r="A291">
        <v>51000288</v>
      </c>
      <c r="B291" s="7" t="s">
        <v>462</v>
      </c>
      <c r="C291" s="4" t="s">
        <v>463</v>
      </c>
      <c r="D291" s="19"/>
      <c r="E291" s="4">
        <v>4</v>
      </c>
      <c r="F291" s="4">
        <v>5</v>
      </c>
      <c r="G291" s="4">
        <v>3</v>
      </c>
      <c r="H291" s="4">
        <f t="shared" si="16"/>
        <v>3</v>
      </c>
      <c r="I291" s="4">
        <v>4</v>
      </c>
      <c r="J291" s="4">
        <v>14</v>
      </c>
      <c r="K291" s="4">
        <v>0</v>
      </c>
      <c r="L291" s="4">
        <v>-45</v>
      </c>
      <c r="M291" s="4">
        <v>0</v>
      </c>
      <c r="N291" s="4">
        <v>0</v>
      </c>
      <c r="O291" s="4">
        <v>0</v>
      </c>
      <c r="P291" s="4">
        <v>0</v>
      </c>
      <c r="Q291" s="4">
        <v>0</v>
      </c>
      <c r="R291" s="4">
        <v>0</v>
      </c>
      <c r="S291" s="4">
        <v>0</v>
      </c>
      <c r="T291" s="12">
        <f t="shared" si="17"/>
        <v>5</v>
      </c>
      <c r="U291" s="4">
        <v>10</v>
      </c>
      <c r="V291" s="4">
        <v>15</v>
      </c>
      <c r="W291" s="4">
        <v>0</v>
      </c>
      <c r="X291" s="4" t="s">
        <v>75</v>
      </c>
      <c r="Y291" s="37">
        <v>55510010</v>
      </c>
      <c r="Z291" s="18">
        <v>20</v>
      </c>
      <c r="AA291" s="18">
        <v>55100005</v>
      </c>
      <c r="AB291" s="18">
        <v>100</v>
      </c>
      <c r="AC291" s="18">
        <f>IF(ISBLANK($Y291),0, LOOKUP($Y291,[1]Skill!$A:$A,[1]Skill!$X:$X)*$Z291/100)+
IF(ISBLANK($AA291),0, LOOKUP($AA291,[1]Skill!$A:$A,[1]Skill!$X:$X)*$AB291/100)</f>
        <v>36</v>
      </c>
      <c r="AD291" s="18">
        <v>0</v>
      </c>
      <c r="AE291" s="18">
        <v>0</v>
      </c>
      <c r="AF291" s="18">
        <v>0</v>
      </c>
      <c r="AG291" s="18">
        <v>0</v>
      </c>
      <c r="AH291" s="18">
        <v>0</v>
      </c>
      <c r="AI291" s="4" t="str">
        <f t="shared" si="18"/>
        <v>0;0;0;0;0</v>
      </c>
      <c r="AJ291" s="18">
        <v>0</v>
      </c>
      <c r="AK291" s="18">
        <v>0</v>
      </c>
      <c r="AL291" s="18">
        <v>0</v>
      </c>
      <c r="AM291" s="18">
        <v>0</v>
      </c>
      <c r="AN291" s="18">
        <v>0</v>
      </c>
      <c r="AO291" s="18">
        <v>0</v>
      </c>
      <c r="AP291" s="18">
        <v>0</v>
      </c>
      <c r="AQ291" s="4" t="str">
        <f t="shared" si="19"/>
        <v>0;0;0;0;0;0;0</v>
      </c>
      <c r="AR291" s="50" t="s">
        <v>781</v>
      </c>
      <c r="AS291" s="54"/>
      <c r="AT291" s="4">
        <v>22011069</v>
      </c>
      <c r="AU291" s="4"/>
      <c r="AV291" s="4">
        <v>288</v>
      </c>
      <c r="AW291" s="4"/>
      <c r="AX291" s="59" t="s">
        <v>940</v>
      </c>
      <c r="AY291" s="18">
        <v>0</v>
      </c>
      <c r="AZ291" s="19">
        <v>0</v>
      </c>
      <c r="BA291" s="25">
        <v>0.72786890000000004</v>
      </c>
    </row>
    <row r="292" spans="1:53">
      <c r="A292">
        <v>51000289</v>
      </c>
      <c r="B292" s="4" t="s">
        <v>849</v>
      </c>
      <c r="C292" s="4" t="s">
        <v>847</v>
      </c>
      <c r="D292" s="19" t="s">
        <v>885</v>
      </c>
      <c r="E292" s="4">
        <v>2</v>
      </c>
      <c r="F292" s="4">
        <v>9</v>
      </c>
      <c r="G292" s="4">
        <v>0</v>
      </c>
      <c r="H292" s="4">
        <f t="shared" si="16"/>
        <v>1</v>
      </c>
      <c r="I292" s="4">
        <v>2</v>
      </c>
      <c r="J292" s="4">
        <v>0</v>
      </c>
      <c r="K292" s="4">
        <v>-15</v>
      </c>
      <c r="L292" s="4">
        <v>-10</v>
      </c>
      <c r="M292" s="4">
        <v>0</v>
      </c>
      <c r="N292" s="4">
        <v>0</v>
      </c>
      <c r="O292" s="4">
        <v>0</v>
      </c>
      <c r="P292" s="4">
        <v>0</v>
      </c>
      <c r="Q292" s="4">
        <v>0</v>
      </c>
      <c r="R292" s="4">
        <v>1</v>
      </c>
      <c r="S292" s="4">
        <v>0</v>
      </c>
      <c r="T292" s="12">
        <f t="shared" si="17"/>
        <v>0</v>
      </c>
      <c r="U292" s="4">
        <v>10</v>
      </c>
      <c r="V292" s="4">
        <v>20</v>
      </c>
      <c r="W292" s="4">
        <v>0</v>
      </c>
      <c r="X292" s="4" t="s">
        <v>964</v>
      </c>
      <c r="Y292" s="37">
        <v>55900032</v>
      </c>
      <c r="Z292" s="18">
        <v>100</v>
      </c>
      <c r="AA292" s="18"/>
      <c r="AB292" s="18"/>
      <c r="AC292" s="18">
        <f>IF(ISBLANK($Y292),0, LOOKUP($Y292,[1]Skill!$A:$A,[1]Skill!$X:$X)*$Z292/100)+
IF(ISBLANK($AA292),0, LOOKUP($AA292,[1]Skill!$A:$A,[1]Skill!$X:$X)*$AB292/100)</f>
        <v>20</v>
      </c>
      <c r="AD292" s="18">
        <v>0</v>
      </c>
      <c r="AE292" s="18">
        <v>0</v>
      </c>
      <c r="AF292" s="18">
        <v>0</v>
      </c>
      <c r="AG292" s="18">
        <v>0</v>
      </c>
      <c r="AH292" s="18">
        <v>0</v>
      </c>
      <c r="AI292" s="4" t="str">
        <f t="shared" si="18"/>
        <v>0;0;0;0;0</v>
      </c>
      <c r="AJ292" s="18">
        <v>0</v>
      </c>
      <c r="AK292" s="18">
        <v>0</v>
      </c>
      <c r="AL292" s="18">
        <v>0</v>
      </c>
      <c r="AM292" s="18">
        <v>0</v>
      </c>
      <c r="AN292" s="18">
        <v>0</v>
      </c>
      <c r="AO292" s="18">
        <v>0</v>
      </c>
      <c r="AP292" s="18">
        <v>0</v>
      </c>
      <c r="AQ292" s="4" t="str">
        <f t="shared" si="19"/>
        <v>0;0;0;0;0;0;0</v>
      </c>
      <c r="AR292" s="50" t="s">
        <v>781</v>
      </c>
      <c r="AS292" s="54"/>
      <c r="AT292" s="4">
        <v>22011071</v>
      </c>
      <c r="AU292" s="4"/>
      <c r="AV292" s="4">
        <v>289</v>
      </c>
      <c r="AW292" s="4"/>
      <c r="AX292" s="59" t="s">
        <v>932</v>
      </c>
      <c r="AY292" s="18">
        <v>0</v>
      </c>
      <c r="AZ292" s="19">
        <v>0</v>
      </c>
      <c r="BA292" s="25">
        <v>0.7</v>
      </c>
    </row>
    <row r="293" spans="1:53">
      <c r="A293">
        <v>51000290</v>
      </c>
      <c r="B293" s="7" t="s">
        <v>850</v>
      </c>
      <c r="C293" s="4" t="s">
        <v>848</v>
      </c>
      <c r="D293" s="19" t="s">
        <v>885</v>
      </c>
      <c r="E293" s="4">
        <v>4</v>
      </c>
      <c r="F293" s="4">
        <v>9</v>
      </c>
      <c r="G293" s="4">
        <v>0</v>
      </c>
      <c r="H293" s="4">
        <f t="shared" si="16"/>
        <v>2</v>
      </c>
      <c r="I293" s="4">
        <v>4</v>
      </c>
      <c r="J293" s="4">
        <v>0</v>
      </c>
      <c r="K293" s="4">
        <v>-15</v>
      </c>
      <c r="L293" s="4">
        <v>-7</v>
      </c>
      <c r="M293" s="4">
        <v>0</v>
      </c>
      <c r="N293" s="4">
        <v>0</v>
      </c>
      <c r="O293" s="4">
        <v>0</v>
      </c>
      <c r="P293" s="4">
        <v>0</v>
      </c>
      <c r="Q293" s="4">
        <v>0</v>
      </c>
      <c r="R293" s="4">
        <v>1</v>
      </c>
      <c r="S293" s="4">
        <v>0</v>
      </c>
      <c r="T293" s="12">
        <f t="shared" si="17"/>
        <v>3</v>
      </c>
      <c r="U293" s="4">
        <v>10</v>
      </c>
      <c r="V293" s="4">
        <v>20</v>
      </c>
      <c r="W293" s="4">
        <v>0</v>
      </c>
      <c r="X293" s="4" t="s">
        <v>851</v>
      </c>
      <c r="Y293" s="37">
        <v>55900032</v>
      </c>
      <c r="Z293" s="18">
        <v>100</v>
      </c>
      <c r="AA293" s="18"/>
      <c r="AB293" s="18"/>
      <c r="AC293" s="18">
        <f>IF(ISBLANK($Y293),0, LOOKUP($Y293,[1]Skill!$A:$A,[1]Skill!$X:$X)*$Z293/100)+
IF(ISBLANK($AA293),0, LOOKUP($AA293,[1]Skill!$A:$A,[1]Skill!$X:$X)*$AB293/100)</f>
        <v>20</v>
      </c>
      <c r="AD293" s="18">
        <v>0</v>
      </c>
      <c r="AE293" s="18">
        <v>0</v>
      </c>
      <c r="AF293" s="18">
        <v>0</v>
      </c>
      <c r="AG293" s="18">
        <v>0</v>
      </c>
      <c r="AH293" s="18">
        <v>0</v>
      </c>
      <c r="AI293" s="4" t="str">
        <f t="shared" si="18"/>
        <v>0;0;0;0;0</v>
      </c>
      <c r="AJ293" s="18">
        <v>0</v>
      </c>
      <c r="AK293" s="18">
        <v>0</v>
      </c>
      <c r="AL293" s="18">
        <v>0</v>
      </c>
      <c r="AM293" s="18">
        <v>0</v>
      </c>
      <c r="AN293" s="18">
        <v>0</v>
      </c>
      <c r="AO293" s="18">
        <v>0</v>
      </c>
      <c r="AP293" s="18">
        <v>0</v>
      </c>
      <c r="AQ293" s="4" t="str">
        <f t="shared" si="19"/>
        <v>0;0;0;0;0;0;0</v>
      </c>
      <c r="AR293" s="50" t="s">
        <v>781</v>
      </c>
      <c r="AS293" s="54"/>
      <c r="AT293" s="4">
        <v>22011097</v>
      </c>
      <c r="AU293" s="4"/>
      <c r="AV293" s="4">
        <v>290</v>
      </c>
      <c r="AW293" s="4"/>
      <c r="AX293" s="59" t="s">
        <v>932</v>
      </c>
      <c r="AY293" s="21">
        <v>0</v>
      </c>
      <c r="AZ293" s="19">
        <v>0</v>
      </c>
      <c r="BA293" s="25">
        <v>8.1967209999999999E-2</v>
      </c>
    </row>
    <row r="294" spans="1:53">
      <c r="A294">
        <v>51000291</v>
      </c>
      <c r="B294" s="4" t="s">
        <v>284</v>
      </c>
      <c r="C294" s="4" t="s">
        <v>630</v>
      </c>
      <c r="D294" s="19" t="s">
        <v>821</v>
      </c>
      <c r="E294" s="4">
        <v>3</v>
      </c>
      <c r="F294" s="4">
        <v>8</v>
      </c>
      <c r="G294" s="4">
        <v>3</v>
      </c>
      <c r="H294" s="4">
        <f t="shared" si="16"/>
        <v>2</v>
      </c>
      <c r="I294" s="4">
        <v>3</v>
      </c>
      <c r="J294" s="4">
        <v>0</v>
      </c>
      <c r="K294" s="4">
        <v>0</v>
      </c>
      <c r="L294" s="4">
        <v>-27</v>
      </c>
      <c r="M294" s="4">
        <v>0</v>
      </c>
      <c r="N294" s="4">
        <v>0</v>
      </c>
      <c r="O294" s="4">
        <v>0</v>
      </c>
      <c r="P294" s="4">
        <v>0</v>
      </c>
      <c r="Q294" s="4">
        <v>0</v>
      </c>
      <c r="R294" s="4">
        <v>0</v>
      </c>
      <c r="S294" s="4">
        <v>0</v>
      </c>
      <c r="T294" s="12">
        <f t="shared" si="17"/>
        <v>3</v>
      </c>
      <c r="U294" s="4">
        <v>30</v>
      </c>
      <c r="V294" s="4">
        <v>15</v>
      </c>
      <c r="W294" s="4">
        <v>0</v>
      </c>
      <c r="X294" s="4" t="s">
        <v>204</v>
      </c>
      <c r="Y294" s="37">
        <v>55200005</v>
      </c>
      <c r="Z294" s="18">
        <v>100</v>
      </c>
      <c r="AA294" s="18">
        <v>55100013</v>
      </c>
      <c r="AB294" s="18">
        <v>100</v>
      </c>
      <c r="AC294" s="18">
        <f>IF(ISBLANK($Y294),0, LOOKUP($Y294,[1]Skill!$A:$A,[1]Skill!$X:$X)*$Z294/100)+
IF(ISBLANK($AA294),0, LOOKUP($AA294,[1]Skill!$A:$A,[1]Skill!$X:$X)*$AB294/100)</f>
        <v>30</v>
      </c>
      <c r="AD294" s="18">
        <v>0</v>
      </c>
      <c r="AE294" s="18">
        <v>0</v>
      </c>
      <c r="AF294" s="18">
        <v>0</v>
      </c>
      <c r="AG294" s="18">
        <v>0</v>
      </c>
      <c r="AH294" s="18">
        <v>0</v>
      </c>
      <c r="AI294" s="4" t="str">
        <f t="shared" si="18"/>
        <v>0;0;0;0;0</v>
      </c>
      <c r="AJ294" s="18">
        <v>0</v>
      </c>
      <c r="AK294" s="18">
        <v>0</v>
      </c>
      <c r="AL294" s="18">
        <v>0</v>
      </c>
      <c r="AM294" s="18">
        <v>0</v>
      </c>
      <c r="AN294" s="18">
        <v>0</v>
      </c>
      <c r="AO294" s="18">
        <v>0</v>
      </c>
      <c r="AP294" s="18">
        <v>0</v>
      </c>
      <c r="AQ294" s="4" t="str">
        <f t="shared" si="19"/>
        <v>0;0;0;0;0;0;0</v>
      </c>
      <c r="AR294" s="50" t="s">
        <v>781</v>
      </c>
      <c r="AS294" s="54">
        <v>11000007</v>
      </c>
      <c r="AT294" s="8">
        <v>22011016</v>
      </c>
      <c r="AU294" s="4"/>
      <c r="AV294" s="4">
        <v>291</v>
      </c>
      <c r="AW294" s="4"/>
      <c r="AX294" s="59" t="s">
        <v>929</v>
      </c>
      <c r="AY294" s="21">
        <v>0</v>
      </c>
      <c r="AZ294" s="19">
        <v>0</v>
      </c>
      <c r="BA294" s="25">
        <v>0.33442620000000001</v>
      </c>
    </row>
    <row r="295" spans="1:53">
      <c r="A295">
        <v>51000292</v>
      </c>
      <c r="B295" s="4" t="s">
        <v>279</v>
      </c>
      <c r="C295" s="4" t="s">
        <v>629</v>
      </c>
      <c r="D295" s="19"/>
      <c r="E295" s="4">
        <v>2</v>
      </c>
      <c r="F295" s="4">
        <v>3</v>
      </c>
      <c r="G295" s="4">
        <v>2</v>
      </c>
      <c r="H295" s="4">
        <f t="shared" si="16"/>
        <v>1</v>
      </c>
      <c r="I295" s="4">
        <v>2</v>
      </c>
      <c r="J295" s="4">
        <v>-20</v>
      </c>
      <c r="K295" s="4">
        <v>15</v>
      </c>
      <c r="L295" s="4">
        <v>5</v>
      </c>
      <c r="M295" s="4">
        <v>0</v>
      </c>
      <c r="N295" s="4">
        <v>0</v>
      </c>
      <c r="O295" s="4">
        <v>0</v>
      </c>
      <c r="P295" s="4">
        <v>0</v>
      </c>
      <c r="Q295" s="4">
        <v>0</v>
      </c>
      <c r="R295" s="4">
        <v>0</v>
      </c>
      <c r="S295" s="4">
        <v>0</v>
      </c>
      <c r="T295" s="12">
        <f t="shared" si="17"/>
        <v>0</v>
      </c>
      <c r="U295" s="4">
        <v>10</v>
      </c>
      <c r="V295" s="4">
        <v>15</v>
      </c>
      <c r="W295" s="4">
        <v>0</v>
      </c>
      <c r="X295" s="4" t="s">
        <v>668</v>
      </c>
      <c r="Y295" s="37">
        <v>55900028</v>
      </c>
      <c r="Z295" s="18">
        <v>100</v>
      </c>
      <c r="AA295" s="18"/>
      <c r="AB295" s="18"/>
      <c r="AC295" s="18">
        <f>IF(ISBLANK($Y295),0, LOOKUP($Y295,[1]Skill!$A:$A,[1]Skill!$X:$X)*$Z295/100)+
IF(ISBLANK($AA295),0, LOOKUP($AA295,[1]Skill!$A:$A,[1]Skill!$X:$X)*$AB295/100)</f>
        <v>0</v>
      </c>
      <c r="AD295" s="18">
        <v>0</v>
      </c>
      <c r="AE295" s="18">
        <v>0</v>
      </c>
      <c r="AF295" s="18">
        <v>0</v>
      </c>
      <c r="AG295" s="18">
        <v>0</v>
      </c>
      <c r="AH295" s="18">
        <v>0</v>
      </c>
      <c r="AI295" s="4" t="str">
        <f t="shared" si="18"/>
        <v>0;0;0;0;0</v>
      </c>
      <c r="AJ295" s="18">
        <v>0</v>
      </c>
      <c r="AK295" s="18">
        <v>0</v>
      </c>
      <c r="AL295" s="18">
        <v>0</v>
      </c>
      <c r="AM295" s="18">
        <v>0</v>
      </c>
      <c r="AN295" s="18">
        <v>0</v>
      </c>
      <c r="AO295" s="18">
        <v>0</v>
      </c>
      <c r="AP295" s="18">
        <v>0</v>
      </c>
      <c r="AQ295" s="4" t="str">
        <f t="shared" si="19"/>
        <v>0;0;0;0;0;0;0</v>
      </c>
      <c r="AR295" s="50" t="s">
        <v>781</v>
      </c>
      <c r="AS295" s="54"/>
      <c r="AT295" s="4">
        <v>22011204</v>
      </c>
      <c r="AU295" s="4"/>
      <c r="AV295" s="4">
        <v>292</v>
      </c>
      <c r="AW295" s="4"/>
      <c r="AX295" s="59" t="s">
        <v>943</v>
      </c>
      <c r="AY295" s="21">
        <v>0</v>
      </c>
      <c r="AZ295" s="19">
        <v>0</v>
      </c>
      <c r="BA295" s="25">
        <v>0.34426230000000002</v>
      </c>
    </row>
    <row r="296" spans="1:53">
      <c r="A296">
        <v>51000293</v>
      </c>
      <c r="B296" s="8" t="s">
        <v>655</v>
      </c>
      <c r="C296" s="8" t="s">
        <v>656</v>
      </c>
      <c r="D296" s="19" t="s">
        <v>809</v>
      </c>
      <c r="E296" s="8">
        <v>2</v>
      </c>
      <c r="F296" s="8">
        <v>9</v>
      </c>
      <c r="G296" s="8">
        <v>0</v>
      </c>
      <c r="H296" s="8">
        <f t="shared" si="16"/>
        <v>1</v>
      </c>
      <c r="I296" s="8">
        <v>2</v>
      </c>
      <c r="J296" s="4">
        <v>0</v>
      </c>
      <c r="K296" s="8">
        <v>0</v>
      </c>
      <c r="L296" s="4">
        <v>-15</v>
      </c>
      <c r="M296" s="4">
        <v>0</v>
      </c>
      <c r="N296" s="4">
        <v>0</v>
      </c>
      <c r="O296" s="4">
        <v>0</v>
      </c>
      <c r="P296" s="4">
        <v>0</v>
      </c>
      <c r="Q296" s="4">
        <v>0</v>
      </c>
      <c r="R296" s="4">
        <v>0</v>
      </c>
      <c r="S296" s="4">
        <v>0</v>
      </c>
      <c r="T296" s="21">
        <f t="shared" si="17"/>
        <v>0</v>
      </c>
      <c r="U296" s="4">
        <v>10</v>
      </c>
      <c r="V296" s="4">
        <v>15</v>
      </c>
      <c r="W296" s="4">
        <v>0</v>
      </c>
      <c r="X296" s="4" t="s">
        <v>75</v>
      </c>
      <c r="Y296" s="37">
        <v>55100012</v>
      </c>
      <c r="Z296" s="18">
        <v>100</v>
      </c>
      <c r="AA296" s="18"/>
      <c r="AB296" s="18"/>
      <c r="AC296" s="18">
        <f>IF(ISBLANK($Y296),0, LOOKUP($Y296,[1]Skill!$A:$A,[1]Skill!$X:$X)*$Z296/100)+
IF(ISBLANK($AA296),0, LOOKUP($AA296,[1]Skill!$A:$A,[1]Skill!$X:$X)*$AB296/100)</f>
        <v>15</v>
      </c>
      <c r="AD296" s="18">
        <v>0</v>
      </c>
      <c r="AE296" s="18">
        <v>0</v>
      </c>
      <c r="AF296" s="18">
        <v>0</v>
      </c>
      <c r="AG296" s="18">
        <v>0</v>
      </c>
      <c r="AH296" s="18">
        <v>0</v>
      </c>
      <c r="AI296" s="4" t="str">
        <f t="shared" si="18"/>
        <v>0;0;0;0;0</v>
      </c>
      <c r="AJ296" s="18">
        <v>0</v>
      </c>
      <c r="AK296" s="18">
        <v>0</v>
      </c>
      <c r="AL296" s="18">
        <v>0</v>
      </c>
      <c r="AM296" s="18">
        <v>0</v>
      </c>
      <c r="AN296" s="18">
        <v>0</v>
      </c>
      <c r="AO296" s="18">
        <v>0</v>
      </c>
      <c r="AP296" s="18">
        <v>0</v>
      </c>
      <c r="AQ296" s="4" t="str">
        <f t="shared" si="19"/>
        <v>0;0;0;0;0;0;0</v>
      </c>
      <c r="AR296" s="50" t="s">
        <v>781</v>
      </c>
      <c r="AS296" s="54"/>
      <c r="AT296" s="8">
        <v>22011217</v>
      </c>
      <c r="AU296" s="8"/>
      <c r="AV296" s="8">
        <v>293</v>
      </c>
      <c r="AW296" s="8"/>
      <c r="AX296" s="59" t="s">
        <v>932</v>
      </c>
      <c r="AY296" s="21">
        <v>0</v>
      </c>
      <c r="AZ296" s="19">
        <v>0</v>
      </c>
      <c r="BA296" s="25">
        <v>0.1065574</v>
      </c>
    </row>
    <row r="297" spans="1:53">
      <c r="A297">
        <v>51000294</v>
      </c>
      <c r="B297" s="4" t="s">
        <v>280</v>
      </c>
      <c r="C297" s="4" t="s">
        <v>391</v>
      </c>
      <c r="D297" s="19" t="s">
        <v>813</v>
      </c>
      <c r="E297" s="4">
        <v>3</v>
      </c>
      <c r="F297" s="4">
        <v>10</v>
      </c>
      <c r="G297" s="4">
        <v>0</v>
      </c>
      <c r="H297" s="4">
        <f t="shared" si="16"/>
        <v>3</v>
      </c>
      <c r="I297" s="4">
        <v>3</v>
      </c>
      <c r="J297" s="4">
        <v>-10</v>
      </c>
      <c r="K297" s="4">
        <v>0</v>
      </c>
      <c r="L297" s="4">
        <v>1</v>
      </c>
      <c r="M297" s="4">
        <v>0</v>
      </c>
      <c r="N297" s="4">
        <v>0</v>
      </c>
      <c r="O297" s="4">
        <v>0</v>
      </c>
      <c r="P297" s="4">
        <v>0</v>
      </c>
      <c r="Q297" s="4">
        <v>0</v>
      </c>
      <c r="R297" s="4">
        <v>0</v>
      </c>
      <c r="S297" s="4">
        <v>0</v>
      </c>
      <c r="T297" s="12">
        <f t="shared" si="17"/>
        <v>6</v>
      </c>
      <c r="U297" s="4">
        <v>30</v>
      </c>
      <c r="V297" s="4">
        <v>15</v>
      </c>
      <c r="W297" s="4">
        <v>0</v>
      </c>
      <c r="X297" s="4" t="s">
        <v>44</v>
      </c>
      <c r="Y297" s="37">
        <v>55900011</v>
      </c>
      <c r="Z297" s="18">
        <v>100</v>
      </c>
      <c r="AA297" s="18"/>
      <c r="AB297" s="18"/>
      <c r="AC297" s="18">
        <f>IF(ISBLANK($Y297),0, LOOKUP($Y297,[1]Skill!$A:$A,[1]Skill!$X:$X)*$Z297/100)+
IF(ISBLANK($AA297),0, LOOKUP($AA297,[1]Skill!$A:$A,[1]Skill!$X:$X)*$AB297/100)</f>
        <v>15</v>
      </c>
      <c r="AD297" s="18">
        <v>0</v>
      </c>
      <c r="AE297" s="18">
        <v>0</v>
      </c>
      <c r="AF297" s="18">
        <v>0</v>
      </c>
      <c r="AG297" s="18">
        <v>0</v>
      </c>
      <c r="AH297" s="18">
        <v>0</v>
      </c>
      <c r="AI297" s="4" t="str">
        <f t="shared" si="18"/>
        <v>0;0;0;0;0</v>
      </c>
      <c r="AJ297" s="18">
        <v>0</v>
      </c>
      <c r="AK297" s="18">
        <v>0</v>
      </c>
      <c r="AL297" s="18">
        <v>0</v>
      </c>
      <c r="AM297" s="18">
        <v>0</v>
      </c>
      <c r="AN297" s="18">
        <v>0</v>
      </c>
      <c r="AO297" s="18">
        <v>0</v>
      </c>
      <c r="AP297" s="18">
        <v>0</v>
      </c>
      <c r="AQ297" s="4" t="str">
        <f t="shared" si="19"/>
        <v>0;0;0;0;0;0;0</v>
      </c>
      <c r="AR297" s="50" t="s">
        <v>781</v>
      </c>
      <c r="AS297" s="54"/>
      <c r="AT297" s="4">
        <v>22011214</v>
      </c>
      <c r="AU297" s="4"/>
      <c r="AV297" s="4">
        <v>294</v>
      </c>
      <c r="AW297" s="4"/>
      <c r="AX297" s="59" t="s">
        <v>933</v>
      </c>
      <c r="AY297" s="21">
        <v>0</v>
      </c>
      <c r="AZ297" s="19">
        <v>0</v>
      </c>
      <c r="BA297" s="25">
        <v>0.50983610000000001</v>
      </c>
    </row>
    <row r="298" spans="1:53">
      <c r="A298">
        <v>51000295</v>
      </c>
      <c r="B298" s="4" t="s">
        <v>281</v>
      </c>
      <c r="C298" s="4" t="s">
        <v>392</v>
      </c>
      <c r="D298" s="19" t="s">
        <v>814</v>
      </c>
      <c r="E298" s="4">
        <v>2</v>
      </c>
      <c r="F298" s="4">
        <v>9</v>
      </c>
      <c r="G298" s="4">
        <v>0</v>
      </c>
      <c r="H298" s="4">
        <f t="shared" si="16"/>
        <v>2</v>
      </c>
      <c r="I298" s="4">
        <v>2</v>
      </c>
      <c r="J298" s="4">
        <v>0</v>
      </c>
      <c r="K298" s="4">
        <v>0</v>
      </c>
      <c r="L298" s="4">
        <v>-22</v>
      </c>
      <c r="M298" s="4">
        <v>0</v>
      </c>
      <c r="N298" s="4">
        <v>0</v>
      </c>
      <c r="O298" s="4">
        <v>0</v>
      </c>
      <c r="P298" s="4">
        <v>0</v>
      </c>
      <c r="Q298" s="4">
        <v>0</v>
      </c>
      <c r="R298" s="4">
        <v>0</v>
      </c>
      <c r="S298" s="4">
        <v>0</v>
      </c>
      <c r="T298" s="12">
        <f t="shared" si="17"/>
        <v>3</v>
      </c>
      <c r="U298" s="4">
        <v>10</v>
      </c>
      <c r="V298" s="4">
        <v>20</v>
      </c>
      <c r="W298" s="4">
        <v>0</v>
      </c>
      <c r="X298" s="4" t="s">
        <v>2</v>
      </c>
      <c r="Y298" s="37">
        <v>55900012</v>
      </c>
      <c r="Z298" s="18">
        <v>100</v>
      </c>
      <c r="AA298" s="18"/>
      <c r="AB298" s="18"/>
      <c r="AC298" s="18">
        <f>IF(ISBLANK($Y298),0, LOOKUP($Y298,[1]Skill!$A:$A,[1]Skill!$X:$X)*$Z298/100)+
IF(ISBLANK($AA298),0, LOOKUP($AA298,[1]Skill!$A:$A,[1]Skill!$X:$X)*$AB298/100)</f>
        <v>25</v>
      </c>
      <c r="AD298" s="18">
        <v>0</v>
      </c>
      <c r="AE298" s="18">
        <v>0</v>
      </c>
      <c r="AF298" s="18">
        <v>0</v>
      </c>
      <c r="AG298" s="18">
        <v>0</v>
      </c>
      <c r="AH298" s="18">
        <v>0</v>
      </c>
      <c r="AI298" s="4" t="str">
        <f t="shared" si="18"/>
        <v>0;0;0;0;0</v>
      </c>
      <c r="AJ298" s="18">
        <v>0</v>
      </c>
      <c r="AK298" s="18">
        <v>0</v>
      </c>
      <c r="AL298" s="18">
        <v>0</v>
      </c>
      <c r="AM298" s="18">
        <v>0</v>
      </c>
      <c r="AN298" s="18">
        <v>0</v>
      </c>
      <c r="AO298" s="18">
        <v>0</v>
      </c>
      <c r="AP298" s="18">
        <v>0</v>
      </c>
      <c r="AQ298" s="4" t="str">
        <f t="shared" si="19"/>
        <v>0;0;0;0;0;0;0</v>
      </c>
      <c r="AR298" s="50" t="s">
        <v>781</v>
      </c>
      <c r="AS298" s="54"/>
      <c r="AT298" s="4">
        <v>22011070</v>
      </c>
      <c r="AU298" s="4"/>
      <c r="AV298" s="4">
        <v>295</v>
      </c>
      <c r="AW298" s="4"/>
      <c r="AX298" s="59" t="s">
        <v>932</v>
      </c>
      <c r="AY298" s="21">
        <v>0</v>
      </c>
      <c r="AZ298" s="19">
        <v>0</v>
      </c>
      <c r="BA298" s="52">
        <v>0.2377049</v>
      </c>
    </row>
    <row r="299" spans="1:53">
      <c r="A299">
        <v>51000296</v>
      </c>
      <c r="B299" s="4" t="s">
        <v>282</v>
      </c>
      <c r="C299" s="4" t="s">
        <v>393</v>
      </c>
      <c r="D299" s="8"/>
      <c r="E299" s="4">
        <v>5</v>
      </c>
      <c r="F299" s="4">
        <v>8</v>
      </c>
      <c r="G299" s="4">
        <v>1</v>
      </c>
      <c r="H299" s="4">
        <f t="shared" si="16"/>
        <v>2</v>
      </c>
      <c r="I299" s="4">
        <v>5</v>
      </c>
      <c r="J299" s="4">
        <v>-15</v>
      </c>
      <c r="K299" s="4">
        <v>8</v>
      </c>
      <c r="L299" s="4">
        <v>-6</v>
      </c>
      <c r="M299" s="4">
        <v>2</v>
      </c>
      <c r="N299" s="4">
        <v>0</v>
      </c>
      <c r="O299" s="4">
        <v>0</v>
      </c>
      <c r="P299" s="4">
        <v>0</v>
      </c>
      <c r="Q299" s="4">
        <v>0</v>
      </c>
      <c r="R299" s="4">
        <v>0</v>
      </c>
      <c r="S299" s="4">
        <v>0</v>
      </c>
      <c r="T299" s="12">
        <f t="shared" si="17"/>
        <v>3.3200000000000003</v>
      </c>
      <c r="U299" s="4">
        <v>10</v>
      </c>
      <c r="V299" s="4">
        <v>15</v>
      </c>
      <c r="W299" s="4">
        <v>0</v>
      </c>
      <c r="X299" s="4" t="s">
        <v>22</v>
      </c>
      <c r="Y299" s="37">
        <v>55610002</v>
      </c>
      <c r="Z299" s="18">
        <v>100</v>
      </c>
      <c r="AA299" s="18"/>
      <c r="AB299" s="18"/>
      <c r="AC299" s="18">
        <f>IF(ISBLANK($Y299),0, LOOKUP($Y299,[1]Skill!$A:$A,[1]Skill!$X:$X)*$Z299/100)+
IF(ISBLANK($AA299),0, LOOKUP($AA299,[1]Skill!$A:$A,[1]Skill!$X:$X)*$AB299/100)</f>
        <v>5</v>
      </c>
      <c r="AD299" s="18">
        <v>0</v>
      </c>
      <c r="AE299" s="18">
        <v>0</v>
      </c>
      <c r="AF299" s="18">
        <v>0</v>
      </c>
      <c r="AG299" s="18">
        <v>0</v>
      </c>
      <c r="AH299" s="18">
        <v>0</v>
      </c>
      <c r="AI299" s="4" t="str">
        <f t="shared" si="18"/>
        <v>0;0;0;0;0</v>
      </c>
      <c r="AJ299" s="18">
        <v>0</v>
      </c>
      <c r="AK299" s="18">
        <v>0</v>
      </c>
      <c r="AL299" s="18">
        <v>0</v>
      </c>
      <c r="AM299" s="18">
        <v>0.3</v>
      </c>
      <c r="AN299" s="18">
        <v>0</v>
      </c>
      <c r="AO299" s="18">
        <v>0</v>
      </c>
      <c r="AP299" s="18">
        <v>0</v>
      </c>
      <c r="AQ299" s="4" t="str">
        <f t="shared" si="19"/>
        <v>0;0;0;0.3;0;0;0</v>
      </c>
      <c r="AR299" s="50" t="s">
        <v>781</v>
      </c>
      <c r="AS299" s="54"/>
      <c r="AT299" s="4">
        <v>22011020</v>
      </c>
      <c r="AU299" s="4"/>
      <c r="AV299" s="4">
        <v>296</v>
      </c>
      <c r="AW299" s="4"/>
      <c r="AX299" s="59" t="s">
        <v>929</v>
      </c>
      <c r="AY299" s="21">
        <v>0</v>
      </c>
      <c r="AZ299" s="19">
        <v>0</v>
      </c>
      <c r="BA299" s="52">
        <v>0.80983609999999995</v>
      </c>
    </row>
    <row r="300" spans="1:53">
      <c r="A300">
        <v>51000297</v>
      </c>
      <c r="B300" s="4" t="s">
        <v>283</v>
      </c>
      <c r="C300" s="4" t="s">
        <v>394</v>
      </c>
      <c r="D300" s="8"/>
      <c r="E300" s="4">
        <v>5</v>
      </c>
      <c r="F300" s="4">
        <v>8</v>
      </c>
      <c r="G300" s="4">
        <v>3</v>
      </c>
      <c r="H300" s="4">
        <f t="shared" si="16"/>
        <v>2</v>
      </c>
      <c r="I300" s="4">
        <v>5</v>
      </c>
      <c r="J300" s="4">
        <v>8</v>
      </c>
      <c r="K300" s="4">
        <v>-15</v>
      </c>
      <c r="L300" s="4">
        <v>-6</v>
      </c>
      <c r="M300" s="4">
        <v>2</v>
      </c>
      <c r="N300" s="4">
        <v>0</v>
      </c>
      <c r="O300" s="4">
        <v>0</v>
      </c>
      <c r="P300" s="4">
        <v>0</v>
      </c>
      <c r="Q300" s="4">
        <v>0</v>
      </c>
      <c r="R300" s="4">
        <v>0</v>
      </c>
      <c r="S300" s="4">
        <v>0</v>
      </c>
      <c r="T300" s="12">
        <f t="shared" si="17"/>
        <v>3.3200000000000003</v>
      </c>
      <c r="U300" s="4">
        <v>10</v>
      </c>
      <c r="V300" s="4">
        <v>15</v>
      </c>
      <c r="W300" s="4">
        <v>0</v>
      </c>
      <c r="X300" s="4" t="s">
        <v>22</v>
      </c>
      <c r="Y300" s="37">
        <v>55610002</v>
      </c>
      <c r="Z300" s="18">
        <v>100</v>
      </c>
      <c r="AA300" s="18"/>
      <c r="AB300" s="18"/>
      <c r="AC300" s="18">
        <f>IF(ISBLANK($Y300),0, LOOKUP($Y300,[1]Skill!$A:$A,[1]Skill!$X:$X)*$Z300/100)+
IF(ISBLANK($AA300),0, LOOKUP($AA300,[1]Skill!$A:$A,[1]Skill!$X:$X)*$AB300/100)</f>
        <v>5</v>
      </c>
      <c r="AD300" s="18">
        <v>0</v>
      </c>
      <c r="AE300" s="18">
        <v>0</v>
      </c>
      <c r="AF300" s="18">
        <v>0</v>
      </c>
      <c r="AG300" s="18">
        <v>0</v>
      </c>
      <c r="AH300" s="18">
        <v>0</v>
      </c>
      <c r="AI300" s="4" t="str">
        <f t="shared" si="18"/>
        <v>0;0;0;0;0</v>
      </c>
      <c r="AJ300" s="18">
        <v>0</v>
      </c>
      <c r="AK300" s="18">
        <v>0.3</v>
      </c>
      <c r="AL300" s="18">
        <v>0</v>
      </c>
      <c r="AM300" s="18">
        <v>0</v>
      </c>
      <c r="AN300" s="18">
        <v>0</v>
      </c>
      <c r="AO300" s="18">
        <v>0</v>
      </c>
      <c r="AP300" s="18">
        <v>0</v>
      </c>
      <c r="AQ300" s="4" t="str">
        <f t="shared" si="19"/>
        <v>0;0.3;0;0;0;0;0</v>
      </c>
      <c r="AR300" s="50" t="s">
        <v>781</v>
      </c>
      <c r="AS300" s="54"/>
      <c r="AT300" s="4">
        <v>22011020</v>
      </c>
      <c r="AU300" s="4"/>
      <c r="AV300" s="4">
        <v>297</v>
      </c>
      <c r="AW300" s="4"/>
      <c r="AX300" s="59" t="s">
        <v>929</v>
      </c>
      <c r="AY300" s="21">
        <v>0</v>
      </c>
      <c r="AZ300" s="19">
        <v>0</v>
      </c>
      <c r="BA300" s="52">
        <v>0.81967210000000001</v>
      </c>
    </row>
    <row r="301" spans="1:53">
      <c r="A301">
        <v>51000298</v>
      </c>
      <c r="B301" s="7" t="s">
        <v>464</v>
      </c>
      <c r="C301" s="7" t="s">
        <v>633</v>
      </c>
      <c r="D301" s="8" t="s">
        <v>824</v>
      </c>
      <c r="E301" s="4">
        <v>5</v>
      </c>
      <c r="F301" s="4">
        <v>14</v>
      </c>
      <c r="G301" s="4">
        <v>2</v>
      </c>
      <c r="H301" s="4">
        <f t="shared" si="16"/>
        <v>1</v>
      </c>
      <c r="I301" s="4">
        <v>5</v>
      </c>
      <c r="J301" s="4">
        <v>5</v>
      </c>
      <c r="K301" s="4">
        <v>23</v>
      </c>
      <c r="L301" s="4">
        <v>-49</v>
      </c>
      <c r="M301" s="4">
        <v>1</v>
      </c>
      <c r="N301" s="4">
        <v>0</v>
      </c>
      <c r="O301" s="4">
        <v>0</v>
      </c>
      <c r="P301" s="4">
        <v>-1</v>
      </c>
      <c r="Q301" s="4">
        <v>0</v>
      </c>
      <c r="R301" s="4">
        <v>0</v>
      </c>
      <c r="S301" s="4">
        <v>0</v>
      </c>
      <c r="T301" s="12">
        <f t="shared" si="17"/>
        <v>-0.32000000000000028</v>
      </c>
      <c r="U301" s="4">
        <v>10</v>
      </c>
      <c r="V301" s="4">
        <v>15</v>
      </c>
      <c r="W301" s="4">
        <v>0</v>
      </c>
      <c r="X301" s="4" t="s">
        <v>107</v>
      </c>
      <c r="Y301" s="18">
        <v>55200007</v>
      </c>
      <c r="Z301" s="18">
        <v>35</v>
      </c>
      <c r="AA301" s="18">
        <v>55100008</v>
      </c>
      <c r="AB301" s="18">
        <v>100</v>
      </c>
      <c r="AC301" s="18">
        <f>IF(ISBLANK($Y301),0, LOOKUP($Y301,[1]Skill!$A:$A,[1]Skill!$X:$X)*$Z301/100)+
IF(ISBLANK($AA301),0, LOOKUP($AA301,[1]Skill!$A:$A,[1]Skill!$X:$X)*$AB301/100)</f>
        <v>22</v>
      </c>
      <c r="AD301" s="18">
        <v>0</v>
      </c>
      <c r="AE301" s="18">
        <v>0</v>
      </c>
      <c r="AF301" s="18">
        <v>0</v>
      </c>
      <c r="AG301" s="18">
        <v>0</v>
      </c>
      <c r="AH301" s="18">
        <v>0</v>
      </c>
      <c r="AI301" s="4" t="str">
        <f t="shared" si="18"/>
        <v>0;0;0;0;0</v>
      </c>
      <c r="AJ301" s="18">
        <v>0</v>
      </c>
      <c r="AK301" s="18">
        <v>0</v>
      </c>
      <c r="AL301" s="18">
        <v>0</v>
      </c>
      <c r="AM301" s="18">
        <v>-0.3</v>
      </c>
      <c r="AN301" s="18">
        <v>0</v>
      </c>
      <c r="AO301" s="18">
        <v>0</v>
      </c>
      <c r="AP301" s="18">
        <v>0</v>
      </c>
      <c r="AQ301" s="4" t="str">
        <f t="shared" si="19"/>
        <v>0;0;0;-0.3;0;0;0</v>
      </c>
      <c r="AR301" s="50" t="s">
        <v>781</v>
      </c>
      <c r="AS301" s="54">
        <v>11000002</v>
      </c>
      <c r="AT301" s="4">
        <v>22011098</v>
      </c>
      <c r="AU301" s="4"/>
      <c r="AV301" s="4">
        <v>298</v>
      </c>
      <c r="AW301" s="4"/>
      <c r="AX301" s="59" t="s">
        <v>938</v>
      </c>
      <c r="AY301" s="21">
        <v>0</v>
      </c>
      <c r="AZ301" s="19">
        <v>0</v>
      </c>
      <c r="BA301" s="52">
        <v>0.75409839999999995</v>
      </c>
    </row>
    <row r="302" spans="1:53">
      <c r="A302">
        <v>51000299</v>
      </c>
      <c r="B302" s="7" t="s">
        <v>882</v>
      </c>
      <c r="C302" s="7" t="s">
        <v>883</v>
      </c>
      <c r="D302" s="8" t="s">
        <v>884</v>
      </c>
      <c r="E302" s="4">
        <v>5</v>
      </c>
      <c r="F302" s="4">
        <v>8</v>
      </c>
      <c r="G302" s="4">
        <v>2</v>
      </c>
      <c r="H302" s="4">
        <f t="shared" si="16"/>
        <v>3</v>
      </c>
      <c r="I302" s="4">
        <v>5</v>
      </c>
      <c r="J302" s="4">
        <v>8</v>
      </c>
      <c r="K302" s="4">
        <v>20</v>
      </c>
      <c r="L302" s="4">
        <v>-55</v>
      </c>
      <c r="M302" s="4">
        <v>1</v>
      </c>
      <c r="N302" s="4">
        <v>0</v>
      </c>
      <c r="O302" s="4">
        <v>0</v>
      </c>
      <c r="P302" s="4">
        <v>0</v>
      </c>
      <c r="Q302" s="4">
        <v>0</v>
      </c>
      <c r="R302" s="4">
        <v>0</v>
      </c>
      <c r="S302" s="4">
        <v>0</v>
      </c>
      <c r="T302" s="12">
        <f t="shared" si="17"/>
        <v>8</v>
      </c>
      <c r="U302" s="4">
        <v>10</v>
      </c>
      <c r="V302" s="4">
        <v>15</v>
      </c>
      <c r="W302" s="4">
        <v>0</v>
      </c>
      <c r="X302" s="4" t="s">
        <v>107</v>
      </c>
      <c r="Y302" s="18">
        <v>55900047</v>
      </c>
      <c r="Z302" s="18">
        <v>100</v>
      </c>
      <c r="AA302" s="18"/>
      <c r="AB302" s="18"/>
      <c r="AC302" s="18">
        <f>IF(ISBLANK($Y302),0, LOOKUP($Y302,[1]Skill!$A:$A,[1]Skill!$X:$X)*$Z302/100)+
IF(ISBLANK($AA302),0, LOOKUP($AA302,[1]Skill!$A:$A,[1]Skill!$X:$X)*$AB302/100)</f>
        <v>30</v>
      </c>
      <c r="AD302" s="18">
        <v>0</v>
      </c>
      <c r="AE302" s="18">
        <v>0</v>
      </c>
      <c r="AF302" s="18">
        <v>0</v>
      </c>
      <c r="AG302" s="18">
        <v>0</v>
      </c>
      <c r="AH302" s="18">
        <v>0</v>
      </c>
      <c r="AI302" s="4" t="str">
        <f t="shared" si="18"/>
        <v>0;0;0;0;0</v>
      </c>
      <c r="AJ302" s="18">
        <v>0</v>
      </c>
      <c r="AK302" s="18">
        <v>0</v>
      </c>
      <c r="AL302" s="18">
        <v>0</v>
      </c>
      <c r="AM302" s="18">
        <v>0</v>
      </c>
      <c r="AN302" s="18">
        <v>0</v>
      </c>
      <c r="AO302" s="18">
        <v>0</v>
      </c>
      <c r="AP302" s="18">
        <v>0</v>
      </c>
      <c r="AQ302" s="4" t="str">
        <f t="shared" si="19"/>
        <v>0;0;0;0;0;0;0</v>
      </c>
      <c r="AR302" s="50" t="s">
        <v>781</v>
      </c>
      <c r="AS302" s="54">
        <v>11000008</v>
      </c>
      <c r="AT302" s="4">
        <v>22011177</v>
      </c>
      <c r="AU302" s="4"/>
      <c r="AV302" s="4">
        <v>299</v>
      </c>
      <c r="AW302" s="4"/>
      <c r="AX302" s="59" t="s">
        <v>929</v>
      </c>
      <c r="AY302" s="21">
        <v>0</v>
      </c>
      <c r="AZ302" s="19">
        <v>1</v>
      </c>
      <c r="BA302" s="52">
        <v>0.75409839999999995</v>
      </c>
    </row>
    <row r="303" spans="1:53">
      <c r="A303">
        <v>51000300</v>
      </c>
      <c r="B303" s="7" t="s">
        <v>909</v>
      </c>
      <c r="C303" s="7" t="s">
        <v>910</v>
      </c>
      <c r="D303" s="8" t="s">
        <v>911</v>
      </c>
      <c r="E303" s="4">
        <v>3</v>
      </c>
      <c r="F303" s="4">
        <v>10</v>
      </c>
      <c r="G303" s="4">
        <v>0</v>
      </c>
      <c r="H303" s="4">
        <f t="shared" si="16"/>
        <v>1</v>
      </c>
      <c r="I303" s="4">
        <v>3</v>
      </c>
      <c r="J303" s="4">
        <v>-35</v>
      </c>
      <c r="K303" s="4">
        <v>0</v>
      </c>
      <c r="L303" s="4">
        <v>0</v>
      </c>
      <c r="M303" s="4">
        <v>0</v>
      </c>
      <c r="N303" s="4">
        <v>0</v>
      </c>
      <c r="O303" s="4">
        <v>0</v>
      </c>
      <c r="P303" s="4">
        <v>0</v>
      </c>
      <c r="Q303" s="4">
        <v>0</v>
      </c>
      <c r="R303" s="4">
        <v>0</v>
      </c>
      <c r="S303" s="4">
        <v>0</v>
      </c>
      <c r="T303" s="12">
        <f t="shared" si="17"/>
        <v>0</v>
      </c>
      <c r="U303" s="4">
        <v>10</v>
      </c>
      <c r="V303" s="4">
        <v>15</v>
      </c>
      <c r="W303" s="4">
        <v>0</v>
      </c>
      <c r="X303" s="4" t="s">
        <v>107</v>
      </c>
      <c r="Y303" s="18">
        <v>55900048</v>
      </c>
      <c r="Z303" s="18">
        <v>50</v>
      </c>
      <c r="AA303" s="18"/>
      <c r="AB303" s="18"/>
      <c r="AC303" s="18">
        <f>IF(ISBLANK($Y303),0, LOOKUP($Y303,[1]Skill!$A:$A,[1]Skill!$X:$X)*$Z303/100)+
IF(ISBLANK($AA303),0, LOOKUP($AA303,[1]Skill!$A:$A,[1]Skill!$X:$X)*$AB303/100)</f>
        <v>35</v>
      </c>
      <c r="AD303" s="18">
        <v>0</v>
      </c>
      <c r="AE303" s="18">
        <v>0</v>
      </c>
      <c r="AF303" s="18">
        <v>0</v>
      </c>
      <c r="AG303" s="18">
        <v>0</v>
      </c>
      <c r="AH303" s="18">
        <v>0</v>
      </c>
      <c r="AI303" s="4" t="str">
        <f t="shared" si="18"/>
        <v>0;0;0;0;0</v>
      </c>
      <c r="AJ303" s="18">
        <v>0</v>
      </c>
      <c r="AK303" s="18">
        <v>0</v>
      </c>
      <c r="AL303" s="18">
        <v>0</v>
      </c>
      <c r="AM303" s="18">
        <v>0</v>
      </c>
      <c r="AN303" s="18">
        <v>0</v>
      </c>
      <c r="AO303" s="18">
        <v>0</v>
      </c>
      <c r="AP303" s="18">
        <v>0</v>
      </c>
      <c r="AQ303" s="4" t="str">
        <f t="shared" si="19"/>
        <v>0;0;0;0;0;0;0</v>
      </c>
      <c r="AR303" s="50" t="s">
        <v>781</v>
      </c>
      <c r="AS303" s="54"/>
      <c r="AT303" s="4">
        <v>22011024</v>
      </c>
      <c r="AU303" s="4"/>
      <c r="AV303" s="4">
        <v>300</v>
      </c>
      <c r="AW303" s="4"/>
      <c r="AX303" s="59" t="s">
        <v>933</v>
      </c>
      <c r="AY303" s="21">
        <v>0</v>
      </c>
      <c r="AZ303" s="19">
        <v>1</v>
      </c>
      <c r="BA303" s="52">
        <v>0.75409839999999995</v>
      </c>
    </row>
    <row r="304" spans="1:53">
      <c r="A304">
        <v>51000301</v>
      </c>
      <c r="B304" s="60" t="s">
        <v>948</v>
      </c>
      <c r="C304" s="7" t="s">
        <v>947</v>
      </c>
      <c r="D304" s="8" t="s">
        <v>911</v>
      </c>
      <c r="E304" s="4">
        <v>5</v>
      </c>
      <c r="F304" s="4">
        <v>11</v>
      </c>
      <c r="G304" s="4">
        <v>6</v>
      </c>
      <c r="H304" s="4">
        <f t="shared" si="16"/>
        <v>4</v>
      </c>
      <c r="I304" s="4">
        <v>5</v>
      </c>
      <c r="J304" s="4">
        <v>-20</v>
      </c>
      <c r="K304" s="4">
        <v>0</v>
      </c>
      <c r="L304" s="4">
        <v>-5</v>
      </c>
      <c r="M304" s="4">
        <v>0</v>
      </c>
      <c r="N304" s="4">
        <v>1</v>
      </c>
      <c r="O304" s="4">
        <v>0</v>
      </c>
      <c r="P304" s="4">
        <v>1</v>
      </c>
      <c r="Q304" s="4">
        <v>0</v>
      </c>
      <c r="R304" s="4">
        <v>0</v>
      </c>
      <c r="S304" s="4">
        <v>0</v>
      </c>
      <c r="T304" s="12">
        <f t="shared" si="17"/>
        <v>10</v>
      </c>
      <c r="U304" s="4">
        <v>10</v>
      </c>
      <c r="V304" s="4">
        <v>15</v>
      </c>
      <c r="W304" s="4">
        <v>0</v>
      </c>
      <c r="X304" s="4" t="s">
        <v>946</v>
      </c>
      <c r="Y304" s="18">
        <v>55300011</v>
      </c>
      <c r="Z304" s="18">
        <v>100</v>
      </c>
      <c r="AA304" s="18"/>
      <c r="AB304" s="18"/>
      <c r="AC304" s="18">
        <f>IF(ISBLANK($Y304),0, LOOKUP($Y304,[1]Skill!$A:$A,[1]Skill!$X:$X)*$Z304/100)+
IF(ISBLANK($AA304),0, LOOKUP($AA304,[1]Skill!$A:$A,[1]Skill!$X:$X)*$AB304/100)</f>
        <v>25</v>
      </c>
      <c r="AD304" s="18">
        <v>0</v>
      </c>
      <c r="AE304" s="18">
        <v>0</v>
      </c>
      <c r="AF304" s="18">
        <v>0</v>
      </c>
      <c r="AG304" s="18">
        <v>0</v>
      </c>
      <c r="AH304" s="18">
        <v>0</v>
      </c>
      <c r="AI304" s="4" t="str">
        <f t="shared" si="18"/>
        <v>0;0;0;0;0</v>
      </c>
      <c r="AJ304" s="18">
        <v>0</v>
      </c>
      <c r="AK304" s="18">
        <v>0</v>
      </c>
      <c r="AL304" s="18">
        <v>0</v>
      </c>
      <c r="AM304" s="18">
        <v>0</v>
      </c>
      <c r="AN304" s="18">
        <v>0</v>
      </c>
      <c r="AO304" s="18">
        <v>0</v>
      </c>
      <c r="AP304" s="18">
        <v>0</v>
      </c>
      <c r="AQ304" s="4" t="str">
        <f t="shared" si="19"/>
        <v>0;0;0;0;0;0;0</v>
      </c>
      <c r="AR304" s="50" t="s">
        <v>781</v>
      </c>
      <c r="AS304" s="54"/>
      <c r="AT304" s="4"/>
      <c r="AU304" s="4"/>
      <c r="AV304" s="4">
        <v>301</v>
      </c>
      <c r="AW304" s="4"/>
      <c r="AX304" s="59" t="s">
        <v>930</v>
      </c>
      <c r="AY304" s="21">
        <v>0</v>
      </c>
      <c r="AZ304" s="19">
        <v>1</v>
      </c>
      <c r="BA304" s="52">
        <v>0.75409839999999995</v>
      </c>
    </row>
    <row r="305" spans="1:53">
      <c r="A305">
        <v>51000302</v>
      </c>
      <c r="B305" s="60" t="s">
        <v>950</v>
      </c>
      <c r="C305" s="7" t="s">
        <v>952</v>
      </c>
      <c r="D305" s="8"/>
      <c r="E305" s="4">
        <v>6</v>
      </c>
      <c r="F305" s="4">
        <v>9</v>
      </c>
      <c r="G305" s="4">
        <v>0</v>
      </c>
      <c r="H305" s="4">
        <f t="shared" ref="H305:H306" si="20">IF(AND(T305&gt;=13,T305&lt;=16),5,IF(AND(T305&gt;=9,T305&lt;=12),4,IF(AND(T305&gt;=5,T305&lt;=8),3,IF(AND(T305&gt;=1,T305&lt;=4),2,IF(AND(T305&gt;=-3,T305&lt;=0),1,IF(AND(T305&gt;=-5,T305&lt;=-4),0,6))))))</f>
        <v>4</v>
      </c>
      <c r="I305" s="4">
        <v>6</v>
      </c>
      <c r="J305" s="4">
        <v>-40</v>
      </c>
      <c r="K305" s="4">
        <v>5</v>
      </c>
      <c r="L305" s="4">
        <v>-5</v>
      </c>
      <c r="M305" s="4">
        <v>0</v>
      </c>
      <c r="N305" s="4">
        <v>0</v>
      </c>
      <c r="O305" s="4">
        <v>0</v>
      </c>
      <c r="P305" s="4">
        <v>0</v>
      </c>
      <c r="Q305" s="4">
        <v>0</v>
      </c>
      <c r="R305" s="4">
        <v>0</v>
      </c>
      <c r="S305" s="4">
        <v>0</v>
      </c>
      <c r="T305" s="12">
        <f t="shared" ref="T305:T306" si="21">SUM(J305:K305)+SUM(M305:S305)*5+4.4*SUM(AJ305:AP305)+2.5*SUM(AD305:AH305)+IF(ISNUMBER(AC305),AC305,0)+L305</f>
        <v>10</v>
      </c>
      <c r="U305" s="4">
        <v>10</v>
      </c>
      <c r="V305" s="4">
        <v>15</v>
      </c>
      <c r="W305" s="4">
        <v>0</v>
      </c>
      <c r="X305" s="4" t="s">
        <v>951</v>
      </c>
      <c r="Y305" s="18">
        <v>55100005</v>
      </c>
      <c r="Z305" s="18">
        <v>100</v>
      </c>
      <c r="AA305" s="18">
        <v>55900049</v>
      </c>
      <c r="AB305" s="18">
        <v>100</v>
      </c>
      <c r="AC305" s="18">
        <f>IF(ISBLANK($Y305),0, LOOKUP($Y305,[1]Skill!$A:$A,[1]Skill!$X:$X)*$Z305/100)+
IF(ISBLANK($AA305),0, LOOKUP($AA305,[1]Skill!$A:$A,[1]Skill!$X:$X)*$AB305/100)</f>
        <v>50</v>
      </c>
      <c r="AD305" s="18">
        <v>0</v>
      </c>
      <c r="AE305" s="18">
        <v>0</v>
      </c>
      <c r="AF305" s="18">
        <v>0</v>
      </c>
      <c r="AG305" s="18">
        <v>0</v>
      </c>
      <c r="AH305" s="18">
        <v>0</v>
      </c>
      <c r="AI305" s="4" t="str">
        <f t="shared" ref="AI305:AI306" si="22">CONCATENATE(AD305,";",AE305,";",AF305,";",AG305,";",AH305)</f>
        <v>0;0;0;0;0</v>
      </c>
      <c r="AJ305" s="18">
        <v>0</v>
      </c>
      <c r="AK305" s="18">
        <v>0</v>
      </c>
      <c r="AL305" s="18">
        <v>0</v>
      </c>
      <c r="AM305" s="18">
        <v>0</v>
      </c>
      <c r="AN305" s="18">
        <v>0</v>
      </c>
      <c r="AO305" s="18">
        <v>0</v>
      </c>
      <c r="AP305" s="18">
        <v>0</v>
      </c>
      <c r="AQ305" s="4" t="str">
        <f t="shared" ref="AQ305:AQ306" si="23">CONCATENATE(AJ305,";",AK305,";",AL305,";",AM305,";",AN305,";",AO305,";",AP305)</f>
        <v>0;0;0;0;0;0;0</v>
      </c>
      <c r="AR305" s="50" t="s">
        <v>781</v>
      </c>
      <c r="AS305" s="54">
        <v>11000001</v>
      </c>
      <c r="AT305" s="4"/>
      <c r="AU305" s="4"/>
      <c r="AV305" s="4">
        <v>302</v>
      </c>
      <c r="AW305" s="4"/>
      <c r="AX305" s="59" t="s">
        <v>932</v>
      </c>
      <c r="AY305" s="21">
        <v>0</v>
      </c>
      <c r="AZ305" s="19">
        <v>1</v>
      </c>
      <c r="BA305" s="52">
        <v>0.75409839999999995</v>
      </c>
    </row>
    <row r="306" spans="1:53">
      <c r="A306">
        <v>51000303</v>
      </c>
      <c r="B306" s="8" t="s">
        <v>953</v>
      </c>
      <c r="C306" s="8" t="s">
        <v>954</v>
      </c>
      <c r="D306" s="8" t="s">
        <v>305</v>
      </c>
      <c r="E306" s="8">
        <v>4</v>
      </c>
      <c r="F306" s="8">
        <v>2</v>
      </c>
      <c r="G306" s="8">
        <v>4</v>
      </c>
      <c r="H306" s="21">
        <f t="shared" si="20"/>
        <v>2</v>
      </c>
      <c r="I306" s="8">
        <v>4</v>
      </c>
      <c r="J306" s="8">
        <v>-10</v>
      </c>
      <c r="K306" s="8">
        <v>0</v>
      </c>
      <c r="L306" s="8">
        <v>-1</v>
      </c>
      <c r="M306" s="8">
        <v>0</v>
      </c>
      <c r="N306" s="8">
        <v>0</v>
      </c>
      <c r="O306" s="8">
        <v>3</v>
      </c>
      <c r="P306" s="8">
        <v>0</v>
      </c>
      <c r="Q306" s="8">
        <v>0</v>
      </c>
      <c r="R306" s="8">
        <v>0</v>
      </c>
      <c r="S306" s="8">
        <v>0</v>
      </c>
      <c r="T306" s="21">
        <f t="shared" si="21"/>
        <v>4</v>
      </c>
      <c r="U306" s="8">
        <v>60</v>
      </c>
      <c r="V306" s="8">
        <v>5</v>
      </c>
      <c r="W306" s="8">
        <v>0</v>
      </c>
      <c r="X306" s="8" t="s">
        <v>955</v>
      </c>
      <c r="Y306" s="18"/>
      <c r="Z306" s="18"/>
      <c r="AA306" s="18"/>
      <c r="AB306" s="18"/>
      <c r="AC306" s="18">
        <f>IF(ISBLANK($Y306),0, LOOKUP($Y306,[1]Skill!$A:$A,[1]Skill!$X:$X)*$Z306/100)+
IF(ISBLANK($AA306),0, LOOKUP($AA306,[1]Skill!$A:$A,[1]Skill!$X:$X)*$AB306/100)</f>
        <v>0</v>
      </c>
      <c r="AD306" s="18">
        <v>0</v>
      </c>
      <c r="AE306" s="18">
        <v>0</v>
      </c>
      <c r="AF306" s="18">
        <v>0</v>
      </c>
      <c r="AG306" s="18">
        <v>0</v>
      </c>
      <c r="AH306" s="18">
        <v>0</v>
      </c>
      <c r="AI306" s="8" t="str">
        <f t="shared" si="22"/>
        <v>0;0;0;0;0</v>
      </c>
      <c r="AJ306" s="18">
        <v>0</v>
      </c>
      <c r="AK306" s="18">
        <v>0</v>
      </c>
      <c r="AL306" s="18">
        <v>0</v>
      </c>
      <c r="AM306" s="18">
        <v>0</v>
      </c>
      <c r="AN306" s="18">
        <v>0</v>
      </c>
      <c r="AO306" s="18">
        <v>0</v>
      </c>
      <c r="AP306" s="18">
        <v>0</v>
      </c>
      <c r="AQ306" s="8" t="str">
        <f t="shared" si="23"/>
        <v>0;0;0;0;0;0;0</v>
      </c>
      <c r="AR306" s="51" t="s">
        <v>781</v>
      </c>
      <c r="AS306" s="55">
        <v>11000004</v>
      </c>
      <c r="AT306" s="8"/>
      <c r="AU306" s="8"/>
      <c r="AV306" s="8">
        <v>303</v>
      </c>
      <c r="AW306" s="8"/>
      <c r="AX306" s="59" t="s">
        <v>944</v>
      </c>
      <c r="AY306" s="21">
        <v>0</v>
      </c>
      <c r="AZ306" s="8">
        <v>1</v>
      </c>
      <c r="BA306" s="8">
        <v>0.24262300000000001</v>
      </c>
    </row>
    <row r="307" spans="1:53">
      <c r="A307">
        <v>51000304</v>
      </c>
      <c r="B307" s="8" t="s">
        <v>956</v>
      </c>
      <c r="C307" s="8" t="s">
        <v>958</v>
      </c>
      <c r="D307" s="8" t="s">
        <v>967</v>
      </c>
      <c r="E307" s="8">
        <v>3</v>
      </c>
      <c r="F307" s="8">
        <v>10</v>
      </c>
      <c r="G307" s="8">
        <v>6</v>
      </c>
      <c r="H307" s="21">
        <f t="shared" ref="H307" si="24">IF(AND(T307&gt;=13,T307&lt;=16),5,IF(AND(T307&gt;=9,T307&lt;=12),4,IF(AND(T307&gt;=5,T307&lt;=8),3,IF(AND(T307&gt;=1,T307&lt;=4),2,IF(AND(T307&gt;=-3,T307&lt;=0),1,IF(AND(T307&gt;=-5,T307&lt;=-4),0,6))))))</f>
        <v>2</v>
      </c>
      <c r="I307" s="8">
        <v>3</v>
      </c>
      <c r="J307" s="8">
        <v>0</v>
      </c>
      <c r="K307" s="8">
        <v>0</v>
      </c>
      <c r="L307" s="8">
        <v>-17</v>
      </c>
      <c r="M307" s="8">
        <v>0</v>
      </c>
      <c r="N307" s="8">
        <v>0</v>
      </c>
      <c r="O307" s="8">
        <v>0</v>
      </c>
      <c r="P307" s="8">
        <v>0</v>
      </c>
      <c r="Q307" s="8">
        <v>0</v>
      </c>
      <c r="R307" s="8">
        <v>0</v>
      </c>
      <c r="S307" s="8">
        <v>0</v>
      </c>
      <c r="T307" s="21">
        <f t="shared" ref="T307" si="25">SUM(J307:K307)+SUM(M307:S307)*5+4.4*SUM(AJ307:AP307)+2.5*SUM(AD307:AH307)+IF(ISNUMBER(AC307),AC307,0)+L307</f>
        <v>3</v>
      </c>
      <c r="U307" s="8">
        <v>10</v>
      </c>
      <c r="V307" s="8">
        <v>15</v>
      </c>
      <c r="W307" s="8">
        <v>0</v>
      </c>
      <c r="X307" s="8" t="s">
        <v>957</v>
      </c>
      <c r="Y307" s="18">
        <v>55200015</v>
      </c>
      <c r="Z307" s="18">
        <v>100</v>
      </c>
      <c r="AA307" s="18"/>
      <c r="AB307" s="18"/>
      <c r="AC307" s="18">
        <f>IF(ISBLANK($Y307),0, LOOKUP($Y307,[1]Skill!$A:$A,[1]Skill!$X:$X)*$Z307/100)+
IF(ISBLANK($AA307),0, LOOKUP($AA307,[1]Skill!$A:$A,[1]Skill!$X:$X)*$AB307/100)</f>
        <v>20</v>
      </c>
      <c r="AD307" s="18">
        <v>0</v>
      </c>
      <c r="AE307" s="18">
        <v>0</v>
      </c>
      <c r="AF307" s="18">
        <v>0</v>
      </c>
      <c r="AG307" s="18">
        <v>0</v>
      </c>
      <c r="AH307" s="18">
        <v>0</v>
      </c>
      <c r="AI307" s="8" t="str">
        <f t="shared" ref="AI307" si="26">CONCATENATE(AD307,";",AE307,";",AF307,";",AG307,";",AH307)</f>
        <v>0;0;0;0;0</v>
      </c>
      <c r="AJ307" s="18">
        <v>0</v>
      </c>
      <c r="AK307" s="18">
        <v>0</v>
      </c>
      <c r="AL307" s="18">
        <v>0</v>
      </c>
      <c r="AM307" s="18">
        <v>0</v>
      </c>
      <c r="AN307" s="18">
        <v>0</v>
      </c>
      <c r="AO307" s="18">
        <v>0</v>
      </c>
      <c r="AP307" s="18">
        <v>0</v>
      </c>
      <c r="AQ307" s="8" t="str">
        <f t="shared" ref="AQ307" si="27">CONCATENATE(AJ307,";",AK307,";",AL307,";",AM307,";",AN307,";",AO307,";",AP307)</f>
        <v>0;0;0;0;0;0;0</v>
      </c>
      <c r="AR307" s="51" t="s">
        <v>781</v>
      </c>
      <c r="AS307" s="55">
        <v>11000003</v>
      </c>
      <c r="AT307" s="8"/>
      <c r="AU307" s="8"/>
      <c r="AV307" s="8">
        <v>304</v>
      </c>
      <c r="AW307" s="8"/>
      <c r="AX307" s="59" t="s">
        <v>933</v>
      </c>
      <c r="AY307" s="21">
        <v>0</v>
      </c>
      <c r="AZ307" s="8">
        <v>1</v>
      </c>
      <c r="BA307" s="8">
        <v>0.24262300000000001</v>
      </c>
    </row>
    <row r="308" spans="1:53">
      <c r="A308">
        <v>51000305</v>
      </c>
      <c r="B308" s="8" t="s">
        <v>959</v>
      </c>
      <c r="C308" s="8" t="s">
        <v>960</v>
      </c>
      <c r="D308" s="8"/>
      <c r="E308" s="8">
        <v>2</v>
      </c>
      <c r="F308" s="8">
        <v>7</v>
      </c>
      <c r="G308" s="8">
        <v>6</v>
      </c>
      <c r="H308" s="21">
        <f t="shared" ref="H308" si="28">IF(AND(T308&gt;=13,T308&lt;=16),5,IF(AND(T308&gt;=9,T308&lt;=12),4,IF(AND(T308&gt;=5,T308&lt;=8),3,IF(AND(T308&gt;=1,T308&lt;=4),2,IF(AND(T308&gt;=-3,T308&lt;=0),1,IF(AND(T308&gt;=-5,T308&lt;=-4),0,6))))))</f>
        <v>1</v>
      </c>
      <c r="I308" s="8">
        <v>2</v>
      </c>
      <c r="J308" s="8">
        <v>-20</v>
      </c>
      <c r="K308" s="8">
        <v>10</v>
      </c>
      <c r="L308" s="8">
        <v>-12</v>
      </c>
      <c r="M308" s="8">
        <v>0</v>
      </c>
      <c r="N308" s="8">
        <v>0</v>
      </c>
      <c r="O308" s="8">
        <v>0</v>
      </c>
      <c r="P308" s="8">
        <v>0</v>
      </c>
      <c r="Q308" s="8">
        <v>0</v>
      </c>
      <c r="R308" s="8">
        <v>0</v>
      </c>
      <c r="S308" s="8">
        <v>0</v>
      </c>
      <c r="T308" s="21">
        <f t="shared" ref="T308" si="29">SUM(J308:K308)+SUM(M308:S308)*5+4.4*SUM(AJ308:AP308)+2.5*SUM(AD308:AH308)+IF(ISNUMBER(AC308),AC308,0)+L308</f>
        <v>-2</v>
      </c>
      <c r="U308" s="8">
        <v>10</v>
      </c>
      <c r="V308" s="8">
        <v>15</v>
      </c>
      <c r="W308" s="8">
        <v>0</v>
      </c>
      <c r="X308" s="8" t="s">
        <v>4</v>
      </c>
      <c r="Y308" s="18">
        <v>55900050</v>
      </c>
      <c r="Z308" s="18">
        <v>100</v>
      </c>
      <c r="AA308" s="18"/>
      <c r="AB308" s="18"/>
      <c r="AC308" s="18">
        <f>IF(ISBLANK($Y308),0, LOOKUP($Y308,[1]Skill!$A:$A,[1]Skill!$X:$X)*$Z308/100)+
IF(ISBLANK($AA308),0, LOOKUP($AA308,[1]Skill!$A:$A,[1]Skill!$X:$X)*$AB308/100)</f>
        <v>20</v>
      </c>
      <c r="AD308" s="18">
        <v>0</v>
      </c>
      <c r="AE308" s="18">
        <v>0</v>
      </c>
      <c r="AF308" s="18">
        <v>0</v>
      </c>
      <c r="AG308" s="18">
        <v>0</v>
      </c>
      <c r="AH308" s="18">
        <v>0</v>
      </c>
      <c r="AI308" s="8" t="str">
        <f t="shared" ref="AI308" si="30">CONCATENATE(AD308,";",AE308,";",AF308,";",AG308,";",AH308)</f>
        <v>0;0;0;0;0</v>
      </c>
      <c r="AJ308" s="18">
        <v>0</v>
      </c>
      <c r="AK308" s="18">
        <v>0</v>
      </c>
      <c r="AL308" s="18">
        <v>0</v>
      </c>
      <c r="AM308" s="18">
        <v>0</v>
      </c>
      <c r="AN308" s="18">
        <v>0</v>
      </c>
      <c r="AO308" s="18">
        <v>0</v>
      </c>
      <c r="AP308" s="18">
        <v>0</v>
      </c>
      <c r="AQ308" s="8" t="str">
        <f t="shared" ref="AQ308" si="31">CONCATENATE(AJ308,";",AK308,";",AL308,";",AM308,";",AN308,";",AO308,";",AP308)</f>
        <v>0;0;0;0;0;0;0</v>
      </c>
      <c r="AR308" s="51" t="s">
        <v>781</v>
      </c>
      <c r="AS308" s="55">
        <v>11000003</v>
      </c>
      <c r="AT308" s="8"/>
      <c r="AU308" s="8"/>
      <c r="AV308" s="8">
        <v>305</v>
      </c>
      <c r="AW308" s="8"/>
      <c r="AX308" s="59" t="s">
        <v>935</v>
      </c>
      <c r="AY308" s="21">
        <v>0</v>
      </c>
      <c r="AZ308" s="8">
        <v>1</v>
      </c>
      <c r="BA308" s="8">
        <v>0.24262300000000001</v>
      </c>
    </row>
    <row r="309" spans="1:53">
      <c r="A309">
        <v>51000306</v>
      </c>
      <c r="B309" s="8" t="s">
        <v>961</v>
      </c>
      <c r="C309" s="8" t="s">
        <v>962</v>
      </c>
      <c r="D309" s="8" t="s">
        <v>968</v>
      </c>
      <c r="E309" s="8">
        <v>2</v>
      </c>
      <c r="F309" s="8">
        <v>8</v>
      </c>
      <c r="G309" s="8">
        <v>0</v>
      </c>
      <c r="H309" s="21">
        <f t="shared" ref="H309" si="32">IF(AND(T309&gt;=13,T309&lt;=16),5,IF(AND(T309&gt;=9,T309&lt;=12),4,IF(AND(T309&gt;=5,T309&lt;=8),3,IF(AND(T309&gt;=1,T309&lt;=4),2,IF(AND(T309&gt;=-3,T309&lt;=0),1,IF(AND(T309&gt;=-5,T309&lt;=-4),0,6))))))</f>
        <v>2</v>
      </c>
      <c r="I309" s="8">
        <v>2</v>
      </c>
      <c r="J309" s="8">
        <v>0</v>
      </c>
      <c r="K309" s="8">
        <v>0</v>
      </c>
      <c r="L309" s="8">
        <v>-24</v>
      </c>
      <c r="M309" s="8">
        <v>0</v>
      </c>
      <c r="N309" s="8">
        <v>0</v>
      </c>
      <c r="O309" s="8">
        <v>0</v>
      </c>
      <c r="P309" s="8">
        <v>0</v>
      </c>
      <c r="Q309" s="8">
        <v>0</v>
      </c>
      <c r="R309" s="8">
        <v>0</v>
      </c>
      <c r="S309" s="8">
        <v>0</v>
      </c>
      <c r="T309" s="21">
        <f t="shared" ref="T309" si="33">SUM(J309:K309)+SUM(M309:S309)*5+4.4*SUM(AJ309:AP309)+2.5*SUM(AD309:AH309)+IF(ISNUMBER(AC309),AC309,0)+L309</f>
        <v>1</v>
      </c>
      <c r="U309" s="8">
        <v>10</v>
      </c>
      <c r="V309" s="8">
        <v>15</v>
      </c>
      <c r="W309" s="8">
        <v>0</v>
      </c>
      <c r="X309" s="8" t="s">
        <v>964</v>
      </c>
      <c r="Y309" s="18">
        <v>55900051</v>
      </c>
      <c r="Z309" s="18">
        <v>100</v>
      </c>
      <c r="AA309" s="18"/>
      <c r="AB309" s="18"/>
      <c r="AC309" s="18">
        <f>IF(ISBLANK($Y309),0, LOOKUP($Y309,[1]Skill!$A:$A,[1]Skill!$X:$X)*$Z309/100)+
IF(ISBLANK($AA309),0, LOOKUP($AA309,[1]Skill!$A:$A,[1]Skill!$X:$X)*$AB309/100)</f>
        <v>25</v>
      </c>
      <c r="AD309" s="18">
        <v>0</v>
      </c>
      <c r="AE309" s="18">
        <v>0</v>
      </c>
      <c r="AF309" s="18">
        <v>0</v>
      </c>
      <c r="AG309" s="18">
        <v>0</v>
      </c>
      <c r="AH309" s="18">
        <v>0</v>
      </c>
      <c r="AI309" s="8" t="str">
        <f t="shared" ref="AI309" si="34">CONCATENATE(AD309,";",AE309,";",AF309,";",AG309,";",AH309)</f>
        <v>0;0;0;0;0</v>
      </c>
      <c r="AJ309" s="18">
        <v>0</v>
      </c>
      <c r="AK309" s="18">
        <v>0</v>
      </c>
      <c r="AL309" s="18">
        <v>0</v>
      </c>
      <c r="AM309" s="18">
        <v>0</v>
      </c>
      <c r="AN309" s="18">
        <v>0</v>
      </c>
      <c r="AO309" s="18">
        <v>0</v>
      </c>
      <c r="AP309" s="18">
        <v>0</v>
      </c>
      <c r="AQ309" s="8" t="str">
        <f t="shared" ref="AQ309" si="35">CONCATENATE(AJ309,";",AK309,";",AL309,";",AM309,";",AN309,";",AO309,";",AP309)</f>
        <v>0;0;0;0;0;0;0</v>
      </c>
      <c r="AR309" s="51" t="s">
        <v>781</v>
      </c>
      <c r="AS309" s="55">
        <v>11000003</v>
      </c>
      <c r="AT309" s="8"/>
      <c r="AU309" s="8"/>
      <c r="AV309" s="8">
        <v>306</v>
      </c>
      <c r="AW309" s="8"/>
      <c r="AX309" s="59" t="s">
        <v>929</v>
      </c>
      <c r="AY309" s="21">
        <v>0</v>
      </c>
      <c r="AZ309" s="8">
        <v>1</v>
      </c>
      <c r="BA309" s="8">
        <v>0.24262300000000001</v>
      </c>
    </row>
  </sheetData>
  <phoneticPr fontId="18" type="noConversion"/>
  <conditionalFormatting sqref="H4:H309">
    <cfRule type="cellIs" dxfId="35" priority="16" operator="greaterThanOrEqual">
      <formula>5</formula>
    </cfRule>
    <cfRule type="cellIs" dxfId="34" priority="27" operator="equal">
      <formula>1</formula>
    </cfRule>
    <cfRule type="cellIs" dxfId="33" priority="28" operator="equal">
      <formula>2</formula>
    </cfRule>
    <cfRule type="cellIs" dxfId="32" priority="29" operator="equal">
      <formula>3</formula>
    </cfRule>
    <cfRule type="cellIs" dxfId="31" priority="30" operator="equal">
      <formula>4</formula>
    </cfRule>
  </conditionalFormatting>
  <conditionalFormatting sqref="D4:D309">
    <cfRule type="cellIs" dxfId="30" priority="8" operator="equal">
      <formula>"未完成"</formula>
    </cfRule>
  </conditionalFormatting>
  <conditionalFormatting sqref="T4:T309">
    <cfRule type="colorScale" priority="1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06:H309">
    <cfRule type="cellIs" dxfId="29" priority="2" operator="greaterThanOrEqual">
      <formula>5</formula>
    </cfRule>
    <cfRule type="cellIs" dxfId="28" priority="3" operator="equal">
      <formula>1</formula>
    </cfRule>
    <cfRule type="cellIs" dxfId="27" priority="4" operator="equal">
      <formula>2</formula>
    </cfRule>
    <cfRule type="cellIs" dxfId="26" priority="5" operator="equal">
      <formula>3</formula>
    </cfRule>
    <cfRule type="cellIs" dxfId="25" priority="6" operator="equal">
      <formula>4</formula>
    </cfRule>
  </conditionalFormatting>
  <conditionalFormatting sqref="D306:D309">
    <cfRule type="cellIs" dxfId="24" priority="1" operator="equal">
      <formula>"未完成"</formula>
    </cfRule>
  </conditionalFormatting>
  <conditionalFormatting sqref="T306:T309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A15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9" sqref="A9"/>
    </sheetView>
  </sheetViews>
  <sheetFormatPr defaultRowHeight="14.4"/>
  <cols>
    <col min="1" max="1" width="14.88671875" customWidth="1"/>
    <col min="2" max="2" width="7.21875" customWidth="1"/>
    <col min="3" max="3" width="12.88671875" customWidth="1"/>
    <col min="5" max="9" width="3.33203125" customWidth="1"/>
    <col min="10" max="11" width="4.109375" customWidth="1"/>
    <col min="12" max="19" width="4.77734375" customWidth="1"/>
    <col min="20" max="20" width="4.109375" customWidth="1"/>
    <col min="21" max="23" width="4.77734375" customWidth="1"/>
    <col min="24" max="24" width="6.44140625" customWidth="1"/>
    <col min="25" max="25" width="8.88671875" customWidth="1"/>
    <col min="26" max="26" width="5.44140625" customWidth="1"/>
    <col min="28" max="28" width="9.44140625" bestFit="1" customWidth="1"/>
    <col min="30" max="34" width="4.6640625" customWidth="1"/>
    <col min="35" max="35" width="10.109375" customWidth="1"/>
    <col min="36" max="42" width="3.77734375" customWidth="1"/>
    <col min="43" max="43" width="14.77734375" customWidth="1"/>
    <col min="44" max="44" width="5.88671875" customWidth="1"/>
    <col min="45" max="47" width="9" customWidth="1"/>
    <col min="48" max="48" width="7.33203125" customWidth="1"/>
    <col min="49" max="49" width="5.77734375" customWidth="1"/>
    <col min="50" max="50" width="11.109375" customWidth="1"/>
    <col min="51" max="51" width="4.6640625" customWidth="1"/>
    <col min="52" max="53" width="4.109375" customWidth="1"/>
  </cols>
  <sheetData>
    <row r="1" spans="1:53" ht="73.2">
      <c r="A1" s="13" t="s">
        <v>299</v>
      </c>
      <c r="B1" s="14" t="s">
        <v>300</v>
      </c>
      <c r="C1" s="14" t="s">
        <v>314</v>
      </c>
      <c r="D1" s="27" t="s">
        <v>675</v>
      </c>
      <c r="E1" s="14" t="s">
        <v>301</v>
      </c>
      <c r="F1" s="14" t="s">
        <v>302</v>
      </c>
      <c r="G1" s="14" t="s">
        <v>303</v>
      </c>
      <c r="H1" s="14" t="s">
        <v>764</v>
      </c>
      <c r="I1" s="14" t="s">
        <v>648</v>
      </c>
      <c r="J1" s="15" t="s">
        <v>304</v>
      </c>
      <c r="K1" s="15" t="s">
        <v>310</v>
      </c>
      <c r="L1" s="14" t="s">
        <v>643</v>
      </c>
      <c r="M1" s="14" t="s">
        <v>702</v>
      </c>
      <c r="N1" s="14" t="s">
        <v>705</v>
      </c>
      <c r="O1" s="14" t="s">
        <v>708</v>
      </c>
      <c r="P1" s="14" t="s">
        <v>716</v>
      </c>
      <c r="Q1" s="14" t="s">
        <v>718</v>
      </c>
      <c r="R1" s="14" t="s">
        <v>713</v>
      </c>
      <c r="S1" s="14" t="s">
        <v>711</v>
      </c>
      <c r="T1" s="34" t="s">
        <v>645</v>
      </c>
      <c r="U1" s="14" t="s">
        <v>697</v>
      </c>
      <c r="V1" s="14" t="s">
        <v>698</v>
      </c>
      <c r="W1" s="14" t="s">
        <v>785</v>
      </c>
      <c r="X1" s="14" t="s">
        <v>311</v>
      </c>
      <c r="Y1" s="38" t="s">
        <v>748</v>
      </c>
      <c r="Z1" s="38" t="s">
        <v>749</v>
      </c>
      <c r="AA1" s="38" t="s">
        <v>750</v>
      </c>
      <c r="AB1" s="38" t="s">
        <v>751</v>
      </c>
      <c r="AC1" s="38" t="s">
        <v>753</v>
      </c>
      <c r="AD1" s="14" t="s">
        <v>754</v>
      </c>
      <c r="AE1" s="14" t="s">
        <v>755</v>
      </c>
      <c r="AF1" s="14" t="s">
        <v>756</v>
      </c>
      <c r="AG1" s="14" t="s">
        <v>757</v>
      </c>
      <c r="AH1" s="14" t="s">
        <v>758</v>
      </c>
      <c r="AI1" s="14" t="s">
        <v>732</v>
      </c>
      <c r="AJ1" s="41" t="s">
        <v>733</v>
      </c>
      <c r="AK1" s="41" t="s">
        <v>736</v>
      </c>
      <c r="AL1" s="41" t="s">
        <v>738</v>
      </c>
      <c r="AM1" s="41" t="s">
        <v>740</v>
      </c>
      <c r="AN1" s="41" t="s">
        <v>742</v>
      </c>
      <c r="AO1" s="41" t="s">
        <v>744</v>
      </c>
      <c r="AP1" s="41" t="s">
        <v>746</v>
      </c>
      <c r="AQ1" s="42" t="s">
        <v>688</v>
      </c>
      <c r="AR1" s="48" t="s">
        <v>778</v>
      </c>
      <c r="AS1" s="48" t="s">
        <v>826</v>
      </c>
      <c r="AT1" s="56" t="s">
        <v>922</v>
      </c>
      <c r="AU1" s="56" t="s">
        <v>922</v>
      </c>
      <c r="AV1" s="16" t="s">
        <v>313</v>
      </c>
      <c r="AW1" s="14" t="s">
        <v>312</v>
      </c>
      <c r="AX1" s="14" t="s">
        <v>928</v>
      </c>
      <c r="AY1" s="16" t="s">
        <v>651</v>
      </c>
      <c r="AZ1" s="27" t="s">
        <v>653</v>
      </c>
      <c r="BA1" s="27" t="s">
        <v>673</v>
      </c>
    </row>
    <row r="2" spans="1:53">
      <c r="A2" s="1" t="s">
        <v>285</v>
      </c>
      <c r="B2" s="2" t="s">
        <v>286</v>
      </c>
      <c r="C2" s="2" t="s">
        <v>286</v>
      </c>
      <c r="D2" s="28" t="s">
        <v>286</v>
      </c>
      <c r="E2" s="2" t="s">
        <v>285</v>
      </c>
      <c r="F2" s="2" t="s">
        <v>285</v>
      </c>
      <c r="G2" s="2" t="s">
        <v>285</v>
      </c>
      <c r="H2" s="2" t="s">
        <v>765</v>
      </c>
      <c r="I2" s="2" t="s">
        <v>285</v>
      </c>
      <c r="J2" s="10" t="s">
        <v>285</v>
      </c>
      <c r="K2" s="10" t="s">
        <v>285</v>
      </c>
      <c r="L2" s="2" t="s">
        <v>285</v>
      </c>
      <c r="M2" s="2" t="s">
        <v>285</v>
      </c>
      <c r="N2" s="2" t="s">
        <v>706</v>
      </c>
      <c r="O2" s="2" t="s">
        <v>285</v>
      </c>
      <c r="P2" s="2" t="s">
        <v>285</v>
      </c>
      <c r="Q2" s="2" t="s">
        <v>285</v>
      </c>
      <c r="R2" s="2" t="s">
        <v>285</v>
      </c>
      <c r="S2" s="2" t="s">
        <v>285</v>
      </c>
      <c r="T2" s="35" t="s">
        <v>674</v>
      </c>
      <c r="U2" s="2" t="s">
        <v>285</v>
      </c>
      <c r="V2" s="2" t="s">
        <v>285</v>
      </c>
      <c r="W2" s="2" t="s">
        <v>789</v>
      </c>
      <c r="X2" s="2" t="s">
        <v>286</v>
      </c>
      <c r="Y2" s="39" t="s">
        <v>285</v>
      </c>
      <c r="Z2" s="39" t="s">
        <v>285</v>
      </c>
      <c r="AA2" s="39" t="s">
        <v>285</v>
      </c>
      <c r="AB2" s="39" t="s">
        <v>285</v>
      </c>
      <c r="AC2" s="39" t="s">
        <v>285</v>
      </c>
      <c r="AD2" s="2" t="s">
        <v>674</v>
      </c>
      <c r="AE2" s="2" t="s">
        <v>674</v>
      </c>
      <c r="AF2" s="2" t="s">
        <v>674</v>
      </c>
      <c r="AG2" s="2" t="s">
        <v>674</v>
      </c>
      <c r="AH2" s="2" t="s">
        <v>674</v>
      </c>
      <c r="AI2" s="2" t="s">
        <v>690</v>
      </c>
      <c r="AJ2" s="43" t="s">
        <v>674</v>
      </c>
      <c r="AK2" s="43" t="s">
        <v>674</v>
      </c>
      <c r="AL2" s="43" t="s">
        <v>674</v>
      </c>
      <c r="AM2" s="43" t="s">
        <v>674</v>
      </c>
      <c r="AN2" s="43" t="s">
        <v>674</v>
      </c>
      <c r="AO2" s="43" t="s">
        <v>674</v>
      </c>
      <c r="AP2" s="43" t="s">
        <v>674</v>
      </c>
      <c r="AQ2" s="44" t="s">
        <v>690</v>
      </c>
      <c r="AR2" s="49" t="s">
        <v>779</v>
      </c>
      <c r="AS2" s="49" t="s">
        <v>827</v>
      </c>
      <c r="AT2" s="57" t="s">
        <v>921</v>
      </c>
      <c r="AU2" s="57" t="s">
        <v>921</v>
      </c>
      <c r="AV2" s="3" t="s">
        <v>285</v>
      </c>
      <c r="AW2" s="2" t="s">
        <v>286</v>
      </c>
      <c r="AX2" s="2" t="s">
        <v>926</v>
      </c>
      <c r="AY2" s="3" t="s">
        <v>285</v>
      </c>
      <c r="AZ2" s="28" t="s">
        <v>285</v>
      </c>
      <c r="BA2" s="28" t="s">
        <v>674</v>
      </c>
    </row>
    <row r="3" spans="1:53">
      <c r="A3" s="6" t="s">
        <v>287</v>
      </c>
      <c r="B3" s="6" t="s">
        <v>288</v>
      </c>
      <c r="C3" s="6" t="s">
        <v>315</v>
      </c>
      <c r="D3" s="26" t="s">
        <v>677</v>
      </c>
      <c r="E3" s="6" t="s">
        <v>289</v>
      </c>
      <c r="F3" s="6" t="s">
        <v>692</v>
      </c>
      <c r="G3" s="6" t="s">
        <v>693</v>
      </c>
      <c r="H3" s="6" t="s">
        <v>766</v>
      </c>
      <c r="I3" s="6" t="s">
        <v>650</v>
      </c>
      <c r="J3" s="11" t="s">
        <v>640</v>
      </c>
      <c r="K3" s="11" t="s">
        <v>642</v>
      </c>
      <c r="L3" s="6" t="s">
        <v>644</v>
      </c>
      <c r="M3" s="6" t="s">
        <v>704</v>
      </c>
      <c r="N3" s="6" t="s">
        <v>707</v>
      </c>
      <c r="O3" s="6" t="s">
        <v>710</v>
      </c>
      <c r="P3" s="6" t="s">
        <v>717</v>
      </c>
      <c r="Q3" s="6" t="s">
        <v>719</v>
      </c>
      <c r="R3" s="6" t="s">
        <v>715</v>
      </c>
      <c r="S3" s="6" t="s">
        <v>712</v>
      </c>
      <c r="T3" s="36" t="s">
        <v>646</v>
      </c>
      <c r="U3" s="6" t="s">
        <v>700</v>
      </c>
      <c r="V3" s="6" t="s">
        <v>701</v>
      </c>
      <c r="W3" s="6" t="s">
        <v>790</v>
      </c>
      <c r="X3" s="6" t="s">
        <v>296</v>
      </c>
      <c r="Y3" s="40" t="s">
        <v>876</v>
      </c>
      <c r="Z3" s="40" t="s">
        <v>877</v>
      </c>
      <c r="AA3" s="40" t="s">
        <v>878</v>
      </c>
      <c r="AB3" s="40" t="s">
        <v>879</v>
      </c>
      <c r="AC3" s="40" t="s">
        <v>752</v>
      </c>
      <c r="AD3" s="6" t="s">
        <v>759</v>
      </c>
      <c r="AE3" s="6" t="s">
        <v>760</v>
      </c>
      <c r="AF3" s="6" t="s">
        <v>761</v>
      </c>
      <c r="AG3" s="6" t="s">
        <v>762</v>
      </c>
      <c r="AH3" s="6" t="s">
        <v>763</v>
      </c>
      <c r="AI3" s="6" t="s">
        <v>731</v>
      </c>
      <c r="AJ3" s="45" t="s">
        <v>735</v>
      </c>
      <c r="AK3" s="46" t="s">
        <v>737</v>
      </c>
      <c r="AL3" s="46" t="s">
        <v>739</v>
      </c>
      <c r="AM3" s="46" t="s">
        <v>741</v>
      </c>
      <c r="AN3" s="46" t="s">
        <v>743</v>
      </c>
      <c r="AO3" s="46" t="s">
        <v>745</v>
      </c>
      <c r="AP3" s="46" t="s">
        <v>747</v>
      </c>
      <c r="AQ3" s="36" t="s">
        <v>797</v>
      </c>
      <c r="AR3" s="11" t="s">
        <v>780</v>
      </c>
      <c r="AS3" s="11" t="s">
        <v>828</v>
      </c>
      <c r="AT3" s="58" t="s">
        <v>923</v>
      </c>
      <c r="AU3" s="58" t="s">
        <v>924</v>
      </c>
      <c r="AV3" s="6" t="s">
        <v>298</v>
      </c>
      <c r="AW3" s="6" t="s">
        <v>297</v>
      </c>
      <c r="AX3" s="6" t="s">
        <v>927</v>
      </c>
      <c r="AY3" s="17" t="s">
        <v>652</v>
      </c>
      <c r="AZ3" s="20" t="s">
        <v>654</v>
      </c>
      <c r="BA3" s="17" t="s">
        <v>672</v>
      </c>
    </row>
    <row r="4" spans="1:53">
      <c r="A4">
        <v>51013000</v>
      </c>
      <c r="B4" s="8" t="s">
        <v>236</v>
      </c>
      <c r="C4" s="8" t="s">
        <v>422</v>
      </c>
      <c r="D4" s="8"/>
      <c r="E4" s="8">
        <v>4</v>
      </c>
      <c r="F4" s="8">
        <v>3</v>
      </c>
      <c r="G4" s="8">
        <v>5</v>
      </c>
      <c r="H4" s="4">
        <f t="shared" ref="H4:H15" si="0">IF(AND(T4&gt;=13,T4&lt;=16),5,IF(AND(T4&gt;=9,T4&lt;=12),4,IF(AND(T4&gt;=5,T4&lt;=8),3,IF(AND(T4&gt;=1,T4&lt;=4),2,IF(AND(T4&gt;=-3,T4&lt;=0),1,IF(AND(T4&gt;=-5,T4&lt;=-4),0,6))))))</f>
        <v>6</v>
      </c>
      <c r="I4" s="8">
        <v>4</v>
      </c>
      <c r="J4" s="8">
        <v>0</v>
      </c>
      <c r="K4" s="8">
        <v>0</v>
      </c>
      <c r="L4" s="8">
        <v>-80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12">
        <f t="shared" ref="T4:T15" si="1">SUM(J4:K4)+SUM(M4:S4)*5+4.4*SUM(AJ4:AP4)+2.5*SUM(AD4:AH4)+IF(ISNUMBER(AC4),AC4,0)+L4</f>
        <v>-80</v>
      </c>
      <c r="U4" s="8">
        <v>10</v>
      </c>
      <c r="V4" s="8">
        <v>10</v>
      </c>
      <c r="W4" s="8">
        <v>0</v>
      </c>
      <c r="X4" s="8" t="s">
        <v>9</v>
      </c>
      <c r="Y4" s="18"/>
      <c r="Z4" s="18"/>
      <c r="AA4" s="18"/>
      <c r="AB4" s="18"/>
      <c r="AC4" s="18">
        <f>IF(ISBLANK($Y4),0, LOOKUP($Y4,[1]Skill!$A:$A,[1]Skill!$X:$X)*$Z4/100)+
IF(ISBLANK($AA4),0, LOOKUP($AA4,[1]Skill!$A:$A,[1]Skill!$X:$X)*$AB4/100)</f>
        <v>0</v>
      </c>
      <c r="AD4" s="18">
        <v>0</v>
      </c>
      <c r="AE4" s="18">
        <v>0</v>
      </c>
      <c r="AF4" s="18">
        <v>0</v>
      </c>
      <c r="AG4" s="18">
        <v>0</v>
      </c>
      <c r="AH4" s="18">
        <v>0</v>
      </c>
      <c r="AI4" s="8" t="str">
        <f t="shared" ref="AI4:AI15" si="2">CONCATENATE(AD4,";",AE4,";",AF4,";",AG4,";",AH4)</f>
        <v>0;0;0;0;0</v>
      </c>
      <c r="AJ4" s="18">
        <v>0</v>
      </c>
      <c r="AK4" s="18">
        <v>0</v>
      </c>
      <c r="AL4" s="18">
        <v>0</v>
      </c>
      <c r="AM4" s="18">
        <v>0</v>
      </c>
      <c r="AN4" s="18">
        <v>0</v>
      </c>
      <c r="AO4" s="18">
        <v>0</v>
      </c>
      <c r="AP4" s="18">
        <v>0</v>
      </c>
      <c r="AQ4" s="8" t="str">
        <f>CONCATENATE(AJ4,";",AK4,";",AL4,";",AM4,";",AN4,";",AO4,";",AP4)</f>
        <v>0;0;0;0;0;0;0</v>
      </c>
      <c r="AR4" s="50" t="s">
        <v>782</v>
      </c>
      <c r="AS4" s="50"/>
      <c r="AT4" s="50"/>
      <c r="AU4" s="50"/>
      <c r="AV4" s="8">
        <v>223</v>
      </c>
      <c r="AW4" s="18"/>
      <c r="AX4" s="59" t="s">
        <v>929</v>
      </c>
      <c r="AY4" s="18">
        <v>1</v>
      </c>
      <c r="AZ4" s="29">
        <v>0</v>
      </c>
      <c r="BA4" s="29">
        <v>0</v>
      </c>
    </row>
    <row r="5" spans="1:53">
      <c r="A5">
        <v>51013001</v>
      </c>
      <c r="B5" s="8" t="s">
        <v>871</v>
      </c>
      <c r="C5" s="8" t="s">
        <v>872</v>
      </c>
      <c r="D5" s="8"/>
      <c r="E5" s="8">
        <v>1</v>
      </c>
      <c r="F5" s="8">
        <v>13</v>
      </c>
      <c r="G5" s="8">
        <v>3</v>
      </c>
      <c r="H5" s="4">
        <f>IF(AND(T5&gt;=13,T5&lt;=16),5,IF(AND(T5&gt;=9,T5&lt;=12),4,IF(AND(T5&gt;=5,T5&lt;=8),3,IF(AND(T5&gt;=1,T5&lt;=4),2,IF(AND(T5&gt;=-3,T5&lt;=0),1,IF(AND(T5&gt;=-5,T5&lt;=-4),0,6))))))</f>
        <v>1</v>
      </c>
      <c r="I5" s="8">
        <v>1</v>
      </c>
      <c r="J5" s="8">
        <v>0</v>
      </c>
      <c r="K5" s="8">
        <v>0</v>
      </c>
      <c r="L5" s="8">
        <v>-8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12">
        <f t="shared" si="1"/>
        <v>-3</v>
      </c>
      <c r="U5" s="8">
        <v>10</v>
      </c>
      <c r="V5" s="8">
        <v>10</v>
      </c>
      <c r="W5" s="8">
        <v>0</v>
      </c>
      <c r="X5" s="8" t="s">
        <v>9</v>
      </c>
      <c r="Y5" s="18">
        <v>55510010</v>
      </c>
      <c r="Z5" s="18">
        <v>100</v>
      </c>
      <c r="AA5" s="18"/>
      <c r="AB5" s="18"/>
      <c r="AC5" s="18">
        <f>IF(ISBLANK($Y5),0, LOOKUP($Y5,[1]Skill!$A:$A,[1]Skill!$X:$X)*$Z5/100)+
IF(ISBLANK($AA5),0, LOOKUP($AA5,[1]Skill!$A:$A,[1]Skill!$X:$X)*$AB5/100)</f>
        <v>5</v>
      </c>
      <c r="AD5" s="18">
        <v>0</v>
      </c>
      <c r="AE5" s="18">
        <v>0</v>
      </c>
      <c r="AF5" s="18">
        <v>0</v>
      </c>
      <c r="AG5" s="18">
        <v>0</v>
      </c>
      <c r="AH5" s="18">
        <v>0</v>
      </c>
      <c r="AI5" s="8" t="str">
        <f t="shared" ref="AI5" si="3">CONCATENATE(AD5,";",AE5,";",AF5,";",AG5,";",AH5)</f>
        <v>0;0;0;0;0</v>
      </c>
      <c r="AJ5" s="18">
        <v>0</v>
      </c>
      <c r="AK5" s="18">
        <v>0</v>
      </c>
      <c r="AL5" s="18">
        <v>0</v>
      </c>
      <c r="AM5" s="18">
        <v>0</v>
      </c>
      <c r="AN5" s="18">
        <v>0</v>
      </c>
      <c r="AO5" s="18">
        <v>0</v>
      </c>
      <c r="AP5" s="18">
        <v>0</v>
      </c>
      <c r="AQ5" s="8" t="str">
        <f>CONCATENATE(AJ5,";",AK5,";",AL5,";",AM5,";",AN5,";",AO5,";",AP5)</f>
        <v>0;0;0;0;0;0;0</v>
      </c>
      <c r="AR5" s="50" t="s">
        <v>781</v>
      </c>
      <c r="AS5" s="50"/>
      <c r="AT5" s="50"/>
      <c r="AU5" s="50"/>
      <c r="AV5" s="8">
        <v>10006</v>
      </c>
      <c r="AW5" s="18"/>
      <c r="AX5" s="59" t="s">
        <v>929</v>
      </c>
      <c r="AY5" s="18">
        <v>1</v>
      </c>
      <c r="AZ5" s="29">
        <v>0</v>
      </c>
      <c r="BA5" s="29">
        <v>0</v>
      </c>
    </row>
    <row r="6" spans="1:53">
      <c r="A6">
        <v>51013002</v>
      </c>
      <c r="B6" s="4" t="s">
        <v>658</v>
      </c>
      <c r="C6" s="4" t="s">
        <v>657</v>
      </c>
      <c r="D6" s="19"/>
      <c r="E6" s="4">
        <v>1</v>
      </c>
      <c r="F6" s="4">
        <v>11</v>
      </c>
      <c r="G6" s="4">
        <v>0</v>
      </c>
      <c r="H6" s="4">
        <f>IF(AND(T6&gt;=13,T6&lt;=16),5,IF(AND(T6&gt;=9,T6&lt;=12),4,IF(AND(T6&gt;=5,T6&lt;=8),3,IF(AND(T6&gt;=1,T6&lt;=4),2,IF(AND(T6&gt;=-3,T6&lt;=0),1,IF(AND(T6&gt;=-5,T6&lt;=-4),0,6))))))</f>
        <v>1</v>
      </c>
      <c r="I6" s="4">
        <v>1</v>
      </c>
      <c r="J6" s="4">
        <v>0</v>
      </c>
      <c r="K6" s="4">
        <v>0</v>
      </c>
      <c r="L6" s="4">
        <v>-3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12">
        <f t="shared" si="1"/>
        <v>-3</v>
      </c>
      <c r="U6" s="8">
        <v>10</v>
      </c>
      <c r="V6" s="8">
        <v>10</v>
      </c>
      <c r="W6" s="8">
        <v>0</v>
      </c>
      <c r="X6" s="4" t="s">
        <v>2</v>
      </c>
      <c r="Y6" s="47"/>
      <c r="Z6" s="47"/>
      <c r="AA6" s="47"/>
      <c r="AB6" s="47"/>
      <c r="AC6" s="18">
        <f>IF(ISBLANK($Y6),0, LOOKUP($Y6,[1]Skill!$A:$A,[1]Skill!$X:$X)*$Z6/100)+
IF(ISBLANK($AA6),0, LOOKUP($AA6,[1]Skill!$A:$A,[1]Skill!$X:$X)*$AB6/100)</f>
        <v>0</v>
      </c>
      <c r="AD6" s="18">
        <v>0</v>
      </c>
      <c r="AE6" s="18">
        <v>0</v>
      </c>
      <c r="AF6" s="18">
        <v>0</v>
      </c>
      <c r="AG6" s="18">
        <v>0</v>
      </c>
      <c r="AH6" s="18">
        <v>0</v>
      </c>
      <c r="AI6" s="19" t="str">
        <f t="shared" si="2"/>
        <v>0;0;0;0;0</v>
      </c>
      <c r="AJ6" s="18">
        <v>0</v>
      </c>
      <c r="AK6" s="18">
        <v>0</v>
      </c>
      <c r="AL6" s="18">
        <v>0</v>
      </c>
      <c r="AM6" s="18">
        <v>0</v>
      </c>
      <c r="AN6" s="18">
        <v>0</v>
      </c>
      <c r="AO6" s="18">
        <v>0</v>
      </c>
      <c r="AP6" s="18">
        <v>0</v>
      </c>
      <c r="AQ6" s="8" t="str">
        <f t="shared" ref="AQ6:AQ15" si="4">CONCATENATE(AJ6,";",AK6,";",AL6,";",AM6,";",AN6,";",AO6,";",AP6)</f>
        <v>0;0;0;0;0;0;0</v>
      </c>
      <c r="AR6" s="50" t="s">
        <v>782</v>
      </c>
      <c r="AS6" s="50"/>
      <c r="AT6" s="50"/>
      <c r="AU6" s="50"/>
      <c r="AV6" s="4">
        <v>10000</v>
      </c>
      <c r="AW6" s="18"/>
      <c r="AX6" s="59" t="s">
        <v>929</v>
      </c>
      <c r="AY6" s="21">
        <v>1</v>
      </c>
      <c r="AZ6" s="32">
        <v>0</v>
      </c>
      <c r="BA6" s="29">
        <v>0</v>
      </c>
    </row>
    <row r="7" spans="1:53">
      <c r="A7">
        <v>51013003</v>
      </c>
      <c r="B7" s="4" t="s">
        <v>829</v>
      </c>
      <c r="C7" s="4" t="s">
        <v>830</v>
      </c>
      <c r="D7" s="19"/>
      <c r="E7" s="4">
        <v>1</v>
      </c>
      <c r="F7" s="4">
        <v>10</v>
      </c>
      <c r="G7" s="4">
        <v>0</v>
      </c>
      <c r="H7" s="4">
        <f t="shared" ref="H7" si="5">IF(AND(T7&gt;=13,T7&lt;=16),5,IF(AND(T7&gt;=9,T7&lt;=12),4,IF(AND(T7&gt;=5,T7&lt;=8),3,IF(AND(T7&gt;=1,T7&lt;=4),2,IF(AND(T7&gt;=-3,T7&lt;=0),1,IF(AND(T7&gt;=-5,T7&lt;=-4),0,6))))))</f>
        <v>1</v>
      </c>
      <c r="I7" s="4">
        <v>1</v>
      </c>
      <c r="J7" s="4">
        <v>0</v>
      </c>
      <c r="K7" s="4">
        <v>0</v>
      </c>
      <c r="L7" s="4">
        <v>-3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12">
        <f t="shared" si="1"/>
        <v>-3</v>
      </c>
      <c r="U7" s="8">
        <v>10</v>
      </c>
      <c r="V7" s="8">
        <v>10</v>
      </c>
      <c r="W7" s="8">
        <v>0</v>
      </c>
      <c r="X7" s="4" t="s">
        <v>963</v>
      </c>
      <c r="Y7" s="47"/>
      <c r="Z7" s="47"/>
      <c r="AA7" s="47"/>
      <c r="AB7" s="47"/>
      <c r="AC7" s="18">
        <f>IF(ISBLANK($Y7),0, LOOKUP($Y7,[1]Skill!$A:$A,[1]Skill!$X:$X)*$Z7/100)+
IF(ISBLANK($AA7),0, LOOKUP($AA7,[1]Skill!$A:$A,[1]Skill!$X:$X)*$AB7/100)</f>
        <v>0</v>
      </c>
      <c r="AD7" s="18">
        <v>0</v>
      </c>
      <c r="AE7" s="18">
        <v>0</v>
      </c>
      <c r="AF7" s="18">
        <v>0</v>
      </c>
      <c r="AG7" s="18">
        <v>0</v>
      </c>
      <c r="AH7" s="18">
        <v>0</v>
      </c>
      <c r="AI7" s="19" t="str">
        <f t="shared" ref="AI7" si="6">CONCATENATE(AD7,";",AE7,";",AF7,";",AG7,";",AH7)</f>
        <v>0;0;0;0;0</v>
      </c>
      <c r="AJ7" s="18">
        <v>0</v>
      </c>
      <c r="AK7" s="18">
        <v>0</v>
      </c>
      <c r="AL7" s="18">
        <v>0</v>
      </c>
      <c r="AM7" s="18">
        <v>0</v>
      </c>
      <c r="AN7" s="18">
        <v>0</v>
      </c>
      <c r="AO7" s="18">
        <v>0</v>
      </c>
      <c r="AP7" s="18">
        <v>0</v>
      </c>
      <c r="AQ7" s="8" t="str">
        <f t="shared" ref="AQ7" si="7">CONCATENATE(AJ7,";",AK7,";",AL7,";",AM7,";",AN7,";",AO7,";",AP7)</f>
        <v>0;0;0;0;0;0;0</v>
      </c>
      <c r="AR7" s="50" t="s">
        <v>782</v>
      </c>
      <c r="AS7" s="50"/>
      <c r="AT7" s="50"/>
      <c r="AU7" s="50"/>
      <c r="AV7" s="4">
        <v>10004</v>
      </c>
      <c r="AW7" s="18"/>
      <c r="AX7" s="59" t="s">
        <v>929</v>
      </c>
      <c r="AY7" s="21">
        <v>1</v>
      </c>
      <c r="AZ7" s="32">
        <v>0</v>
      </c>
      <c r="BA7" s="29">
        <v>0</v>
      </c>
    </row>
    <row r="8" spans="1:53">
      <c r="A8">
        <v>51013004</v>
      </c>
      <c r="B8" s="4" t="s">
        <v>832</v>
      </c>
      <c r="C8" s="4" t="s">
        <v>830</v>
      </c>
      <c r="D8" s="19"/>
      <c r="E8" s="4">
        <v>1</v>
      </c>
      <c r="F8" s="4">
        <v>16</v>
      </c>
      <c r="G8" s="4">
        <v>0</v>
      </c>
      <c r="H8" s="4">
        <f t="shared" ref="H8" si="8">IF(AND(T8&gt;=13,T8&lt;=16),5,IF(AND(T8&gt;=9,T8&lt;=12),4,IF(AND(T8&gt;=5,T8&lt;=8),3,IF(AND(T8&gt;=1,T8&lt;=4),2,IF(AND(T8&gt;=-3,T8&lt;=0),1,IF(AND(T8&gt;=-5,T8&lt;=-4),0,6))))))</f>
        <v>1</v>
      </c>
      <c r="I8" s="4">
        <v>1</v>
      </c>
      <c r="J8" s="4">
        <v>0</v>
      </c>
      <c r="K8" s="4">
        <v>0</v>
      </c>
      <c r="L8" s="4">
        <v>-3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12">
        <f t="shared" si="1"/>
        <v>-3</v>
      </c>
      <c r="U8" s="8">
        <v>10</v>
      </c>
      <c r="V8" s="8">
        <v>10</v>
      </c>
      <c r="W8" s="8">
        <v>0</v>
      </c>
      <c r="X8" s="8" t="s">
        <v>19</v>
      </c>
      <c r="Y8" s="47"/>
      <c r="Z8" s="47"/>
      <c r="AA8" s="47"/>
      <c r="AB8" s="47"/>
      <c r="AC8" s="18">
        <f>IF(ISBLANK($Y8),0, LOOKUP($Y8,[1]Skill!$A:$A,[1]Skill!$X:$X)*$Z8/100)+
IF(ISBLANK($AA8),0, LOOKUP($AA8,[1]Skill!$A:$A,[1]Skill!$X:$X)*$AB8/100)</f>
        <v>0</v>
      </c>
      <c r="AD8" s="18">
        <v>0</v>
      </c>
      <c r="AE8" s="18">
        <v>0</v>
      </c>
      <c r="AF8" s="18">
        <v>0</v>
      </c>
      <c r="AG8" s="18">
        <v>0</v>
      </c>
      <c r="AH8" s="18">
        <v>0</v>
      </c>
      <c r="AI8" s="19" t="str">
        <f t="shared" ref="AI8" si="9">CONCATENATE(AD8,";",AE8,";",AF8,";",AG8,";",AH8)</f>
        <v>0;0;0;0;0</v>
      </c>
      <c r="AJ8" s="18">
        <v>0</v>
      </c>
      <c r="AK8" s="18">
        <v>0</v>
      </c>
      <c r="AL8" s="18">
        <v>0</v>
      </c>
      <c r="AM8" s="18">
        <v>0</v>
      </c>
      <c r="AN8" s="18">
        <v>0</v>
      </c>
      <c r="AO8" s="18">
        <v>0</v>
      </c>
      <c r="AP8" s="18">
        <v>0</v>
      </c>
      <c r="AQ8" s="8" t="str">
        <f t="shared" ref="AQ8" si="10">CONCATENATE(AJ8,";",AK8,";",AL8,";",AM8,";",AN8,";",AO8,";",AP8)</f>
        <v>0;0;0;0;0;0;0</v>
      </c>
      <c r="AR8" s="50" t="s">
        <v>781</v>
      </c>
      <c r="AS8" s="50"/>
      <c r="AT8" s="50"/>
      <c r="AU8" s="50"/>
      <c r="AV8" s="4">
        <v>10005</v>
      </c>
      <c r="AW8" s="18"/>
      <c r="AX8" s="59" t="s">
        <v>929</v>
      </c>
      <c r="AY8" s="21">
        <v>1</v>
      </c>
      <c r="AZ8" s="32">
        <v>0</v>
      </c>
      <c r="BA8" s="29">
        <v>0</v>
      </c>
    </row>
    <row r="9" spans="1:53">
      <c r="A9">
        <v>51013005</v>
      </c>
      <c r="B9" s="4" t="s">
        <v>966</v>
      </c>
      <c r="C9" s="4" t="s">
        <v>965</v>
      </c>
      <c r="D9" s="19"/>
      <c r="E9" s="4">
        <v>1</v>
      </c>
      <c r="F9" s="4">
        <v>8</v>
      </c>
      <c r="G9" s="4">
        <v>0</v>
      </c>
      <c r="H9" s="4">
        <f t="shared" ref="H9" si="11">IF(AND(T9&gt;=13,T9&lt;=16),5,IF(AND(T9&gt;=9,T9&lt;=12),4,IF(AND(T9&gt;=5,T9&lt;=8),3,IF(AND(T9&gt;=1,T9&lt;=4),2,IF(AND(T9&gt;=-3,T9&lt;=0),1,IF(AND(T9&gt;=-5,T9&lt;=-4),0,6))))))</f>
        <v>1</v>
      </c>
      <c r="I9" s="4">
        <v>1</v>
      </c>
      <c r="J9" s="4">
        <v>20</v>
      </c>
      <c r="K9" s="4">
        <v>-20</v>
      </c>
      <c r="L9" s="4">
        <v>-3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12">
        <f t="shared" ref="T9" si="12">SUM(J9:K9)+SUM(M9:S9)*5+4.4*SUM(AJ9:AP9)+2.5*SUM(AD9:AH9)+IF(ISNUMBER(AC9),AC9,0)+L9</f>
        <v>-3</v>
      </c>
      <c r="U9" s="8">
        <v>10</v>
      </c>
      <c r="V9" s="8">
        <v>10</v>
      </c>
      <c r="W9" s="8">
        <v>0</v>
      </c>
      <c r="X9" s="8" t="s">
        <v>19</v>
      </c>
      <c r="Y9" s="47"/>
      <c r="Z9" s="47"/>
      <c r="AA9" s="47"/>
      <c r="AB9" s="47"/>
      <c r="AC9" s="18">
        <f>IF(ISBLANK($Y9),0, LOOKUP($Y9,[1]Skill!$A:$A,[1]Skill!$X:$X)*$Z9/100)+
IF(ISBLANK($AA9),0, LOOKUP($AA9,[1]Skill!$A:$A,[1]Skill!$X:$X)*$AB9/100)</f>
        <v>0</v>
      </c>
      <c r="AD9" s="18">
        <v>0</v>
      </c>
      <c r="AE9" s="18">
        <v>0</v>
      </c>
      <c r="AF9" s="18">
        <v>0</v>
      </c>
      <c r="AG9" s="18">
        <v>0</v>
      </c>
      <c r="AH9" s="18">
        <v>0</v>
      </c>
      <c r="AI9" s="19" t="str">
        <f t="shared" ref="AI9" si="13">CONCATENATE(AD9,";",AE9,";",AF9,";",AG9,";",AH9)</f>
        <v>0;0;0;0;0</v>
      </c>
      <c r="AJ9" s="18">
        <v>0</v>
      </c>
      <c r="AK9" s="18">
        <v>0</v>
      </c>
      <c r="AL9" s="18">
        <v>0</v>
      </c>
      <c r="AM9" s="18">
        <v>0</v>
      </c>
      <c r="AN9" s="18">
        <v>0</v>
      </c>
      <c r="AO9" s="18">
        <v>0</v>
      </c>
      <c r="AP9" s="18">
        <v>0</v>
      </c>
      <c r="AQ9" s="8" t="str">
        <f t="shared" ref="AQ9" si="14">CONCATENATE(AJ9,";",AK9,";",AL9,";",AM9,";",AN9,";",AO9,";",AP9)</f>
        <v>0;0;0;0;0;0;0</v>
      </c>
      <c r="AR9" s="50" t="s">
        <v>781</v>
      </c>
      <c r="AS9" s="50"/>
      <c r="AT9" s="50"/>
      <c r="AU9" s="50"/>
      <c r="AV9" s="4">
        <v>10007</v>
      </c>
      <c r="AW9" s="18"/>
      <c r="AX9" s="59" t="s">
        <v>929</v>
      </c>
      <c r="AY9" s="21">
        <v>1</v>
      </c>
      <c r="AZ9" s="32">
        <v>0</v>
      </c>
      <c r="BA9" s="29">
        <v>0</v>
      </c>
    </row>
    <row r="10" spans="1:53">
      <c r="A10">
        <v>51018001</v>
      </c>
      <c r="B10" s="8" t="s">
        <v>696</v>
      </c>
      <c r="C10" s="8" t="s">
        <v>695</v>
      </c>
      <c r="D10" s="19"/>
      <c r="E10" s="8">
        <v>1</v>
      </c>
      <c r="F10" s="8">
        <v>35</v>
      </c>
      <c r="G10" s="8">
        <v>0</v>
      </c>
      <c r="H10" s="4">
        <f t="shared" si="0"/>
        <v>6</v>
      </c>
      <c r="I10" s="8">
        <v>0</v>
      </c>
      <c r="J10" s="4">
        <v>-35</v>
      </c>
      <c r="K10" s="4">
        <v>300</v>
      </c>
      <c r="L10" s="4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12">
        <f t="shared" si="1"/>
        <v>265</v>
      </c>
      <c r="U10" s="8">
        <v>10</v>
      </c>
      <c r="V10" s="8">
        <v>0</v>
      </c>
      <c r="W10" s="8">
        <v>0</v>
      </c>
      <c r="X10" s="8" t="s">
        <v>6</v>
      </c>
      <c r="Y10" s="47"/>
      <c r="Z10" s="47"/>
      <c r="AA10" s="47"/>
      <c r="AB10" s="47"/>
      <c r="AC10" s="18">
        <f>IF(ISBLANK($Y10),0, LOOKUP($Y10,[1]Skill!$A:$A,[1]Skill!$X:$X)*$Z10/100)+
IF(ISBLANK($AA10),0, LOOKUP($AA10,[1]Skill!$A:$A,[1]Skill!$X:$X)*$AB10/100)</f>
        <v>0</v>
      </c>
      <c r="AD10" s="18">
        <v>0</v>
      </c>
      <c r="AE10" s="18">
        <v>0</v>
      </c>
      <c r="AF10" s="18">
        <v>0</v>
      </c>
      <c r="AG10" s="18">
        <v>0</v>
      </c>
      <c r="AH10" s="18">
        <v>0</v>
      </c>
      <c r="AI10" s="19" t="str">
        <f t="shared" si="2"/>
        <v>0;0;0;0;0</v>
      </c>
      <c r="AJ10" s="18">
        <v>0</v>
      </c>
      <c r="AK10" s="18">
        <v>0</v>
      </c>
      <c r="AL10" s="18">
        <v>0</v>
      </c>
      <c r="AM10" s="18">
        <v>0</v>
      </c>
      <c r="AN10" s="18">
        <v>0</v>
      </c>
      <c r="AO10" s="18">
        <v>0</v>
      </c>
      <c r="AP10" s="18">
        <v>0</v>
      </c>
      <c r="AQ10" s="8" t="str">
        <f t="shared" si="4"/>
        <v>0;0;0;0;0;0;0</v>
      </c>
      <c r="AR10" s="50" t="s">
        <v>782</v>
      </c>
      <c r="AS10" s="50"/>
      <c r="AT10" s="50"/>
      <c r="AU10" s="50"/>
      <c r="AV10" s="8">
        <v>10001</v>
      </c>
      <c r="AW10" s="18"/>
      <c r="AX10" s="59" t="s">
        <v>929</v>
      </c>
      <c r="AY10" s="21">
        <v>1</v>
      </c>
      <c r="AZ10" s="32">
        <v>0</v>
      </c>
      <c r="BA10" s="29">
        <v>0</v>
      </c>
    </row>
    <row r="11" spans="1:53">
      <c r="A11" t="s">
        <v>776</v>
      </c>
      <c r="B11" s="8" t="s">
        <v>771</v>
      </c>
      <c r="C11" s="8" t="s">
        <v>773</v>
      </c>
      <c r="D11" s="19"/>
      <c r="E11" s="8">
        <v>4</v>
      </c>
      <c r="F11" s="8">
        <v>35</v>
      </c>
      <c r="G11" s="8">
        <v>0</v>
      </c>
      <c r="H11" s="4">
        <f t="shared" si="0"/>
        <v>6</v>
      </c>
      <c r="I11" s="8">
        <v>0</v>
      </c>
      <c r="J11" s="4">
        <v>-40</v>
      </c>
      <c r="K11" s="4">
        <v>200</v>
      </c>
      <c r="L11" s="4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12">
        <f t="shared" si="1"/>
        <v>160</v>
      </c>
      <c r="U11" s="8">
        <v>35</v>
      </c>
      <c r="V11" s="8">
        <v>0</v>
      </c>
      <c r="W11" s="8">
        <v>0</v>
      </c>
      <c r="X11" s="8" t="s">
        <v>784</v>
      </c>
      <c r="Y11" s="47"/>
      <c r="Z11" s="47"/>
      <c r="AA11" s="47"/>
      <c r="AB11" s="47"/>
      <c r="AC11" s="18">
        <f>IF(ISBLANK($Y11),0, LOOKUP($Y11,[1]Skill!$A:$A,[1]Skill!$X:$X)*$Z11/100)+
IF(ISBLANK($AA11),0, LOOKUP($AA11,[1]Skill!$A:$A,[1]Skill!$X:$X)*$AB11/100)</f>
        <v>0</v>
      </c>
      <c r="AD11" s="18">
        <v>0</v>
      </c>
      <c r="AE11" s="18">
        <v>0</v>
      </c>
      <c r="AF11" s="18">
        <v>0</v>
      </c>
      <c r="AG11" s="18">
        <v>0</v>
      </c>
      <c r="AH11" s="18">
        <v>0</v>
      </c>
      <c r="AI11" s="19" t="str">
        <f t="shared" si="2"/>
        <v>0;0;0;0;0</v>
      </c>
      <c r="AJ11" s="18">
        <v>0</v>
      </c>
      <c r="AK11" s="18">
        <v>0</v>
      </c>
      <c r="AL11" s="18">
        <v>0</v>
      </c>
      <c r="AM11" s="18">
        <v>0</v>
      </c>
      <c r="AN11" s="18">
        <v>0</v>
      </c>
      <c r="AO11" s="18">
        <v>0</v>
      </c>
      <c r="AP11" s="18">
        <v>0</v>
      </c>
      <c r="AQ11" s="8" t="str">
        <f t="shared" si="4"/>
        <v>0;0;0;0;0;0;0</v>
      </c>
      <c r="AR11" s="50" t="s">
        <v>783</v>
      </c>
      <c r="AS11" s="50"/>
      <c r="AT11" s="50"/>
      <c r="AU11" s="50"/>
      <c r="AV11" s="8">
        <v>10002</v>
      </c>
      <c r="AW11" s="18"/>
      <c r="AX11" s="59" t="s">
        <v>929</v>
      </c>
      <c r="AY11" s="21">
        <v>1</v>
      </c>
      <c r="AZ11" s="32">
        <v>0</v>
      </c>
      <c r="BA11" s="29">
        <v>0</v>
      </c>
    </row>
    <row r="12" spans="1:53">
      <c r="A12" t="s">
        <v>799</v>
      </c>
      <c r="B12" s="8" t="s">
        <v>772</v>
      </c>
      <c r="C12" s="8" t="s">
        <v>774</v>
      </c>
      <c r="D12" s="19"/>
      <c r="E12" s="8">
        <v>3</v>
      </c>
      <c r="F12" s="8">
        <v>2</v>
      </c>
      <c r="G12" s="8">
        <v>0</v>
      </c>
      <c r="H12" s="4">
        <f t="shared" si="0"/>
        <v>6</v>
      </c>
      <c r="I12" s="8">
        <v>0</v>
      </c>
      <c r="J12" s="4">
        <v>-45</v>
      </c>
      <c r="K12" s="4">
        <v>120</v>
      </c>
      <c r="L12" s="4">
        <v>0</v>
      </c>
      <c r="M12" s="8">
        <v>0</v>
      </c>
      <c r="N12" s="8">
        <v>0</v>
      </c>
      <c r="O12" s="8">
        <v>2</v>
      </c>
      <c r="P12" s="8">
        <v>0</v>
      </c>
      <c r="Q12" s="8">
        <v>0</v>
      </c>
      <c r="R12" s="8">
        <v>0</v>
      </c>
      <c r="S12" s="8">
        <v>0</v>
      </c>
      <c r="T12" s="12">
        <f t="shared" si="1"/>
        <v>85</v>
      </c>
      <c r="U12" s="8">
        <v>40</v>
      </c>
      <c r="V12" s="8">
        <v>0</v>
      </c>
      <c r="W12" s="8">
        <v>0</v>
      </c>
      <c r="X12" s="8" t="s">
        <v>777</v>
      </c>
      <c r="Y12" s="47"/>
      <c r="Z12" s="47"/>
      <c r="AA12" s="47"/>
      <c r="AB12" s="47"/>
      <c r="AC12" s="18">
        <f>IF(ISBLANK($Y12),0, LOOKUP($Y12,[1]Skill!$A:$A,[1]Skill!$X:$X)*$Z12/100)+
IF(ISBLANK($AA12),0, LOOKUP($AA12,[1]Skill!$A:$A,[1]Skill!$X:$X)*$AB12/100)</f>
        <v>0</v>
      </c>
      <c r="AD12" s="18">
        <v>0</v>
      </c>
      <c r="AE12" s="18">
        <v>0</v>
      </c>
      <c r="AF12" s="18">
        <v>0</v>
      </c>
      <c r="AG12" s="18">
        <v>0</v>
      </c>
      <c r="AH12" s="18">
        <v>0</v>
      </c>
      <c r="AI12" s="19" t="str">
        <f t="shared" ref="AI12" si="15">CONCATENATE(AD12,";",AE12,";",AF12,";",AG12,";",AH12)</f>
        <v>0;0;0;0;0</v>
      </c>
      <c r="AJ12" s="18">
        <v>0</v>
      </c>
      <c r="AK12" s="18">
        <v>0</v>
      </c>
      <c r="AL12" s="18">
        <v>0</v>
      </c>
      <c r="AM12" s="18">
        <v>0</v>
      </c>
      <c r="AN12" s="18">
        <v>0</v>
      </c>
      <c r="AO12" s="18">
        <v>0</v>
      </c>
      <c r="AP12" s="18">
        <v>0</v>
      </c>
      <c r="AQ12" s="8" t="str">
        <f t="shared" si="4"/>
        <v>0;0;0;0;0;0;0</v>
      </c>
      <c r="AR12" s="50" t="s">
        <v>783</v>
      </c>
      <c r="AS12" s="50"/>
      <c r="AT12" s="50"/>
      <c r="AU12" s="50"/>
      <c r="AV12" s="8">
        <v>10003</v>
      </c>
      <c r="AW12" s="18"/>
      <c r="AX12" s="59" t="s">
        <v>929</v>
      </c>
      <c r="AY12" s="21">
        <v>1</v>
      </c>
      <c r="AZ12" s="32">
        <v>0</v>
      </c>
      <c r="BA12" s="29">
        <v>0</v>
      </c>
    </row>
    <row r="13" spans="1:53">
      <c r="A13">
        <v>51019298</v>
      </c>
      <c r="B13" s="8" t="s">
        <v>880</v>
      </c>
      <c r="C13" s="31" t="s">
        <v>630</v>
      </c>
      <c r="D13" s="19"/>
      <c r="E13" s="31">
        <v>2</v>
      </c>
      <c r="F13" s="31">
        <v>8</v>
      </c>
      <c r="G13" s="31">
        <v>0</v>
      </c>
      <c r="H13" s="4">
        <f t="shared" si="0"/>
        <v>1</v>
      </c>
      <c r="I13" s="31">
        <v>2</v>
      </c>
      <c r="J13" s="31">
        <v>10</v>
      </c>
      <c r="K13" s="31">
        <v>-10</v>
      </c>
      <c r="L13" s="31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12">
        <f t="shared" si="1"/>
        <v>0</v>
      </c>
      <c r="U13" s="8">
        <v>10</v>
      </c>
      <c r="V13" s="8">
        <v>20</v>
      </c>
      <c r="W13" s="8">
        <v>0</v>
      </c>
      <c r="X13" s="8" t="s">
        <v>6</v>
      </c>
      <c r="Y13" s="47"/>
      <c r="Z13" s="47"/>
      <c r="AA13" s="47"/>
      <c r="AB13" s="47"/>
      <c r="AC13" s="18">
        <f>IF(ISBLANK($Y13),0, LOOKUP($Y13,[1]Skill!$A:$A,[1]Skill!$X:$X)*$Z13/100)+
IF(ISBLANK($AA13),0, LOOKUP($AA13,[1]Skill!$A:$A,[1]Skill!$X:$X)*$AB13/100)</f>
        <v>0</v>
      </c>
      <c r="AD13" s="18">
        <v>0</v>
      </c>
      <c r="AE13" s="18">
        <v>0</v>
      </c>
      <c r="AF13" s="18">
        <v>0</v>
      </c>
      <c r="AG13" s="18">
        <v>0</v>
      </c>
      <c r="AH13" s="18">
        <v>0</v>
      </c>
      <c r="AI13" s="19" t="str">
        <f t="shared" si="2"/>
        <v>0;0;0;0;0</v>
      </c>
      <c r="AJ13" s="18">
        <v>0</v>
      </c>
      <c r="AK13" s="18">
        <v>0</v>
      </c>
      <c r="AL13" s="18">
        <v>0</v>
      </c>
      <c r="AM13" s="18">
        <v>0</v>
      </c>
      <c r="AN13" s="18">
        <v>0</v>
      </c>
      <c r="AO13" s="18">
        <v>0</v>
      </c>
      <c r="AP13" s="18">
        <v>0</v>
      </c>
      <c r="AQ13" s="8" t="str">
        <f t="shared" si="4"/>
        <v>0;0;0;0;0;0;0</v>
      </c>
      <c r="AR13" s="50" t="s">
        <v>782</v>
      </c>
      <c r="AS13" s="50"/>
      <c r="AT13" s="50"/>
      <c r="AU13" s="50"/>
      <c r="AV13" s="31">
        <v>280</v>
      </c>
      <c r="AW13" s="18"/>
      <c r="AX13" s="59" t="s">
        <v>929</v>
      </c>
      <c r="AY13" s="21">
        <v>1</v>
      </c>
      <c r="AZ13" s="32">
        <v>0</v>
      </c>
      <c r="BA13" s="33">
        <v>0</v>
      </c>
    </row>
    <row r="14" spans="1:53">
      <c r="A14">
        <v>51019299</v>
      </c>
      <c r="B14" s="8" t="s">
        <v>881</v>
      </c>
      <c r="C14" s="31" t="s">
        <v>630</v>
      </c>
      <c r="D14" s="19"/>
      <c r="E14" s="31">
        <v>2</v>
      </c>
      <c r="F14" s="31">
        <v>8</v>
      </c>
      <c r="G14" s="31">
        <v>0</v>
      </c>
      <c r="H14" s="4">
        <f t="shared" ref="H14" si="16">IF(AND(T14&gt;=13,T14&lt;=16),5,IF(AND(T14&gt;=9,T14&lt;=12),4,IF(AND(T14&gt;=5,T14&lt;=8),3,IF(AND(T14&gt;=1,T14&lt;=4),2,IF(AND(T14&gt;=-3,T14&lt;=0),1,IF(AND(T14&gt;=-5,T14&lt;=-4),0,6))))))</f>
        <v>1</v>
      </c>
      <c r="I14" s="31">
        <v>2</v>
      </c>
      <c r="J14" s="31">
        <v>-10</v>
      </c>
      <c r="K14" s="31">
        <v>10</v>
      </c>
      <c r="L14" s="31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12">
        <f t="shared" ref="T14" si="17">SUM(J14:K14)+SUM(M14:S14)*5+4.4*SUM(AJ14:AP14)+2.5*SUM(AD14:AH14)+IF(ISNUMBER(AC14),AC14,0)+L14</f>
        <v>0</v>
      </c>
      <c r="U14" s="8">
        <v>10</v>
      </c>
      <c r="V14" s="8">
        <v>20</v>
      </c>
      <c r="W14" s="8">
        <v>0</v>
      </c>
      <c r="X14" s="8" t="s">
        <v>6</v>
      </c>
      <c r="Y14" s="47"/>
      <c r="Z14" s="47"/>
      <c r="AA14" s="47"/>
      <c r="AB14" s="47"/>
      <c r="AC14" s="18">
        <f>IF(ISBLANK($Y14),0, LOOKUP($Y14,[1]Skill!$A:$A,[1]Skill!$X:$X)*$Z14/100)+
IF(ISBLANK($AA14),0, LOOKUP($AA14,[1]Skill!$A:$A,[1]Skill!$X:$X)*$AB14/100)</f>
        <v>0</v>
      </c>
      <c r="AD14" s="18">
        <v>0</v>
      </c>
      <c r="AE14" s="18">
        <v>0</v>
      </c>
      <c r="AF14" s="18">
        <v>0</v>
      </c>
      <c r="AG14" s="18">
        <v>0</v>
      </c>
      <c r="AH14" s="18">
        <v>0</v>
      </c>
      <c r="AI14" s="19" t="str">
        <f t="shared" ref="AI14" si="18">CONCATENATE(AD14,";",AE14,";",AF14,";",AG14,";",AH14)</f>
        <v>0;0;0;0;0</v>
      </c>
      <c r="AJ14" s="18">
        <v>0</v>
      </c>
      <c r="AK14" s="18">
        <v>0</v>
      </c>
      <c r="AL14" s="18">
        <v>0</v>
      </c>
      <c r="AM14" s="18">
        <v>0</v>
      </c>
      <c r="AN14" s="18">
        <v>0</v>
      </c>
      <c r="AO14" s="18">
        <v>0</v>
      </c>
      <c r="AP14" s="18">
        <v>0</v>
      </c>
      <c r="AQ14" s="8" t="str">
        <f t="shared" ref="AQ14" si="19">CONCATENATE(AJ14,";",AK14,";",AL14,";",AM14,";",AN14,";",AO14,";",AP14)</f>
        <v>0;0;0;0;0;0;0</v>
      </c>
      <c r="AR14" s="50" t="s">
        <v>782</v>
      </c>
      <c r="AS14" s="50"/>
      <c r="AT14" s="50"/>
      <c r="AU14" s="50"/>
      <c r="AV14" s="31">
        <v>278</v>
      </c>
      <c r="AW14" s="18"/>
      <c r="AX14" s="59" t="s">
        <v>929</v>
      </c>
      <c r="AY14" s="21">
        <v>1</v>
      </c>
      <c r="AZ14" s="32">
        <v>0</v>
      </c>
      <c r="BA14" s="33">
        <v>0</v>
      </c>
    </row>
    <row r="15" spans="1:53">
      <c r="A15" t="s">
        <v>775</v>
      </c>
      <c r="B15" s="8" t="s">
        <v>694</v>
      </c>
      <c r="C15" s="8" t="s">
        <v>691</v>
      </c>
      <c r="D15" s="19"/>
      <c r="E15" s="8">
        <v>1</v>
      </c>
      <c r="F15" s="8">
        <v>35</v>
      </c>
      <c r="G15" s="8">
        <v>0</v>
      </c>
      <c r="H15" s="4">
        <f t="shared" si="0"/>
        <v>6</v>
      </c>
      <c r="I15" s="8">
        <v>0</v>
      </c>
      <c r="J15" s="4">
        <v>-35</v>
      </c>
      <c r="K15" s="4">
        <v>300</v>
      </c>
      <c r="L15" s="4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12">
        <f t="shared" si="1"/>
        <v>265</v>
      </c>
      <c r="U15" s="8">
        <v>10</v>
      </c>
      <c r="V15" s="8">
        <v>10</v>
      </c>
      <c r="W15" s="8">
        <v>0</v>
      </c>
      <c r="X15" s="8" t="s">
        <v>6</v>
      </c>
      <c r="Y15" s="47"/>
      <c r="Z15" s="47"/>
      <c r="AA15" s="47"/>
      <c r="AB15" s="47"/>
      <c r="AC15" s="18">
        <f>IF(ISBLANK($Y15),0, LOOKUP($Y15,[1]Skill!$A:$A,[1]Skill!$X:$X)*$Z15/100)+
IF(ISBLANK($AA15),0, LOOKUP($AA15,[1]Skill!$A:$A,[1]Skill!$X:$X)*$AB15/100)</f>
        <v>0</v>
      </c>
      <c r="AD15" s="18">
        <v>0</v>
      </c>
      <c r="AE15" s="18">
        <v>0</v>
      </c>
      <c r="AF15" s="18">
        <v>0</v>
      </c>
      <c r="AG15" s="18">
        <v>0</v>
      </c>
      <c r="AH15" s="18">
        <v>0</v>
      </c>
      <c r="AI15" s="19" t="str">
        <f t="shared" si="2"/>
        <v>0;0;0;0;0</v>
      </c>
      <c r="AJ15" s="18">
        <v>0</v>
      </c>
      <c r="AK15" s="18">
        <v>0</v>
      </c>
      <c r="AL15" s="18">
        <v>0</v>
      </c>
      <c r="AM15" s="18">
        <v>0</v>
      </c>
      <c r="AN15" s="18">
        <v>0</v>
      </c>
      <c r="AO15" s="18">
        <v>0</v>
      </c>
      <c r="AP15" s="18">
        <v>0</v>
      </c>
      <c r="AQ15" s="8" t="str">
        <f t="shared" si="4"/>
        <v>0;0;0;0;0;0;0</v>
      </c>
      <c r="AR15" s="50" t="s">
        <v>782</v>
      </c>
      <c r="AS15" s="50"/>
      <c r="AT15" s="50"/>
      <c r="AU15" s="50"/>
      <c r="AV15" s="8">
        <v>291</v>
      </c>
      <c r="AW15" s="18"/>
      <c r="AX15" s="59" t="s">
        <v>929</v>
      </c>
      <c r="AY15" s="21">
        <v>1</v>
      </c>
      <c r="AZ15" s="32">
        <v>0</v>
      </c>
      <c r="BA15" s="32">
        <v>0</v>
      </c>
    </row>
  </sheetData>
  <phoneticPr fontId="18" type="noConversion"/>
  <conditionalFormatting sqref="K4 K13 K15 J6:K8 J10:K10">
    <cfRule type="cellIs" dxfId="23" priority="37" operator="between">
      <formula>-30</formula>
      <formula>30</formula>
    </cfRule>
  </conditionalFormatting>
  <conditionalFormatting sqref="J4">
    <cfRule type="cellIs" dxfId="22" priority="36" operator="between">
      <formula>-30</formula>
      <formula>30</formula>
    </cfRule>
  </conditionalFormatting>
  <conditionalFormatting sqref="J15">
    <cfRule type="cellIs" dxfId="21" priority="34" operator="between">
      <formula>-30</formula>
      <formula>30</formula>
    </cfRule>
  </conditionalFormatting>
  <conditionalFormatting sqref="J13">
    <cfRule type="cellIs" dxfId="20" priority="33" operator="between">
      <formula>-30</formula>
      <formula>30</formula>
    </cfRule>
  </conditionalFormatting>
  <conditionalFormatting sqref="K12">
    <cfRule type="cellIs" dxfId="19" priority="29" operator="between">
      <formula>-30</formula>
      <formula>30</formula>
    </cfRule>
  </conditionalFormatting>
  <conditionalFormatting sqref="J12">
    <cfRule type="cellIs" dxfId="18" priority="28" operator="between">
      <formula>-30</formula>
      <formula>30</formula>
    </cfRule>
  </conditionalFormatting>
  <conditionalFormatting sqref="T12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1">
    <cfRule type="cellIs" dxfId="17" priority="26" operator="between">
      <formula>-30</formula>
      <formula>30</formula>
    </cfRule>
  </conditionalFormatting>
  <conditionalFormatting sqref="J11">
    <cfRule type="cellIs" dxfId="16" priority="25" operator="between">
      <formula>-30</formula>
      <formula>30</formula>
    </cfRule>
  </conditionalFormatting>
  <conditionalFormatting sqref="T11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:H15">
    <cfRule type="cellIs" dxfId="15" priority="15" operator="greaterThanOrEqual">
      <formula>5</formula>
    </cfRule>
    <cfRule type="cellIs" dxfId="14" priority="16" operator="equal">
      <formula>1</formula>
    </cfRule>
    <cfRule type="cellIs" dxfId="13" priority="17" operator="equal">
      <formula>2</formula>
    </cfRule>
    <cfRule type="cellIs" dxfId="12" priority="18" operator="equal">
      <formula>3</formula>
    </cfRule>
    <cfRule type="cellIs" dxfId="11" priority="19" operator="equal">
      <formula>4</formula>
    </cfRule>
  </conditionalFormatting>
  <conditionalFormatting sqref="T4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">
    <cfRule type="cellIs" dxfId="10" priority="13" operator="between">
      <formula>-30</formula>
      <formula>30</formula>
    </cfRule>
  </conditionalFormatting>
  <conditionalFormatting sqref="J5">
    <cfRule type="cellIs" dxfId="9" priority="12" operator="between">
      <formula>-30</formula>
      <formula>30</formula>
    </cfRule>
  </conditionalFormatting>
  <conditionalFormatting sqref="H5">
    <cfRule type="cellIs" dxfId="8" priority="7" operator="greaterThanOrEqual">
      <formula>5</formula>
    </cfRule>
    <cfRule type="cellIs" dxfId="7" priority="8" operator="equal">
      <formula>1</formula>
    </cfRule>
    <cfRule type="cellIs" dxfId="6" priority="9" operator="equal">
      <formula>2</formula>
    </cfRule>
    <cfRule type="cellIs" dxfId="5" priority="10" operator="equal">
      <formula>3</formula>
    </cfRule>
    <cfRule type="cellIs" dxfId="4" priority="11" operator="equal">
      <formula>4</formula>
    </cfRule>
  </conditionalFormatting>
  <conditionalFormatting sqref="T5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6:T8 T13 T15 T10">
    <cfRule type="colorScale" priority="1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4">
    <cfRule type="cellIs" dxfId="3" priority="4" operator="between">
      <formula>-30</formula>
      <formula>30</formula>
    </cfRule>
  </conditionalFormatting>
  <conditionalFormatting sqref="J14">
    <cfRule type="cellIs" dxfId="2" priority="3" operator="between">
      <formula>-30</formula>
      <formula>30</formula>
    </cfRule>
  </conditionalFormatting>
  <conditionalFormatting sqref="T14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9:K9">
    <cfRule type="cellIs" dxfId="1" priority="1" operator="between">
      <formula>-30</formula>
      <formula>30</formula>
    </cfRule>
  </conditionalFormatting>
  <conditionalFormatting sqref="T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ignoredErrors>
    <ignoredError sqref="AQ4" calculatedColumn="1"/>
  </ignoredErrors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C15" sqref="C15"/>
    </sheetView>
  </sheetViews>
  <sheetFormatPr defaultRowHeight="14.4"/>
  <cols>
    <col min="1" max="1" width="22.21875" customWidth="1"/>
    <col min="2" max="9" width="7.109375" customWidth="1"/>
  </cols>
  <sheetData>
    <row r="1" spans="1:9">
      <c r="A1" s="5" t="s">
        <v>638</v>
      </c>
      <c r="B1" s="5" t="s">
        <v>635</v>
      </c>
      <c r="C1" s="5" t="s">
        <v>304</v>
      </c>
      <c r="D1" s="5" t="s">
        <v>305</v>
      </c>
      <c r="E1" s="5" t="s">
        <v>306</v>
      </c>
      <c r="F1" s="5" t="s">
        <v>307</v>
      </c>
      <c r="G1" s="5" t="s">
        <v>308</v>
      </c>
      <c r="H1" s="5" t="s">
        <v>309</v>
      </c>
      <c r="I1" s="5" t="s">
        <v>310</v>
      </c>
    </row>
    <row r="2" spans="1:9">
      <c r="A2" s="2" t="s">
        <v>636</v>
      </c>
      <c r="B2" s="2" t="s">
        <v>636</v>
      </c>
      <c r="C2" s="2" t="s">
        <v>285</v>
      </c>
      <c r="D2" s="2" t="s">
        <v>285</v>
      </c>
      <c r="E2" s="2" t="s">
        <v>285</v>
      </c>
      <c r="F2" s="2" t="s">
        <v>285</v>
      </c>
      <c r="G2" s="2" t="s">
        <v>285</v>
      </c>
      <c r="H2" s="2" t="s">
        <v>285</v>
      </c>
      <c r="I2" s="2" t="s">
        <v>285</v>
      </c>
    </row>
    <row r="3" spans="1:9">
      <c r="A3" s="6" t="s">
        <v>639</v>
      </c>
      <c r="B3" s="6" t="s">
        <v>637</v>
      </c>
      <c r="C3" s="6" t="s">
        <v>290</v>
      </c>
      <c r="D3" s="6" t="s">
        <v>291</v>
      </c>
      <c r="E3" s="6" t="s">
        <v>292</v>
      </c>
      <c r="F3" s="6" t="s">
        <v>293</v>
      </c>
      <c r="G3" s="6" t="s">
        <v>294</v>
      </c>
      <c r="H3" s="6" t="s">
        <v>295</v>
      </c>
      <c r="I3" s="6" t="s">
        <v>641</v>
      </c>
    </row>
    <row r="4" spans="1:9">
      <c r="A4" s="9">
        <v>3</v>
      </c>
      <c r="B4" s="9">
        <v>1</v>
      </c>
      <c r="C4" s="9">
        <v>50</v>
      </c>
      <c r="D4" s="9">
        <v>50</v>
      </c>
      <c r="E4" s="9">
        <v>50</v>
      </c>
      <c r="F4" s="9">
        <v>50</v>
      </c>
      <c r="G4" s="9">
        <v>50</v>
      </c>
      <c r="H4" s="9">
        <v>50</v>
      </c>
      <c r="I4" s="9">
        <v>50</v>
      </c>
    </row>
    <row r="5" spans="1:9">
      <c r="A5" s="9">
        <v>3</v>
      </c>
      <c r="B5" s="9">
        <v>30</v>
      </c>
      <c r="C5" s="9">
        <v>200</v>
      </c>
      <c r="D5" s="9">
        <v>200</v>
      </c>
      <c r="E5" s="9">
        <v>200</v>
      </c>
      <c r="F5" s="9">
        <v>200</v>
      </c>
      <c r="G5" s="9">
        <v>200</v>
      </c>
      <c r="H5" s="9">
        <v>200</v>
      </c>
      <c r="I5" s="9">
        <v>200</v>
      </c>
    </row>
    <row r="6" spans="1:9">
      <c r="A6" s="9">
        <v>3</v>
      </c>
      <c r="B6" s="9">
        <v>50</v>
      </c>
      <c r="C6" s="9">
        <v>300</v>
      </c>
      <c r="D6" s="9">
        <v>300</v>
      </c>
      <c r="E6" s="9">
        <v>300</v>
      </c>
      <c r="F6" s="9">
        <v>300</v>
      </c>
      <c r="G6" s="9">
        <v>300</v>
      </c>
      <c r="H6" s="9">
        <v>300</v>
      </c>
      <c r="I6" s="9">
        <v>300</v>
      </c>
    </row>
    <row r="7" spans="1:9">
      <c r="A7" s="9">
        <v>3</v>
      </c>
      <c r="B7" s="9">
        <v>100</v>
      </c>
      <c r="C7" s="9">
        <v>550</v>
      </c>
      <c r="D7" s="9">
        <v>550</v>
      </c>
      <c r="E7" s="9">
        <v>550</v>
      </c>
      <c r="F7" s="9">
        <v>550</v>
      </c>
      <c r="G7" s="9">
        <v>550</v>
      </c>
      <c r="H7" s="9">
        <v>550</v>
      </c>
      <c r="I7" s="9">
        <v>550</v>
      </c>
    </row>
    <row r="8" spans="1:9">
      <c r="A8" s="9">
        <v>1</v>
      </c>
      <c r="B8" s="9">
        <v>1</v>
      </c>
      <c r="C8" s="9">
        <v>40</v>
      </c>
      <c r="D8" s="9">
        <v>40</v>
      </c>
      <c r="E8" s="9">
        <v>40</v>
      </c>
      <c r="F8" s="9">
        <v>40</v>
      </c>
      <c r="G8" s="9">
        <v>40</v>
      </c>
      <c r="H8" s="9">
        <v>40</v>
      </c>
      <c r="I8" s="9">
        <v>40</v>
      </c>
    </row>
    <row r="9" spans="1:9">
      <c r="A9" s="9">
        <v>1</v>
      </c>
      <c r="B9" s="9">
        <v>30</v>
      </c>
      <c r="C9" s="9">
        <v>160</v>
      </c>
      <c r="D9" s="9">
        <v>160</v>
      </c>
      <c r="E9" s="9">
        <v>160</v>
      </c>
      <c r="F9" s="9">
        <v>160</v>
      </c>
      <c r="G9" s="9">
        <v>160</v>
      </c>
      <c r="H9" s="9">
        <v>160</v>
      </c>
      <c r="I9" s="9">
        <v>160</v>
      </c>
    </row>
    <row r="10" spans="1:9">
      <c r="A10" s="9">
        <v>1</v>
      </c>
      <c r="B10" s="9">
        <v>50</v>
      </c>
      <c r="C10" s="9">
        <v>240</v>
      </c>
      <c r="D10" s="9">
        <v>240</v>
      </c>
      <c r="E10" s="9">
        <v>240</v>
      </c>
      <c r="F10" s="9">
        <v>240</v>
      </c>
      <c r="G10" s="9">
        <v>240</v>
      </c>
      <c r="H10" s="9">
        <v>240</v>
      </c>
      <c r="I10" s="9">
        <v>240</v>
      </c>
    </row>
    <row r="11" spans="1:9">
      <c r="A11" s="9">
        <v>1</v>
      </c>
      <c r="B11" s="9">
        <v>100</v>
      </c>
      <c r="C11" s="9">
        <v>440</v>
      </c>
      <c r="D11" s="9">
        <v>440</v>
      </c>
      <c r="E11" s="9">
        <v>440</v>
      </c>
      <c r="F11" s="9">
        <v>440</v>
      </c>
      <c r="G11" s="9">
        <v>440</v>
      </c>
      <c r="H11" s="9">
        <v>440</v>
      </c>
      <c r="I11" s="9">
        <v>440</v>
      </c>
    </row>
    <row r="12" spans="1:9">
      <c r="A12" s="9">
        <v>5</v>
      </c>
      <c r="B12" s="9">
        <v>1</v>
      </c>
      <c r="C12" s="9">
        <v>60</v>
      </c>
      <c r="D12" s="9">
        <v>60</v>
      </c>
      <c r="E12" s="9">
        <v>60</v>
      </c>
      <c r="F12" s="9">
        <v>60</v>
      </c>
      <c r="G12" s="9">
        <v>60</v>
      </c>
      <c r="H12" s="9">
        <v>60</v>
      </c>
      <c r="I12" s="9">
        <v>60</v>
      </c>
    </row>
    <row r="13" spans="1:9">
      <c r="A13" s="9">
        <v>5</v>
      </c>
      <c r="B13" s="9">
        <v>30</v>
      </c>
      <c r="C13" s="9">
        <v>240</v>
      </c>
      <c r="D13" s="9">
        <v>240</v>
      </c>
      <c r="E13" s="9">
        <v>240</v>
      </c>
      <c r="F13" s="9">
        <v>240</v>
      </c>
      <c r="G13" s="9">
        <v>240</v>
      </c>
      <c r="H13" s="9">
        <v>240</v>
      </c>
      <c r="I13" s="9">
        <v>240</v>
      </c>
    </row>
    <row r="14" spans="1:9">
      <c r="A14" s="9">
        <v>5</v>
      </c>
      <c r="B14" s="9">
        <v>50</v>
      </c>
      <c r="C14" s="9">
        <v>360</v>
      </c>
      <c r="D14" s="9">
        <v>360</v>
      </c>
      <c r="E14" s="9">
        <v>360</v>
      </c>
      <c r="F14" s="9">
        <v>360</v>
      </c>
      <c r="G14" s="9">
        <v>360</v>
      </c>
      <c r="H14" s="9">
        <v>360</v>
      </c>
      <c r="I14" s="9">
        <v>360</v>
      </c>
    </row>
    <row r="15" spans="1:9">
      <c r="A15" s="9">
        <v>5</v>
      </c>
      <c r="B15" s="9">
        <v>100</v>
      </c>
      <c r="C15" s="9">
        <v>660</v>
      </c>
      <c r="D15" s="9">
        <v>660</v>
      </c>
      <c r="E15" s="9">
        <v>660</v>
      </c>
      <c r="F15" s="9">
        <v>660</v>
      </c>
      <c r="G15" s="9">
        <v>660</v>
      </c>
      <c r="H15" s="9">
        <v>660</v>
      </c>
      <c r="I15" s="9">
        <v>660</v>
      </c>
    </row>
  </sheetData>
  <phoneticPr fontId="18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A23" sqref="A23"/>
    </sheetView>
  </sheetViews>
  <sheetFormatPr defaultRowHeight="14.4"/>
  <cols>
    <col min="1" max="1" width="9.77734375" customWidth="1"/>
    <col min="2" max="2" width="11.21875" bestFit="1" customWidth="1"/>
  </cols>
  <sheetData>
    <row r="1" spans="1:2">
      <c r="A1" s="23" t="s">
        <v>659</v>
      </c>
      <c r="B1" t="s">
        <v>661</v>
      </c>
    </row>
    <row r="2" spans="1:2">
      <c r="A2" s="24">
        <v>1</v>
      </c>
      <c r="B2" s="22">
        <v>53</v>
      </c>
    </row>
    <row r="3" spans="1:2">
      <c r="A3" s="24">
        <v>2</v>
      </c>
      <c r="B3" s="22">
        <v>77</v>
      </c>
    </row>
    <row r="4" spans="1:2">
      <c r="A4" s="24">
        <v>3</v>
      </c>
      <c r="B4" s="22">
        <v>72</v>
      </c>
    </row>
    <row r="5" spans="1:2">
      <c r="A5" s="24">
        <v>4</v>
      </c>
      <c r="B5" s="22">
        <v>46</v>
      </c>
    </row>
    <row r="6" spans="1:2">
      <c r="A6" s="24">
        <v>5</v>
      </c>
      <c r="B6" s="22">
        <v>33</v>
      </c>
    </row>
    <row r="7" spans="1:2">
      <c r="A7" s="24">
        <v>6</v>
      </c>
      <c r="B7" s="22">
        <v>14</v>
      </c>
    </row>
    <row r="8" spans="1:2">
      <c r="A8" s="24">
        <v>7</v>
      </c>
      <c r="B8" s="22">
        <v>9</v>
      </c>
    </row>
    <row r="9" spans="1:2">
      <c r="A9" s="24" t="s">
        <v>660</v>
      </c>
      <c r="B9" s="22">
        <v>304</v>
      </c>
    </row>
  </sheetData>
  <phoneticPr fontId="18" type="noConversion"/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I20" sqref="I20"/>
    </sheetView>
  </sheetViews>
  <sheetFormatPr defaultRowHeight="14.4"/>
  <cols>
    <col min="1" max="1" width="10.109375" customWidth="1"/>
    <col min="2" max="2" width="13.44140625" bestFit="1" customWidth="1"/>
  </cols>
  <sheetData>
    <row r="1" spans="1:2">
      <c r="A1" s="23" t="s">
        <v>659</v>
      </c>
      <c r="B1" t="s">
        <v>866</v>
      </c>
    </row>
    <row r="2" spans="1:2">
      <c r="A2" s="24">
        <v>0</v>
      </c>
      <c r="B2" s="22">
        <v>30</v>
      </c>
    </row>
    <row r="3" spans="1:2">
      <c r="A3" s="24">
        <v>1</v>
      </c>
      <c r="B3" s="22">
        <v>96</v>
      </c>
    </row>
    <row r="4" spans="1:2">
      <c r="A4" s="24">
        <v>2</v>
      </c>
      <c r="B4" s="22">
        <v>96</v>
      </c>
    </row>
    <row r="5" spans="1:2">
      <c r="A5" s="24">
        <v>3</v>
      </c>
      <c r="B5" s="22">
        <v>50</v>
      </c>
    </row>
    <row r="6" spans="1:2">
      <c r="A6" s="24">
        <v>4</v>
      </c>
      <c r="B6" s="22">
        <v>12</v>
      </c>
    </row>
    <row r="7" spans="1:2">
      <c r="A7" s="24">
        <v>5</v>
      </c>
      <c r="B7" s="22">
        <v>2</v>
      </c>
    </row>
    <row r="8" spans="1:2">
      <c r="A8" s="24">
        <v>6</v>
      </c>
      <c r="B8" s="22">
        <v>12</v>
      </c>
    </row>
    <row r="9" spans="1:2">
      <c r="A9" s="24" t="s">
        <v>863</v>
      </c>
      <c r="B9" s="22">
        <v>1</v>
      </c>
    </row>
    <row r="10" spans="1:2">
      <c r="A10" s="24" t="s">
        <v>864</v>
      </c>
      <c r="B10" s="22">
        <v>1</v>
      </c>
    </row>
    <row r="11" spans="1:2">
      <c r="A11" s="24" t="s">
        <v>865</v>
      </c>
      <c r="B11" s="22"/>
    </row>
    <row r="12" spans="1:2">
      <c r="A12" s="24" t="s">
        <v>660</v>
      </c>
      <c r="B12" s="22">
        <v>300</v>
      </c>
    </row>
  </sheetData>
  <phoneticPr fontId="18" type="noConversion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标准卡</vt:lpstr>
      <vt:lpstr>隐藏卡</vt:lpstr>
      <vt:lpstr>~标准值</vt:lpstr>
      <vt:lpstr>~透视表Star</vt:lpstr>
      <vt:lpstr>~透视表品质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2013-01-13T06:22:51Z</dcterms:created>
  <dcterms:modified xsi:type="dcterms:W3CDTF">2016-11-28T13:38:20Z</dcterms:modified>
</cp:coreProperties>
</file>