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code\TOMClassicGit\ConfigData\Xlsx\"/>
    </mc:Choice>
  </mc:AlternateContent>
  <bookViews>
    <workbookView xWindow="0" yWindow="0" windowWidth="25200" windowHeight="11736" activeTab="1"/>
  </bookViews>
  <sheets>
    <sheet name="标准卡" sheetId="1" r:id="rId1"/>
    <sheet name="隐藏卡" sheetId="7" r:id="rId2"/>
    <sheet name="~标准值" sheetId="2" r:id="rId3"/>
    <sheet name="~Sheet2" sheetId="3" r:id="rId4"/>
    <sheet name="~透视表" sheetId="4" r:id="rId5"/>
  </sheets>
  <externalReferences>
    <externalReference r:id="rId6"/>
  </externalReferences>
  <calcPr calcId="152511"/>
  <pivotCaches>
    <pivotCache cacheId="0" r:id="rId7"/>
  </pivotCaches>
</workbook>
</file>

<file path=xl/calcChain.xml><?xml version="1.0" encoding="utf-8"?>
<calcChain xmlns="http://schemas.openxmlformats.org/spreadsheetml/2006/main">
  <c r="AH262" i="1" l="1"/>
  <c r="AH4" i="7" l="1"/>
  <c r="T4" i="7" s="1"/>
  <c r="AH5" i="7"/>
  <c r="T5" i="7" s="1"/>
  <c r="AH6" i="7"/>
  <c r="T6" i="7" s="1"/>
  <c r="AH7" i="7"/>
  <c r="T7" i="7" s="1"/>
  <c r="AH8" i="7"/>
  <c r="T8" i="7" s="1"/>
  <c r="AH9" i="7"/>
  <c r="T9" i="7" s="1"/>
  <c r="AH10" i="7"/>
  <c r="T10" i="7" s="1"/>
  <c r="AH4" i="1"/>
  <c r="T4" i="1" s="1"/>
  <c r="AH5" i="1"/>
  <c r="T5" i="1" s="1"/>
  <c r="AH6" i="1"/>
  <c r="T6" i="1" s="1"/>
  <c r="AH7" i="1"/>
  <c r="T7" i="1" s="1"/>
  <c r="AH8" i="1"/>
  <c r="T8" i="1" s="1"/>
  <c r="AH9" i="1"/>
  <c r="T9" i="1" s="1"/>
  <c r="AH10" i="1"/>
  <c r="T10" i="1" s="1"/>
  <c r="AH11" i="1"/>
  <c r="T11" i="1" s="1"/>
  <c r="AH12" i="1"/>
  <c r="T12" i="1" s="1"/>
  <c r="AH13" i="1"/>
  <c r="T13" i="1" s="1"/>
  <c r="AH14" i="1"/>
  <c r="T14" i="1" s="1"/>
  <c r="AH15" i="1"/>
  <c r="T15" i="1" s="1"/>
  <c r="AH16" i="1"/>
  <c r="T16" i="1" s="1"/>
  <c r="AH17" i="1"/>
  <c r="T17" i="1" s="1"/>
  <c r="AH18" i="1"/>
  <c r="T18" i="1" s="1"/>
  <c r="AH19" i="1"/>
  <c r="T19" i="1" s="1"/>
  <c r="AH20" i="1"/>
  <c r="T20" i="1" s="1"/>
  <c r="AH21" i="1"/>
  <c r="T21" i="1" s="1"/>
  <c r="AH22" i="1"/>
  <c r="T22" i="1" s="1"/>
  <c r="AH23" i="1"/>
  <c r="T23" i="1" s="1"/>
  <c r="AH24" i="1"/>
  <c r="T24" i="1" s="1"/>
  <c r="AH25" i="1"/>
  <c r="T25" i="1" s="1"/>
  <c r="AH26" i="1"/>
  <c r="T26" i="1" s="1"/>
  <c r="AH27" i="1"/>
  <c r="T27" i="1" s="1"/>
  <c r="AH28" i="1"/>
  <c r="T28" i="1" s="1"/>
  <c r="AH29" i="1"/>
  <c r="T29" i="1" s="1"/>
  <c r="AH30" i="1"/>
  <c r="T30" i="1" s="1"/>
  <c r="AH31" i="1"/>
  <c r="T31" i="1" s="1"/>
  <c r="AH32" i="1"/>
  <c r="T32" i="1" s="1"/>
  <c r="AH33" i="1"/>
  <c r="T33" i="1" s="1"/>
  <c r="AH34" i="1"/>
  <c r="T34" i="1" s="1"/>
  <c r="AH35" i="1"/>
  <c r="T35" i="1" s="1"/>
  <c r="AH36" i="1"/>
  <c r="T36" i="1" s="1"/>
  <c r="AH37" i="1"/>
  <c r="T37" i="1" s="1"/>
  <c r="AH38" i="1"/>
  <c r="T38" i="1" s="1"/>
  <c r="AH39" i="1"/>
  <c r="T39" i="1" s="1"/>
  <c r="AH40" i="1"/>
  <c r="T40" i="1" s="1"/>
  <c r="AH41" i="1"/>
  <c r="T41" i="1" s="1"/>
  <c r="AH42" i="1"/>
  <c r="T42" i="1" s="1"/>
  <c r="AH43" i="1"/>
  <c r="T43" i="1" s="1"/>
  <c r="AH44" i="1"/>
  <c r="T44" i="1" s="1"/>
  <c r="AH45" i="1"/>
  <c r="T45" i="1" s="1"/>
  <c r="AH46" i="1"/>
  <c r="T46" i="1" s="1"/>
  <c r="AH47" i="1"/>
  <c r="T47" i="1" s="1"/>
  <c r="AH48" i="1"/>
  <c r="T48" i="1" s="1"/>
  <c r="AH49" i="1"/>
  <c r="T49" i="1" s="1"/>
  <c r="AH50" i="1"/>
  <c r="T50" i="1" s="1"/>
  <c r="AH51" i="1"/>
  <c r="T51" i="1" s="1"/>
  <c r="AH52" i="1"/>
  <c r="T52" i="1" s="1"/>
  <c r="AH53" i="1"/>
  <c r="T53" i="1" s="1"/>
  <c r="AH54" i="1"/>
  <c r="T54" i="1" s="1"/>
  <c r="AH55" i="1"/>
  <c r="T55" i="1" s="1"/>
  <c r="AH56" i="1"/>
  <c r="T56" i="1" s="1"/>
  <c r="AH57" i="1"/>
  <c r="T57" i="1" s="1"/>
  <c r="AH58" i="1"/>
  <c r="T58" i="1" s="1"/>
  <c r="AH59" i="1"/>
  <c r="T59" i="1" s="1"/>
  <c r="AH60" i="1"/>
  <c r="T60" i="1" s="1"/>
  <c r="AH61" i="1"/>
  <c r="T61" i="1" s="1"/>
  <c r="AH62" i="1"/>
  <c r="T62" i="1" s="1"/>
  <c r="AH63" i="1"/>
  <c r="T63" i="1" s="1"/>
  <c r="AH64" i="1"/>
  <c r="T64" i="1" s="1"/>
  <c r="AH65" i="1"/>
  <c r="T65" i="1" s="1"/>
  <c r="AH66" i="1"/>
  <c r="T66" i="1" s="1"/>
  <c r="AH67" i="1"/>
  <c r="T67" i="1" s="1"/>
  <c r="AH68" i="1"/>
  <c r="T68" i="1" s="1"/>
  <c r="AH69" i="1"/>
  <c r="T69" i="1" s="1"/>
  <c r="AH70" i="1"/>
  <c r="T70" i="1" s="1"/>
  <c r="AH71" i="1"/>
  <c r="T71" i="1" s="1"/>
  <c r="AH72" i="1"/>
  <c r="T72" i="1" s="1"/>
  <c r="AH73" i="1"/>
  <c r="T73" i="1" s="1"/>
  <c r="AH74" i="1"/>
  <c r="T74" i="1" s="1"/>
  <c r="AH75" i="1"/>
  <c r="T75" i="1" s="1"/>
  <c r="AH76" i="1"/>
  <c r="T76" i="1" s="1"/>
  <c r="AH77" i="1"/>
  <c r="T77" i="1" s="1"/>
  <c r="AH78" i="1"/>
  <c r="T78" i="1" s="1"/>
  <c r="AH79" i="1"/>
  <c r="T79" i="1" s="1"/>
  <c r="AH80" i="1"/>
  <c r="T80" i="1" s="1"/>
  <c r="AH81" i="1"/>
  <c r="T81" i="1" s="1"/>
  <c r="AH82" i="1"/>
  <c r="T82" i="1" s="1"/>
  <c r="AH83" i="1"/>
  <c r="T83" i="1" s="1"/>
  <c r="AH84" i="1"/>
  <c r="T84" i="1" s="1"/>
  <c r="AH85" i="1"/>
  <c r="T85" i="1" s="1"/>
  <c r="AH86" i="1"/>
  <c r="T86" i="1" s="1"/>
  <c r="AH87" i="1"/>
  <c r="T87" i="1" s="1"/>
  <c r="AH88" i="1"/>
  <c r="T88" i="1" s="1"/>
  <c r="AH89" i="1"/>
  <c r="T89" i="1" s="1"/>
  <c r="AH90" i="1"/>
  <c r="T90" i="1" s="1"/>
  <c r="AH91" i="1"/>
  <c r="T91" i="1" s="1"/>
  <c r="AH92" i="1"/>
  <c r="T92" i="1" s="1"/>
  <c r="AH93" i="1"/>
  <c r="T93" i="1" s="1"/>
  <c r="AH94" i="1"/>
  <c r="T94" i="1" s="1"/>
  <c r="AH95" i="1"/>
  <c r="T95" i="1" s="1"/>
  <c r="AH96" i="1"/>
  <c r="T96" i="1" s="1"/>
  <c r="AH97" i="1"/>
  <c r="T97" i="1" s="1"/>
  <c r="AH98" i="1"/>
  <c r="T98" i="1" s="1"/>
  <c r="AH99" i="1"/>
  <c r="T99" i="1" s="1"/>
  <c r="AH117" i="1"/>
  <c r="T117" i="1" s="1"/>
  <c r="AH101" i="1"/>
  <c r="T101" i="1" s="1"/>
  <c r="AH102" i="1"/>
  <c r="T102" i="1" s="1"/>
  <c r="AH103" i="1"/>
  <c r="T103" i="1" s="1"/>
  <c r="AH104" i="1"/>
  <c r="T104" i="1" s="1"/>
  <c r="AH105" i="1"/>
  <c r="T105" i="1" s="1"/>
  <c r="AH106" i="1"/>
  <c r="T106" i="1" s="1"/>
  <c r="AH107" i="1"/>
  <c r="T107" i="1" s="1"/>
  <c r="AH108" i="1"/>
  <c r="T108" i="1" s="1"/>
  <c r="AH109" i="1"/>
  <c r="T109" i="1" s="1"/>
  <c r="H109" i="1" s="1"/>
  <c r="AH110" i="1"/>
  <c r="T110" i="1" s="1"/>
  <c r="AH111" i="1"/>
  <c r="T111" i="1" s="1"/>
  <c r="AH112" i="1"/>
  <c r="T112" i="1" s="1"/>
  <c r="AH113" i="1"/>
  <c r="T113" i="1" s="1"/>
  <c r="AH114" i="1"/>
  <c r="T114" i="1" s="1"/>
  <c r="AH115" i="1"/>
  <c r="T115" i="1" s="1"/>
  <c r="AH116" i="1"/>
  <c r="T116" i="1" s="1"/>
  <c r="AH100" i="1"/>
  <c r="T100" i="1" s="1"/>
  <c r="AH118" i="1"/>
  <c r="T118" i="1" s="1"/>
  <c r="AH119" i="1"/>
  <c r="T119" i="1" s="1"/>
  <c r="AH120" i="1"/>
  <c r="T120" i="1" s="1"/>
  <c r="AH121" i="1"/>
  <c r="T121" i="1" s="1"/>
  <c r="AH122" i="1"/>
  <c r="T122" i="1" s="1"/>
  <c r="AH123" i="1"/>
  <c r="T123" i="1" s="1"/>
  <c r="AH124" i="1"/>
  <c r="T124" i="1" s="1"/>
  <c r="AH125" i="1"/>
  <c r="T125" i="1" s="1"/>
  <c r="AH126" i="1"/>
  <c r="T126" i="1" s="1"/>
  <c r="AH127" i="1"/>
  <c r="T127" i="1" s="1"/>
  <c r="AH128" i="1"/>
  <c r="T128" i="1" s="1"/>
  <c r="AH129" i="1"/>
  <c r="T129" i="1" s="1"/>
  <c r="AH130" i="1"/>
  <c r="T130" i="1" s="1"/>
  <c r="AH131" i="1"/>
  <c r="T131" i="1" s="1"/>
  <c r="AH132" i="1"/>
  <c r="T132" i="1" s="1"/>
  <c r="AH133" i="1"/>
  <c r="T133" i="1" s="1"/>
  <c r="AH134" i="1"/>
  <c r="T134" i="1" s="1"/>
  <c r="AH135" i="1"/>
  <c r="T135" i="1" s="1"/>
  <c r="AH136" i="1"/>
  <c r="T136" i="1" s="1"/>
  <c r="AH137" i="1"/>
  <c r="T137" i="1" s="1"/>
  <c r="AH138" i="1"/>
  <c r="T138" i="1" s="1"/>
  <c r="AH139" i="1"/>
  <c r="T139" i="1" s="1"/>
  <c r="AH140" i="1"/>
  <c r="T140" i="1" s="1"/>
  <c r="AH141" i="1"/>
  <c r="T141" i="1" s="1"/>
  <c r="AH142" i="1"/>
  <c r="T142" i="1" s="1"/>
  <c r="AH143" i="1"/>
  <c r="T143" i="1" s="1"/>
  <c r="AH144" i="1"/>
  <c r="T144" i="1" s="1"/>
  <c r="AH145" i="1"/>
  <c r="T145" i="1" s="1"/>
  <c r="AH146" i="1"/>
  <c r="T146" i="1" s="1"/>
  <c r="AH147" i="1"/>
  <c r="T147" i="1" s="1"/>
  <c r="AH148" i="1"/>
  <c r="T148" i="1" s="1"/>
  <c r="AH149" i="1"/>
  <c r="T149" i="1" s="1"/>
  <c r="AH150" i="1"/>
  <c r="T150" i="1" s="1"/>
  <c r="AH151" i="1"/>
  <c r="T151" i="1" s="1"/>
  <c r="AH152" i="1"/>
  <c r="T152" i="1" s="1"/>
  <c r="AH153" i="1"/>
  <c r="T153" i="1" s="1"/>
  <c r="AH154" i="1"/>
  <c r="T154" i="1" s="1"/>
  <c r="AH155" i="1"/>
  <c r="T155" i="1" s="1"/>
  <c r="AH156" i="1"/>
  <c r="T156" i="1" s="1"/>
  <c r="AH157" i="1"/>
  <c r="T157" i="1" s="1"/>
  <c r="AH158" i="1"/>
  <c r="T158" i="1" s="1"/>
  <c r="AH159" i="1"/>
  <c r="T159" i="1" s="1"/>
  <c r="AH160" i="1"/>
  <c r="T160" i="1" s="1"/>
  <c r="AH161" i="1"/>
  <c r="T161" i="1" s="1"/>
  <c r="AH162" i="1"/>
  <c r="T162" i="1" s="1"/>
  <c r="AH163" i="1"/>
  <c r="T163" i="1" s="1"/>
  <c r="AH164" i="1"/>
  <c r="T164" i="1" s="1"/>
  <c r="AH165" i="1"/>
  <c r="T165" i="1" s="1"/>
  <c r="AH166" i="1"/>
  <c r="T166" i="1" s="1"/>
  <c r="AH167" i="1"/>
  <c r="T167" i="1" s="1"/>
  <c r="AH168" i="1"/>
  <c r="T168" i="1" s="1"/>
  <c r="AH169" i="1"/>
  <c r="T169" i="1" s="1"/>
  <c r="AH170" i="1"/>
  <c r="T170" i="1" s="1"/>
  <c r="AH171" i="1"/>
  <c r="T171" i="1" s="1"/>
  <c r="AH172" i="1"/>
  <c r="T172" i="1" s="1"/>
  <c r="AH173" i="1"/>
  <c r="T173" i="1" s="1"/>
  <c r="AH174" i="1"/>
  <c r="T174" i="1" s="1"/>
  <c r="AH175" i="1"/>
  <c r="T175" i="1" s="1"/>
  <c r="AH176" i="1"/>
  <c r="T176" i="1" s="1"/>
  <c r="AH177" i="1"/>
  <c r="T177" i="1" s="1"/>
  <c r="AH178" i="1"/>
  <c r="T178" i="1" s="1"/>
  <c r="AH179" i="1"/>
  <c r="T179" i="1" s="1"/>
  <c r="AH180" i="1"/>
  <c r="T180" i="1" s="1"/>
  <c r="AH181" i="1"/>
  <c r="T181" i="1" s="1"/>
  <c r="AH182" i="1"/>
  <c r="T182" i="1" s="1"/>
  <c r="AH183" i="1"/>
  <c r="T183" i="1" s="1"/>
  <c r="AH184" i="1"/>
  <c r="T184" i="1" s="1"/>
  <c r="AH185" i="1"/>
  <c r="T185" i="1" s="1"/>
  <c r="AH186" i="1"/>
  <c r="T186" i="1" s="1"/>
  <c r="AH187" i="1"/>
  <c r="T187" i="1" s="1"/>
  <c r="AH188" i="1"/>
  <c r="T188" i="1" s="1"/>
  <c r="AH189" i="1"/>
  <c r="T189" i="1" s="1"/>
  <c r="AH190" i="1"/>
  <c r="T190" i="1" s="1"/>
  <c r="AH191" i="1"/>
  <c r="T191" i="1" s="1"/>
  <c r="AH192" i="1"/>
  <c r="T192" i="1" s="1"/>
  <c r="AH193" i="1"/>
  <c r="T193" i="1" s="1"/>
  <c r="AH194" i="1"/>
  <c r="T194" i="1" s="1"/>
  <c r="AH195" i="1"/>
  <c r="T195" i="1" s="1"/>
  <c r="AH196" i="1"/>
  <c r="T196" i="1" s="1"/>
  <c r="AH197" i="1"/>
  <c r="T197" i="1" s="1"/>
  <c r="AH198" i="1"/>
  <c r="T198" i="1" s="1"/>
  <c r="AH199" i="1"/>
  <c r="T199" i="1" s="1"/>
  <c r="AH200" i="1"/>
  <c r="T200" i="1" s="1"/>
  <c r="AH201" i="1"/>
  <c r="T201" i="1" s="1"/>
  <c r="AH202" i="1"/>
  <c r="T202" i="1" s="1"/>
  <c r="AH203" i="1"/>
  <c r="T203" i="1" s="1"/>
  <c r="AH204" i="1"/>
  <c r="T204" i="1" s="1"/>
  <c r="AH205" i="1"/>
  <c r="T205" i="1" s="1"/>
  <c r="AH206" i="1"/>
  <c r="T206" i="1" s="1"/>
  <c r="AH207" i="1"/>
  <c r="T207" i="1" s="1"/>
  <c r="AH208" i="1"/>
  <c r="T208" i="1" s="1"/>
  <c r="AH209" i="1"/>
  <c r="T209" i="1" s="1"/>
  <c r="AH210" i="1"/>
  <c r="T210" i="1" s="1"/>
  <c r="AH211" i="1"/>
  <c r="T211" i="1" s="1"/>
  <c r="AH212" i="1"/>
  <c r="T212" i="1" s="1"/>
  <c r="AH213" i="1"/>
  <c r="T213" i="1" s="1"/>
  <c r="AH214" i="1"/>
  <c r="T214" i="1" s="1"/>
  <c r="AH215" i="1"/>
  <c r="T215" i="1" s="1"/>
  <c r="AH216" i="1"/>
  <c r="T216" i="1" s="1"/>
  <c r="AH217" i="1"/>
  <c r="T217" i="1" s="1"/>
  <c r="AH218" i="1"/>
  <c r="T218" i="1" s="1"/>
  <c r="AH219" i="1"/>
  <c r="T219" i="1" s="1"/>
  <c r="AH220" i="1"/>
  <c r="T220" i="1" s="1"/>
  <c r="AH221" i="1"/>
  <c r="T221" i="1" s="1"/>
  <c r="AH222" i="1"/>
  <c r="T222" i="1" s="1"/>
  <c r="AH223" i="1"/>
  <c r="T223" i="1" s="1"/>
  <c r="AH224" i="1"/>
  <c r="T224" i="1" s="1"/>
  <c r="AH225" i="1"/>
  <c r="T225" i="1" s="1"/>
  <c r="AH226" i="1"/>
  <c r="T226" i="1" s="1"/>
  <c r="AH227" i="1"/>
  <c r="T227" i="1" s="1"/>
  <c r="AH228" i="1"/>
  <c r="T228" i="1" s="1"/>
  <c r="AH229" i="1"/>
  <c r="T229" i="1" s="1"/>
  <c r="AH230" i="1"/>
  <c r="T230" i="1" s="1"/>
  <c r="AH231" i="1"/>
  <c r="T231" i="1" s="1"/>
  <c r="AH232" i="1"/>
  <c r="T232" i="1" s="1"/>
  <c r="AH233" i="1"/>
  <c r="T233" i="1" s="1"/>
  <c r="AH234" i="1"/>
  <c r="T234" i="1" s="1"/>
  <c r="AH235" i="1"/>
  <c r="T235" i="1" s="1"/>
  <c r="AH236" i="1"/>
  <c r="T236" i="1" s="1"/>
  <c r="AH237" i="1"/>
  <c r="T237" i="1" s="1"/>
  <c r="AH238" i="1"/>
  <c r="T238" i="1" s="1"/>
  <c r="AH239" i="1"/>
  <c r="T239" i="1" s="1"/>
  <c r="AH240" i="1"/>
  <c r="T240" i="1" s="1"/>
  <c r="AH241" i="1"/>
  <c r="T241" i="1" s="1"/>
  <c r="AH242" i="1"/>
  <c r="T242" i="1" s="1"/>
  <c r="AH243" i="1"/>
  <c r="T243" i="1" s="1"/>
  <c r="AH244" i="1"/>
  <c r="T244" i="1" s="1"/>
  <c r="AH245" i="1"/>
  <c r="T245" i="1" s="1"/>
  <c r="AH246" i="1"/>
  <c r="T246" i="1" s="1"/>
  <c r="AH247" i="1"/>
  <c r="T247" i="1" s="1"/>
  <c r="AH248" i="1"/>
  <c r="T248" i="1" s="1"/>
  <c r="AH249" i="1"/>
  <c r="T249" i="1" s="1"/>
  <c r="AH250" i="1"/>
  <c r="T250" i="1" s="1"/>
  <c r="AH251" i="1"/>
  <c r="T251" i="1" s="1"/>
  <c r="AH252" i="1"/>
  <c r="T252" i="1" s="1"/>
  <c r="AH253" i="1"/>
  <c r="T253" i="1" s="1"/>
  <c r="AH254" i="1"/>
  <c r="T254" i="1" s="1"/>
  <c r="AH255" i="1"/>
  <c r="T255" i="1" s="1"/>
  <c r="AH256" i="1"/>
  <c r="T256" i="1" s="1"/>
  <c r="AH257" i="1"/>
  <c r="T257" i="1" s="1"/>
  <c r="AH258" i="1"/>
  <c r="T258" i="1" s="1"/>
  <c r="AH259" i="1"/>
  <c r="T259" i="1" s="1"/>
  <c r="AH260" i="1"/>
  <c r="T260" i="1" s="1"/>
  <c r="AH261" i="1"/>
  <c r="T261" i="1" s="1"/>
  <c r="T262" i="1"/>
  <c r="AH263" i="1"/>
  <c r="T263" i="1" s="1"/>
  <c r="AH264" i="1"/>
  <c r="T264" i="1" s="1"/>
  <c r="AH265" i="1"/>
  <c r="T265" i="1" s="1"/>
  <c r="AH266" i="1"/>
  <c r="T266" i="1" s="1"/>
  <c r="AH267" i="1"/>
  <c r="T267" i="1" s="1"/>
  <c r="AH268" i="1"/>
  <c r="T268" i="1" s="1"/>
  <c r="AH269" i="1"/>
  <c r="T269" i="1" s="1"/>
  <c r="AH270" i="1"/>
  <c r="T270" i="1" s="1"/>
  <c r="AH271" i="1"/>
  <c r="T271" i="1" s="1"/>
  <c r="AH272" i="1"/>
  <c r="T272" i="1" s="1"/>
  <c r="AH273" i="1"/>
  <c r="T273" i="1" s="1"/>
  <c r="AH274" i="1"/>
  <c r="T274" i="1" s="1"/>
  <c r="AH275" i="1"/>
  <c r="T275" i="1" s="1"/>
  <c r="AH276" i="1"/>
  <c r="T276" i="1" s="1"/>
  <c r="AH277" i="1"/>
  <c r="T277" i="1" s="1"/>
  <c r="AH278" i="1"/>
  <c r="T278" i="1" s="1"/>
  <c r="AH279" i="1"/>
  <c r="T279" i="1" s="1"/>
  <c r="AH280" i="1"/>
  <c r="T280" i="1" s="1"/>
  <c r="AH281" i="1"/>
  <c r="T281" i="1" s="1"/>
  <c r="AH282" i="1"/>
  <c r="T282" i="1" s="1"/>
  <c r="AH283" i="1"/>
  <c r="T283" i="1" s="1"/>
  <c r="AH284" i="1"/>
  <c r="T284" i="1" s="1"/>
  <c r="AH285" i="1"/>
  <c r="T285" i="1" s="1"/>
  <c r="AH286" i="1"/>
  <c r="T286" i="1" s="1"/>
  <c r="AH287" i="1"/>
  <c r="T287" i="1" s="1"/>
  <c r="AH288" i="1"/>
  <c r="T288" i="1" s="1"/>
  <c r="AH289" i="1"/>
  <c r="T289" i="1" s="1"/>
  <c r="AH290" i="1"/>
  <c r="T290" i="1" s="1"/>
  <c r="AH291" i="1"/>
  <c r="T291" i="1" s="1"/>
  <c r="AH292" i="1"/>
  <c r="T292" i="1" s="1"/>
  <c r="AH293" i="1"/>
  <c r="T293" i="1" s="1"/>
  <c r="AH294" i="1"/>
  <c r="T294" i="1" s="1"/>
  <c r="AH295" i="1"/>
  <c r="T295" i="1" s="1"/>
  <c r="AH296" i="1"/>
  <c r="T296" i="1" s="1"/>
  <c r="AH297" i="1"/>
  <c r="T297" i="1" s="1"/>
  <c r="AH298" i="1"/>
  <c r="T298" i="1" s="1"/>
  <c r="AH299" i="1"/>
  <c r="T299" i="1" s="1"/>
  <c r="AH300" i="1"/>
  <c r="T300" i="1" s="1"/>
  <c r="AH301" i="1"/>
  <c r="T301" i="1" s="1"/>
  <c r="AH302" i="1"/>
  <c r="T302" i="1" s="1"/>
  <c r="AH303" i="1"/>
  <c r="T303" i="1" s="1"/>
  <c r="AH304" i="1"/>
  <c r="T304" i="1" s="1"/>
  <c r="AH305" i="1"/>
  <c r="T305" i="1" s="1"/>
  <c r="AH306" i="1"/>
  <c r="T306" i="1" s="1"/>
  <c r="AH307" i="1"/>
  <c r="T307" i="1" s="1"/>
  <c r="AH308" i="1"/>
  <c r="T308" i="1" s="1"/>
  <c r="AH309" i="1"/>
  <c r="T309" i="1" s="1"/>
  <c r="AH310" i="1"/>
  <c r="T310" i="1" s="1"/>
  <c r="AH311" i="1"/>
  <c r="T311" i="1" s="1"/>
  <c r="AH312" i="1"/>
  <c r="T312" i="1" s="1"/>
  <c r="AH313" i="1"/>
  <c r="T313" i="1" s="1"/>
  <c r="AH314" i="1"/>
  <c r="T314" i="1" s="1"/>
  <c r="AV5" i="7" l="1"/>
  <c r="AV6" i="7"/>
  <c r="AV7" i="7"/>
  <c r="AV8" i="7"/>
  <c r="AV9" i="7"/>
  <c r="AV10" i="7"/>
  <c r="AV4" i="7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17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00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V167" i="1"/>
  <c r="AV168" i="1"/>
  <c r="AV169" i="1"/>
  <c r="AV170" i="1"/>
  <c r="AV171" i="1"/>
  <c r="AV172" i="1"/>
  <c r="AV173" i="1"/>
  <c r="AV174" i="1"/>
  <c r="AV175" i="1"/>
  <c r="AV176" i="1"/>
  <c r="AV177" i="1"/>
  <c r="AV178" i="1"/>
  <c r="AV179" i="1"/>
  <c r="AV180" i="1"/>
  <c r="AV181" i="1"/>
  <c r="AV182" i="1"/>
  <c r="AV183" i="1"/>
  <c r="AV184" i="1"/>
  <c r="AV185" i="1"/>
  <c r="AV186" i="1"/>
  <c r="AV187" i="1"/>
  <c r="AV188" i="1"/>
  <c r="AV189" i="1"/>
  <c r="AV190" i="1"/>
  <c r="AV191" i="1"/>
  <c r="AV192" i="1"/>
  <c r="AV193" i="1"/>
  <c r="AV194" i="1"/>
  <c r="AV195" i="1"/>
  <c r="AV196" i="1"/>
  <c r="AV197" i="1"/>
  <c r="AV198" i="1"/>
  <c r="AV199" i="1"/>
  <c r="AV200" i="1"/>
  <c r="AV201" i="1"/>
  <c r="AV202" i="1"/>
  <c r="AV203" i="1"/>
  <c r="AV204" i="1"/>
  <c r="AV205" i="1"/>
  <c r="AV206" i="1"/>
  <c r="AV207" i="1"/>
  <c r="AV208" i="1"/>
  <c r="AV209" i="1"/>
  <c r="AV210" i="1"/>
  <c r="AV211" i="1"/>
  <c r="AV212" i="1"/>
  <c r="AV213" i="1"/>
  <c r="AV214" i="1"/>
  <c r="AV215" i="1"/>
  <c r="AV216" i="1"/>
  <c r="AV217" i="1"/>
  <c r="AV218" i="1"/>
  <c r="AV219" i="1"/>
  <c r="AV220" i="1"/>
  <c r="AV221" i="1"/>
  <c r="AV222" i="1"/>
  <c r="AV223" i="1"/>
  <c r="AV224" i="1"/>
  <c r="AV225" i="1"/>
  <c r="AV226" i="1"/>
  <c r="AV227" i="1"/>
  <c r="AV228" i="1"/>
  <c r="AV229" i="1"/>
  <c r="AV230" i="1"/>
  <c r="AV231" i="1"/>
  <c r="AV232" i="1"/>
  <c r="AV233" i="1"/>
  <c r="AV234" i="1"/>
  <c r="AV235" i="1"/>
  <c r="AV236" i="1"/>
  <c r="AV237" i="1"/>
  <c r="AV238" i="1"/>
  <c r="AV239" i="1"/>
  <c r="AV240" i="1"/>
  <c r="AV241" i="1"/>
  <c r="AV242" i="1"/>
  <c r="AV243" i="1"/>
  <c r="AV244" i="1"/>
  <c r="AV245" i="1"/>
  <c r="AV246" i="1"/>
  <c r="AV247" i="1"/>
  <c r="AV248" i="1"/>
  <c r="AV249" i="1"/>
  <c r="AV250" i="1"/>
  <c r="AV251" i="1"/>
  <c r="AV252" i="1"/>
  <c r="AV253" i="1"/>
  <c r="AV254" i="1"/>
  <c r="AV255" i="1"/>
  <c r="AV256" i="1"/>
  <c r="AV257" i="1"/>
  <c r="AV258" i="1"/>
  <c r="AV259" i="1"/>
  <c r="AV260" i="1"/>
  <c r="AV261" i="1"/>
  <c r="AV262" i="1"/>
  <c r="AV263" i="1"/>
  <c r="AV264" i="1"/>
  <c r="AV265" i="1"/>
  <c r="AV266" i="1"/>
  <c r="AV267" i="1"/>
  <c r="AV268" i="1"/>
  <c r="AV269" i="1"/>
  <c r="AV270" i="1"/>
  <c r="AV271" i="1"/>
  <c r="AV272" i="1"/>
  <c r="AV273" i="1"/>
  <c r="AV274" i="1"/>
  <c r="AV275" i="1"/>
  <c r="AV276" i="1"/>
  <c r="AV277" i="1"/>
  <c r="AV278" i="1"/>
  <c r="AV279" i="1"/>
  <c r="AV280" i="1"/>
  <c r="AV281" i="1"/>
  <c r="AV282" i="1"/>
  <c r="AV283" i="1"/>
  <c r="AV284" i="1"/>
  <c r="AV285" i="1"/>
  <c r="AV286" i="1"/>
  <c r="AV287" i="1"/>
  <c r="AV288" i="1"/>
  <c r="AV289" i="1"/>
  <c r="AV290" i="1"/>
  <c r="AV291" i="1"/>
  <c r="AV292" i="1"/>
  <c r="AV293" i="1"/>
  <c r="AV294" i="1"/>
  <c r="AV295" i="1"/>
  <c r="AV296" i="1"/>
  <c r="AV297" i="1"/>
  <c r="AV298" i="1"/>
  <c r="AV299" i="1"/>
  <c r="AV300" i="1"/>
  <c r="AV301" i="1"/>
  <c r="AV302" i="1"/>
  <c r="AV303" i="1"/>
  <c r="AV304" i="1"/>
  <c r="AV305" i="1"/>
  <c r="AV306" i="1"/>
  <c r="AV307" i="1"/>
  <c r="AV308" i="1"/>
  <c r="AV309" i="1"/>
  <c r="AV310" i="1"/>
  <c r="AV311" i="1"/>
  <c r="AV312" i="1"/>
  <c r="AV313" i="1"/>
  <c r="AV314" i="1"/>
  <c r="AV4" i="1"/>
  <c r="AN7" i="7" l="1"/>
  <c r="H7" i="7"/>
  <c r="AN63" i="1" l="1"/>
  <c r="H63" i="1"/>
  <c r="AN36" i="1"/>
  <c r="H36" i="1"/>
  <c r="AN314" i="1" l="1"/>
  <c r="H314" i="1"/>
  <c r="AN313" i="1" l="1"/>
  <c r="H313" i="1"/>
  <c r="H5" i="7" l="1"/>
  <c r="H6" i="7"/>
  <c r="H8" i="7"/>
  <c r="H9" i="7"/>
  <c r="H10" i="7"/>
  <c r="H4" i="7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17" i="1"/>
  <c r="H101" i="1"/>
  <c r="H102" i="1"/>
  <c r="H103" i="1"/>
  <c r="H104" i="1"/>
  <c r="H105" i="1"/>
  <c r="H106" i="1"/>
  <c r="H107" i="1"/>
  <c r="H108" i="1"/>
  <c r="H110" i="1"/>
  <c r="H111" i="1"/>
  <c r="H112" i="1"/>
  <c r="H113" i="1"/>
  <c r="H114" i="1"/>
  <c r="H115" i="1"/>
  <c r="H116" i="1"/>
  <c r="H100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AN312" i="1" l="1"/>
  <c r="AN8" i="7" l="1"/>
  <c r="AN4" i="7" l="1"/>
  <c r="AN5" i="7"/>
  <c r="AN6" i="7"/>
  <c r="AN9" i="7"/>
  <c r="AN10" i="7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17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00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166" i="1"/>
  <c r="AN167" i="1"/>
  <c r="AN168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AN202" i="1"/>
  <c r="AN203" i="1"/>
  <c r="AN204" i="1"/>
  <c r="AN205" i="1"/>
  <c r="AN206" i="1"/>
  <c r="AN207" i="1"/>
  <c r="AN208" i="1"/>
  <c r="AN209" i="1"/>
  <c r="AN210" i="1"/>
  <c r="AN211" i="1"/>
  <c r="AN212" i="1"/>
  <c r="AN213" i="1"/>
  <c r="AN214" i="1"/>
  <c r="AN215" i="1"/>
  <c r="AN216" i="1"/>
  <c r="AN217" i="1"/>
  <c r="AN218" i="1"/>
  <c r="AN219" i="1"/>
  <c r="AN220" i="1"/>
  <c r="AN221" i="1"/>
  <c r="AN222" i="1"/>
  <c r="AN223" i="1"/>
  <c r="AN224" i="1"/>
  <c r="AN225" i="1"/>
  <c r="AN226" i="1"/>
  <c r="AN227" i="1"/>
  <c r="AN228" i="1"/>
  <c r="AN229" i="1"/>
  <c r="AN230" i="1"/>
  <c r="AN231" i="1"/>
  <c r="AN232" i="1"/>
  <c r="AN233" i="1"/>
  <c r="AN234" i="1"/>
  <c r="AN235" i="1"/>
  <c r="AN236" i="1"/>
  <c r="AN237" i="1"/>
  <c r="AN238" i="1"/>
  <c r="AN239" i="1"/>
  <c r="AN240" i="1"/>
  <c r="AN241" i="1"/>
  <c r="AN242" i="1"/>
  <c r="AN243" i="1"/>
  <c r="AN244" i="1"/>
  <c r="AN245" i="1"/>
  <c r="AN246" i="1"/>
  <c r="AN247" i="1"/>
  <c r="AN248" i="1"/>
  <c r="AN249" i="1"/>
  <c r="AN250" i="1"/>
  <c r="AN251" i="1"/>
  <c r="AN252" i="1"/>
  <c r="AN253" i="1"/>
  <c r="AN254" i="1"/>
  <c r="AN255" i="1"/>
  <c r="AN256" i="1"/>
  <c r="AN257" i="1"/>
  <c r="AN258" i="1"/>
  <c r="AN259" i="1"/>
  <c r="AN260" i="1"/>
  <c r="AN261" i="1"/>
  <c r="AN262" i="1"/>
  <c r="AN263" i="1"/>
  <c r="AN264" i="1"/>
  <c r="AN265" i="1"/>
  <c r="AN266" i="1"/>
  <c r="AN267" i="1"/>
  <c r="AN268" i="1"/>
  <c r="AN269" i="1"/>
  <c r="AN270" i="1"/>
  <c r="AN271" i="1"/>
  <c r="AN272" i="1"/>
  <c r="AN273" i="1"/>
  <c r="AN274" i="1"/>
  <c r="AN275" i="1"/>
  <c r="AN276" i="1"/>
  <c r="AN277" i="1"/>
  <c r="AN278" i="1"/>
  <c r="AN279" i="1"/>
  <c r="AN280" i="1"/>
  <c r="AN281" i="1"/>
  <c r="AN282" i="1"/>
  <c r="AN283" i="1"/>
  <c r="AN284" i="1"/>
  <c r="AN285" i="1"/>
  <c r="AN286" i="1"/>
  <c r="AN287" i="1"/>
  <c r="AN288" i="1"/>
  <c r="AN289" i="1"/>
  <c r="AN290" i="1"/>
  <c r="AN291" i="1"/>
  <c r="AN292" i="1"/>
  <c r="AN293" i="1"/>
  <c r="AN294" i="1"/>
  <c r="AN295" i="1"/>
  <c r="AN296" i="1"/>
  <c r="AN297" i="1"/>
  <c r="AN298" i="1"/>
  <c r="AN299" i="1"/>
  <c r="AN300" i="1"/>
  <c r="AN301" i="1"/>
  <c r="AN302" i="1"/>
  <c r="AN303" i="1"/>
  <c r="AN304" i="1"/>
  <c r="AN305" i="1"/>
  <c r="AN306" i="1"/>
  <c r="AN307" i="1"/>
  <c r="AN308" i="1"/>
  <c r="AN309" i="1"/>
  <c r="AN310" i="1"/>
  <c r="AN311" i="1"/>
  <c r="AN4" i="1"/>
  <c r="I50" i="3" l="1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M10" i="3"/>
  <c r="L45" i="3"/>
  <c r="K50" i="3"/>
  <c r="L50" i="3"/>
  <c r="M50" i="3"/>
  <c r="N50" i="3"/>
  <c r="O50" i="3"/>
  <c r="P50" i="3"/>
  <c r="Q50" i="3"/>
  <c r="K51" i="3"/>
  <c r="L51" i="3"/>
  <c r="M51" i="3"/>
  <c r="N51" i="3"/>
  <c r="O51" i="3"/>
  <c r="P51" i="3"/>
  <c r="Q51" i="3"/>
  <c r="K52" i="3"/>
  <c r="L52" i="3"/>
  <c r="M52" i="3"/>
  <c r="N52" i="3"/>
  <c r="O52" i="3"/>
  <c r="P52" i="3"/>
  <c r="Q52" i="3"/>
  <c r="K53" i="3"/>
  <c r="L53" i="3"/>
  <c r="M53" i="3"/>
  <c r="N53" i="3"/>
  <c r="O53" i="3"/>
  <c r="P53" i="3"/>
  <c r="Q53" i="3"/>
  <c r="K54" i="3"/>
  <c r="L54" i="3"/>
  <c r="M54" i="3"/>
  <c r="N54" i="3"/>
  <c r="O54" i="3"/>
  <c r="P54" i="3"/>
  <c r="Q54" i="3"/>
  <c r="K55" i="3"/>
  <c r="L55" i="3"/>
  <c r="M55" i="3"/>
  <c r="N55" i="3"/>
  <c r="O55" i="3"/>
  <c r="P55" i="3"/>
  <c r="Q55" i="3"/>
  <c r="K56" i="3"/>
  <c r="L56" i="3"/>
  <c r="M56" i="3"/>
  <c r="N56" i="3"/>
  <c r="O56" i="3"/>
  <c r="P56" i="3"/>
  <c r="Q56" i="3"/>
  <c r="K57" i="3"/>
  <c r="L57" i="3"/>
  <c r="M57" i="3"/>
  <c r="N57" i="3"/>
  <c r="O57" i="3"/>
  <c r="P57" i="3"/>
  <c r="Q57" i="3"/>
  <c r="K58" i="3"/>
  <c r="L58" i="3"/>
  <c r="M58" i="3"/>
  <c r="N58" i="3"/>
  <c r="O58" i="3"/>
  <c r="P58" i="3"/>
  <c r="Q58" i="3"/>
  <c r="K59" i="3"/>
  <c r="L59" i="3"/>
  <c r="M59" i="3"/>
  <c r="N59" i="3"/>
  <c r="O59" i="3"/>
  <c r="P59" i="3"/>
  <c r="Q59" i="3"/>
  <c r="K60" i="3"/>
  <c r="L60" i="3"/>
  <c r="M60" i="3"/>
  <c r="N60" i="3"/>
  <c r="O60" i="3"/>
  <c r="P60" i="3"/>
  <c r="Q60" i="3"/>
  <c r="K61" i="3"/>
  <c r="S61" i="3" s="1"/>
  <c r="L61" i="3"/>
  <c r="M61" i="3"/>
  <c r="N61" i="3"/>
  <c r="O61" i="3"/>
  <c r="P61" i="3"/>
  <c r="Q61" i="3"/>
  <c r="K62" i="3"/>
  <c r="L62" i="3"/>
  <c r="M62" i="3"/>
  <c r="N62" i="3"/>
  <c r="O62" i="3"/>
  <c r="P62" i="3"/>
  <c r="Q62" i="3"/>
  <c r="K63" i="3"/>
  <c r="L63" i="3"/>
  <c r="M63" i="3"/>
  <c r="N63" i="3"/>
  <c r="O63" i="3"/>
  <c r="P63" i="3"/>
  <c r="Q63" i="3"/>
  <c r="K64" i="3"/>
  <c r="L64" i="3"/>
  <c r="M64" i="3"/>
  <c r="N64" i="3"/>
  <c r="O64" i="3"/>
  <c r="P64" i="3"/>
  <c r="Q64" i="3"/>
  <c r="K65" i="3"/>
  <c r="L65" i="3"/>
  <c r="M65" i="3"/>
  <c r="N65" i="3"/>
  <c r="O65" i="3"/>
  <c r="P65" i="3"/>
  <c r="Q65" i="3"/>
  <c r="K66" i="3"/>
  <c r="L66" i="3"/>
  <c r="M66" i="3"/>
  <c r="N66" i="3"/>
  <c r="O66" i="3"/>
  <c r="P66" i="3"/>
  <c r="Q66" i="3"/>
  <c r="K67" i="3"/>
  <c r="L67" i="3"/>
  <c r="M67" i="3"/>
  <c r="N67" i="3"/>
  <c r="O67" i="3"/>
  <c r="P67" i="3"/>
  <c r="Q67" i="3"/>
  <c r="K68" i="3"/>
  <c r="L68" i="3"/>
  <c r="M68" i="3"/>
  <c r="N68" i="3"/>
  <c r="O68" i="3"/>
  <c r="P68" i="3"/>
  <c r="Q68" i="3"/>
  <c r="K69" i="3"/>
  <c r="L69" i="3"/>
  <c r="M69" i="3"/>
  <c r="N69" i="3"/>
  <c r="O69" i="3"/>
  <c r="P69" i="3"/>
  <c r="Q69" i="3"/>
  <c r="K70" i="3"/>
  <c r="L70" i="3"/>
  <c r="M70" i="3"/>
  <c r="N70" i="3"/>
  <c r="O70" i="3"/>
  <c r="P70" i="3"/>
  <c r="Q70" i="3"/>
  <c r="K71" i="3"/>
  <c r="L71" i="3"/>
  <c r="M71" i="3"/>
  <c r="N71" i="3"/>
  <c r="O71" i="3"/>
  <c r="P71" i="3"/>
  <c r="Q71" i="3"/>
  <c r="K72" i="3"/>
  <c r="L72" i="3"/>
  <c r="M72" i="3"/>
  <c r="N72" i="3"/>
  <c r="O72" i="3"/>
  <c r="P72" i="3"/>
  <c r="Q72" i="3"/>
  <c r="K73" i="3"/>
  <c r="L73" i="3"/>
  <c r="M73" i="3"/>
  <c r="N73" i="3"/>
  <c r="O73" i="3"/>
  <c r="P73" i="3"/>
  <c r="Q73" i="3"/>
  <c r="K74" i="3"/>
  <c r="L74" i="3"/>
  <c r="M74" i="3"/>
  <c r="N74" i="3"/>
  <c r="O74" i="3"/>
  <c r="P74" i="3"/>
  <c r="Q74" i="3"/>
  <c r="K75" i="3"/>
  <c r="L75" i="3"/>
  <c r="M75" i="3"/>
  <c r="N75" i="3"/>
  <c r="O75" i="3"/>
  <c r="P75" i="3"/>
  <c r="Q75" i="3"/>
  <c r="K76" i="3"/>
  <c r="L76" i="3"/>
  <c r="M76" i="3"/>
  <c r="N76" i="3"/>
  <c r="O76" i="3"/>
  <c r="P76" i="3"/>
  <c r="Q76" i="3"/>
  <c r="K77" i="3"/>
  <c r="S77" i="3" s="1"/>
  <c r="L77" i="3"/>
  <c r="M77" i="3"/>
  <c r="N77" i="3"/>
  <c r="O77" i="3"/>
  <c r="P77" i="3"/>
  <c r="Q77" i="3"/>
  <c r="K78" i="3"/>
  <c r="L78" i="3"/>
  <c r="M78" i="3"/>
  <c r="N78" i="3"/>
  <c r="O78" i="3"/>
  <c r="P78" i="3"/>
  <c r="Q78" i="3"/>
  <c r="K79" i="3"/>
  <c r="L79" i="3"/>
  <c r="M79" i="3"/>
  <c r="N79" i="3"/>
  <c r="O79" i="3"/>
  <c r="P79" i="3"/>
  <c r="Q79" i="3"/>
  <c r="K80" i="3"/>
  <c r="L80" i="3"/>
  <c r="M80" i="3"/>
  <c r="N80" i="3"/>
  <c r="O80" i="3"/>
  <c r="P80" i="3"/>
  <c r="Q80" i="3"/>
  <c r="K81" i="3"/>
  <c r="L81" i="3"/>
  <c r="M81" i="3"/>
  <c r="N81" i="3"/>
  <c r="O81" i="3"/>
  <c r="P81" i="3"/>
  <c r="Q81" i="3"/>
  <c r="K82" i="3"/>
  <c r="L82" i="3"/>
  <c r="M82" i="3"/>
  <c r="N82" i="3"/>
  <c r="O82" i="3"/>
  <c r="P82" i="3"/>
  <c r="Q82" i="3"/>
  <c r="K83" i="3"/>
  <c r="L83" i="3"/>
  <c r="M83" i="3"/>
  <c r="N83" i="3"/>
  <c r="O83" i="3"/>
  <c r="P83" i="3"/>
  <c r="Q83" i="3"/>
  <c r="K84" i="3"/>
  <c r="L84" i="3"/>
  <c r="M84" i="3"/>
  <c r="N84" i="3"/>
  <c r="O84" i="3"/>
  <c r="P84" i="3"/>
  <c r="Q84" i="3"/>
  <c r="K85" i="3"/>
  <c r="L85" i="3"/>
  <c r="M85" i="3"/>
  <c r="N85" i="3"/>
  <c r="O85" i="3"/>
  <c r="P85" i="3"/>
  <c r="Q85" i="3"/>
  <c r="K86" i="3"/>
  <c r="L86" i="3"/>
  <c r="M86" i="3"/>
  <c r="N86" i="3"/>
  <c r="O86" i="3"/>
  <c r="P86" i="3"/>
  <c r="Q86" i="3"/>
  <c r="K87" i="3"/>
  <c r="L87" i="3"/>
  <c r="M87" i="3"/>
  <c r="N87" i="3"/>
  <c r="O87" i="3"/>
  <c r="P87" i="3"/>
  <c r="Q87" i="3"/>
  <c r="K88" i="3"/>
  <c r="L88" i="3"/>
  <c r="M88" i="3"/>
  <c r="N88" i="3"/>
  <c r="O88" i="3"/>
  <c r="P88" i="3"/>
  <c r="Q88" i="3"/>
  <c r="K89" i="3"/>
  <c r="L89" i="3"/>
  <c r="M89" i="3"/>
  <c r="N89" i="3"/>
  <c r="O89" i="3"/>
  <c r="P89" i="3"/>
  <c r="Q89" i="3"/>
  <c r="K90" i="3"/>
  <c r="L90" i="3"/>
  <c r="M90" i="3"/>
  <c r="N90" i="3"/>
  <c r="O90" i="3"/>
  <c r="P90" i="3"/>
  <c r="Q90" i="3"/>
  <c r="K91" i="3"/>
  <c r="L91" i="3"/>
  <c r="M91" i="3"/>
  <c r="N91" i="3"/>
  <c r="O91" i="3"/>
  <c r="P91" i="3"/>
  <c r="Q91" i="3"/>
  <c r="K92" i="3"/>
  <c r="L92" i="3"/>
  <c r="M92" i="3"/>
  <c r="N92" i="3"/>
  <c r="O92" i="3"/>
  <c r="P92" i="3"/>
  <c r="Q92" i="3"/>
  <c r="K93" i="3"/>
  <c r="S93" i="3" s="1"/>
  <c r="L93" i="3"/>
  <c r="M93" i="3"/>
  <c r="N93" i="3"/>
  <c r="O93" i="3"/>
  <c r="P93" i="3"/>
  <c r="Q93" i="3"/>
  <c r="K94" i="3"/>
  <c r="L94" i="3"/>
  <c r="M94" i="3"/>
  <c r="N94" i="3"/>
  <c r="O94" i="3"/>
  <c r="P94" i="3"/>
  <c r="Q94" i="3"/>
  <c r="K95" i="3"/>
  <c r="L95" i="3"/>
  <c r="M95" i="3"/>
  <c r="N95" i="3"/>
  <c r="O95" i="3"/>
  <c r="P95" i="3"/>
  <c r="Q95" i="3"/>
  <c r="K96" i="3"/>
  <c r="L96" i="3"/>
  <c r="M96" i="3"/>
  <c r="N96" i="3"/>
  <c r="O96" i="3"/>
  <c r="P96" i="3"/>
  <c r="Q96" i="3"/>
  <c r="K97" i="3"/>
  <c r="L97" i="3"/>
  <c r="M97" i="3"/>
  <c r="N97" i="3"/>
  <c r="O97" i="3"/>
  <c r="P97" i="3"/>
  <c r="Q97" i="3"/>
  <c r="K98" i="3"/>
  <c r="L98" i="3"/>
  <c r="M98" i="3"/>
  <c r="N98" i="3"/>
  <c r="O98" i="3"/>
  <c r="P98" i="3"/>
  <c r="Q98" i="3"/>
  <c r="K99" i="3"/>
  <c r="L99" i="3"/>
  <c r="M99" i="3"/>
  <c r="N99" i="3"/>
  <c r="O99" i="3"/>
  <c r="P99" i="3"/>
  <c r="Q99" i="3"/>
  <c r="K100" i="3"/>
  <c r="L100" i="3"/>
  <c r="M100" i="3"/>
  <c r="N100" i="3"/>
  <c r="O100" i="3"/>
  <c r="P100" i="3"/>
  <c r="Q100" i="3"/>
  <c r="K101" i="3"/>
  <c r="L101" i="3"/>
  <c r="M101" i="3"/>
  <c r="N101" i="3"/>
  <c r="O101" i="3"/>
  <c r="P101" i="3"/>
  <c r="Q101" i="3"/>
  <c r="K102" i="3"/>
  <c r="L102" i="3"/>
  <c r="M102" i="3"/>
  <c r="N102" i="3"/>
  <c r="O102" i="3"/>
  <c r="P102" i="3"/>
  <c r="Q102" i="3"/>
  <c r="K103" i="3"/>
  <c r="L103" i="3"/>
  <c r="M103" i="3"/>
  <c r="N103" i="3"/>
  <c r="O103" i="3"/>
  <c r="P103" i="3"/>
  <c r="Q103" i="3"/>
  <c r="K104" i="3"/>
  <c r="L104" i="3"/>
  <c r="M104" i="3"/>
  <c r="N104" i="3"/>
  <c r="O104" i="3"/>
  <c r="P104" i="3"/>
  <c r="Q104" i="3"/>
  <c r="K105" i="3"/>
  <c r="L105" i="3"/>
  <c r="M105" i="3"/>
  <c r="N105" i="3"/>
  <c r="O105" i="3"/>
  <c r="P105" i="3"/>
  <c r="Q105" i="3"/>
  <c r="K106" i="3"/>
  <c r="L106" i="3"/>
  <c r="M106" i="3"/>
  <c r="N106" i="3"/>
  <c r="O106" i="3"/>
  <c r="P106" i="3"/>
  <c r="Q106" i="3"/>
  <c r="K107" i="3"/>
  <c r="L107" i="3"/>
  <c r="M107" i="3"/>
  <c r="N107" i="3"/>
  <c r="O107" i="3"/>
  <c r="P107" i="3"/>
  <c r="Q107" i="3"/>
  <c r="K108" i="3"/>
  <c r="L108" i="3"/>
  <c r="M108" i="3"/>
  <c r="N108" i="3"/>
  <c r="O108" i="3"/>
  <c r="P108" i="3"/>
  <c r="Q108" i="3"/>
  <c r="K109" i="3"/>
  <c r="L109" i="3"/>
  <c r="S109" i="3" s="1"/>
  <c r="M109" i="3"/>
  <c r="N109" i="3"/>
  <c r="O109" i="3"/>
  <c r="P109" i="3"/>
  <c r="Q109" i="3"/>
  <c r="K110" i="3"/>
  <c r="L110" i="3"/>
  <c r="M110" i="3"/>
  <c r="N110" i="3"/>
  <c r="O110" i="3"/>
  <c r="P110" i="3"/>
  <c r="Q110" i="3"/>
  <c r="K111" i="3"/>
  <c r="L111" i="3"/>
  <c r="M111" i="3"/>
  <c r="N111" i="3"/>
  <c r="O111" i="3"/>
  <c r="P111" i="3"/>
  <c r="Q111" i="3"/>
  <c r="K112" i="3"/>
  <c r="L112" i="3"/>
  <c r="M112" i="3"/>
  <c r="N112" i="3"/>
  <c r="O112" i="3"/>
  <c r="P112" i="3"/>
  <c r="Q112" i="3"/>
  <c r="K113" i="3"/>
  <c r="L113" i="3"/>
  <c r="M113" i="3"/>
  <c r="N113" i="3"/>
  <c r="O113" i="3"/>
  <c r="P113" i="3"/>
  <c r="Q113" i="3"/>
  <c r="K114" i="3"/>
  <c r="L114" i="3"/>
  <c r="M114" i="3"/>
  <c r="N114" i="3"/>
  <c r="O114" i="3"/>
  <c r="P114" i="3"/>
  <c r="Q114" i="3"/>
  <c r="K115" i="3"/>
  <c r="L115" i="3"/>
  <c r="M115" i="3"/>
  <c r="N115" i="3"/>
  <c r="O115" i="3"/>
  <c r="P115" i="3"/>
  <c r="Q115" i="3"/>
  <c r="K116" i="3"/>
  <c r="L116" i="3"/>
  <c r="M116" i="3"/>
  <c r="N116" i="3"/>
  <c r="O116" i="3"/>
  <c r="P116" i="3"/>
  <c r="Q116" i="3"/>
  <c r="K117" i="3"/>
  <c r="L117" i="3"/>
  <c r="M117" i="3"/>
  <c r="N117" i="3"/>
  <c r="O117" i="3"/>
  <c r="P117" i="3"/>
  <c r="Q117" i="3"/>
  <c r="K118" i="3"/>
  <c r="L118" i="3"/>
  <c r="M118" i="3"/>
  <c r="N118" i="3"/>
  <c r="O118" i="3"/>
  <c r="P118" i="3"/>
  <c r="Q118" i="3"/>
  <c r="K119" i="3"/>
  <c r="L119" i="3"/>
  <c r="M119" i="3"/>
  <c r="N119" i="3"/>
  <c r="O119" i="3"/>
  <c r="P119" i="3"/>
  <c r="Q119" i="3"/>
  <c r="K120" i="3"/>
  <c r="L120" i="3"/>
  <c r="M120" i="3"/>
  <c r="N120" i="3"/>
  <c r="O120" i="3"/>
  <c r="P120" i="3"/>
  <c r="Q120" i="3"/>
  <c r="K121" i="3"/>
  <c r="L121" i="3"/>
  <c r="M121" i="3"/>
  <c r="N121" i="3"/>
  <c r="O121" i="3"/>
  <c r="P121" i="3"/>
  <c r="Q121" i="3"/>
  <c r="K122" i="3"/>
  <c r="L122" i="3"/>
  <c r="M122" i="3"/>
  <c r="N122" i="3"/>
  <c r="O122" i="3"/>
  <c r="P122" i="3"/>
  <c r="Q122" i="3"/>
  <c r="K123" i="3"/>
  <c r="L123" i="3"/>
  <c r="M123" i="3"/>
  <c r="N123" i="3"/>
  <c r="O123" i="3"/>
  <c r="P123" i="3"/>
  <c r="Q123" i="3"/>
  <c r="K124" i="3"/>
  <c r="L124" i="3"/>
  <c r="M124" i="3"/>
  <c r="N124" i="3"/>
  <c r="O124" i="3"/>
  <c r="P124" i="3"/>
  <c r="Q124" i="3"/>
  <c r="K125" i="3"/>
  <c r="L125" i="3"/>
  <c r="M125" i="3"/>
  <c r="N125" i="3"/>
  <c r="O125" i="3"/>
  <c r="P125" i="3"/>
  <c r="Q125" i="3"/>
  <c r="K126" i="3"/>
  <c r="L126" i="3"/>
  <c r="M126" i="3"/>
  <c r="N126" i="3"/>
  <c r="O126" i="3"/>
  <c r="P126" i="3"/>
  <c r="Q126" i="3"/>
  <c r="K127" i="3"/>
  <c r="L127" i="3"/>
  <c r="M127" i="3"/>
  <c r="N127" i="3"/>
  <c r="O127" i="3"/>
  <c r="P127" i="3"/>
  <c r="Q127" i="3"/>
  <c r="K128" i="3"/>
  <c r="L128" i="3"/>
  <c r="M128" i="3"/>
  <c r="N128" i="3"/>
  <c r="O128" i="3"/>
  <c r="P128" i="3"/>
  <c r="Q128" i="3"/>
  <c r="K129" i="3"/>
  <c r="L129" i="3"/>
  <c r="M129" i="3"/>
  <c r="N129" i="3"/>
  <c r="O129" i="3"/>
  <c r="P129" i="3"/>
  <c r="Q129" i="3"/>
  <c r="K130" i="3"/>
  <c r="L130" i="3"/>
  <c r="M130" i="3"/>
  <c r="N130" i="3"/>
  <c r="O130" i="3"/>
  <c r="P130" i="3"/>
  <c r="Q130" i="3"/>
  <c r="K131" i="3"/>
  <c r="L131" i="3"/>
  <c r="M131" i="3"/>
  <c r="N131" i="3"/>
  <c r="O131" i="3"/>
  <c r="P131" i="3"/>
  <c r="Q131" i="3"/>
  <c r="K132" i="3"/>
  <c r="L132" i="3"/>
  <c r="M132" i="3"/>
  <c r="N132" i="3"/>
  <c r="O132" i="3"/>
  <c r="P132" i="3"/>
  <c r="Q132" i="3"/>
  <c r="K133" i="3"/>
  <c r="L133" i="3"/>
  <c r="M133" i="3"/>
  <c r="N133" i="3"/>
  <c r="O133" i="3"/>
  <c r="P133" i="3"/>
  <c r="Q133" i="3"/>
  <c r="K134" i="3"/>
  <c r="L134" i="3"/>
  <c r="M134" i="3"/>
  <c r="N134" i="3"/>
  <c r="O134" i="3"/>
  <c r="P134" i="3"/>
  <c r="Q134" i="3"/>
  <c r="K135" i="3"/>
  <c r="L135" i="3"/>
  <c r="M135" i="3"/>
  <c r="N135" i="3"/>
  <c r="O135" i="3"/>
  <c r="P135" i="3"/>
  <c r="Q135" i="3"/>
  <c r="K136" i="3"/>
  <c r="L136" i="3"/>
  <c r="M136" i="3"/>
  <c r="N136" i="3"/>
  <c r="O136" i="3"/>
  <c r="P136" i="3"/>
  <c r="Q136" i="3"/>
  <c r="K137" i="3"/>
  <c r="L137" i="3"/>
  <c r="M137" i="3"/>
  <c r="N137" i="3"/>
  <c r="O137" i="3"/>
  <c r="P137" i="3"/>
  <c r="Q137" i="3"/>
  <c r="K138" i="3"/>
  <c r="L138" i="3"/>
  <c r="M138" i="3"/>
  <c r="N138" i="3"/>
  <c r="O138" i="3"/>
  <c r="P138" i="3"/>
  <c r="Q138" i="3"/>
  <c r="K139" i="3"/>
  <c r="L139" i="3"/>
  <c r="M139" i="3"/>
  <c r="N139" i="3"/>
  <c r="O139" i="3"/>
  <c r="P139" i="3"/>
  <c r="Q139" i="3"/>
  <c r="K140" i="3"/>
  <c r="L140" i="3"/>
  <c r="M140" i="3"/>
  <c r="N140" i="3"/>
  <c r="O140" i="3"/>
  <c r="P140" i="3"/>
  <c r="Q140" i="3"/>
  <c r="K141" i="3"/>
  <c r="L141" i="3"/>
  <c r="M141" i="3"/>
  <c r="N141" i="3"/>
  <c r="O141" i="3"/>
  <c r="P141" i="3"/>
  <c r="Q141" i="3"/>
  <c r="K142" i="3"/>
  <c r="L142" i="3"/>
  <c r="M142" i="3"/>
  <c r="N142" i="3"/>
  <c r="O142" i="3"/>
  <c r="P142" i="3"/>
  <c r="Q142" i="3"/>
  <c r="K143" i="3"/>
  <c r="L143" i="3"/>
  <c r="M143" i="3"/>
  <c r="N143" i="3"/>
  <c r="O143" i="3"/>
  <c r="P143" i="3"/>
  <c r="Q143" i="3"/>
  <c r="K144" i="3"/>
  <c r="L144" i="3"/>
  <c r="M144" i="3"/>
  <c r="N144" i="3"/>
  <c r="O144" i="3"/>
  <c r="P144" i="3"/>
  <c r="Q144" i="3"/>
  <c r="K145" i="3"/>
  <c r="L145" i="3"/>
  <c r="M145" i="3"/>
  <c r="N145" i="3"/>
  <c r="O145" i="3"/>
  <c r="P145" i="3"/>
  <c r="Q145" i="3"/>
  <c r="K146" i="3"/>
  <c r="L146" i="3"/>
  <c r="M146" i="3"/>
  <c r="N146" i="3"/>
  <c r="O146" i="3"/>
  <c r="P146" i="3"/>
  <c r="Q146" i="3"/>
  <c r="K147" i="3"/>
  <c r="L147" i="3"/>
  <c r="M147" i="3"/>
  <c r="N147" i="3"/>
  <c r="O147" i="3"/>
  <c r="P147" i="3"/>
  <c r="Q147" i="3"/>
  <c r="K148" i="3"/>
  <c r="L148" i="3"/>
  <c r="M148" i="3"/>
  <c r="N148" i="3"/>
  <c r="O148" i="3"/>
  <c r="P148" i="3"/>
  <c r="Q148" i="3"/>
  <c r="K149" i="3"/>
  <c r="L149" i="3"/>
  <c r="M149" i="3"/>
  <c r="N149" i="3"/>
  <c r="O149" i="3"/>
  <c r="P149" i="3"/>
  <c r="Q149" i="3"/>
  <c r="K150" i="3"/>
  <c r="L150" i="3"/>
  <c r="M150" i="3"/>
  <c r="N150" i="3"/>
  <c r="O150" i="3"/>
  <c r="P150" i="3"/>
  <c r="Q150" i="3"/>
  <c r="K151" i="3"/>
  <c r="L151" i="3"/>
  <c r="M151" i="3"/>
  <c r="N151" i="3"/>
  <c r="O151" i="3"/>
  <c r="P151" i="3"/>
  <c r="Q151" i="3"/>
  <c r="K152" i="3"/>
  <c r="L152" i="3"/>
  <c r="M152" i="3"/>
  <c r="N152" i="3"/>
  <c r="O152" i="3"/>
  <c r="P152" i="3"/>
  <c r="Q152" i="3"/>
  <c r="K153" i="3"/>
  <c r="L153" i="3"/>
  <c r="M153" i="3"/>
  <c r="N153" i="3"/>
  <c r="O153" i="3"/>
  <c r="P153" i="3"/>
  <c r="Q153" i="3"/>
  <c r="K154" i="3"/>
  <c r="L154" i="3"/>
  <c r="M154" i="3"/>
  <c r="N154" i="3"/>
  <c r="O154" i="3"/>
  <c r="P154" i="3"/>
  <c r="Q154" i="3"/>
  <c r="K155" i="3"/>
  <c r="L155" i="3"/>
  <c r="M155" i="3"/>
  <c r="N155" i="3"/>
  <c r="O155" i="3"/>
  <c r="P155" i="3"/>
  <c r="Q155" i="3"/>
  <c r="K156" i="3"/>
  <c r="L156" i="3"/>
  <c r="M156" i="3"/>
  <c r="N156" i="3"/>
  <c r="O156" i="3"/>
  <c r="P156" i="3"/>
  <c r="Q156" i="3"/>
  <c r="K157" i="3"/>
  <c r="L157" i="3"/>
  <c r="M157" i="3"/>
  <c r="N157" i="3"/>
  <c r="O157" i="3"/>
  <c r="P157" i="3"/>
  <c r="Q157" i="3"/>
  <c r="K158" i="3"/>
  <c r="L158" i="3"/>
  <c r="M158" i="3"/>
  <c r="N158" i="3"/>
  <c r="O158" i="3"/>
  <c r="P158" i="3"/>
  <c r="Q158" i="3"/>
  <c r="K159" i="3"/>
  <c r="L159" i="3"/>
  <c r="M159" i="3"/>
  <c r="N159" i="3"/>
  <c r="O159" i="3"/>
  <c r="P159" i="3"/>
  <c r="Q159" i="3"/>
  <c r="K160" i="3"/>
  <c r="L160" i="3"/>
  <c r="M160" i="3"/>
  <c r="N160" i="3"/>
  <c r="O160" i="3"/>
  <c r="P160" i="3"/>
  <c r="Q160" i="3"/>
  <c r="K161" i="3"/>
  <c r="L161" i="3"/>
  <c r="M161" i="3"/>
  <c r="N161" i="3"/>
  <c r="O161" i="3"/>
  <c r="P161" i="3"/>
  <c r="Q161" i="3"/>
  <c r="K162" i="3"/>
  <c r="L162" i="3"/>
  <c r="M162" i="3"/>
  <c r="N162" i="3"/>
  <c r="O162" i="3"/>
  <c r="P162" i="3"/>
  <c r="Q162" i="3"/>
  <c r="K163" i="3"/>
  <c r="L163" i="3"/>
  <c r="M163" i="3"/>
  <c r="N163" i="3"/>
  <c r="O163" i="3"/>
  <c r="P163" i="3"/>
  <c r="Q163" i="3"/>
  <c r="K164" i="3"/>
  <c r="L164" i="3"/>
  <c r="M164" i="3"/>
  <c r="N164" i="3"/>
  <c r="O164" i="3"/>
  <c r="P164" i="3"/>
  <c r="Q164" i="3"/>
  <c r="K165" i="3"/>
  <c r="L165" i="3"/>
  <c r="M165" i="3"/>
  <c r="N165" i="3"/>
  <c r="O165" i="3"/>
  <c r="P165" i="3"/>
  <c r="Q165" i="3"/>
  <c r="K166" i="3"/>
  <c r="L166" i="3"/>
  <c r="M166" i="3"/>
  <c r="N166" i="3"/>
  <c r="O166" i="3"/>
  <c r="P166" i="3"/>
  <c r="Q166" i="3"/>
  <c r="K167" i="3"/>
  <c r="L167" i="3"/>
  <c r="M167" i="3"/>
  <c r="N167" i="3"/>
  <c r="O167" i="3"/>
  <c r="P167" i="3"/>
  <c r="Q167" i="3"/>
  <c r="K168" i="3"/>
  <c r="S168" i="3" s="1"/>
  <c r="L168" i="3"/>
  <c r="M168" i="3"/>
  <c r="N168" i="3"/>
  <c r="O168" i="3"/>
  <c r="P168" i="3"/>
  <c r="Q168" i="3"/>
  <c r="K169" i="3"/>
  <c r="L169" i="3"/>
  <c r="M169" i="3"/>
  <c r="N169" i="3"/>
  <c r="O169" i="3"/>
  <c r="P169" i="3"/>
  <c r="Q169" i="3"/>
  <c r="K170" i="3"/>
  <c r="L170" i="3"/>
  <c r="M170" i="3"/>
  <c r="N170" i="3"/>
  <c r="O170" i="3"/>
  <c r="P170" i="3"/>
  <c r="Q170" i="3"/>
  <c r="K171" i="3"/>
  <c r="L171" i="3"/>
  <c r="M171" i="3"/>
  <c r="N171" i="3"/>
  <c r="O171" i="3"/>
  <c r="P171" i="3"/>
  <c r="Q171" i="3"/>
  <c r="K172" i="3"/>
  <c r="L172" i="3"/>
  <c r="M172" i="3"/>
  <c r="N172" i="3"/>
  <c r="O172" i="3"/>
  <c r="P172" i="3"/>
  <c r="Q172" i="3"/>
  <c r="K173" i="3"/>
  <c r="L173" i="3"/>
  <c r="S173" i="3" s="1"/>
  <c r="M173" i="3"/>
  <c r="N173" i="3"/>
  <c r="O173" i="3"/>
  <c r="P173" i="3"/>
  <c r="Q173" i="3"/>
  <c r="K174" i="3"/>
  <c r="L174" i="3"/>
  <c r="M174" i="3"/>
  <c r="N174" i="3"/>
  <c r="O174" i="3"/>
  <c r="P174" i="3"/>
  <c r="Q174" i="3"/>
  <c r="K175" i="3"/>
  <c r="L175" i="3"/>
  <c r="M175" i="3"/>
  <c r="N175" i="3"/>
  <c r="O175" i="3"/>
  <c r="P175" i="3"/>
  <c r="Q175" i="3"/>
  <c r="K176" i="3"/>
  <c r="L176" i="3"/>
  <c r="M176" i="3"/>
  <c r="N176" i="3"/>
  <c r="O176" i="3"/>
  <c r="P176" i="3"/>
  <c r="Q176" i="3"/>
  <c r="K177" i="3"/>
  <c r="L177" i="3"/>
  <c r="M177" i="3"/>
  <c r="N177" i="3"/>
  <c r="O177" i="3"/>
  <c r="P177" i="3"/>
  <c r="Q177" i="3"/>
  <c r="K178" i="3"/>
  <c r="L178" i="3"/>
  <c r="M178" i="3"/>
  <c r="N178" i="3"/>
  <c r="O178" i="3"/>
  <c r="P178" i="3"/>
  <c r="Q178" i="3"/>
  <c r="K179" i="3"/>
  <c r="L179" i="3"/>
  <c r="M179" i="3"/>
  <c r="N179" i="3"/>
  <c r="O179" i="3"/>
  <c r="P179" i="3"/>
  <c r="Q179" i="3"/>
  <c r="K180" i="3"/>
  <c r="S180" i="3" s="1"/>
  <c r="L180" i="3"/>
  <c r="M180" i="3"/>
  <c r="N180" i="3"/>
  <c r="O180" i="3"/>
  <c r="P180" i="3"/>
  <c r="Q180" i="3"/>
  <c r="K181" i="3"/>
  <c r="L181" i="3"/>
  <c r="M181" i="3"/>
  <c r="N181" i="3"/>
  <c r="O181" i="3"/>
  <c r="P181" i="3"/>
  <c r="Q181" i="3"/>
  <c r="K182" i="3"/>
  <c r="L182" i="3"/>
  <c r="M182" i="3"/>
  <c r="N182" i="3"/>
  <c r="O182" i="3"/>
  <c r="P182" i="3"/>
  <c r="Q182" i="3"/>
  <c r="K183" i="3"/>
  <c r="L183" i="3"/>
  <c r="M183" i="3"/>
  <c r="N183" i="3"/>
  <c r="O183" i="3"/>
  <c r="P183" i="3"/>
  <c r="Q183" i="3"/>
  <c r="K184" i="3"/>
  <c r="L184" i="3"/>
  <c r="M184" i="3"/>
  <c r="N184" i="3"/>
  <c r="O184" i="3"/>
  <c r="P184" i="3"/>
  <c r="Q184" i="3"/>
  <c r="K185" i="3"/>
  <c r="L185" i="3"/>
  <c r="M185" i="3"/>
  <c r="N185" i="3"/>
  <c r="O185" i="3"/>
  <c r="P185" i="3"/>
  <c r="Q185" i="3"/>
  <c r="K186" i="3"/>
  <c r="L186" i="3"/>
  <c r="M186" i="3"/>
  <c r="N186" i="3"/>
  <c r="O186" i="3"/>
  <c r="P186" i="3"/>
  <c r="Q186" i="3"/>
  <c r="K187" i="3"/>
  <c r="L187" i="3"/>
  <c r="M187" i="3"/>
  <c r="N187" i="3"/>
  <c r="O187" i="3"/>
  <c r="P187" i="3"/>
  <c r="Q187" i="3"/>
  <c r="K188" i="3"/>
  <c r="S188" i="3" s="1"/>
  <c r="L188" i="3"/>
  <c r="M188" i="3"/>
  <c r="N188" i="3"/>
  <c r="O188" i="3"/>
  <c r="P188" i="3"/>
  <c r="Q188" i="3"/>
  <c r="K189" i="3"/>
  <c r="L189" i="3"/>
  <c r="M189" i="3"/>
  <c r="N189" i="3"/>
  <c r="O189" i="3"/>
  <c r="P189" i="3"/>
  <c r="Q189" i="3"/>
  <c r="K190" i="3"/>
  <c r="L190" i="3"/>
  <c r="M190" i="3"/>
  <c r="N190" i="3"/>
  <c r="O190" i="3"/>
  <c r="P190" i="3"/>
  <c r="Q190" i="3"/>
  <c r="K191" i="3"/>
  <c r="L191" i="3"/>
  <c r="M191" i="3"/>
  <c r="N191" i="3"/>
  <c r="O191" i="3"/>
  <c r="P191" i="3"/>
  <c r="Q191" i="3"/>
  <c r="K192" i="3"/>
  <c r="L192" i="3"/>
  <c r="M192" i="3"/>
  <c r="N192" i="3"/>
  <c r="O192" i="3"/>
  <c r="P192" i="3"/>
  <c r="Q192" i="3"/>
  <c r="K193" i="3"/>
  <c r="L193" i="3"/>
  <c r="M193" i="3"/>
  <c r="N193" i="3"/>
  <c r="O193" i="3"/>
  <c r="P193" i="3"/>
  <c r="Q193" i="3"/>
  <c r="K194" i="3"/>
  <c r="L194" i="3"/>
  <c r="M194" i="3"/>
  <c r="N194" i="3"/>
  <c r="O194" i="3"/>
  <c r="P194" i="3"/>
  <c r="Q194" i="3"/>
  <c r="K195" i="3"/>
  <c r="L195" i="3"/>
  <c r="M195" i="3"/>
  <c r="N195" i="3"/>
  <c r="O195" i="3"/>
  <c r="P195" i="3"/>
  <c r="Q195" i="3"/>
  <c r="K196" i="3"/>
  <c r="S196" i="3" s="1"/>
  <c r="L196" i="3"/>
  <c r="M196" i="3"/>
  <c r="N196" i="3"/>
  <c r="O196" i="3"/>
  <c r="P196" i="3"/>
  <c r="Q196" i="3"/>
  <c r="K197" i="3"/>
  <c r="L197" i="3"/>
  <c r="M197" i="3"/>
  <c r="N197" i="3"/>
  <c r="O197" i="3"/>
  <c r="P197" i="3"/>
  <c r="Q197" i="3"/>
  <c r="K198" i="3"/>
  <c r="L198" i="3"/>
  <c r="M198" i="3"/>
  <c r="N198" i="3"/>
  <c r="O198" i="3"/>
  <c r="P198" i="3"/>
  <c r="Q198" i="3"/>
  <c r="K199" i="3"/>
  <c r="L199" i="3"/>
  <c r="M199" i="3"/>
  <c r="N199" i="3"/>
  <c r="O199" i="3"/>
  <c r="P199" i="3"/>
  <c r="Q199" i="3"/>
  <c r="K200" i="3"/>
  <c r="S200" i="3" s="1"/>
  <c r="L200" i="3"/>
  <c r="M200" i="3"/>
  <c r="N200" i="3"/>
  <c r="O200" i="3"/>
  <c r="P200" i="3"/>
  <c r="Q200" i="3"/>
  <c r="K201" i="3"/>
  <c r="L201" i="3"/>
  <c r="M201" i="3"/>
  <c r="N201" i="3"/>
  <c r="O201" i="3"/>
  <c r="P201" i="3"/>
  <c r="Q201" i="3"/>
  <c r="K202" i="3"/>
  <c r="L202" i="3"/>
  <c r="M202" i="3"/>
  <c r="N202" i="3"/>
  <c r="O202" i="3"/>
  <c r="P202" i="3"/>
  <c r="Q202" i="3"/>
  <c r="K203" i="3"/>
  <c r="L203" i="3"/>
  <c r="M203" i="3"/>
  <c r="N203" i="3"/>
  <c r="O203" i="3"/>
  <c r="P203" i="3"/>
  <c r="Q203" i="3"/>
  <c r="K204" i="3"/>
  <c r="L204" i="3"/>
  <c r="M204" i="3"/>
  <c r="N204" i="3"/>
  <c r="O204" i="3"/>
  <c r="P204" i="3"/>
  <c r="Q204" i="3"/>
  <c r="K205" i="3"/>
  <c r="L205" i="3"/>
  <c r="M205" i="3"/>
  <c r="N205" i="3"/>
  <c r="O205" i="3"/>
  <c r="P205" i="3"/>
  <c r="Q205" i="3"/>
  <c r="K206" i="3"/>
  <c r="L206" i="3"/>
  <c r="M206" i="3"/>
  <c r="N206" i="3"/>
  <c r="O206" i="3"/>
  <c r="P206" i="3"/>
  <c r="Q206" i="3"/>
  <c r="K207" i="3"/>
  <c r="L207" i="3"/>
  <c r="M207" i="3"/>
  <c r="N207" i="3"/>
  <c r="O207" i="3"/>
  <c r="P207" i="3"/>
  <c r="Q207" i="3"/>
  <c r="K208" i="3"/>
  <c r="S208" i="3" s="1"/>
  <c r="L208" i="3"/>
  <c r="M208" i="3"/>
  <c r="N208" i="3"/>
  <c r="O208" i="3"/>
  <c r="P208" i="3"/>
  <c r="Q208" i="3"/>
  <c r="K209" i="3"/>
  <c r="L209" i="3"/>
  <c r="M209" i="3"/>
  <c r="N209" i="3"/>
  <c r="O209" i="3"/>
  <c r="P209" i="3"/>
  <c r="Q209" i="3"/>
  <c r="K210" i="3"/>
  <c r="L210" i="3"/>
  <c r="M210" i="3"/>
  <c r="N210" i="3"/>
  <c r="O210" i="3"/>
  <c r="P210" i="3"/>
  <c r="Q210" i="3"/>
  <c r="K211" i="3"/>
  <c r="L211" i="3"/>
  <c r="M211" i="3"/>
  <c r="N211" i="3"/>
  <c r="O211" i="3"/>
  <c r="P211" i="3"/>
  <c r="Q211" i="3"/>
  <c r="K212" i="3"/>
  <c r="S212" i="3" s="1"/>
  <c r="L212" i="3"/>
  <c r="M212" i="3"/>
  <c r="N212" i="3"/>
  <c r="O212" i="3"/>
  <c r="P212" i="3"/>
  <c r="Q212" i="3"/>
  <c r="K213" i="3"/>
  <c r="L213" i="3"/>
  <c r="M213" i="3"/>
  <c r="N213" i="3"/>
  <c r="O213" i="3"/>
  <c r="P213" i="3"/>
  <c r="Q213" i="3"/>
  <c r="K214" i="3"/>
  <c r="L214" i="3"/>
  <c r="M214" i="3"/>
  <c r="N214" i="3"/>
  <c r="O214" i="3"/>
  <c r="P214" i="3"/>
  <c r="Q214" i="3"/>
  <c r="K215" i="3"/>
  <c r="L215" i="3"/>
  <c r="M215" i="3"/>
  <c r="N215" i="3"/>
  <c r="O215" i="3"/>
  <c r="P215" i="3"/>
  <c r="Q215" i="3"/>
  <c r="K216" i="3"/>
  <c r="L216" i="3"/>
  <c r="M216" i="3"/>
  <c r="N216" i="3"/>
  <c r="O216" i="3"/>
  <c r="P216" i="3"/>
  <c r="Q216" i="3"/>
  <c r="K217" i="3"/>
  <c r="L217" i="3"/>
  <c r="M217" i="3"/>
  <c r="N217" i="3"/>
  <c r="O217" i="3"/>
  <c r="P217" i="3"/>
  <c r="Q217" i="3"/>
  <c r="K218" i="3"/>
  <c r="L218" i="3"/>
  <c r="M218" i="3"/>
  <c r="N218" i="3"/>
  <c r="O218" i="3"/>
  <c r="P218" i="3"/>
  <c r="Q218" i="3"/>
  <c r="K219" i="3"/>
  <c r="L219" i="3"/>
  <c r="M219" i="3"/>
  <c r="N219" i="3"/>
  <c r="O219" i="3"/>
  <c r="P219" i="3"/>
  <c r="Q219" i="3"/>
  <c r="K220" i="3"/>
  <c r="L220" i="3"/>
  <c r="M220" i="3"/>
  <c r="N220" i="3"/>
  <c r="O220" i="3"/>
  <c r="P220" i="3"/>
  <c r="Q220" i="3"/>
  <c r="K221" i="3"/>
  <c r="L221" i="3"/>
  <c r="M221" i="3"/>
  <c r="N221" i="3"/>
  <c r="O221" i="3"/>
  <c r="P221" i="3"/>
  <c r="Q221" i="3"/>
  <c r="K222" i="3"/>
  <c r="L222" i="3"/>
  <c r="M222" i="3"/>
  <c r="N222" i="3"/>
  <c r="O222" i="3"/>
  <c r="P222" i="3"/>
  <c r="Q222" i="3"/>
  <c r="K223" i="3"/>
  <c r="L223" i="3"/>
  <c r="M223" i="3"/>
  <c r="N223" i="3"/>
  <c r="O223" i="3"/>
  <c r="P223" i="3"/>
  <c r="Q223" i="3"/>
  <c r="K224" i="3"/>
  <c r="S224" i="3" s="1"/>
  <c r="L224" i="3"/>
  <c r="M224" i="3"/>
  <c r="N224" i="3"/>
  <c r="O224" i="3"/>
  <c r="P224" i="3"/>
  <c r="Q224" i="3"/>
  <c r="K225" i="3"/>
  <c r="L225" i="3"/>
  <c r="M225" i="3"/>
  <c r="N225" i="3"/>
  <c r="O225" i="3"/>
  <c r="P225" i="3"/>
  <c r="Q225" i="3"/>
  <c r="K226" i="3"/>
  <c r="L226" i="3"/>
  <c r="M226" i="3"/>
  <c r="N226" i="3"/>
  <c r="O226" i="3"/>
  <c r="P226" i="3"/>
  <c r="Q226" i="3"/>
  <c r="K227" i="3"/>
  <c r="L227" i="3"/>
  <c r="M227" i="3"/>
  <c r="N227" i="3"/>
  <c r="O227" i="3"/>
  <c r="P227" i="3"/>
  <c r="Q227" i="3"/>
  <c r="K228" i="3"/>
  <c r="S228" i="3" s="1"/>
  <c r="L228" i="3"/>
  <c r="M228" i="3"/>
  <c r="N228" i="3"/>
  <c r="O228" i="3"/>
  <c r="P228" i="3"/>
  <c r="Q228" i="3"/>
  <c r="K229" i="3"/>
  <c r="L229" i="3"/>
  <c r="M229" i="3"/>
  <c r="N229" i="3"/>
  <c r="O229" i="3"/>
  <c r="P229" i="3"/>
  <c r="Q229" i="3"/>
  <c r="K230" i="3"/>
  <c r="L230" i="3"/>
  <c r="M230" i="3"/>
  <c r="N230" i="3"/>
  <c r="O230" i="3"/>
  <c r="P230" i="3"/>
  <c r="Q230" i="3"/>
  <c r="K231" i="3"/>
  <c r="L231" i="3"/>
  <c r="M231" i="3"/>
  <c r="N231" i="3"/>
  <c r="O231" i="3"/>
  <c r="P231" i="3"/>
  <c r="Q231" i="3"/>
  <c r="K232" i="3"/>
  <c r="L232" i="3"/>
  <c r="M232" i="3"/>
  <c r="N232" i="3"/>
  <c r="O232" i="3"/>
  <c r="P232" i="3"/>
  <c r="Q232" i="3"/>
  <c r="K233" i="3"/>
  <c r="L233" i="3"/>
  <c r="M233" i="3"/>
  <c r="N233" i="3"/>
  <c r="O233" i="3"/>
  <c r="P233" i="3"/>
  <c r="Q233" i="3"/>
  <c r="K234" i="3"/>
  <c r="L234" i="3"/>
  <c r="M234" i="3"/>
  <c r="N234" i="3"/>
  <c r="O234" i="3"/>
  <c r="P234" i="3"/>
  <c r="Q234" i="3"/>
  <c r="K235" i="3"/>
  <c r="L235" i="3"/>
  <c r="M235" i="3"/>
  <c r="N235" i="3"/>
  <c r="O235" i="3"/>
  <c r="P235" i="3"/>
  <c r="Q235" i="3"/>
  <c r="K236" i="3"/>
  <c r="S236" i="3" s="1"/>
  <c r="L236" i="3"/>
  <c r="M236" i="3"/>
  <c r="N236" i="3"/>
  <c r="O236" i="3"/>
  <c r="P236" i="3"/>
  <c r="Q236" i="3"/>
  <c r="K237" i="3"/>
  <c r="L237" i="3"/>
  <c r="S237" i="3" s="1"/>
  <c r="M237" i="3"/>
  <c r="N237" i="3"/>
  <c r="O237" i="3"/>
  <c r="P237" i="3"/>
  <c r="Q237" i="3"/>
  <c r="K238" i="3"/>
  <c r="L238" i="3"/>
  <c r="M238" i="3"/>
  <c r="N238" i="3"/>
  <c r="O238" i="3"/>
  <c r="P238" i="3"/>
  <c r="Q238" i="3"/>
  <c r="K239" i="3"/>
  <c r="L239" i="3"/>
  <c r="M239" i="3"/>
  <c r="N239" i="3"/>
  <c r="O239" i="3"/>
  <c r="P239" i="3"/>
  <c r="Q239" i="3"/>
  <c r="K240" i="3"/>
  <c r="L240" i="3"/>
  <c r="M240" i="3"/>
  <c r="N240" i="3"/>
  <c r="O240" i="3"/>
  <c r="P240" i="3"/>
  <c r="Q240" i="3"/>
  <c r="K241" i="3"/>
  <c r="L241" i="3"/>
  <c r="M241" i="3"/>
  <c r="N241" i="3"/>
  <c r="O241" i="3"/>
  <c r="P241" i="3"/>
  <c r="Q241" i="3"/>
  <c r="K242" i="3"/>
  <c r="L242" i="3"/>
  <c r="M242" i="3"/>
  <c r="N242" i="3"/>
  <c r="O242" i="3"/>
  <c r="P242" i="3"/>
  <c r="Q242" i="3"/>
  <c r="K243" i="3"/>
  <c r="L243" i="3"/>
  <c r="M243" i="3"/>
  <c r="N243" i="3"/>
  <c r="O243" i="3"/>
  <c r="P243" i="3"/>
  <c r="Q243" i="3"/>
  <c r="K244" i="3"/>
  <c r="L244" i="3"/>
  <c r="M244" i="3"/>
  <c r="N244" i="3"/>
  <c r="O244" i="3"/>
  <c r="P244" i="3"/>
  <c r="Q244" i="3"/>
  <c r="K245" i="3"/>
  <c r="L245" i="3"/>
  <c r="M245" i="3"/>
  <c r="N245" i="3"/>
  <c r="O245" i="3"/>
  <c r="P245" i="3"/>
  <c r="Q245" i="3"/>
  <c r="K246" i="3"/>
  <c r="L246" i="3"/>
  <c r="M246" i="3"/>
  <c r="N246" i="3"/>
  <c r="O246" i="3"/>
  <c r="P246" i="3"/>
  <c r="Q246" i="3"/>
  <c r="K247" i="3"/>
  <c r="L247" i="3"/>
  <c r="M247" i="3"/>
  <c r="N247" i="3"/>
  <c r="O247" i="3"/>
  <c r="P247" i="3"/>
  <c r="Q247" i="3"/>
  <c r="K248" i="3"/>
  <c r="S248" i="3" s="1"/>
  <c r="L248" i="3"/>
  <c r="M248" i="3"/>
  <c r="N248" i="3"/>
  <c r="O248" i="3"/>
  <c r="P248" i="3"/>
  <c r="Q248" i="3"/>
  <c r="K249" i="3"/>
  <c r="L249" i="3"/>
  <c r="M249" i="3"/>
  <c r="N249" i="3"/>
  <c r="O249" i="3"/>
  <c r="P249" i="3"/>
  <c r="Q249" i="3"/>
  <c r="K250" i="3"/>
  <c r="L250" i="3"/>
  <c r="M250" i="3"/>
  <c r="N250" i="3"/>
  <c r="O250" i="3"/>
  <c r="P250" i="3"/>
  <c r="Q250" i="3"/>
  <c r="K251" i="3"/>
  <c r="L251" i="3"/>
  <c r="M251" i="3"/>
  <c r="N251" i="3"/>
  <c r="O251" i="3"/>
  <c r="P251" i="3"/>
  <c r="Q251" i="3"/>
  <c r="K252" i="3"/>
  <c r="S252" i="3" s="1"/>
  <c r="L252" i="3"/>
  <c r="M252" i="3"/>
  <c r="N252" i="3"/>
  <c r="O252" i="3"/>
  <c r="P252" i="3"/>
  <c r="Q252" i="3"/>
  <c r="K253" i="3"/>
  <c r="L253" i="3"/>
  <c r="M253" i="3"/>
  <c r="N253" i="3"/>
  <c r="O253" i="3"/>
  <c r="P253" i="3"/>
  <c r="Q253" i="3"/>
  <c r="K254" i="3"/>
  <c r="L254" i="3"/>
  <c r="M254" i="3"/>
  <c r="N254" i="3"/>
  <c r="O254" i="3"/>
  <c r="P254" i="3"/>
  <c r="Q254" i="3"/>
  <c r="K255" i="3"/>
  <c r="L255" i="3"/>
  <c r="M255" i="3"/>
  <c r="N255" i="3"/>
  <c r="O255" i="3"/>
  <c r="P255" i="3"/>
  <c r="Q255" i="3"/>
  <c r="K256" i="3"/>
  <c r="L256" i="3"/>
  <c r="M256" i="3"/>
  <c r="N256" i="3"/>
  <c r="O256" i="3"/>
  <c r="P256" i="3"/>
  <c r="Q256" i="3"/>
  <c r="K257" i="3"/>
  <c r="L257" i="3"/>
  <c r="M257" i="3"/>
  <c r="N257" i="3"/>
  <c r="O257" i="3"/>
  <c r="P257" i="3"/>
  <c r="Q257" i="3"/>
  <c r="K258" i="3"/>
  <c r="L258" i="3"/>
  <c r="M258" i="3"/>
  <c r="N258" i="3"/>
  <c r="O258" i="3"/>
  <c r="P258" i="3"/>
  <c r="Q258" i="3"/>
  <c r="K259" i="3"/>
  <c r="L259" i="3"/>
  <c r="M259" i="3"/>
  <c r="N259" i="3"/>
  <c r="O259" i="3"/>
  <c r="P259" i="3"/>
  <c r="Q259" i="3"/>
  <c r="K260" i="3"/>
  <c r="S260" i="3" s="1"/>
  <c r="L260" i="3"/>
  <c r="M260" i="3"/>
  <c r="N260" i="3"/>
  <c r="O260" i="3"/>
  <c r="P260" i="3"/>
  <c r="Q260" i="3"/>
  <c r="K261" i="3"/>
  <c r="L261" i="3"/>
  <c r="M261" i="3"/>
  <c r="N261" i="3"/>
  <c r="O261" i="3"/>
  <c r="P261" i="3"/>
  <c r="Q261" i="3"/>
  <c r="K262" i="3"/>
  <c r="L262" i="3"/>
  <c r="M262" i="3"/>
  <c r="N262" i="3"/>
  <c r="O262" i="3"/>
  <c r="P262" i="3"/>
  <c r="Q262" i="3"/>
  <c r="K263" i="3"/>
  <c r="L263" i="3"/>
  <c r="M263" i="3"/>
  <c r="N263" i="3"/>
  <c r="O263" i="3"/>
  <c r="P263" i="3"/>
  <c r="Q263" i="3"/>
  <c r="K264" i="3"/>
  <c r="L264" i="3"/>
  <c r="M264" i="3"/>
  <c r="N264" i="3"/>
  <c r="O264" i="3"/>
  <c r="P264" i="3"/>
  <c r="Q264" i="3"/>
  <c r="K265" i="3"/>
  <c r="L265" i="3"/>
  <c r="M265" i="3"/>
  <c r="N265" i="3"/>
  <c r="O265" i="3"/>
  <c r="P265" i="3"/>
  <c r="Q265" i="3"/>
  <c r="K266" i="3"/>
  <c r="L266" i="3"/>
  <c r="M266" i="3"/>
  <c r="N266" i="3"/>
  <c r="O266" i="3"/>
  <c r="P266" i="3"/>
  <c r="Q266" i="3"/>
  <c r="K267" i="3"/>
  <c r="L267" i="3"/>
  <c r="M267" i="3"/>
  <c r="N267" i="3"/>
  <c r="O267" i="3"/>
  <c r="P267" i="3"/>
  <c r="Q267" i="3"/>
  <c r="K268" i="3"/>
  <c r="S268" i="3" s="1"/>
  <c r="L268" i="3"/>
  <c r="M268" i="3"/>
  <c r="N268" i="3"/>
  <c r="O268" i="3"/>
  <c r="P268" i="3"/>
  <c r="Q268" i="3"/>
  <c r="K269" i="3"/>
  <c r="L269" i="3"/>
  <c r="M269" i="3"/>
  <c r="N269" i="3"/>
  <c r="O269" i="3"/>
  <c r="P269" i="3"/>
  <c r="Q269" i="3"/>
  <c r="K270" i="3"/>
  <c r="L270" i="3"/>
  <c r="M270" i="3"/>
  <c r="N270" i="3"/>
  <c r="O270" i="3"/>
  <c r="P270" i="3"/>
  <c r="Q270" i="3"/>
  <c r="K271" i="3"/>
  <c r="L271" i="3"/>
  <c r="M271" i="3"/>
  <c r="N271" i="3"/>
  <c r="O271" i="3"/>
  <c r="P271" i="3"/>
  <c r="Q271" i="3"/>
  <c r="K272" i="3"/>
  <c r="S272" i="3" s="1"/>
  <c r="L272" i="3"/>
  <c r="M272" i="3"/>
  <c r="N272" i="3"/>
  <c r="O272" i="3"/>
  <c r="P272" i="3"/>
  <c r="Q272" i="3"/>
  <c r="K273" i="3"/>
  <c r="L273" i="3"/>
  <c r="M273" i="3"/>
  <c r="N273" i="3"/>
  <c r="O273" i="3"/>
  <c r="P273" i="3"/>
  <c r="Q273" i="3"/>
  <c r="K274" i="3"/>
  <c r="L274" i="3"/>
  <c r="M274" i="3"/>
  <c r="N274" i="3"/>
  <c r="O274" i="3"/>
  <c r="P274" i="3"/>
  <c r="Q274" i="3"/>
  <c r="K275" i="3"/>
  <c r="L275" i="3"/>
  <c r="M275" i="3"/>
  <c r="N275" i="3"/>
  <c r="O275" i="3"/>
  <c r="P275" i="3"/>
  <c r="Q275" i="3"/>
  <c r="K276" i="3"/>
  <c r="S276" i="3" s="1"/>
  <c r="L276" i="3"/>
  <c r="M276" i="3"/>
  <c r="N276" i="3"/>
  <c r="O276" i="3"/>
  <c r="P276" i="3"/>
  <c r="Q276" i="3"/>
  <c r="K277" i="3"/>
  <c r="L277" i="3"/>
  <c r="M277" i="3"/>
  <c r="N277" i="3"/>
  <c r="O277" i="3"/>
  <c r="P277" i="3"/>
  <c r="Q277" i="3"/>
  <c r="K278" i="3"/>
  <c r="L278" i="3"/>
  <c r="M278" i="3"/>
  <c r="N278" i="3"/>
  <c r="O278" i="3"/>
  <c r="P278" i="3"/>
  <c r="Q278" i="3"/>
  <c r="K279" i="3"/>
  <c r="L279" i="3"/>
  <c r="M279" i="3"/>
  <c r="N279" i="3"/>
  <c r="O279" i="3"/>
  <c r="P279" i="3"/>
  <c r="Q279" i="3"/>
  <c r="K280" i="3"/>
  <c r="S280" i="3" s="1"/>
  <c r="L280" i="3"/>
  <c r="M280" i="3"/>
  <c r="N280" i="3"/>
  <c r="O280" i="3"/>
  <c r="P280" i="3"/>
  <c r="Q280" i="3"/>
  <c r="K281" i="3"/>
  <c r="L281" i="3"/>
  <c r="M281" i="3"/>
  <c r="N281" i="3"/>
  <c r="O281" i="3"/>
  <c r="P281" i="3"/>
  <c r="Q281" i="3"/>
  <c r="K282" i="3"/>
  <c r="L282" i="3"/>
  <c r="M282" i="3"/>
  <c r="N282" i="3"/>
  <c r="O282" i="3"/>
  <c r="P282" i="3"/>
  <c r="Q282" i="3"/>
  <c r="K283" i="3"/>
  <c r="L283" i="3"/>
  <c r="M283" i="3"/>
  <c r="N283" i="3"/>
  <c r="O283" i="3"/>
  <c r="P283" i="3"/>
  <c r="Q283" i="3"/>
  <c r="K284" i="3"/>
  <c r="L284" i="3"/>
  <c r="M284" i="3"/>
  <c r="N284" i="3"/>
  <c r="O284" i="3"/>
  <c r="P284" i="3"/>
  <c r="Q284" i="3"/>
  <c r="K285" i="3"/>
  <c r="L285" i="3"/>
  <c r="M285" i="3"/>
  <c r="N285" i="3"/>
  <c r="O285" i="3"/>
  <c r="P285" i="3"/>
  <c r="Q285" i="3"/>
  <c r="K286" i="3"/>
  <c r="L286" i="3"/>
  <c r="M286" i="3"/>
  <c r="N286" i="3"/>
  <c r="O286" i="3"/>
  <c r="P286" i="3"/>
  <c r="Q286" i="3"/>
  <c r="K287" i="3"/>
  <c r="L287" i="3"/>
  <c r="M287" i="3"/>
  <c r="N287" i="3"/>
  <c r="O287" i="3"/>
  <c r="P287" i="3"/>
  <c r="Q287" i="3"/>
  <c r="K288" i="3"/>
  <c r="S288" i="3" s="1"/>
  <c r="L288" i="3"/>
  <c r="M288" i="3"/>
  <c r="N288" i="3"/>
  <c r="O288" i="3"/>
  <c r="P288" i="3"/>
  <c r="Q288" i="3"/>
  <c r="K289" i="3"/>
  <c r="L289" i="3"/>
  <c r="M289" i="3"/>
  <c r="N289" i="3"/>
  <c r="O289" i="3"/>
  <c r="P289" i="3"/>
  <c r="Q289" i="3"/>
  <c r="K290" i="3"/>
  <c r="L290" i="3"/>
  <c r="M290" i="3"/>
  <c r="N290" i="3"/>
  <c r="O290" i="3"/>
  <c r="P290" i="3"/>
  <c r="Q290" i="3"/>
  <c r="K291" i="3"/>
  <c r="L291" i="3"/>
  <c r="M291" i="3"/>
  <c r="N291" i="3"/>
  <c r="O291" i="3"/>
  <c r="P291" i="3"/>
  <c r="Q291" i="3"/>
  <c r="K292" i="3"/>
  <c r="S292" i="3" s="1"/>
  <c r="L292" i="3"/>
  <c r="M292" i="3"/>
  <c r="N292" i="3"/>
  <c r="O292" i="3"/>
  <c r="P292" i="3"/>
  <c r="Q292" i="3"/>
  <c r="K293" i="3"/>
  <c r="L293" i="3"/>
  <c r="M293" i="3"/>
  <c r="N293" i="3"/>
  <c r="O293" i="3"/>
  <c r="P293" i="3"/>
  <c r="Q293" i="3"/>
  <c r="K294" i="3"/>
  <c r="L294" i="3"/>
  <c r="M294" i="3"/>
  <c r="N294" i="3"/>
  <c r="O294" i="3"/>
  <c r="P294" i="3"/>
  <c r="Q294" i="3"/>
  <c r="K295" i="3"/>
  <c r="L295" i="3"/>
  <c r="M295" i="3"/>
  <c r="N295" i="3"/>
  <c r="O295" i="3"/>
  <c r="P295" i="3"/>
  <c r="Q295" i="3"/>
  <c r="K2" i="3"/>
  <c r="L2" i="3"/>
  <c r="N2" i="3"/>
  <c r="O2" i="3"/>
  <c r="P2" i="3"/>
  <c r="L1" i="3"/>
  <c r="M1" i="3"/>
  <c r="N1" i="3"/>
  <c r="P1" i="3"/>
  <c r="Q1" i="3"/>
  <c r="K1" i="3"/>
  <c r="I2" i="3"/>
  <c r="M2" i="3" s="1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L17" i="3" s="1"/>
  <c r="I18" i="3"/>
  <c r="I19" i="3"/>
  <c r="N19" i="3" s="1"/>
  <c r="I20" i="3"/>
  <c r="I21" i="3"/>
  <c r="I22" i="3"/>
  <c r="I23" i="3"/>
  <c r="I24" i="3"/>
  <c r="I25" i="3"/>
  <c r="I26" i="3"/>
  <c r="I27" i="3"/>
  <c r="I28" i="3"/>
  <c r="O28" i="3" s="1"/>
  <c r="I29" i="3"/>
  <c r="I30" i="3"/>
  <c r="I31" i="3"/>
  <c r="I32" i="3"/>
  <c r="I33" i="3"/>
  <c r="I34" i="3"/>
  <c r="I35" i="3"/>
  <c r="K35" i="3" s="1"/>
  <c r="I36" i="3"/>
  <c r="I37" i="3"/>
  <c r="I38" i="3"/>
  <c r="I39" i="3"/>
  <c r="I40" i="3"/>
  <c r="P40" i="3" s="1"/>
  <c r="I41" i="3"/>
  <c r="I42" i="3"/>
  <c r="I43" i="3"/>
  <c r="I44" i="3"/>
  <c r="L44" i="3" s="1"/>
  <c r="I45" i="3"/>
  <c r="I46" i="3"/>
  <c r="I47" i="3"/>
  <c r="I48" i="3"/>
  <c r="I49" i="3"/>
  <c r="I1" i="3"/>
  <c r="O1" i="3" s="1"/>
  <c r="M48" i="3" l="1"/>
  <c r="Q48" i="3"/>
  <c r="O48" i="3"/>
  <c r="K48" i="3"/>
  <c r="P48" i="3"/>
  <c r="N48" i="3"/>
  <c r="M36" i="3"/>
  <c r="Q36" i="3"/>
  <c r="N36" i="3"/>
  <c r="P36" i="3"/>
  <c r="K36" i="3"/>
  <c r="O36" i="3"/>
  <c r="M24" i="3"/>
  <c r="Q24" i="3"/>
  <c r="N24" i="3"/>
  <c r="L24" i="3"/>
  <c r="P24" i="3"/>
  <c r="O24" i="3"/>
  <c r="M16" i="3"/>
  <c r="Q16" i="3"/>
  <c r="N16" i="3"/>
  <c r="L16" i="3"/>
  <c r="P16" i="3"/>
  <c r="K16" i="3"/>
  <c r="O16" i="3"/>
  <c r="S264" i="3"/>
  <c r="S244" i="3"/>
  <c r="S240" i="3"/>
  <c r="S232" i="3"/>
  <c r="S220" i="3"/>
  <c r="S216" i="3"/>
  <c r="S192" i="3"/>
  <c r="S184" i="3"/>
  <c r="S176" i="3"/>
  <c r="L47" i="3"/>
  <c r="P47" i="3"/>
  <c r="K47" i="3"/>
  <c r="Q47" i="3"/>
  <c r="M47" i="3"/>
  <c r="O47" i="3"/>
  <c r="L39" i="3"/>
  <c r="P39" i="3"/>
  <c r="M39" i="3"/>
  <c r="Q39" i="3"/>
  <c r="K39" i="3"/>
  <c r="N39" i="3"/>
  <c r="L31" i="3"/>
  <c r="P31" i="3"/>
  <c r="M31" i="3"/>
  <c r="Q31" i="3"/>
  <c r="K31" i="3"/>
  <c r="O31" i="3"/>
  <c r="N31" i="3"/>
  <c r="L23" i="3"/>
  <c r="P23" i="3"/>
  <c r="M23" i="3"/>
  <c r="Q23" i="3"/>
  <c r="K23" i="3"/>
  <c r="S23" i="3" s="1"/>
  <c r="O23" i="3"/>
  <c r="N23" i="3"/>
  <c r="L15" i="3"/>
  <c r="P15" i="3"/>
  <c r="M15" i="3"/>
  <c r="Q15" i="3"/>
  <c r="K15" i="3"/>
  <c r="O15" i="3"/>
  <c r="N15" i="3"/>
  <c r="N7" i="3"/>
  <c r="K7" i="3"/>
  <c r="O7" i="3"/>
  <c r="M7" i="3"/>
  <c r="P7" i="3"/>
  <c r="L7" i="3"/>
  <c r="Q7" i="3"/>
  <c r="N3" i="3"/>
  <c r="K3" i="3"/>
  <c r="O3" i="3"/>
  <c r="L3" i="3"/>
  <c r="P3" i="3"/>
  <c r="Q3" i="3"/>
  <c r="M3" i="3"/>
  <c r="S293" i="3"/>
  <c r="S277" i="3"/>
  <c r="S273" i="3"/>
  <c r="S257" i="3"/>
  <c r="S253" i="3"/>
  <c r="S221" i="3"/>
  <c r="S205" i="3"/>
  <c r="S189" i="3"/>
  <c r="S157" i="3"/>
  <c r="S141" i="3"/>
  <c r="S125" i="3"/>
  <c r="L48" i="3"/>
  <c r="L36" i="3"/>
  <c r="K46" i="3"/>
  <c r="O46" i="3"/>
  <c r="M46" i="3"/>
  <c r="N46" i="3"/>
  <c r="L46" i="3"/>
  <c r="Q46" i="3"/>
  <c r="K42" i="3"/>
  <c r="O42" i="3"/>
  <c r="L42" i="3"/>
  <c r="P42" i="3"/>
  <c r="N42" i="3"/>
  <c r="Q42" i="3"/>
  <c r="M42" i="3"/>
  <c r="K38" i="3"/>
  <c r="O38" i="3"/>
  <c r="L38" i="3"/>
  <c r="P38" i="3"/>
  <c r="M38" i="3"/>
  <c r="Q38" i="3"/>
  <c r="K34" i="3"/>
  <c r="O34" i="3"/>
  <c r="L34" i="3"/>
  <c r="P34" i="3"/>
  <c r="N34" i="3"/>
  <c r="M34" i="3"/>
  <c r="Q34" i="3"/>
  <c r="K30" i="3"/>
  <c r="O30" i="3"/>
  <c r="L30" i="3"/>
  <c r="P30" i="3"/>
  <c r="N30" i="3"/>
  <c r="M30" i="3"/>
  <c r="K26" i="3"/>
  <c r="O26" i="3"/>
  <c r="L26" i="3"/>
  <c r="P26" i="3"/>
  <c r="N26" i="3"/>
  <c r="Q26" i="3"/>
  <c r="K22" i="3"/>
  <c r="O22" i="3"/>
  <c r="L22" i="3"/>
  <c r="P22" i="3"/>
  <c r="N22" i="3"/>
  <c r="Q22" i="3"/>
  <c r="M22" i="3"/>
  <c r="K18" i="3"/>
  <c r="O18" i="3"/>
  <c r="L18" i="3"/>
  <c r="P18" i="3"/>
  <c r="N18" i="3"/>
  <c r="M18" i="3"/>
  <c r="Q18" i="3"/>
  <c r="K14" i="3"/>
  <c r="O14" i="3"/>
  <c r="L14" i="3"/>
  <c r="P14" i="3"/>
  <c r="N14" i="3"/>
  <c r="M14" i="3"/>
  <c r="K10" i="3"/>
  <c r="O10" i="3"/>
  <c r="L10" i="3"/>
  <c r="P10" i="3"/>
  <c r="N10" i="3"/>
  <c r="Q10" i="3"/>
  <c r="M6" i="3"/>
  <c r="Q6" i="3"/>
  <c r="N6" i="3"/>
  <c r="L6" i="3"/>
  <c r="O6" i="3"/>
  <c r="K6" i="3"/>
  <c r="Q2" i="3"/>
  <c r="S2" i="3" s="1"/>
  <c r="S294" i="3"/>
  <c r="S290" i="3"/>
  <c r="S286" i="3"/>
  <c r="S282" i="3"/>
  <c r="S278" i="3"/>
  <c r="S274" i="3"/>
  <c r="S270" i="3"/>
  <c r="S266" i="3"/>
  <c r="N47" i="3"/>
  <c r="O39" i="3"/>
  <c r="M26" i="3"/>
  <c r="P6" i="3"/>
  <c r="M44" i="3"/>
  <c r="Q44" i="3"/>
  <c r="N44" i="3"/>
  <c r="P44" i="3"/>
  <c r="K44" i="3"/>
  <c r="S44" i="3" s="1"/>
  <c r="O44" i="3"/>
  <c r="M28" i="3"/>
  <c r="Q28" i="3"/>
  <c r="N28" i="3"/>
  <c r="L28" i="3"/>
  <c r="P28" i="3"/>
  <c r="K28" i="3"/>
  <c r="M12" i="3"/>
  <c r="Q12" i="3"/>
  <c r="N12" i="3"/>
  <c r="L12" i="3"/>
  <c r="P12" i="3"/>
  <c r="K12" i="3"/>
  <c r="L43" i="3"/>
  <c r="P43" i="3"/>
  <c r="M43" i="3"/>
  <c r="Q43" i="3"/>
  <c r="O43" i="3"/>
  <c r="N43" i="3"/>
  <c r="L35" i="3"/>
  <c r="S35" i="3" s="1"/>
  <c r="P35" i="3"/>
  <c r="M35" i="3"/>
  <c r="Q35" i="3"/>
  <c r="O35" i="3"/>
  <c r="N35" i="3"/>
  <c r="L27" i="3"/>
  <c r="P27" i="3"/>
  <c r="M27" i="3"/>
  <c r="Q27" i="3"/>
  <c r="K27" i="3"/>
  <c r="O27" i="3"/>
  <c r="N27" i="3"/>
  <c r="L19" i="3"/>
  <c r="P19" i="3"/>
  <c r="M19" i="3"/>
  <c r="Q19" i="3"/>
  <c r="K19" i="3"/>
  <c r="O19" i="3"/>
  <c r="L11" i="3"/>
  <c r="P11" i="3"/>
  <c r="M11" i="3"/>
  <c r="Q11" i="3"/>
  <c r="K11" i="3"/>
  <c r="S11" i="3" s="1"/>
  <c r="O11" i="3"/>
  <c r="N11" i="3"/>
  <c r="S289" i="3"/>
  <c r="S285" i="3"/>
  <c r="S281" i="3"/>
  <c r="S269" i="3"/>
  <c r="S265" i="3"/>
  <c r="S261" i="3"/>
  <c r="N49" i="3"/>
  <c r="M49" i="3"/>
  <c r="O49" i="3"/>
  <c r="L49" i="3"/>
  <c r="Q49" i="3"/>
  <c r="N45" i="3"/>
  <c r="O45" i="3"/>
  <c r="K45" i="3"/>
  <c r="S45" i="3" s="1"/>
  <c r="P45" i="3"/>
  <c r="M45" i="3"/>
  <c r="N41" i="3"/>
  <c r="K41" i="3"/>
  <c r="S41" i="3" s="1"/>
  <c r="O41" i="3"/>
  <c r="M41" i="3"/>
  <c r="P41" i="3"/>
  <c r="L41" i="3"/>
  <c r="N37" i="3"/>
  <c r="K37" i="3"/>
  <c r="O37" i="3"/>
  <c r="Q37" i="3"/>
  <c r="L37" i="3"/>
  <c r="P37" i="3"/>
  <c r="N33" i="3"/>
  <c r="K33" i="3"/>
  <c r="O33" i="3"/>
  <c r="M33" i="3"/>
  <c r="Q33" i="3"/>
  <c r="P33" i="3"/>
  <c r="N29" i="3"/>
  <c r="K29" i="3"/>
  <c r="O29" i="3"/>
  <c r="M29" i="3"/>
  <c r="Q29" i="3"/>
  <c r="P29" i="3"/>
  <c r="L29" i="3"/>
  <c r="N25" i="3"/>
  <c r="K25" i="3"/>
  <c r="O25" i="3"/>
  <c r="M25" i="3"/>
  <c r="Q25" i="3"/>
  <c r="L25" i="3"/>
  <c r="P25" i="3"/>
  <c r="N21" i="3"/>
  <c r="K21" i="3"/>
  <c r="O21" i="3"/>
  <c r="M21" i="3"/>
  <c r="Q21" i="3"/>
  <c r="L21" i="3"/>
  <c r="N17" i="3"/>
  <c r="K17" i="3"/>
  <c r="O17" i="3"/>
  <c r="M17" i="3"/>
  <c r="Q17" i="3"/>
  <c r="P17" i="3"/>
  <c r="N13" i="3"/>
  <c r="K13" i="3"/>
  <c r="S13" i="3" s="1"/>
  <c r="O13" i="3"/>
  <c r="M13" i="3"/>
  <c r="Q13" i="3"/>
  <c r="P13" i="3"/>
  <c r="L13" i="3"/>
  <c r="L9" i="3"/>
  <c r="N9" i="3"/>
  <c r="O9" i="3"/>
  <c r="M9" i="3"/>
  <c r="Q9" i="3"/>
  <c r="K9" i="3"/>
  <c r="P9" i="3"/>
  <c r="L5" i="3"/>
  <c r="P5" i="3"/>
  <c r="M5" i="3"/>
  <c r="Q5" i="3"/>
  <c r="K5" i="3"/>
  <c r="N5" i="3"/>
  <c r="O5" i="3"/>
  <c r="S1" i="3"/>
  <c r="S295" i="3"/>
  <c r="S291" i="3"/>
  <c r="S287" i="3"/>
  <c r="S283" i="3"/>
  <c r="S279" i="3"/>
  <c r="S275" i="3"/>
  <c r="S271" i="3"/>
  <c r="S267" i="3"/>
  <c r="S263" i="3"/>
  <c r="P49" i="3"/>
  <c r="P46" i="3"/>
  <c r="K43" i="3"/>
  <c r="S43" i="3" s="1"/>
  <c r="N38" i="3"/>
  <c r="L33" i="3"/>
  <c r="K24" i="3"/>
  <c r="Q14" i="3"/>
  <c r="M40" i="3"/>
  <c r="Q40" i="3"/>
  <c r="N40" i="3"/>
  <c r="L40" i="3"/>
  <c r="O40" i="3"/>
  <c r="K40" i="3"/>
  <c r="M32" i="3"/>
  <c r="Q32" i="3"/>
  <c r="N32" i="3"/>
  <c r="L32" i="3"/>
  <c r="P32" i="3"/>
  <c r="K32" i="3"/>
  <c r="S32" i="3" s="1"/>
  <c r="O32" i="3"/>
  <c r="M20" i="3"/>
  <c r="Q20" i="3"/>
  <c r="N20" i="3"/>
  <c r="L20" i="3"/>
  <c r="P20" i="3"/>
  <c r="O20" i="3"/>
  <c r="K20" i="3"/>
  <c r="S20" i="3" s="1"/>
  <c r="K8" i="3"/>
  <c r="O8" i="3"/>
  <c r="L8" i="3"/>
  <c r="P8" i="3"/>
  <c r="N8" i="3"/>
  <c r="Q8" i="3"/>
  <c r="M8" i="3"/>
  <c r="K4" i="3"/>
  <c r="S4" i="3" s="1"/>
  <c r="O4" i="3"/>
  <c r="L4" i="3"/>
  <c r="P4" i="3"/>
  <c r="M4" i="3"/>
  <c r="Q4" i="3"/>
  <c r="N4" i="3"/>
  <c r="S284" i="3"/>
  <c r="S256" i="3"/>
  <c r="S204" i="3"/>
  <c r="S172" i="3"/>
  <c r="S164" i="3"/>
  <c r="S160" i="3"/>
  <c r="S156" i="3"/>
  <c r="S152" i="3"/>
  <c r="S148" i="3"/>
  <c r="S144" i="3"/>
  <c r="S140" i="3"/>
  <c r="S136" i="3"/>
  <c r="S132" i="3"/>
  <c r="S128" i="3"/>
  <c r="S124" i="3"/>
  <c r="S120" i="3"/>
  <c r="S116" i="3"/>
  <c r="S112" i="3"/>
  <c r="S108" i="3"/>
  <c r="S104" i="3"/>
  <c r="S100" i="3"/>
  <c r="S96" i="3"/>
  <c r="S92" i="3"/>
  <c r="S88" i="3"/>
  <c r="S84" i="3"/>
  <c r="S80" i="3"/>
  <c r="S76" i="3"/>
  <c r="S72" i="3"/>
  <c r="S68" i="3"/>
  <c r="S64" i="3"/>
  <c r="S60" i="3"/>
  <c r="S56" i="3"/>
  <c r="S52" i="3"/>
  <c r="K49" i="3"/>
  <c r="S49" i="3" s="1"/>
  <c r="Q45" i="3"/>
  <c r="Q41" i="3"/>
  <c r="M37" i="3"/>
  <c r="Q30" i="3"/>
  <c r="P21" i="3"/>
  <c r="O12" i="3"/>
  <c r="S259" i="3"/>
  <c r="S255" i="3"/>
  <c r="S251" i="3"/>
  <c r="S247" i="3"/>
  <c r="S243" i="3"/>
  <c r="S239" i="3"/>
  <c r="S235" i="3"/>
  <c r="S231" i="3"/>
  <c r="S227" i="3"/>
  <c r="S223" i="3"/>
  <c r="S219" i="3"/>
  <c r="S215" i="3"/>
  <c r="S211" i="3"/>
  <c r="S207" i="3"/>
  <c r="S203" i="3"/>
  <c r="S199" i="3"/>
  <c r="S195" i="3"/>
  <c r="S191" i="3"/>
  <c r="S187" i="3"/>
  <c r="S183" i="3"/>
  <c r="S179" i="3"/>
  <c r="S175" i="3"/>
  <c r="S171" i="3"/>
  <c r="S167" i="3"/>
  <c r="S163" i="3"/>
  <c r="S159" i="3"/>
  <c r="S155" i="3"/>
  <c r="S151" i="3"/>
  <c r="S147" i="3"/>
  <c r="S143" i="3"/>
  <c r="S139" i="3"/>
  <c r="S135" i="3"/>
  <c r="S131" i="3"/>
  <c r="S127" i="3"/>
  <c r="S123" i="3"/>
  <c r="S119" i="3"/>
  <c r="S115" i="3"/>
  <c r="S111" i="3"/>
  <c r="S107" i="3"/>
  <c r="S103" i="3"/>
  <c r="S99" i="3"/>
  <c r="S95" i="3"/>
  <c r="S91" i="3"/>
  <c r="S87" i="3"/>
  <c r="S83" i="3"/>
  <c r="S79" i="3"/>
  <c r="S75" i="3"/>
  <c r="S71" i="3"/>
  <c r="S67" i="3"/>
  <c r="S63" i="3"/>
  <c r="S59" i="3"/>
  <c r="S55" i="3"/>
  <c r="S51" i="3"/>
  <c r="S249" i="3"/>
  <c r="S245" i="3"/>
  <c r="S241" i="3"/>
  <c r="S233" i="3"/>
  <c r="S229" i="3"/>
  <c r="S225" i="3"/>
  <c r="S217" i="3"/>
  <c r="S213" i="3"/>
  <c r="S209" i="3"/>
  <c r="S201" i="3"/>
  <c r="S197" i="3"/>
  <c r="S193" i="3"/>
  <c r="S185" i="3"/>
  <c r="S181" i="3"/>
  <c r="S177" i="3"/>
  <c r="S169" i="3"/>
  <c r="S165" i="3"/>
  <c r="S161" i="3"/>
  <c r="S153" i="3"/>
  <c r="S149" i="3"/>
  <c r="S145" i="3"/>
  <c r="S137" i="3"/>
  <c r="S133" i="3"/>
  <c r="S129" i="3"/>
  <c r="S121" i="3"/>
  <c r="S117" i="3"/>
  <c r="S113" i="3"/>
  <c r="S105" i="3"/>
  <c r="S101" i="3"/>
  <c r="S97" i="3"/>
  <c r="S89" i="3"/>
  <c r="S85" i="3"/>
  <c r="S81" i="3"/>
  <c r="S73" i="3"/>
  <c r="S69" i="3"/>
  <c r="S65" i="3"/>
  <c r="S57" i="3"/>
  <c r="S53" i="3"/>
  <c r="S262" i="3"/>
  <c r="S258" i="3"/>
  <c r="S254" i="3"/>
  <c r="S250" i="3"/>
  <c r="S246" i="3"/>
  <c r="S242" i="3"/>
  <c r="S238" i="3"/>
  <c r="S234" i="3"/>
  <c r="S230" i="3"/>
  <c r="S226" i="3"/>
  <c r="S222" i="3"/>
  <c r="S218" i="3"/>
  <c r="S214" i="3"/>
  <c r="S210" i="3"/>
  <c r="S206" i="3"/>
  <c r="S202" i="3"/>
  <c r="S198" i="3"/>
  <c r="S194" i="3"/>
  <c r="S190" i="3"/>
  <c r="S186" i="3"/>
  <c r="S182" i="3"/>
  <c r="S178" i="3"/>
  <c r="S174" i="3"/>
  <c r="S170" i="3"/>
  <c r="S166" i="3"/>
  <c r="S162" i="3"/>
  <c r="S158" i="3"/>
  <c r="S154" i="3"/>
  <c r="S150" i="3"/>
  <c r="S146" i="3"/>
  <c r="S142" i="3"/>
  <c r="S138" i="3"/>
  <c r="S134" i="3"/>
  <c r="S130" i="3"/>
  <c r="S126" i="3"/>
  <c r="S122" i="3"/>
  <c r="S118" i="3"/>
  <c r="S114" i="3"/>
  <c r="S110" i="3"/>
  <c r="S106" i="3"/>
  <c r="S102" i="3"/>
  <c r="S98" i="3"/>
  <c r="S94" i="3"/>
  <c r="S90" i="3"/>
  <c r="S86" i="3"/>
  <c r="S82" i="3"/>
  <c r="S78" i="3"/>
  <c r="S74" i="3"/>
  <c r="S70" i="3"/>
  <c r="S66" i="3"/>
  <c r="S62" i="3"/>
  <c r="S58" i="3"/>
  <c r="S54" i="3"/>
  <c r="S50" i="3"/>
  <c r="S33" i="3" l="1"/>
  <c r="S34" i="3"/>
  <c r="S8" i="3"/>
  <c r="S5" i="3"/>
  <c r="S25" i="3"/>
  <c r="S12" i="3"/>
  <c r="S14" i="3"/>
  <c r="S26" i="3"/>
  <c r="S46" i="3"/>
  <c r="S31" i="3"/>
  <c r="S36" i="3"/>
  <c r="S21" i="3"/>
  <c r="S24" i="3"/>
  <c r="S9" i="3"/>
  <c r="S27" i="3"/>
  <c r="S28" i="3"/>
  <c r="S10" i="3"/>
  <c r="S22" i="3"/>
  <c r="S30" i="3"/>
  <c r="S42" i="3"/>
  <c r="S7" i="3"/>
  <c r="S15" i="3"/>
  <c r="S39" i="3"/>
  <c r="S47" i="3"/>
  <c r="S40" i="3"/>
  <c r="S17" i="3"/>
  <c r="S29" i="3"/>
  <c r="S37" i="3"/>
  <c r="S19" i="3"/>
  <c r="S6" i="3"/>
  <c r="S18" i="3"/>
  <c r="S38" i="3"/>
  <c r="S3" i="3"/>
  <c r="S16" i="3"/>
  <c r="S48" i="3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        Devil = 1,
        Machine = 2,
        Spirit = 3,
        Insect = 4,
        Dragon = 5,
        Bird = 6,
        Crawling = 7,
        Human = 8,
        Orc = 9,
        Undead = 10,
        Beast = 11,
        Fish = 12,
        Element = 13,
        Plant = 14,
        Goblin = 15,
        Totem=16,</t>
        </r>
      </text>
    </comment>
    <comment ref="K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-30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+30</t>
        </r>
        <r>
          <rPr>
            <sz val="9"/>
            <color indexed="81"/>
            <rFont val="宋体"/>
            <family val="3"/>
            <charset val="134"/>
          </rPr>
          <t>表示调整</t>
        </r>
      </text>
    </comment>
    <comment ref="L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</t>
        </r>
      </text>
    </comment>
    <comment ref="W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主要是建筑类，回合数</t>
        </r>
      </text>
    </comment>
    <comment ref="B18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19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2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79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80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157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</commentList>
</comments>
</file>

<file path=xl/comments2.xml><?xml version="1.0" encoding="utf-8"?>
<comments xmlns="http://schemas.openxmlformats.org/spreadsheetml/2006/main">
  <authors>
    <author>real</author>
    <author>Real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        Goblin = 0,
        Devil = 1,
        Machine = 2,
        Spirit = 3,
        Insect = 4,
        Dragon = 5,
        Bird = 6,
        Crawling = 7,
        Human = 8,
        Orc = 9,
        Undead = 10,
        Beast = 11,
        Fish = 12,
        Element = 13,
        Plant = 14,
        Hero = 15,</t>
        </r>
      </text>
    </comment>
    <comment ref="K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-30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+30</t>
        </r>
        <r>
          <rPr>
            <sz val="9"/>
            <color indexed="81"/>
            <rFont val="宋体"/>
            <family val="3"/>
            <charset val="134"/>
          </rPr>
          <t>表示调整</t>
        </r>
      </text>
    </comment>
    <comment ref="L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</t>
        </r>
      </text>
    </comment>
    <comment ref="W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主要是建筑类，回合数</t>
        </r>
      </text>
    </comment>
  </commentList>
</comments>
</file>

<file path=xl/sharedStrings.xml><?xml version="1.0" encoding="utf-8"?>
<sst xmlns="http://schemas.openxmlformats.org/spreadsheetml/2006/main" count="2079" uniqueCount="1126">
  <si>
    <t>arrow</t>
  </si>
  <si>
    <t>巨鼠</t>
  </si>
  <si>
    <t>bite</t>
  </si>
  <si>
    <t>灰狼</t>
  </si>
  <si>
    <t>hit2</t>
  </si>
  <si>
    <t>哥布林亚种</t>
  </si>
  <si>
    <t>hit1</t>
  </si>
  <si>
    <t>暗夜精灵</t>
  </si>
  <si>
    <t>巨石墙</t>
  </si>
  <si>
    <t>null</t>
  </si>
  <si>
    <t>虚空巫师</t>
  </si>
  <si>
    <t>purpleline</t>
  </si>
  <si>
    <t>biteblue</t>
  </si>
  <si>
    <t>光精灵射手</t>
  </si>
  <si>
    <t>arrowlight</t>
  </si>
  <si>
    <t>骑士</t>
  </si>
  <si>
    <t>swordhit</t>
  </si>
  <si>
    <t>忍者</t>
  </si>
  <si>
    <t>独眼巨人</t>
  </si>
  <si>
    <t>bandattack</t>
  </si>
  <si>
    <t>骷髅战士</t>
  </si>
  <si>
    <t>蒸汽机甲</t>
  </si>
  <si>
    <t>yellowsplash</t>
  </si>
  <si>
    <t>班獒</t>
  </si>
  <si>
    <t>bitegreen</t>
  </si>
  <si>
    <t>捣蛋鬼</t>
  </si>
  <si>
    <t>鱼人</t>
  </si>
  <si>
    <t>哥布林</t>
  </si>
  <si>
    <t>龙蝇</t>
  </si>
  <si>
    <t>半人马射手</t>
  </si>
  <si>
    <t>龙卷风</t>
  </si>
  <si>
    <t>windhit</t>
  </si>
  <si>
    <t>巨大响尾蛇</t>
  </si>
  <si>
    <t>米诺陶诺斯</t>
  </si>
  <si>
    <t>小鬼</t>
  </si>
  <si>
    <t>冰墙</t>
  </si>
  <si>
    <t>巨型海鳗</t>
  </si>
  <si>
    <t>莉莉斯</t>
  </si>
  <si>
    <t>hit2blue</t>
  </si>
  <si>
    <t>雷喙龙</t>
  </si>
  <si>
    <t>electhit</t>
  </si>
  <si>
    <t>奇迹石壁</t>
  </si>
  <si>
    <t>盗贼</t>
  </si>
  <si>
    <t>黄铜塑像</t>
  </si>
  <si>
    <t>雷电巫女</t>
  </si>
  <si>
    <t>electball</t>
  </si>
  <si>
    <t>温蒂妮</t>
  </si>
  <si>
    <t>龟王</t>
  </si>
  <si>
    <t>食土鱼</t>
  </si>
  <si>
    <t>魔天使</t>
  </si>
  <si>
    <t>夜之女巫</t>
  </si>
  <si>
    <t>moon</t>
  </si>
  <si>
    <t>黑魔导女孩</t>
  </si>
  <si>
    <t>darkwheel</t>
  </si>
  <si>
    <t>僵尸</t>
  </si>
  <si>
    <t>鬼魂</t>
  </si>
  <si>
    <t>野猪人</t>
  </si>
  <si>
    <t>矮人</t>
  </si>
  <si>
    <t>侏儒</t>
  </si>
  <si>
    <t>暴龙</t>
  </si>
  <si>
    <t>琥珀蚊</t>
  </si>
  <si>
    <t>灵体</t>
  </si>
  <si>
    <t>流氓</t>
  </si>
  <si>
    <t>龙族法师</t>
  </si>
  <si>
    <t>dragonball</t>
  </si>
  <si>
    <t>venom</t>
  </si>
  <si>
    <t>影魔</t>
  </si>
  <si>
    <t>变色龙</t>
  </si>
  <si>
    <t>狂战士</t>
  </si>
  <si>
    <t>doubleswordhit</t>
  </si>
  <si>
    <t>百变怪</t>
  </si>
  <si>
    <t>毒巨蟒</t>
  </si>
  <si>
    <t>大蜘蛛</t>
  </si>
  <si>
    <t>冰蜥蜴</t>
  </si>
  <si>
    <t>巨型变形虫</t>
  </si>
  <si>
    <t>海盗</t>
  </si>
  <si>
    <t>荧光象鼻虫</t>
  </si>
  <si>
    <t>喷火龙</t>
  </si>
  <si>
    <t>firehit</t>
  </si>
  <si>
    <t>太古之龙</t>
  </si>
  <si>
    <t>cover3</t>
  </si>
  <si>
    <t>雷电之龙</t>
  </si>
  <si>
    <t>圣骑士</t>
  </si>
  <si>
    <t>双头羊</t>
  </si>
  <si>
    <t>刻耳帕洛斯</t>
  </si>
  <si>
    <t>毒花</t>
  </si>
  <si>
    <t>flowerline</t>
  </si>
  <si>
    <t>巨蟹</t>
  </si>
  <si>
    <t>海和尚</t>
  </si>
  <si>
    <t>waterball</t>
  </si>
  <si>
    <t>海德拉</t>
  </si>
  <si>
    <t>雄狮水母</t>
  </si>
  <si>
    <t>watertile</t>
  </si>
  <si>
    <t>暗晦之城</t>
  </si>
  <si>
    <t>darkball</t>
  </si>
  <si>
    <t>暗精灵</t>
  </si>
  <si>
    <t>光精灵</t>
  </si>
  <si>
    <t>梦魇</t>
  </si>
  <si>
    <t>独角兽</t>
  </si>
  <si>
    <t>雪人</t>
  </si>
  <si>
    <t>iceball</t>
  </si>
  <si>
    <t>冰之女王</t>
  </si>
  <si>
    <t>砂之魔女</t>
  </si>
  <si>
    <t>风暴射手</t>
  </si>
  <si>
    <t>外星人</t>
  </si>
  <si>
    <t>etwave</t>
  </si>
  <si>
    <t>武僧</t>
  </si>
  <si>
    <t>fisthit</t>
  </si>
  <si>
    <t>魔物学者</t>
  </si>
  <si>
    <t>武士</t>
  </si>
  <si>
    <t>隐形人</t>
  </si>
  <si>
    <t>fisthitstatue</t>
  </si>
  <si>
    <t>拉顿</t>
  </si>
  <si>
    <t>鬼云</t>
  </si>
  <si>
    <t>食人花</t>
  </si>
  <si>
    <t>贝希摩斯</t>
  </si>
  <si>
    <t>深海触手</t>
  </si>
  <si>
    <t>火柱</t>
  </si>
  <si>
    <t>firearrow</t>
  </si>
  <si>
    <t>火焰领主</t>
  </si>
  <si>
    <t>狮王战士</t>
  </si>
  <si>
    <t>黄金图腾</t>
  </si>
  <si>
    <t>木乃伊</t>
  </si>
  <si>
    <t>强盗</t>
  </si>
  <si>
    <t>象牙人偶</t>
  </si>
  <si>
    <t>大理石人偶</t>
  </si>
  <si>
    <t>霸王龙</t>
  </si>
  <si>
    <t>绿藤蔓怪</t>
  </si>
  <si>
    <t>greenpea</t>
  </si>
  <si>
    <t>蓝藤蔓怪</t>
  </si>
  <si>
    <t>bluepea</t>
  </si>
  <si>
    <t>枪管百合</t>
  </si>
  <si>
    <t>bullet</t>
  </si>
  <si>
    <t>战斗机甲α</t>
  </si>
  <si>
    <t>战斗机甲β</t>
  </si>
  <si>
    <t>rocket</t>
  </si>
  <si>
    <t>达衮</t>
  </si>
  <si>
    <t>暗黑破坏神</t>
  </si>
  <si>
    <t>迅雷魔王</t>
  </si>
  <si>
    <t>光帝</t>
  </si>
  <si>
    <t>大地之王</t>
  </si>
  <si>
    <t>天马</t>
  </si>
  <si>
    <t>哈尔比亚</t>
  </si>
  <si>
    <t>大黄蜂</t>
  </si>
  <si>
    <t>病毒</t>
  </si>
  <si>
    <t>犰狳</t>
  </si>
  <si>
    <t>人造精灵</t>
  </si>
  <si>
    <t>巨齿鲨</t>
  </si>
  <si>
    <t>疯狂小丑</t>
  </si>
  <si>
    <t>蜥蜴人</t>
  </si>
  <si>
    <t>火蜥蜴</t>
  </si>
  <si>
    <t>阿修罗</t>
  </si>
  <si>
    <t>冥河恶鬼</t>
  </si>
  <si>
    <t>火凤凰</t>
  </si>
  <si>
    <t>熔岩巨人</t>
  </si>
  <si>
    <t>奇美拉</t>
  </si>
  <si>
    <t>鬼火</t>
  </si>
  <si>
    <t>泥怪</t>
  </si>
  <si>
    <t>鲨鱼人</t>
  </si>
  <si>
    <t>口水怪</t>
  </si>
  <si>
    <t>雷电制造器</t>
  </si>
  <si>
    <t>雷霆战鹰</t>
  </si>
  <si>
    <t>骷髅守卫</t>
  </si>
  <si>
    <t>骷髅射手</t>
  </si>
  <si>
    <t>潘</t>
  </si>
  <si>
    <t>树精</t>
  </si>
  <si>
    <t>leafarrow</t>
  </si>
  <si>
    <t>德鲁伊</t>
  </si>
  <si>
    <t>狮鹫</t>
  </si>
  <si>
    <t>刀手怪</t>
  </si>
  <si>
    <t>闪电元素</t>
  </si>
  <si>
    <t>吸血蝙蝠</t>
  </si>
  <si>
    <t>bluesword</t>
  </si>
  <si>
    <t>宁芙</t>
  </si>
  <si>
    <t>幽魂</t>
  </si>
  <si>
    <t>巨型蝙蝠</t>
  </si>
  <si>
    <t>地狱犬</t>
  </si>
  <si>
    <t>鼠王</t>
  </si>
  <si>
    <t>大旋涡</t>
  </si>
  <si>
    <t>waterball2</t>
  </si>
  <si>
    <t>巨型蛞蝓</t>
  </si>
  <si>
    <t>沙人</t>
  </si>
  <si>
    <t>树人</t>
  </si>
  <si>
    <t>剑墙</t>
  </si>
  <si>
    <t>巨大步行虫</t>
  </si>
  <si>
    <t>彩蜡人偶</t>
  </si>
  <si>
    <t>银制雕像</t>
  </si>
  <si>
    <t>红宝石兽</t>
  </si>
  <si>
    <t>鸡蛇</t>
  </si>
  <si>
    <t>牧师</t>
  </si>
  <si>
    <t>holybolt</t>
  </si>
  <si>
    <t>阿努比斯</t>
  </si>
  <si>
    <t>血腥布丁</t>
  </si>
  <si>
    <t>尼斯湖水怪</t>
  </si>
  <si>
    <t>幽灵</t>
  </si>
  <si>
    <t>女恶魔</t>
  </si>
  <si>
    <t>刺猬</t>
  </si>
  <si>
    <t>巨象</t>
  </si>
  <si>
    <t>极乐鸟</t>
  </si>
  <si>
    <t>巴力</t>
  </si>
  <si>
    <t>利维坦</t>
  </si>
  <si>
    <t>伊芙利特</t>
  </si>
  <si>
    <t>吸血草</t>
  </si>
  <si>
    <t>北极熊</t>
  </si>
  <si>
    <t>霜角原牛</t>
  </si>
  <si>
    <t>僵尸龙</t>
  </si>
  <si>
    <t>王蜥</t>
  </si>
  <si>
    <t>睚眦</t>
  </si>
  <si>
    <t>嘲风</t>
  </si>
  <si>
    <t>fireball</t>
  </si>
  <si>
    <t>蒲牢</t>
  </si>
  <si>
    <t>狻猊</t>
  </si>
  <si>
    <t>霸下</t>
  </si>
  <si>
    <t>狴犴</t>
  </si>
  <si>
    <t>负屃</t>
  </si>
  <si>
    <t>螭吻</t>
  </si>
  <si>
    <t>玛瑙酒杯</t>
  </si>
  <si>
    <t>无畏先锋</t>
  </si>
  <si>
    <t>斑白座狮</t>
  </si>
  <si>
    <t>掷矛手</t>
  </si>
  <si>
    <t>spear</t>
  </si>
  <si>
    <t>毒蘑菇</t>
  </si>
  <si>
    <t>姆吉拉</t>
  </si>
  <si>
    <t>跳跳菇</t>
  </si>
  <si>
    <t>恐惧之源</t>
  </si>
  <si>
    <t>黑暗暗杀者</t>
  </si>
  <si>
    <t>黑暗骑士</t>
  </si>
  <si>
    <t>地狱冷枪</t>
  </si>
  <si>
    <t>darkfire</t>
  </si>
  <si>
    <t>巨型尘蜂</t>
  </si>
  <si>
    <t>光构体</t>
  </si>
  <si>
    <t>战神奥利安</t>
  </si>
  <si>
    <t>棕狼</t>
  </si>
  <si>
    <t>凯西猫</t>
  </si>
  <si>
    <t>古墓幽魂</t>
  </si>
  <si>
    <t>青霉</t>
  </si>
  <si>
    <t>死亡凝视</t>
  </si>
  <si>
    <t>badblood</t>
  </si>
  <si>
    <t>曼德拉草</t>
  </si>
  <si>
    <t>奥尔梅克巨石</t>
  </si>
  <si>
    <t>巴隆</t>
  </si>
  <si>
    <t>无头骑士</t>
  </si>
  <si>
    <t>粉球</t>
  </si>
  <si>
    <t>罗刹</t>
  </si>
  <si>
    <t>莱西</t>
  </si>
  <si>
    <t>greengrass</t>
  </si>
  <si>
    <t>眼镜蛇</t>
  </si>
  <si>
    <t>铁制雕像</t>
  </si>
  <si>
    <t>黄金雕像</t>
  </si>
  <si>
    <t>石雕</t>
  </si>
  <si>
    <t>幽灵船</t>
  </si>
  <si>
    <t>crashhit</t>
  </si>
  <si>
    <t>老槐树</t>
  </si>
  <si>
    <t>水马</t>
  </si>
  <si>
    <t>走鹃</t>
  </si>
  <si>
    <t>飞龙骑士</t>
  </si>
  <si>
    <t>合体战斗机甲</t>
  </si>
  <si>
    <t>炎之战士</t>
  </si>
  <si>
    <t>青眼白龙</t>
  </si>
  <si>
    <t>狼人</t>
  </si>
  <si>
    <t>巨石战车</t>
  </si>
  <si>
    <t>火焰术士</t>
  </si>
  <si>
    <t>美杜莎</t>
  </si>
  <si>
    <t>石像鬼</t>
  </si>
  <si>
    <t>镀金龙</t>
  </si>
  <si>
    <t>特洛伊木马</t>
  </si>
  <si>
    <t>海盗船长</t>
  </si>
  <si>
    <t>兵器领主</t>
  </si>
  <si>
    <t>机械蜘蛛</t>
  </si>
  <si>
    <t>机械蝙蝠</t>
  </si>
  <si>
    <t>重金属龙</t>
  </si>
  <si>
    <t>机器猎手</t>
  </si>
  <si>
    <t>龙魂石像</t>
  </si>
  <si>
    <t>风魔神</t>
  </si>
  <si>
    <t>水魔神</t>
  </si>
  <si>
    <t>神射手</t>
  </si>
  <si>
    <t>部落弩弓手</t>
  </si>
  <si>
    <t>arrowred</t>
  </si>
  <si>
    <t>发条夜鹰</t>
  </si>
  <si>
    <t>邪灵武士</t>
  </si>
  <si>
    <t>生灵盾</t>
  </si>
  <si>
    <t>生灵矛</t>
  </si>
  <si>
    <t>生灵刃</t>
  </si>
  <si>
    <t>大恶魔</t>
  </si>
  <si>
    <t>大天使</t>
  </si>
  <si>
    <t>山贼</t>
  </si>
  <si>
    <t>侍卫</t>
  </si>
  <si>
    <t>熊猫人</t>
  </si>
  <si>
    <t>天蛾人</t>
  </si>
  <si>
    <t>火焰象鼻虫</t>
  </si>
  <si>
    <t>空气女王</t>
  </si>
  <si>
    <t>疯狂兔子</t>
  </si>
  <si>
    <t>水巨人</t>
  </si>
  <si>
    <t>火巨人</t>
  </si>
  <si>
    <t>红衣大主教</t>
  </si>
  <si>
    <t>int</t>
    <phoneticPr fontId="18" type="noConversion"/>
  </si>
  <si>
    <t>string</t>
    <phoneticPr fontId="18" type="noConversion"/>
  </si>
  <si>
    <t>Id</t>
  </si>
  <si>
    <t>Name</t>
  </si>
  <si>
    <t>Star</t>
  </si>
  <si>
    <t>Atk</t>
  </si>
  <si>
    <t>Def</t>
  </si>
  <si>
    <t>Magic</t>
  </si>
  <si>
    <t>Hit</t>
  </si>
  <si>
    <t>Dhit</t>
  </si>
  <si>
    <t>Spd</t>
  </si>
  <si>
    <t>Arrow</t>
  </si>
  <si>
    <t>Cover</t>
  </si>
  <si>
    <t>Skills</t>
  </si>
  <si>
    <t>Res</t>
  </si>
  <si>
    <t>Icon</t>
  </si>
  <si>
    <t>序列</t>
  </si>
  <si>
    <t>名字</t>
  </si>
  <si>
    <t>星级</t>
  </si>
  <si>
    <t>种族</t>
  </si>
  <si>
    <t>属性</t>
  </si>
  <si>
    <t>攻击</t>
  </si>
  <si>
    <t>防御</t>
  </si>
  <si>
    <t>魔力</t>
  </si>
  <si>
    <t>命中</t>
  </si>
  <si>
    <t>回避</t>
  </si>
  <si>
    <t>速度</t>
  </si>
  <si>
    <t>生命</t>
  </si>
  <si>
    <t>箭矢</t>
  </si>
  <si>
    <t>闪光路径</t>
  </si>
  <si>
    <t>技能</t>
  </si>
  <si>
    <t>资源类型</t>
  </si>
  <si>
    <t>路径</t>
  </si>
  <si>
    <t>英文名</t>
    <phoneticPr fontId="18" type="noConversion"/>
  </si>
  <si>
    <t>Ename</t>
    <phoneticPr fontId="18" type="noConversion"/>
  </si>
  <si>
    <t>string</t>
    <phoneticPr fontId="18" type="noConversion"/>
  </si>
  <si>
    <t>Brown Wolf</t>
  </si>
  <si>
    <t>Giant Rat</t>
  </si>
  <si>
    <t>Stone Wall</t>
  </si>
  <si>
    <t>Vanity Wizard</t>
  </si>
  <si>
    <t>Knight</t>
  </si>
  <si>
    <t>Ninja</t>
  </si>
  <si>
    <t>Dragon Fly</t>
  </si>
  <si>
    <t>Tornado</t>
  </si>
  <si>
    <t>Ice Wall</t>
  </si>
  <si>
    <t>Lightning Miko</t>
  </si>
  <si>
    <t>Turtle King</t>
  </si>
  <si>
    <t>Zombie</t>
  </si>
  <si>
    <t>Ghost</t>
  </si>
  <si>
    <t>Tyrannosaurus</t>
  </si>
  <si>
    <t>Amber Mosquito</t>
  </si>
  <si>
    <t>Chameleon</t>
  </si>
  <si>
    <t>Berserker</t>
  </si>
  <si>
    <t>Giant Amoeba</t>
  </si>
  <si>
    <t>Fluorescence Weevil</t>
  </si>
  <si>
    <t>Dragon</t>
  </si>
  <si>
    <t>Lightning Dragon</t>
  </si>
  <si>
    <t>Sea Monk</t>
  </si>
  <si>
    <t>Clouding City</t>
  </si>
  <si>
    <t>Nightmare</t>
  </si>
  <si>
    <t>Unicorn</t>
  </si>
  <si>
    <t>Storm Striker</t>
  </si>
  <si>
    <t>Alien</t>
  </si>
  <si>
    <t>Monk</t>
  </si>
  <si>
    <t>Gold Totem</t>
  </si>
  <si>
    <t>Mummy</t>
  </si>
  <si>
    <t>Marble Doll</t>
  </si>
  <si>
    <t>T-Rex</t>
  </si>
  <si>
    <t>Barrel Lily</t>
  </si>
  <si>
    <t>Diablo</t>
  </si>
  <si>
    <t>Virus</t>
  </si>
  <si>
    <t>Armadillo</t>
  </si>
  <si>
    <t>Asura</t>
  </si>
  <si>
    <t>Skeleton Guard</t>
  </si>
  <si>
    <t>Skeleton Striker</t>
  </si>
  <si>
    <t>Pan</t>
  </si>
  <si>
    <t>Druid</t>
  </si>
  <si>
    <t>Griffin</t>
  </si>
  <si>
    <t>Vampire Bat</t>
  </si>
  <si>
    <t>Sword Wall</t>
  </si>
  <si>
    <t>Silver Statue</t>
  </si>
  <si>
    <t>Hedgehog</t>
  </si>
  <si>
    <t>Leviathan</t>
  </si>
  <si>
    <t>Zombie Dragon</t>
  </si>
  <si>
    <t>Agate Glass</t>
  </si>
  <si>
    <t>Fearless Pioneer</t>
  </si>
  <si>
    <t>Dark Assassin</t>
  </si>
  <si>
    <t>Dark Knight</t>
  </si>
  <si>
    <t>Mould</t>
  </si>
  <si>
    <t>Mandrake</t>
  </si>
  <si>
    <t>Cobra</t>
  </si>
  <si>
    <t>Ghost Ship</t>
  </si>
  <si>
    <t>Ejection Turtle</t>
  </si>
  <si>
    <t>Curse Dragon</t>
  </si>
  <si>
    <t>Dragon Knight</t>
  </si>
  <si>
    <t>Flame Warlock</t>
  </si>
  <si>
    <t>Medusa</t>
  </si>
  <si>
    <t>Gargoyles</t>
  </si>
  <si>
    <t>Trojan Horse</t>
  </si>
  <si>
    <t>Pirate Captain</t>
  </si>
  <si>
    <t>Weapon Lords</t>
  </si>
  <si>
    <t>Mechanical Spider</t>
  </si>
  <si>
    <t>Mechanical Bats</t>
  </si>
  <si>
    <t>Javelin Dragon</t>
  </si>
  <si>
    <t>Ghost Pumpkin King</t>
  </si>
  <si>
    <t>Machine Hunter</t>
  </si>
  <si>
    <t>Ray O</t>
  </si>
  <si>
    <t>Water O</t>
  </si>
  <si>
    <t>Marksman</t>
  </si>
  <si>
    <t>Creatures Shield</t>
  </si>
  <si>
    <t>Creatures Spear</t>
  </si>
  <si>
    <t>Creatures Blade</t>
  </si>
  <si>
    <t>Bodyguard</t>
  </si>
  <si>
    <t>Flame Weevil</t>
  </si>
  <si>
    <t>Air Queen</t>
  </si>
  <si>
    <t>Crazy Rabbit</t>
  </si>
  <si>
    <t>Water Giant</t>
  </si>
  <si>
    <t>Fire Giant</t>
  </si>
  <si>
    <t>鵺</t>
    <phoneticPr fontId="18" type="noConversion"/>
  </si>
  <si>
    <t>孙悟空</t>
    <phoneticPr fontId="18" type="noConversion"/>
  </si>
  <si>
    <t>斯奎克</t>
    <phoneticPr fontId="18" type="noConversion"/>
  </si>
  <si>
    <t>雷魔神</t>
    <phoneticPr fontId="18" type="noConversion"/>
  </si>
  <si>
    <t>鮣鱼</t>
  </si>
  <si>
    <t>勇者</t>
    <phoneticPr fontId="18" type="noConversion"/>
  </si>
  <si>
    <t>狗头人</t>
    <phoneticPr fontId="18" type="noConversion"/>
  </si>
  <si>
    <t>Giant Rattler</t>
  </si>
  <si>
    <t>猎卡死神</t>
    <phoneticPr fontId="18" type="noConversion"/>
  </si>
  <si>
    <t>Black Magician</t>
  </si>
  <si>
    <t>大蠕虫</t>
    <phoneticPr fontId="18" type="noConversion"/>
  </si>
  <si>
    <t>卓柏卡布拉</t>
    <phoneticPr fontId="18" type="noConversion"/>
  </si>
  <si>
    <t>Chupacabra</t>
  </si>
  <si>
    <t>冰之吹雪使</t>
    <phoneticPr fontId="18" type="noConversion"/>
  </si>
  <si>
    <t>Ice Master</t>
  </si>
  <si>
    <t>蓝雷龙</t>
    <phoneticPr fontId="18" type="noConversion"/>
  </si>
  <si>
    <t>坎马卓滋</t>
    <phoneticPr fontId="18" type="noConversion"/>
  </si>
  <si>
    <t>堕落天使</t>
    <phoneticPr fontId="18" type="noConversion"/>
  </si>
  <si>
    <t>Lucifer</t>
  </si>
  <si>
    <t>佩利冬</t>
    <phoneticPr fontId="18" type="noConversion"/>
  </si>
  <si>
    <t>Peryton</t>
  </si>
  <si>
    <t>冰凤</t>
    <phoneticPr fontId="18" type="noConversion"/>
  </si>
  <si>
    <t>蜂后</t>
    <phoneticPr fontId="18" type="noConversion"/>
  </si>
  <si>
    <t>Drool</t>
  </si>
  <si>
    <t>巨魔</t>
    <phoneticPr fontId="18" type="noConversion"/>
  </si>
  <si>
    <t>血戳明师</t>
    <phoneticPr fontId="18" type="noConversion"/>
  </si>
  <si>
    <t>阿卡尼思</t>
    <phoneticPr fontId="18" type="noConversion"/>
  </si>
  <si>
    <t>Arcanis</t>
  </si>
  <si>
    <t>阿达卡风影</t>
    <phoneticPr fontId="18" type="noConversion"/>
  </si>
  <si>
    <t>Randy Gallegos</t>
  </si>
  <si>
    <t>光道兽</t>
    <phoneticPr fontId="18" type="noConversion"/>
  </si>
  <si>
    <t>Lightsworn Beast</t>
  </si>
  <si>
    <t>狮蝎</t>
    <phoneticPr fontId="18" type="noConversion"/>
  </si>
  <si>
    <t>火亚龙</t>
    <phoneticPr fontId="18" type="noConversion"/>
  </si>
  <si>
    <t>覆铁巨蛇</t>
    <phoneticPr fontId="18" type="noConversion"/>
  </si>
  <si>
    <t>囚牛</t>
    <phoneticPr fontId="18" type="noConversion"/>
  </si>
  <si>
    <t>暗构体</t>
    <phoneticPr fontId="18" type="noConversion"/>
  </si>
  <si>
    <t>Powder Rater</t>
  </si>
  <si>
    <t>Raksas</t>
  </si>
  <si>
    <t>Leshy</t>
  </si>
  <si>
    <t>蛮牛</t>
    <phoneticPr fontId="18" type="noConversion"/>
  </si>
  <si>
    <t>龙鸟</t>
    <phoneticPr fontId="18" type="noConversion"/>
  </si>
  <si>
    <t>金色魔象</t>
    <phoneticPr fontId="18" type="noConversion"/>
  </si>
  <si>
    <t>Goldfien Mammot</t>
  </si>
  <si>
    <t>混沌战士</t>
    <phoneticPr fontId="18" type="noConversion"/>
  </si>
  <si>
    <t>Chaos Warrior</t>
  </si>
  <si>
    <t>恶魔龙</t>
    <phoneticPr fontId="18" type="noConversion"/>
  </si>
  <si>
    <t>Zupaysaurus</t>
  </si>
  <si>
    <t>弹射龟</t>
    <phoneticPr fontId="18" type="noConversion"/>
  </si>
  <si>
    <t>诅咒飞龙</t>
    <phoneticPr fontId="18" type="noConversion"/>
  </si>
  <si>
    <t>红眼黑龙</t>
    <phoneticPr fontId="18" type="noConversion"/>
  </si>
  <si>
    <t>Red Eye Dragon</t>
  </si>
  <si>
    <t>时之魔术师</t>
    <phoneticPr fontId="18" type="noConversion"/>
  </si>
  <si>
    <t>Time Magician</t>
  </si>
  <si>
    <t>Flame Warrior</t>
  </si>
  <si>
    <t>Cyan Eye Dragon</t>
  </si>
  <si>
    <t>Werewolve</t>
  </si>
  <si>
    <t>Sunwukong</t>
  </si>
  <si>
    <t>标枪龙</t>
    <phoneticPr fontId="18" type="noConversion"/>
  </si>
  <si>
    <t>Metal Dragon</t>
  </si>
  <si>
    <t>地雷蜘蛛</t>
    <phoneticPr fontId="18" type="noConversion"/>
  </si>
  <si>
    <t>Mine Spider</t>
  </si>
  <si>
    <t>幽灵南瓜王</t>
    <phoneticPr fontId="18" type="noConversion"/>
  </si>
  <si>
    <t>迷宫壁</t>
    <phoneticPr fontId="18" type="noConversion"/>
  </si>
  <si>
    <t>Maze</t>
  </si>
  <si>
    <t>Dragon Soul</t>
  </si>
  <si>
    <t>Crossbowman</t>
  </si>
  <si>
    <t>厚苔象</t>
    <phoneticPr fontId="18" type="noConversion"/>
  </si>
  <si>
    <t>Plant Elephant</t>
  </si>
  <si>
    <t>血祭元素</t>
    <phoneticPr fontId="18" type="noConversion"/>
  </si>
  <si>
    <t>Bloodpyre Elemental</t>
  </si>
  <si>
    <t>卡普路桑狼獾</t>
    <phoneticPr fontId="18" type="noConversion"/>
  </si>
  <si>
    <t>Wolverine Beast</t>
  </si>
  <si>
    <t>Clockwork Owl</t>
  </si>
  <si>
    <t>Evil Warrior</t>
  </si>
  <si>
    <t>冥府战士</t>
    <phoneticPr fontId="18" type="noConversion"/>
  </si>
  <si>
    <t>Undead Warrior</t>
  </si>
  <si>
    <t>封魔石碑</t>
    <phoneticPr fontId="18" type="noConversion"/>
  </si>
  <si>
    <t>Sealing Stone</t>
  </si>
  <si>
    <t>雪娃娃</t>
    <phoneticPr fontId="18" type="noConversion"/>
  </si>
  <si>
    <t>Snow Boy</t>
  </si>
  <si>
    <t>火麒麟</t>
    <phoneticPr fontId="18" type="noConversion"/>
  </si>
  <si>
    <t>Kirin</t>
  </si>
  <si>
    <t>摇钱树</t>
    <phoneticPr fontId="18" type="noConversion"/>
  </si>
  <si>
    <t>钟馗</t>
    <phoneticPr fontId="18" type="noConversion"/>
  </si>
  <si>
    <t>树精长老</t>
    <phoneticPr fontId="18" type="noConversion"/>
  </si>
  <si>
    <t>Dryad</t>
  </si>
  <si>
    <t>Gray Wolf</t>
  </si>
  <si>
    <t>Hob Goblins</t>
  </si>
  <si>
    <t>Night Elf</t>
  </si>
  <si>
    <t>Remora</t>
  </si>
  <si>
    <t>White Elf</t>
  </si>
  <si>
    <t>Warrior</t>
  </si>
  <si>
    <t>Cyclops</t>
  </si>
  <si>
    <t>Skeleton</t>
  </si>
  <si>
    <t>Steam Gear</t>
  </si>
  <si>
    <t>Kobold</t>
  </si>
  <si>
    <t>Tiger Beetle</t>
  </si>
  <si>
    <t>Eidolon</t>
  </si>
  <si>
    <t>Merfolk</t>
  </si>
  <si>
    <t>Goblin</t>
  </si>
  <si>
    <t>Centaur</t>
  </si>
  <si>
    <t>Minotaur</t>
  </si>
  <si>
    <t>Gremlin</t>
  </si>
  <si>
    <t>Giant Eel</t>
  </si>
  <si>
    <t>Lilith</t>
  </si>
  <si>
    <t>Thunder Beak</t>
  </si>
  <si>
    <t>Miracle Stone</t>
  </si>
  <si>
    <t>Thief</t>
  </si>
  <si>
    <t>Brass Idle</t>
  </si>
  <si>
    <t>Undine</t>
  </si>
  <si>
    <t>Geophage</t>
  </si>
  <si>
    <t>Migoal</t>
  </si>
  <si>
    <t>Night Witch</t>
  </si>
  <si>
    <t>Card Reaper</t>
  </si>
  <si>
    <t>Decoy</t>
  </si>
  <si>
    <t>Wild Boar</t>
  </si>
  <si>
    <t>Dwarf</t>
  </si>
  <si>
    <t>Gnome</t>
  </si>
  <si>
    <t>Doppelganger</t>
  </si>
  <si>
    <t>Hoodlum</t>
  </si>
  <si>
    <t>Dragonoid</t>
  </si>
  <si>
    <t>Giant Crawler</t>
  </si>
  <si>
    <t>Shade</t>
  </si>
  <si>
    <t>Baldanders</t>
  </si>
  <si>
    <t>Giant Snake</t>
  </si>
  <si>
    <t>Giant Spider</t>
  </si>
  <si>
    <t>Ice Salamander</t>
  </si>
  <si>
    <t>Pirate</t>
  </si>
  <si>
    <t>Elder Dragon</t>
  </si>
  <si>
    <t>Paladin</t>
  </si>
  <si>
    <t>Pushpull</t>
  </si>
  <si>
    <t>Cerberus</t>
  </si>
  <si>
    <t>Toxic Flower</t>
  </si>
  <si>
    <t>Crustacea</t>
  </si>
  <si>
    <t>Hydra</t>
  </si>
  <si>
    <t>Lionsmane</t>
  </si>
  <si>
    <t>Dark Elf</t>
  </si>
  <si>
    <t>Light Elf</t>
  </si>
  <si>
    <t>Yeti</t>
  </si>
  <si>
    <t>Apatosaurus</t>
  </si>
  <si>
    <t>Ice Queen</t>
  </si>
  <si>
    <t>Sand Witch</t>
  </si>
  <si>
    <t>Scholar</t>
  </si>
  <si>
    <t>Samurai</t>
  </si>
  <si>
    <t>Unseen Stalker</t>
  </si>
  <si>
    <t>Radon</t>
  </si>
  <si>
    <t>Gas Cloud</t>
  </si>
  <si>
    <t>Mantrap</t>
  </si>
  <si>
    <t>Behemoth</t>
  </si>
  <si>
    <t>Deepspawn</t>
  </si>
  <si>
    <t>Flame Pillar</t>
  </si>
  <si>
    <t>Flame Lord</t>
  </si>
  <si>
    <t>Camazotz</t>
  </si>
  <si>
    <t>Lion King</t>
  </si>
  <si>
    <t>Robber</t>
  </si>
  <si>
    <t>Ivory Doll</t>
  </si>
  <si>
    <t>Green Vine</t>
  </si>
  <si>
    <t>Blue Vine</t>
  </si>
  <si>
    <t>Battle Gear Alpha</t>
  </si>
  <si>
    <t>Battle Gear Beta</t>
  </si>
  <si>
    <t>Dagon</t>
  </si>
  <si>
    <t>Thunderbolt</t>
  </si>
  <si>
    <t>Blizzix</t>
  </si>
  <si>
    <t>Light Emperor</t>
  </si>
  <si>
    <t>Earth King</t>
  </si>
  <si>
    <t>Pegasus</t>
  </si>
  <si>
    <t>Harpy</t>
  </si>
  <si>
    <t>Hornet</t>
  </si>
  <si>
    <t>Bee Queen</t>
  </si>
  <si>
    <t>Homunculus</t>
  </si>
  <si>
    <t>Megalodon</t>
  </si>
  <si>
    <t>Mad Clown</t>
  </si>
  <si>
    <t>Lizardman</t>
  </si>
  <si>
    <t>Salamander</t>
  </si>
  <si>
    <t>Acheron</t>
  </si>
  <si>
    <t>Phoenix</t>
  </si>
  <si>
    <t>Golem</t>
  </si>
  <si>
    <t>Chimera</t>
  </si>
  <si>
    <t>Willothewisp</t>
  </si>
  <si>
    <t>Ooze</t>
  </si>
  <si>
    <t>Sharkman</t>
  </si>
  <si>
    <t>Lightning Creator</t>
  </si>
  <si>
    <t>Thunder Hawk</t>
  </si>
  <si>
    <t>Troll</t>
  </si>
  <si>
    <t>Sabre Claw</t>
  </si>
  <si>
    <t>Lightning Element</t>
  </si>
  <si>
    <t>Bloodmark Mentor</t>
  </si>
  <si>
    <t>Nymphs</t>
  </si>
  <si>
    <t>Spectre</t>
  </si>
  <si>
    <t>Giant Bat</t>
  </si>
  <si>
    <t>Hell Hound</t>
  </si>
  <si>
    <t>Mouse King</t>
  </si>
  <si>
    <t>Charybdis</t>
  </si>
  <si>
    <t>Giant Slug</t>
  </si>
  <si>
    <t>Sandman</t>
  </si>
  <si>
    <t>Wood Folk</t>
  </si>
  <si>
    <t>Ground Beetle</t>
  </si>
  <si>
    <t>Cray Idle</t>
  </si>
  <si>
    <t>Carbuncle</t>
  </si>
  <si>
    <t>Cockatrice</t>
  </si>
  <si>
    <t>Priest</t>
  </si>
  <si>
    <t>Anubias</t>
  </si>
  <si>
    <t>Bloody Pudding</t>
  </si>
  <si>
    <t>Nessie</t>
  </si>
  <si>
    <t>Succubus</t>
  </si>
  <si>
    <t>Manticore</t>
  </si>
  <si>
    <t>Leveller</t>
  </si>
  <si>
    <t>Simurgh</t>
  </si>
  <si>
    <t>Baal</t>
  </si>
  <si>
    <t>Firedrake</t>
  </si>
  <si>
    <t>Efreet</t>
  </si>
  <si>
    <t>Drain Roper</t>
  </si>
  <si>
    <t>Iron Dragon</t>
  </si>
  <si>
    <t>Polar Bear</t>
  </si>
  <si>
    <t>Ice Cow</t>
  </si>
  <si>
    <t>Wangxi</t>
  </si>
  <si>
    <t>Qiuniu</t>
  </si>
  <si>
    <t>Yazi</t>
  </si>
  <si>
    <t>Chaofeng</t>
  </si>
  <si>
    <t>Pulao</t>
  </si>
  <si>
    <t>Suanni</t>
  </si>
  <si>
    <t>Baxia</t>
  </si>
  <si>
    <t>Bian</t>
  </si>
  <si>
    <t>Fuxi</t>
  </si>
  <si>
    <t>Grizzled Lion</t>
  </si>
  <si>
    <t>Spear Thrower</t>
  </si>
  <si>
    <t>Deadly Fungus</t>
  </si>
  <si>
    <t>Mujina</t>
  </si>
  <si>
    <t>Fear</t>
  </si>
  <si>
    <t>Hell Gun</t>
  </si>
  <si>
    <t>Dark Effigy</t>
  </si>
  <si>
    <t>Dust Bee</t>
  </si>
  <si>
    <t>Light Effigy</t>
  </si>
  <si>
    <t>Aeolian</t>
  </si>
  <si>
    <t>Caitsith</t>
  </si>
  <si>
    <t>Barrow Wight</t>
  </si>
  <si>
    <t>Deathgaze</t>
  </si>
  <si>
    <t>Ormechead</t>
  </si>
  <si>
    <t>Barong</t>
  </si>
  <si>
    <t>Dullahan</t>
  </si>
  <si>
    <t>Iron Statue</t>
  </si>
  <si>
    <t>Gold Statue</t>
  </si>
  <si>
    <t>Stone Statue</t>
  </si>
  <si>
    <t>Mighty Gorgon</t>
  </si>
  <si>
    <t>Old Willow</t>
  </si>
  <si>
    <t>Kelpie</t>
  </si>
  <si>
    <t>Dracoaver</t>
  </si>
  <si>
    <t>Roadrunner</t>
  </si>
  <si>
    <t>Nue</t>
  </si>
  <si>
    <t>Bundle Gear</t>
  </si>
  <si>
    <t>Juggernaut</t>
  </si>
  <si>
    <t>Gilde Draptor</t>
  </si>
  <si>
    <t>Squonk</t>
  </si>
  <si>
    <t>Wind O</t>
  </si>
  <si>
    <t>Demon</t>
  </si>
  <si>
    <t>Pandaren</t>
  </si>
  <si>
    <t>Money Tree</t>
  </si>
  <si>
    <t>Zhongkui</t>
  </si>
  <si>
    <t>Mothman</t>
  </si>
  <si>
    <t>Archbishop</t>
  </si>
  <si>
    <t>Archangel</t>
    <phoneticPr fontId="18" type="noConversion"/>
  </si>
  <si>
    <t>Brigand</t>
    <phoneticPr fontId="18" type="noConversion"/>
  </si>
  <si>
    <t>Dryad Elder</t>
    <phoneticPr fontId="18" type="noConversion"/>
  </si>
  <si>
    <t>Evil Ghost</t>
    <phoneticPr fontId="18" type="noConversion"/>
  </si>
  <si>
    <t>RLVector3List</t>
  </si>
  <si>
    <t>测试怪</t>
    <phoneticPr fontId="18" type="noConversion"/>
  </si>
  <si>
    <t>等级</t>
    <phoneticPr fontId="18" type="noConversion"/>
  </si>
  <si>
    <t>int</t>
    <phoneticPr fontId="18" type="noConversion"/>
  </si>
  <si>
    <t>Lv</t>
    <phoneticPr fontId="18" type="noConversion"/>
  </si>
  <si>
    <t>星级</t>
    <phoneticPr fontId="18" type="noConversion"/>
  </si>
  <si>
    <t>Star</t>
    <phoneticPr fontId="18" type="noConversion"/>
  </si>
  <si>
    <t>AtkP</t>
    <phoneticPr fontId="18" type="noConversion"/>
  </si>
  <si>
    <t>Vit</t>
    <phoneticPr fontId="18" type="noConversion"/>
  </si>
  <si>
    <t>VitP</t>
    <phoneticPr fontId="18" type="noConversion"/>
  </si>
  <si>
    <t>修正</t>
    <phoneticPr fontId="18" type="noConversion"/>
  </si>
  <si>
    <t>Modify</t>
    <phoneticPr fontId="18" type="noConversion"/>
  </si>
  <si>
    <t>求和</t>
    <phoneticPr fontId="18" type="noConversion"/>
  </si>
  <si>
    <t>Sum</t>
    <phoneticPr fontId="18" type="noConversion"/>
  </si>
  <si>
    <t>yellowsplash</t>
    <phoneticPr fontId="18" type="noConversion"/>
  </si>
  <si>
    <t>消耗</t>
    <phoneticPr fontId="18" type="noConversion"/>
  </si>
  <si>
    <t>int</t>
    <phoneticPr fontId="18" type="noConversion"/>
  </si>
  <si>
    <t>Cost</t>
    <phoneticPr fontId="18" type="noConversion"/>
  </si>
  <si>
    <t>特殊卡片</t>
    <phoneticPr fontId="18" type="noConversion"/>
  </si>
  <si>
    <t>IsSpecial</t>
    <phoneticPr fontId="18" type="noConversion"/>
  </si>
  <si>
    <t>是否新卡</t>
    <phoneticPr fontId="18" type="noConversion"/>
  </si>
  <si>
    <t>IsNew</t>
    <phoneticPr fontId="18" type="noConversion"/>
  </si>
  <si>
    <t>狗头人法师</t>
    <phoneticPr fontId="18" type="noConversion"/>
  </si>
  <si>
    <t>Dog Magician</t>
    <phoneticPr fontId="18" type="noConversion"/>
  </si>
  <si>
    <t>Sheep</t>
    <phoneticPr fontId="18" type="noConversion"/>
  </si>
  <si>
    <t>绵羊</t>
    <phoneticPr fontId="18" type="noConversion"/>
  </si>
  <si>
    <t>行标签</t>
  </si>
  <si>
    <t>总计</t>
  </si>
  <si>
    <t>计数项:Id</t>
  </si>
  <si>
    <t>工程师学徒</t>
    <phoneticPr fontId="18" type="noConversion"/>
  </si>
  <si>
    <t>侏儒发明家</t>
    <phoneticPr fontId="18" type="noConversion"/>
  </si>
  <si>
    <t>碧蓝幼龙</t>
    <phoneticPr fontId="18" type="noConversion"/>
  </si>
  <si>
    <t>Novice Engineer</t>
  </si>
  <si>
    <t>Gnomish Inventor</t>
    <phoneticPr fontId="18" type="noConversion"/>
  </si>
  <si>
    <t>Azure Drake</t>
  </si>
  <si>
    <t>hit1</t>
    <phoneticPr fontId="18" type="noConversion"/>
  </si>
  <si>
    <t>诱饵人</t>
    <phoneticPr fontId="18" type="noConversion"/>
  </si>
  <si>
    <t>雷矛特种兵</t>
    <phoneticPr fontId="18" type="noConversion"/>
  </si>
  <si>
    <t>Stormpike Commando</t>
    <phoneticPr fontId="18" type="noConversion"/>
  </si>
  <si>
    <t>VsMark</t>
    <phoneticPr fontId="18" type="noConversion"/>
  </si>
  <si>
    <t>对战评分</t>
    <phoneticPr fontId="18" type="noConversion"/>
  </si>
  <si>
    <t>double</t>
    <phoneticPr fontId="18" type="noConversion"/>
  </si>
  <si>
    <t>标签</t>
    <phoneticPr fontId="18" type="noConversion"/>
  </si>
  <si>
    <t>string</t>
    <phoneticPr fontId="18" type="noConversion"/>
  </si>
  <si>
    <t>Remark</t>
    <phoneticPr fontId="18" type="noConversion"/>
  </si>
  <si>
    <t>作战傀儡</t>
    <phoneticPr fontId="18" type="noConversion"/>
  </si>
  <si>
    <t>熔火恶犬</t>
    <phoneticPr fontId="18" type="noConversion"/>
  </si>
  <si>
    <t>War Golem</t>
    <phoneticPr fontId="18" type="noConversion"/>
  </si>
  <si>
    <t>Core Hound</t>
    <phoneticPr fontId="18" type="noConversion"/>
  </si>
  <si>
    <t>冰风雪人</t>
    <phoneticPr fontId="18" type="noConversion"/>
  </si>
  <si>
    <t>Chillwind Yeti</t>
    <phoneticPr fontId="18" type="noConversion"/>
  </si>
  <si>
    <t>firehit</t>
    <phoneticPr fontId="18" type="noConversion"/>
  </si>
  <si>
    <t>Lord of the Arena</t>
    <phoneticPr fontId="18" type="noConversion"/>
  </si>
  <si>
    <t>竞技场主宰</t>
    <phoneticPr fontId="18" type="noConversion"/>
  </si>
  <si>
    <t>hit1</t>
    <phoneticPr fontId="18" type="noConversion"/>
  </si>
  <si>
    <t>属性防御</t>
    <phoneticPr fontId="18" type="noConversion"/>
  </si>
  <si>
    <t>AttrDef</t>
    <phoneticPr fontId="18" type="noConversion"/>
  </si>
  <si>
    <t>double[]</t>
    <phoneticPr fontId="18" type="noConversion"/>
  </si>
  <si>
    <t>Hero</t>
    <phoneticPr fontId="18" type="noConversion"/>
  </si>
  <si>
    <t>Type</t>
    <phoneticPr fontId="18" type="noConversion"/>
  </si>
  <si>
    <t>Attr</t>
    <phoneticPr fontId="18" type="noConversion"/>
  </si>
  <si>
    <t>55000081;100</t>
  </si>
  <si>
    <t>55000094;12</t>
  </si>
  <si>
    <t>55000242;50|55000088;50</t>
  </si>
  <si>
    <t>55000050;100|55000112;25|55010009;100</t>
  </si>
  <si>
    <t>55000132;100|55000269;100</t>
  </si>
  <si>
    <t>55000008;100|55000093;40|55010004;100</t>
  </si>
  <si>
    <t>55000153;100</t>
  </si>
  <si>
    <t>55000011;100|55000154;20</t>
  </si>
  <si>
    <t>55000010;100|55000160;25</t>
  </si>
  <si>
    <t>55000174;100|55000175;100</t>
  </si>
  <si>
    <t>55000206;100</t>
  </si>
  <si>
    <t>55000087;30|55000237;100|55010019;100</t>
  </si>
  <si>
    <t>55000237;100|55000241;100</t>
  </si>
  <si>
    <t>55000001;100|55000263;20</t>
  </si>
  <si>
    <t>55000129;100|55000268;20</t>
  </si>
  <si>
    <t>55000269;100|55000270;100</t>
  </si>
  <si>
    <t>55000284;25</t>
  </si>
  <si>
    <t>55000296;100</t>
  </si>
  <si>
    <t>55000332;100</t>
  </si>
  <si>
    <t>55000333;100|55010006;100</t>
  </si>
  <si>
    <t>英雄</t>
    <phoneticPr fontId="18" type="noConversion"/>
  </si>
  <si>
    <t>Flag</t>
    <phoneticPr fontId="18" type="noConversion"/>
  </si>
  <si>
    <t>指挥者</t>
    <phoneticPr fontId="18" type="noConversion"/>
  </si>
  <si>
    <t>射程</t>
    <phoneticPr fontId="18" type="noConversion"/>
  </si>
  <si>
    <t>移动</t>
    <phoneticPr fontId="18" type="noConversion"/>
  </si>
  <si>
    <t>int</t>
    <phoneticPr fontId="18" type="noConversion"/>
  </si>
  <si>
    <t>Range</t>
    <phoneticPr fontId="18" type="noConversion"/>
  </si>
  <si>
    <t>Mov</t>
    <phoneticPr fontId="18" type="noConversion"/>
  </si>
  <si>
    <t>防御</t>
    <phoneticPr fontId="18" type="noConversion"/>
  </si>
  <si>
    <t>int</t>
    <phoneticPr fontId="18" type="noConversion"/>
  </si>
  <si>
    <t>Def</t>
    <phoneticPr fontId="18" type="noConversion"/>
  </si>
  <si>
    <t>魔力</t>
    <phoneticPr fontId="18" type="noConversion"/>
  </si>
  <si>
    <t xml:space="preserve">int </t>
    <phoneticPr fontId="18" type="noConversion"/>
  </si>
  <si>
    <t>Mag</t>
    <phoneticPr fontId="18" type="noConversion"/>
  </si>
  <si>
    <t>攻速</t>
    <phoneticPr fontId="18" type="noConversion"/>
  </si>
  <si>
    <t>int</t>
    <phoneticPr fontId="18" type="noConversion"/>
  </si>
  <si>
    <t>Spd</t>
    <phoneticPr fontId="18" type="noConversion"/>
  </si>
  <si>
    <t>幸运</t>
    <phoneticPr fontId="18" type="noConversion"/>
  </si>
  <si>
    <t>Luk</t>
    <phoneticPr fontId="18" type="noConversion"/>
  </si>
  <si>
    <t>暴击</t>
    <phoneticPr fontId="18" type="noConversion"/>
  </si>
  <si>
    <t>int</t>
    <phoneticPr fontId="18" type="noConversion"/>
  </si>
  <si>
    <t>Crt</t>
    <phoneticPr fontId="18" type="noConversion"/>
  </si>
  <si>
    <t>命中</t>
    <phoneticPr fontId="18" type="noConversion"/>
  </si>
  <si>
    <t>Hit</t>
    <phoneticPr fontId="18" type="noConversion"/>
  </si>
  <si>
    <t>回避</t>
    <phoneticPr fontId="18" type="noConversion"/>
  </si>
  <si>
    <t>Dhit</t>
    <phoneticPr fontId="18" type="noConversion"/>
  </si>
  <si>
    <t>electball</t>
    <phoneticPr fontId="18" type="noConversion"/>
  </si>
  <si>
    <t>firearrow</t>
    <phoneticPr fontId="18" type="noConversion"/>
  </si>
  <si>
    <t>flowerline</t>
    <phoneticPr fontId="18" type="noConversion"/>
  </si>
  <si>
    <t>holybolt</t>
    <phoneticPr fontId="18" type="noConversion"/>
  </si>
  <si>
    <t>laser2</t>
    <phoneticPr fontId="18" type="noConversion"/>
  </si>
  <si>
    <t>leafarrow</t>
    <phoneticPr fontId="18" type="noConversion"/>
  </si>
  <si>
    <t>purplebubble</t>
    <phoneticPr fontId="18" type="noConversion"/>
  </si>
  <si>
    <t>purplewave</t>
    <phoneticPr fontId="18" type="noConversion"/>
  </si>
  <si>
    <t>spear</t>
    <phoneticPr fontId="18" type="noConversion"/>
  </si>
  <si>
    <t>waterbolt</t>
    <phoneticPr fontId="18" type="noConversion"/>
  </si>
  <si>
    <t>waterball</t>
    <phoneticPr fontId="18" type="noConversion"/>
  </si>
  <si>
    <t>未完成</t>
  </si>
  <si>
    <t>未完成</t>
    <phoneticPr fontId="18" type="noConversion"/>
  </si>
  <si>
    <t>基本</t>
    <phoneticPr fontId="18" type="noConversion"/>
  </si>
  <si>
    <t>BuffImmune</t>
    <phoneticPr fontId="18" type="noConversion"/>
  </si>
  <si>
    <t>状态免疫</t>
    <phoneticPr fontId="18" type="noConversion"/>
  </si>
  <si>
    <t>55000260;30;100</t>
  </si>
  <si>
    <t>55000094;8|55000150;100</t>
  </si>
  <si>
    <t>55000297;100|55000298;100</t>
  </si>
  <si>
    <t>55000088;100|55000269;100</t>
  </si>
  <si>
    <t>55000279;25|55010003;100</t>
  </si>
  <si>
    <t>55000292;100|55010018;100</t>
  </si>
  <si>
    <t>55000130;20|55000131;15</t>
  </si>
  <si>
    <t>55000151;100</t>
  </si>
  <si>
    <t>55000120;12|55000284;20</t>
  </si>
  <si>
    <t>55000287;100|55000288;40</t>
  </si>
  <si>
    <t>抗空</t>
    <phoneticPr fontId="18" type="noConversion"/>
  </si>
  <si>
    <t>double</t>
    <phoneticPr fontId="18" type="noConversion"/>
  </si>
  <si>
    <t>~AntiNull</t>
    <phoneticPr fontId="18" type="noConversion"/>
  </si>
  <si>
    <t>抗水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</si>
  <si>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Water</t>
    </r>
    <phoneticPr fontId="18" type="noConversion"/>
  </si>
  <si>
    <t>抗风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</si>
  <si>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Wind</t>
    </r>
    <phoneticPr fontId="18" type="noConversion"/>
  </si>
  <si>
    <t>抗火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</si>
  <si>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Fire</t>
    </r>
    <phoneticPr fontId="18" type="noConversion"/>
  </si>
  <si>
    <t>抗地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</si>
  <si>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Earth</t>
    </r>
    <phoneticPr fontId="18" type="noConversion"/>
  </si>
  <si>
    <t>抗光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</si>
  <si>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Light</t>
    </r>
    <phoneticPr fontId="18" type="noConversion"/>
  </si>
  <si>
    <t>抗暗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</si>
  <si>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Dark</t>
    </r>
    <phoneticPr fontId="18" type="noConversion"/>
  </si>
  <si>
    <t>技能id1</t>
    <phoneticPr fontId="18" type="noConversion"/>
  </si>
  <si>
    <t>~Skill1</t>
    <phoneticPr fontId="18" type="noConversion"/>
  </si>
  <si>
    <t>~SkillRate1</t>
    <phoneticPr fontId="18" type="noConversion"/>
  </si>
  <si>
    <t>技能概率1</t>
    <phoneticPr fontId="18" type="noConversion"/>
  </si>
  <si>
    <t>技能id2</t>
  </si>
  <si>
    <t>技能概率2</t>
  </si>
  <si>
    <t>技能id3</t>
  </si>
  <si>
    <t>技能概率3</t>
  </si>
  <si>
    <t>技能id4</t>
  </si>
  <si>
    <t>技能概率4</t>
  </si>
  <si>
    <t>~Skill2</t>
    <phoneticPr fontId="18" type="noConversion"/>
  </si>
  <si>
    <t>~SkillRate2</t>
    <phoneticPr fontId="18" type="noConversion"/>
  </si>
  <si>
    <t>~Skill3</t>
    <phoneticPr fontId="18" type="noConversion"/>
  </si>
  <si>
    <t>~SkillRate3</t>
    <phoneticPr fontId="18" type="noConversion"/>
  </si>
  <si>
    <t>~Skill4</t>
    <phoneticPr fontId="18" type="noConversion"/>
  </si>
  <si>
    <t>~SkillRate4</t>
    <phoneticPr fontId="18" type="noConversion"/>
  </si>
  <si>
    <t>~SkillMark</t>
    <phoneticPr fontId="18" type="noConversion"/>
  </si>
  <si>
    <t>技能评分</t>
    <phoneticPr fontId="18" type="noConversion"/>
  </si>
  <si>
    <t>生命抵抗</t>
    <phoneticPr fontId="18" type="noConversion"/>
  </si>
  <si>
    <t>意志抵抗</t>
    <phoneticPr fontId="18" type="noConversion"/>
  </si>
  <si>
    <t>肉体抵抗</t>
    <phoneticPr fontId="18" type="noConversion"/>
  </si>
  <si>
    <t>元素抵抗</t>
    <phoneticPr fontId="18" type="noConversion"/>
  </si>
  <si>
    <t>联动抵抗</t>
    <phoneticPr fontId="18" type="noConversion"/>
  </si>
  <si>
    <t>~AntiLife</t>
    <phoneticPr fontId="18" type="noConversion"/>
  </si>
  <si>
    <t>~AntiMental</t>
    <phoneticPr fontId="18" type="noConversion"/>
  </si>
  <si>
    <t>~AntiPhysical</t>
    <phoneticPr fontId="18" type="noConversion"/>
  </si>
  <si>
    <t>~AntiElement</t>
    <phoneticPr fontId="18" type="noConversion"/>
  </si>
  <si>
    <t>~AntiHelp</t>
    <phoneticPr fontId="18" type="noConversion"/>
  </si>
  <si>
    <t>品质</t>
    <phoneticPr fontId="18" type="noConversion"/>
  </si>
  <si>
    <t>int</t>
    <phoneticPr fontId="18" type="noConversion"/>
  </si>
  <si>
    <t>Quality</t>
    <phoneticPr fontId="18" type="noConversion"/>
  </si>
  <si>
    <t>基本</t>
    <phoneticPr fontId="18" type="noConversion"/>
  </si>
  <si>
    <t>基本</t>
    <phoneticPr fontId="18" type="noConversion"/>
  </si>
  <si>
    <t>基本</t>
    <phoneticPr fontId="18" type="noConversion"/>
  </si>
  <si>
    <t>基本</t>
    <phoneticPr fontId="18" type="noConversion"/>
  </si>
  <si>
    <t>55000006;100|55000223;100</t>
    <phoneticPr fontId="18" type="noConversion"/>
  </si>
  <si>
    <t>55000131;50|55010004;100</t>
    <phoneticPr fontId="18" type="noConversion"/>
  </si>
  <si>
    <t>55000101;50|55000105;40</t>
    <phoneticPr fontId="18" type="noConversion"/>
  </si>
  <si>
    <t>55000093;40|55000224;100</t>
    <phoneticPr fontId="18" type="noConversion"/>
  </si>
  <si>
    <t>55000133;100</t>
    <phoneticPr fontId="18" type="noConversion"/>
  </si>
  <si>
    <t>55000015;100|55000195;60|55000299;25</t>
    <phoneticPr fontId="18" type="noConversion"/>
  </si>
  <si>
    <t>55000101;100</t>
    <phoneticPr fontId="18" type="noConversion"/>
  </si>
  <si>
    <t>55000245;20</t>
    <phoneticPr fontId="18" type="noConversion"/>
  </si>
  <si>
    <t>55000001;100|55000075;20|55000181;10</t>
    <phoneticPr fontId="18" type="noConversion"/>
  </si>
  <si>
    <t>55000197;15</t>
    <phoneticPr fontId="18" type="noConversion"/>
  </si>
  <si>
    <t>55000160;15|55000245;15</t>
    <phoneticPr fontId="18" type="noConversion"/>
  </si>
  <si>
    <t>55000165;20</t>
    <phoneticPr fontId="18" type="noConversion"/>
  </si>
  <si>
    <t>55000181;15|55000267;20</t>
    <phoneticPr fontId="18" type="noConversion"/>
  </si>
  <si>
    <t>55000293;100</t>
    <phoneticPr fontId="18" type="noConversion"/>
  </si>
  <si>
    <t>55000044;20|55000191;30|55000192;100</t>
    <phoneticPr fontId="18" type="noConversion"/>
  </si>
  <si>
    <t>55000194;100|55000244;30</t>
    <phoneticPr fontId="18" type="noConversion"/>
  </si>
  <si>
    <t>55000120;20</t>
    <phoneticPr fontId="18" type="noConversion"/>
  </si>
  <si>
    <t>55000001;100|55000109;100|55000131;20</t>
    <phoneticPr fontId="18" type="noConversion"/>
  </si>
  <si>
    <t>55000075;30|55000239;60</t>
    <phoneticPr fontId="18" type="noConversion"/>
  </si>
  <si>
    <t>55000069;100</t>
    <phoneticPr fontId="18" type="noConversion"/>
  </si>
  <si>
    <t>55000070;100|55000214;15</t>
    <phoneticPr fontId="18" type="noConversion"/>
  </si>
  <si>
    <t>王塔</t>
    <phoneticPr fontId="18" type="noConversion"/>
  </si>
  <si>
    <t>箭塔</t>
    <phoneticPr fontId="18" type="noConversion"/>
  </si>
  <si>
    <t>King Tower</t>
    <phoneticPr fontId="18" type="noConversion"/>
  </si>
  <si>
    <t>Arrow Tower</t>
    <phoneticPr fontId="18" type="noConversion"/>
  </si>
  <si>
    <t>51019001|HeroCardId</t>
    <phoneticPr fontId="18" type="noConversion"/>
  </si>
  <si>
    <t>51018002|KingTowerId</t>
    <phoneticPr fontId="18" type="noConversion"/>
  </si>
  <si>
    <t>arrow</t>
    <phoneticPr fontId="18" type="noConversion"/>
  </si>
  <si>
    <t>是否建筑</t>
    <phoneticPr fontId="18" type="noConversion"/>
  </si>
  <si>
    <t>bool</t>
    <phoneticPr fontId="18" type="noConversion"/>
  </si>
  <si>
    <t>IsBuilding</t>
    <phoneticPr fontId="18" type="noConversion"/>
  </si>
  <si>
    <t>false</t>
    <phoneticPr fontId="18" type="noConversion"/>
  </si>
  <si>
    <t>false</t>
    <phoneticPr fontId="18" type="noConversion"/>
  </si>
  <si>
    <t>true</t>
    <phoneticPr fontId="18" type="noConversion"/>
  </si>
  <si>
    <t>arrowred</t>
    <phoneticPr fontId="18" type="noConversion"/>
  </si>
  <si>
    <t>生存时间</t>
    <phoneticPr fontId="18" type="noConversion"/>
  </si>
  <si>
    <t>哥布林巢穴</t>
    <phoneticPr fontId="18" type="noConversion"/>
  </si>
  <si>
    <t>Goblin Nest</t>
  </si>
  <si>
    <t>召唤</t>
    <phoneticPr fontId="18" type="noConversion"/>
  </si>
  <si>
    <t>float</t>
    <phoneticPr fontId="18" type="noConversion"/>
  </si>
  <si>
    <t>LifeRound</t>
    <phoneticPr fontId="18" type="noConversion"/>
  </si>
  <si>
    <t>Baron Geddon</t>
    <phoneticPr fontId="18" type="noConversion"/>
  </si>
  <si>
    <t>迦顿男爵</t>
    <phoneticPr fontId="18" type="noConversion"/>
  </si>
  <si>
    <t>范围</t>
    <phoneticPr fontId="18" type="noConversion"/>
  </si>
  <si>
    <t>洛欧塞布</t>
    <phoneticPr fontId="18" type="noConversion"/>
  </si>
  <si>
    <t>Loatheb</t>
    <phoneticPr fontId="18" type="noConversion"/>
  </si>
  <si>
    <t>darkfire</t>
    <phoneticPr fontId="18" type="noConversion"/>
  </si>
  <si>
    <t>AttrDef</t>
    <phoneticPr fontId="18" type="noConversion"/>
  </si>
  <si>
    <t>能量</t>
    <phoneticPr fontId="18" type="noConversion"/>
  </si>
  <si>
    <t>过牌</t>
    <phoneticPr fontId="18" type="noConversion"/>
  </si>
  <si>
    <t>幸运</t>
    <phoneticPr fontId="18" type="noConversion"/>
  </si>
  <si>
    <t>55100001;100</t>
  </si>
  <si>
    <t>55300001;100</t>
  </si>
  <si>
    <t>55300002;100</t>
  </si>
  <si>
    <t>55300003;100</t>
  </si>
  <si>
    <t>55300004;100</t>
  </si>
  <si>
    <t>55300005;100</t>
  </si>
  <si>
    <t>55300006;100</t>
  </si>
  <si>
    <t>55400001;100</t>
  </si>
  <si>
    <t>55400002;100</t>
  </si>
  <si>
    <t>55310001;100</t>
  </si>
  <si>
    <t>55900001;100</t>
  </si>
  <si>
    <t>55900002;100</t>
  </si>
  <si>
    <t>55200001;100</t>
  </si>
  <si>
    <t>55300007;100</t>
    <phoneticPr fontId="18" type="noConversion"/>
  </si>
  <si>
    <t>51018003|ArrowTowerId</t>
    <phoneticPr fontId="18" type="noConversion"/>
  </si>
  <si>
    <t>55200002;100</t>
    <phoneticPr fontId="18" type="noConversion"/>
  </si>
  <si>
    <t>55500008;100</t>
    <phoneticPr fontId="18" type="noConversion"/>
  </si>
  <si>
    <t>55100003;100</t>
    <phoneticPr fontId="18" type="noConversion"/>
  </si>
  <si>
    <t>55100002;100</t>
    <phoneticPr fontId="18" type="noConversion"/>
  </si>
  <si>
    <t>55400003;100</t>
    <phoneticPr fontId="18" type="noConversion"/>
  </si>
  <si>
    <t>null</t>
    <phoneticPr fontId="18" type="noConversion"/>
  </si>
  <si>
    <t>召唤</t>
    <phoneticPr fontId="18" type="noConversion"/>
  </si>
  <si>
    <t>55400005;100</t>
    <phoneticPr fontId="18" type="noConversion"/>
  </si>
  <si>
    <t>召唤</t>
    <phoneticPr fontId="18" type="noConversion"/>
  </si>
  <si>
    <t>Mycoron</t>
    <phoneticPr fontId="18" type="noConversion"/>
  </si>
  <si>
    <t>55400006;100</t>
    <phoneticPr fontId="18" type="noConversion"/>
  </si>
  <si>
    <t>Chiwen</t>
    <phoneticPr fontId="18" type="noConversion"/>
  </si>
  <si>
    <t>55100005;100</t>
    <phoneticPr fontId="18" type="noConversion"/>
  </si>
  <si>
    <t>55100006;100</t>
    <phoneticPr fontId="18" type="noConversion"/>
  </si>
  <si>
    <t>召唤</t>
    <phoneticPr fontId="18" type="noConversion"/>
  </si>
  <si>
    <t>55100006;100</t>
    <phoneticPr fontId="18" type="noConversion"/>
  </si>
  <si>
    <t>55100010;100|55000177;100|55000195;100</t>
  </si>
  <si>
    <t>55700001;100</t>
  </si>
  <si>
    <t>55110001;100</t>
    <phoneticPr fontId="18" type="noConversion"/>
  </si>
  <si>
    <t>55520001;100</t>
    <phoneticPr fontId="18" type="noConversion"/>
  </si>
  <si>
    <t>55520002;50</t>
    <phoneticPr fontId="18" type="noConversion"/>
  </si>
  <si>
    <t>55100001;100|55500010;100</t>
    <phoneticPr fontId="18" type="noConversion"/>
  </si>
  <si>
    <t>55100001;100|55110002;100</t>
  </si>
  <si>
    <t>55110003;70</t>
  </si>
  <si>
    <t>55110003;50</t>
    <phoneticPr fontId="18" type="noConversion"/>
  </si>
  <si>
    <t>55110003;70|55500011;100</t>
    <phoneticPr fontId="18" type="noConversion"/>
  </si>
  <si>
    <t>55700002;100</t>
    <phoneticPr fontId="18" type="noConversion"/>
  </si>
  <si>
    <t>成长</t>
    <phoneticPr fontId="18" type="noConversion"/>
  </si>
  <si>
    <t>成长</t>
    <phoneticPr fontId="18" type="noConversion"/>
  </si>
  <si>
    <t>55700004;100</t>
  </si>
  <si>
    <t>55100010;100</t>
    <phoneticPr fontId="18" type="noConversion"/>
  </si>
  <si>
    <t>55400004;100|55600001;100</t>
    <phoneticPr fontId="18" type="noConversion"/>
  </si>
  <si>
    <t>55610001;100</t>
    <phoneticPr fontId="18" type="noConversion"/>
  </si>
  <si>
    <t>55610002;100</t>
  </si>
  <si>
    <t>55000009;100|55610002;100</t>
  </si>
  <si>
    <t>55610003;100</t>
  </si>
  <si>
    <t>55610003;100|55010004;100</t>
  </si>
  <si>
    <t>55610004;100</t>
    <phoneticPr fontId="18" type="noConversion"/>
  </si>
  <si>
    <t>55000295;15</t>
    <phoneticPr fontId="18" type="noConversion"/>
  </si>
  <si>
    <t>55000017;100|55000082;40</t>
    <phoneticPr fontId="18" type="noConversion"/>
  </si>
  <si>
    <t>55000099;100|55000140;100|55000329;20</t>
  </si>
  <si>
    <t>55000144;100|55000145;100|55000328;20</t>
  </si>
  <si>
    <t>55000070;100</t>
    <phoneticPr fontId="18" type="noConversion"/>
  </si>
  <si>
    <t>55000113;100</t>
    <phoneticPr fontId="18" type="noConversion"/>
  </si>
  <si>
    <t>55000176;50|55000177;100</t>
    <phoneticPr fontId="18" type="noConversion"/>
  </si>
  <si>
    <t>55000101;100</t>
    <phoneticPr fontId="18" type="noConversion"/>
  </si>
  <si>
    <t>55100004;100|55500005;100</t>
    <phoneticPr fontId="18" type="noConversion"/>
  </si>
  <si>
    <t>55000150;100|55500011;100</t>
  </si>
  <si>
    <t>55000117;100</t>
    <phoneticPr fontId="18" type="noConversion"/>
  </si>
  <si>
    <t>55000095;40</t>
    <phoneticPr fontId="18" type="noConversion"/>
  </si>
  <si>
    <t>55000278;30</t>
    <phoneticPr fontId="18" type="noConversion"/>
  </si>
  <si>
    <t>55000289;100</t>
    <phoneticPr fontId="18" type="noConversion"/>
  </si>
  <si>
    <t>55000098;35|55000099;100</t>
    <phoneticPr fontId="18" type="noConversion"/>
  </si>
  <si>
    <t>55510009;30</t>
    <phoneticPr fontId="18" type="noConversion"/>
  </si>
  <si>
    <t>Spd</t>
    <phoneticPr fontId="18" type="noConversion"/>
  </si>
  <si>
    <t>55900004;100</t>
    <phoneticPr fontId="18" type="noConversion"/>
  </si>
  <si>
    <t>55900004;100|55100008;100</t>
    <phoneticPr fontId="18" type="noConversion"/>
  </si>
  <si>
    <t>55900005;80</t>
    <phoneticPr fontId="18" type="noConversion"/>
  </si>
  <si>
    <t>55100008;100</t>
    <phoneticPr fontId="18" type="noConversion"/>
  </si>
  <si>
    <t>55110004;100</t>
    <phoneticPr fontId="18" type="noConversion"/>
  </si>
  <si>
    <t>55900006;40</t>
    <phoneticPr fontId="18" type="noConversion"/>
  </si>
  <si>
    <t>55900007;50</t>
    <phoneticPr fontId="18" type="noConversion"/>
  </si>
  <si>
    <t>55900008;20</t>
    <phoneticPr fontId="18" type="noConversion"/>
  </si>
  <si>
    <t>55900008;20|55100001;100</t>
    <phoneticPr fontId="18" type="noConversion"/>
  </si>
  <si>
    <t>55000004;100|55100011;100</t>
  </si>
  <si>
    <t>55100011;100</t>
  </si>
  <si>
    <t>55100011;100|55000114;20</t>
  </si>
  <si>
    <t>55000034;20|55100011;100</t>
  </si>
  <si>
    <t>55100012;100|55000150;100</t>
  </si>
  <si>
    <t>55100012;100|55000269;100</t>
  </si>
  <si>
    <t>55000019;100|55100012;100</t>
  </si>
  <si>
    <t>55000275;70|55000276;40|55100012;100</t>
  </si>
  <si>
    <t>55100012;100</t>
    <phoneticPr fontId="18" type="noConversion"/>
  </si>
  <si>
    <t>魔法</t>
    <phoneticPr fontId="18" type="noConversion"/>
  </si>
  <si>
    <t>55100013;100</t>
    <phoneticPr fontId="18" type="noConversion"/>
  </si>
  <si>
    <t>魔法</t>
    <phoneticPr fontId="18" type="noConversion"/>
  </si>
  <si>
    <t>55000136;20|55100013;100|55100012;100</t>
  </si>
  <si>
    <t>55110005;30|55000155;100</t>
  </si>
  <si>
    <t>55110005;100</t>
  </si>
  <si>
    <t>55110005;60</t>
    <phoneticPr fontId="18" type="noConversion"/>
  </si>
  <si>
    <t>55110005;30</t>
    <phoneticPr fontId="18" type="noConversion"/>
  </si>
  <si>
    <t>55110006;100</t>
    <phoneticPr fontId="18" type="noConversion"/>
  </si>
  <si>
    <t>55110007;70</t>
  </si>
  <si>
    <t>55000093;20|55110007;30|55000175;100</t>
  </si>
  <si>
    <t>55110007;100|55000244;30|55010009;100</t>
  </si>
  <si>
    <t>55110007;100</t>
    <phoneticPr fontId="18" type="noConversion"/>
  </si>
  <si>
    <t>55510003;60|55900004;100</t>
    <phoneticPr fontId="18" type="noConversion"/>
  </si>
  <si>
    <t>55000157;10</t>
    <phoneticPr fontId="18" type="noConversion"/>
  </si>
  <si>
    <t>55000170;100</t>
    <phoneticPr fontId="18" type="noConversion"/>
  </si>
  <si>
    <t>55000196;100|55000197;40</t>
    <phoneticPr fontId="18" type="noConversion"/>
  </si>
  <si>
    <t>55000016;100|55100011;100|55100012;100</t>
    <phoneticPr fontId="18" type="noConversion"/>
  </si>
  <si>
    <t>55100014;100</t>
  </si>
  <si>
    <t>55100014;100|55100012;100</t>
  </si>
  <si>
    <t>过牌，魔法</t>
    <phoneticPr fontId="18" type="noConversion"/>
  </si>
  <si>
    <t>过牌</t>
    <phoneticPr fontId="18" type="noConversion"/>
  </si>
  <si>
    <t>55510007;40</t>
    <phoneticPr fontId="18" type="noConversion"/>
  </si>
  <si>
    <t>55510002;40</t>
    <phoneticPr fontId="18" type="noConversion"/>
  </si>
  <si>
    <t>55500009;100</t>
    <phoneticPr fontId="18" type="noConversion"/>
  </si>
  <si>
    <t>55100010;100</t>
    <phoneticPr fontId="18" type="noConversion"/>
  </si>
  <si>
    <t>55510007;50</t>
    <phoneticPr fontId="18" type="noConversion"/>
  </si>
  <si>
    <t>55510010;100</t>
    <phoneticPr fontId="18" type="noConversion"/>
  </si>
  <si>
    <t>55000150;100</t>
    <phoneticPr fontId="18" type="noConversion"/>
  </si>
  <si>
    <t>55000181;15|55000182;100</t>
    <phoneticPr fontId="18" type="noConversion"/>
  </si>
  <si>
    <t>55000125;100</t>
    <phoneticPr fontId="18" type="noConversion"/>
  </si>
  <si>
    <t>55000013;100|55000334;35|55110002;100</t>
    <phoneticPr fontId="18" type="noConversion"/>
  </si>
  <si>
    <t>55900009;100</t>
  </si>
  <si>
    <t>成长，援护</t>
    <phoneticPr fontId="18" type="noConversion"/>
  </si>
  <si>
    <t>55900010;100</t>
    <phoneticPr fontId="18" type="noConversion"/>
  </si>
  <si>
    <t>援护</t>
    <phoneticPr fontId="18" type="noConversion"/>
  </si>
  <si>
    <t>55700003;100|55900010;100</t>
    <phoneticPr fontId="18" type="noConversion"/>
  </si>
  <si>
    <t>55900011;100</t>
    <phoneticPr fontId="18" type="noConversion"/>
  </si>
  <si>
    <t>光环</t>
    <phoneticPr fontId="18" type="noConversion"/>
  </si>
  <si>
    <t>55900012;100</t>
    <phoneticPr fontId="18" type="noConversion"/>
  </si>
  <si>
    <t>特效</t>
    <phoneticPr fontId="18" type="noConversion"/>
  </si>
  <si>
    <t>55100001;100|55110008;25</t>
    <phoneticPr fontId="18" type="noConversion"/>
  </si>
  <si>
    <t>55110001;35|55110008;20</t>
    <phoneticPr fontId="18" type="noConversion"/>
  </si>
  <si>
    <t>55110009;100</t>
    <phoneticPr fontId="18" type="noConversion"/>
  </si>
  <si>
    <t>55900003;100|55900013;100</t>
    <phoneticPr fontId="18" type="noConversion"/>
  </si>
  <si>
    <t>55900014;100</t>
    <phoneticPr fontId="18" type="noConversion"/>
  </si>
  <si>
    <t>回手</t>
    <phoneticPr fontId="18" type="noConversion"/>
  </si>
  <si>
    <t>55900014;100|55110001;30</t>
    <phoneticPr fontId="18" type="noConversion"/>
  </si>
  <si>
    <t>55510010;25</t>
    <phoneticPr fontId="18" type="noConversion"/>
  </si>
  <si>
    <t>55510010;20|55100005;100</t>
    <phoneticPr fontId="18" type="noConversion"/>
  </si>
  <si>
    <t>55900015;100</t>
    <phoneticPr fontId="18" type="noConversion"/>
  </si>
  <si>
    <t>55200003;100</t>
  </si>
  <si>
    <t>55200003;100</t>
    <phoneticPr fontId="18" type="noConversion"/>
  </si>
  <si>
    <t>55110011;100</t>
    <phoneticPr fontId="18" type="noConversion"/>
  </si>
  <si>
    <t>55000208;50|55500008;100|55110011;100</t>
    <phoneticPr fontId="18" type="noConversion"/>
  </si>
  <si>
    <t>55000131;50|55000208;70|55110011;100</t>
    <phoneticPr fontId="18" type="noConversion"/>
  </si>
  <si>
    <t>55110010;100</t>
    <phoneticPr fontId="18" type="noConversion"/>
  </si>
  <si>
    <t>55110010;100</t>
    <phoneticPr fontId="18" type="noConversion"/>
  </si>
  <si>
    <t>55100011;10|55110009;20</t>
    <phoneticPr fontId="18" type="noConversion"/>
  </si>
  <si>
    <t>魔法</t>
    <phoneticPr fontId="18" type="noConversion"/>
  </si>
  <si>
    <t>55510003;30</t>
    <phoneticPr fontId="18" type="noConversion"/>
  </si>
  <si>
    <t>55110005;100</t>
    <phoneticPr fontId="18" type="noConversion"/>
  </si>
  <si>
    <t>55900016;100</t>
    <phoneticPr fontId="18" type="noConversion"/>
  </si>
  <si>
    <t>55900017;40</t>
    <phoneticPr fontId="18" type="noConversion"/>
  </si>
  <si>
    <t>变形</t>
    <phoneticPr fontId="18" type="noConversion"/>
  </si>
  <si>
    <t>55900019;15</t>
    <phoneticPr fontId="18" type="noConversion"/>
  </si>
  <si>
    <t>55900018;70</t>
    <phoneticPr fontId="18" type="noConversion"/>
  </si>
  <si>
    <t>55000215;80|55100010;70</t>
  </si>
  <si>
    <t>55100010;70|55110006;70|55000255;100|55000279;50</t>
  </si>
  <si>
    <t>55100010;100</t>
  </si>
  <si>
    <t>55110012;40</t>
    <phoneticPr fontId="18" type="noConversion"/>
  </si>
  <si>
    <t>55000145;100|55610002;100</t>
    <phoneticPr fontId="18" type="noConversion"/>
  </si>
  <si>
    <t>55100012;100|55600002;100</t>
    <phoneticPr fontId="18" type="noConversion"/>
  </si>
  <si>
    <t>光环</t>
    <phoneticPr fontId="18" type="noConversion"/>
  </si>
  <si>
    <t>55100011;100|55600003;100</t>
    <phoneticPr fontId="18" type="noConversion"/>
  </si>
  <si>
    <t>55600005;100|55900005;100</t>
    <phoneticPr fontId="18" type="noConversion"/>
  </si>
  <si>
    <t>55100001;100|55600006;100</t>
    <phoneticPr fontId="18" type="noConversion"/>
  </si>
  <si>
    <t>光环</t>
    <phoneticPr fontId="18" type="noConversion"/>
  </si>
  <si>
    <t>光环</t>
    <phoneticPr fontId="18" type="noConversion"/>
  </si>
  <si>
    <t>55100011;100|55600007;100</t>
    <phoneticPr fontId="18" type="noConversion"/>
  </si>
  <si>
    <t>55110005;100|55600008;100</t>
    <phoneticPr fontId="18" type="noConversion"/>
  </si>
  <si>
    <t>55100004;100|55100003;100</t>
    <phoneticPr fontId="18" type="noConversion"/>
  </si>
  <si>
    <t>55600009;100</t>
    <phoneticPr fontId="18" type="noConversion"/>
  </si>
  <si>
    <t>55600010;100</t>
    <phoneticPr fontId="18" type="noConversion"/>
  </si>
  <si>
    <t>55100001;100</t>
    <phoneticPr fontId="18" type="noConversion"/>
  </si>
  <si>
    <t>55500012;100</t>
    <phoneticPr fontId="18" type="noConversion"/>
  </si>
  <si>
    <t>55510004;15</t>
    <phoneticPr fontId="18" type="noConversion"/>
  </si>
  <si>
    <t>55500005;100</t>
    <phoneticPr fontId="18" type="noConversion"/>
  </si>
  <si>
    <t>55510010;25</t>
    <phoneticPr fontId="18" type="noConversion"/>
  </si>
  <si>
    <t>55510012;13</t>
    <phoneticPr fontId="18" type="noConversion"/>
  </si>
  <si>
    <t>55510013;20</t>
    <phoneticPr fontId="18" type="noConversion"/>
  </si>
  <si>
    <t>55100005;100</t>
    <phoneticPr fontId="18" type="noConversion"/>
  </si>
  <si>
    <t>55900020;100|55000125;100|55000326;20</t>
  </si>
  <si>
    <t>55900020;100|55000138;100|55000324;20</t>
  </si>
  <si>
    <t>55000109;100|55900020;100|55000331;20</t>
  </si>
  <si>
    <t>55900020;100|55000142;100|55000325;20</t>
  </si>
  <si>
    <t>55900020;100|55000147;100|55000330;20</t>
  </si>
  <si>
    <t>55900020;100|55000149;100|55000327;20</t>
  </si>
  <si>
    <t>55110013;80</t>
    <phoneticPr fontId="18" type="noConversion"/>
  </si>
  <si>
    <t>55110014;10|55100005;100</t>
    <phoneticPr fontId="18" type="noConversion"/>
  </si>
  <si>
    <t>55500008;100|55310002;100</t>
    <phoneticPr fontId="18" type="noConversion"/>
  </si>
  <si>
    <t>55100011;100|55000095;50|55600004;100</t>
    <phoneticPr fontId="18" type="noConversion"/>
  </si>
  <si>
    <t>55900016;100|55900021;100</t>
  </si>
  <si>
    <t>55100010;100|55900021;100</t>
    <phoneticPr fontId="18" type="noConversion"/>
  </si>
  <si>
    <t>55110015;100</t>
    <phoneticPr fontId="18" type="noConversion"/>
  </si>
  <si>
    <t>55100008;100|55110016;100</t>
    <phoneticPr fontId="18" type="noConversion"/>
  </si>
  <si>
    <t>55110007;100</t>
    <phoneticPr fontId="18" type="noConversion"/>
  </si>
  <si>
    <t>55110017;40</t>
    <phoneticPr fontId="18" type="noConversion"/>
  </si>
  <si>
    <t>55110007;100|55100001;100</t>
    <phoneticPr fontId="18" type="noConversion"/>
  </si>
  <si>
    <t>55510010;40|55110018;100</t>
    <phoneticPr fontId="18" type="noConversion"/>
  </si>
  <si>
    <t>55510009;40|55110018;100</t>
    <phoneticPr fontId="18" type="noConversion"/>
  </si>
  <si>
    <t>55310003;100</t>
    <phoneticPr fontId="18" type="noConversion"/>
  </si>
  <si>
    <t>能量</t>
    <phoneticPr fontId="18" type="noConversion"/>
  </si>
  <si>
    <t>55500008;100|55500009;100</t>
    <phoneticPr fontId="18" type="noConversion"/>
  </si>
  <si>
    <t>55100005;100</t>
    <phoneticPr fontId="18" type="noConversion"/>
  </si>
  <si>
    <t>55510010;30|55510007;30</t>
    <phoneticPr fontId="18" type="noConversion"/>
  </si>
  <si>
    <t>55510003;35|55000174;100</t>
    <phoneticPr fontId="18" type="noConversion"/>
  </si>
  <si>
    <t>55520003;20|55100010;100</t>
    <phoneticPr fontId="18" type="noConversion"/>
  </si>
  <si>
    <t>魔法</t>
    <phoneticPr fontId="18" type="noConversion"/>
  </si>
  <si>
    <t>55510003;30</t>
    <phoneticPr fontId="18" type="noConversion"/>
  </si>
  <si>
    <t>55900022;100</t>
    <phoneticPr fontId="18" type="noConversion"/>
  </si>
  <si>
    <t>55900023;100|55100005;100</t>
    <phoneticPr fontId="18" type="noConversion"/>
  </si>
  <si>
    <t>55200004;100</t>
    <phoneticPr fontId="18" type="noConversion"/>
  </si>
  <si>
    <t>治疗</t>
    <phoneticPr fontId="18" type="noConversion"/>
  </si>
  <si>
    <t>55200005;100|55100013;100</t>
    <phoneticPr fontId="18" type="noConversion"/>
  </si>
  <si>
    <t>支援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</si>
</sst>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5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11"/>
      <color theme="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</fonts>
  <fills count="4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39997558519241921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theme="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6" tint="-0.249977111117893"/>
        <bgColor theme="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39997558519241921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theme="4"/>
      </patternFill>
    </fill>
    <fill>
      <patternFill patternType="solid">
        <fgColor theme="6" tint="0.3999755851924192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54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3" borderId="12" xfId="0" applyFont="1" applyFill="1" applyBorder="1">
      <alignment vertical="center"/>
    </xf>
    <xf numFmtId="0" fontId="0" fillId="0" borderId="11" xfId="0" applyFont="1" applyBorder="1">
      <alignment vertical="center"/>
    </xf>
    <xf numFmtId="0" fontId="21" fillId="35" borderId="11" xfId="0" applyFont="1" applyFill="1" applyBorder="1">
      <alignment vertical="center"/>
    </xf>
    <xf numFmtId="0" fontId="13" fillId="34" borderId="0" xfId="0" applyFont="1" applyFill="1" applyBorder="1">
      <alignment vertical="center"/>
    </xf>
    <xf numFmtId="0" fontId="0" fillId="0" borderId="11" xfId="0" applyBorder="1">
      <alignment vertical="center"/>
    </xf>
    <xf numFmtId="0" fontId="0" fillId="36" borderId="11" xfId="0" applyFont="1" applyFill="1" applyBorder="1">
      <alignment vertical="center"/>
    </xf>
    <xf numFmtId="0" fontId="22" fillId="36" borderId="11" xfId="0" applyFont="1" applyFill="1" applyBorder="1">
      <alignment vertical="center"/>
    </xf>
    <xf numFmtId="0" fontId="22" fillId="0" borderId="11" xfId="0" applyFont="1" applyBorder="1">
      <alignment vertical="center"/>
    </xf>
    <xf numFmtId="0" fontId="0" fillId="0" borderId="0" xfId="0" applyBorder="1">
      <alignment vertical="center"/>
    </xf>
    <xf numFmtId="0" fontId="19" fillId="38" borderId="11" xfId="0" applyFont="1" applyFill="1" applyBorder="1">
      <alignment vertical="center"/>
    </xf>
    <xf numFmtId="0" fontId="13" fillId="39" borderId="0" xfId="0" applyFont="1" applyFill="1" applyBorder="1">
      <alignment vertical="center"/>
    </xf>
    <xf numFmtId="0" fontId="0" fillId="0" borderId="11" xfId="0" applyNumberFormat="1" applyFont="1" applyBorder="1">
      <alignment vertical="center"/>
    </xf>
    <xf numFmtId="0" fontId="20" fillId="35" borderId="10" xfId="0" applyFont="1" applyFill="1" applyBorder="1" applyAlignment="1">
      <alignment vertical="center" textRotation="255"/>
    </xf>
    <xf numFmtId="0" fontId="21" fillId="35" borderId="11" xfId="0" applyFont="1" applyFill="1" applyBorder="1" applyAlignment="1">
      <alignment vertical="center" textRotation="255"/>
    </xf>
    <xf numFmtId="0" fontId="21" fillId="37" borderId="11" xfId="0" applyFont="1" applyFill="1" applyBorder="1" applyAlignment="1">
      <alignment vertical="center" textRotation="255"/>
    </xf>
    <xf numFmtId="0" fontId="21" fillId="35" borderId="12" xfId="0" applyFont="1" applyFill="1" applyBorder="1" applyAlignment="1">
      <alignment vertical="center" textRotation="255"/>
    </xf>
    <xf numFmtId="0" fontId="26" fillId="34" borderId="0" xfId="0" applyFont="1" applyFill="1">
      <alignment vertical="center"/>
    </xf>
    <xf numFmtId="0" fontId="22" fillId="0" borderId="0" xfId="0" applyNumberFormat="1" applyFont="1" applyBorder="1">
      <alignment vertical="center"/>
    </xf>
    <xf numFmtId="0" fontId="22" fillId="0" borderId="0" xfId="0" applyFont="1" applyBorder="1">
      <alignment vertical="center"/>
    </xf>
    <xf numFmtId="0" fontId="27" fillId="34" borderId="0" xfId="0" applyFont="1" applyFill="1">
      <alignment vertical="center"/>
    </xf>
    <xf numFmtId="0" fontId="22" fillId="0" borderId="11" xfId="0" applyNumberFormat="1" applyFont="1" applyBorder="1">
      <alignment vertical="center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29" fillId="0" borderId="0" xfId="0" applyFont="1" applyBorder="1">
      <alignment vertical="center"/>
    </xf>
    <xf numFmtId="0" fontId="30" fillId="34" borderId="0" xfId="0" applyFont="1" applyFill="1">
      <alignment vertical="center"/>
    </xf>
    <xf numFmtId="0" fontId="21" fillId="35" borderId="13" xfId="0" applyFont="1" applyFill="1" applyBorder="1" applyAlignment="1">
      <alignment vertical="center" textRotation="255"/>
    </xf>
    <xf numFmtId="0" fontId="19" fillId="33" borderId="13" xfId="0" applyFont="1" applyFill="1" applyBorder="1">
      <alignment vertical="center"/>
    </xf>
    <xf numFmtId="0" fontId="31" fillId="0" borderId="0" xfId="0" applyFont="1" applyBorder="1">
      <alignment vertical="center"/>
    </xf>
    <xf numFmtId="0" fontId="0" fillId="0" borderId="11" xfId="0" applyFont="1" applyFill="1" applyBorder="1">
      <alignment vertical="center"/>
    </xf>
    <xf numFmtId="0" fontId="32" fillId="0" borderId="11" xfId="0" applyFont="1" applyBorder="1">
      <alignment vertical="center"/>
    </xf>
    <xf numFmtId="0" fontId="31" fillId="0" borderId="11" xfId="0" applyFont="1" applyBorder="1">
      <alignment vertical="center"/>
    </xf>
    <xf numFmtId="0" fontId="33" fillId="0" borderId="0" xfId="0" applyFont="1" applyBorder="1">
      <alignment vertical="center"/>
    </xf>
    <xf numFmtId="0" fontId="21" fillId="40" borderId="11" xfId="0" applyFont="1" applyFill="1" applyBorder="1" applyAlignment="1">
      <alignment vertical="center" textRotation="255"/>
    </xf>
    <xf numFmtId="0" fontId="19" fillId="41" borderId="11" xfId="0" applyFont="1" applyFill="1" applyBorder="1">
      <alignment vertical="center"/>
    </xf>
    <xf numFmtId="0" fontId="13" fillId="40" borderId="0" xfId="0" applyFont="1" applyFill="1" applyBorder="1">
      <alignment vertical="center"/>
    </xf>
    <xf numFmtId="0" fontId="34" fillId="0" borderId="0" xfId="0" applyNumberFormat="1" applyFont="1" applyBorder="1">
      <alignment vertical="center"/>
    </xf>
    <xf numFmtId="0" fontId="21" fillId="42" borderId="13" xfId="0" applyFont="1" applyFill="1" applyBorder="1" applyAlignment="1">
      <alignment vertical="center" textRotation="255"/>
    </xf>
    <xf numFmtId="0" fontId="19" fillId="43" borderId="13" xfId="0" applyFont="1" applyFill="1" applyBorder="1">
      <alignment vertical="center"/>
    </xf>
    <xf numFmtId="0" fontId="26" fillId="39" borderId="0" xfId="0" applyFont="1" applyFill="1">
      <alignment vertical="center"/>
    </xf>
    <xf numFmtId="0" fontId="21" fillId="44" borderId="13" xfId="0" applyFont="1" applyFill="1" applyBorder="1" applyAlignment="1">
      <alignment vertical="center" textRotation="255"/>
    </xf>
    <xf numFmtId="0" fontId="21" fillId="44" borderId="11" xfId="0" applyFont="1" applyFill="1" applyBorder="1" applyAlignment="1">
      <alignment vertical="center" textRotation="255"/>
    </xf>
    <xf numFmtId="0" fontId="19" fillId="45" borderId="13" xfId="0" applyFont="1" applyFill="1" applyBorder="1">
      <alignment vertical="center"/>
    </xf>
    <xf numFmtId="0" fontId="19" fillId="45" borderId="11" xfId="0" applyFont="1" applyFill="1" applyBorder="1">
      <alignment vertical="center"/>
    </xf>
    <xf numFmtId="0" fontId="30" fillId="40" borderId="0" xfId="0" applyFont="1" applyFill="1">
      <alignment vertical="center"/>
    </xf>
    <xf numFmtId="0" fontId="26" fillId="40" borderId="0" xfId="0" applyFont="1" applyFill="1">
      <alignment vertical="center"/>
    </xf>
    <xf numFmtId="0" fontId="22" fillId="0" borderId="0" xfId="0" applyNumberFormat="1" applyFont="1">
      <alignment vertical="center"/>
    </xf>
    <xf numFmtId="0" fontId="21" fillId="42" borderId="11" xfId="0" applyFont="1" applyFill="1" applyBorder="1" applyAlignment="1">
      <alignment vertical="center" textRotation="255"/>
    </xf>
    <xf numFmtId="0" fontId="19" fillId="43" borderId="11" xfId="0" applyFont="1" applyFill="1" applyBorder="1">
      <alignment vertical="center"/>
    </xf>
    <xf numFmtId="49" fontId="0" fillId="0" borderId="11" xfId="0" applyNumberFormat="1" applyFont="1" applyBorder="1">
      <alignment vertical="center"/>
    </xf>
    <xf numFmtId="49" fontId="22" fillId="0" borderId="11" xfId="0" applyNumberFormat="1" applyFont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36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minor"/>
      </font>
      <fill>
        <patternFill patternType="solid">
          <fgColor theme="4"/>
          <bgColor theme="4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alignment horizontal="justify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theme="0"/>
      </font>
      <fill>
        <patternFill>
          <bgColor theme="1" tint="4.9989318521683403E-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ill>
        <patternFill>
          <bgColor rgb="FFFF0000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theme="0"/>
      </font>
      <fill>
        <patternFill>
          <bgColor theme="1" tint="4.9989318521683403E-2"/>
        </patternFill>
      </fill>
    </dxf>
  </dxfs>
  <tableStyles count="0" defaultTableStyle="TableStyleMedium9" defaultPivotStyle="PivotStyleLight16"/>
  <colors>
    <mruColors>
      <color rgb="FF9148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[Monster.xlsx]~透视表!数据透视表1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'~透视表'!$B$1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'~透视表'!$A$2:$A$9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'~透视表'!$B$2:$B$9</c:f>
              <c:numCache>
                <c:formatCode>General</c:formatCode>
                <c:ptCount val="7"/>
                <c:pt idx="0">
                  <c:v>53</c:v>
                </c:pt>
                <c:pt idx="1">
                  <c:v>77</c:v>
                </c:pt>
                <c:pt idx="2">
                  <c:v>72</c:v>
                </c:pt>
                <c:pt idx="3">
                  <c:v>46</c:v>
                </c:pt>
                <c:pt idx="4">
                  <c:v>33</c:v>
                </c:pt>
                <c:pt idx="5">
                  <c:v>14</c:v>
                </c:pt>
                <c:pt idx="6">
                  <c:v>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3305296"/>
        <c:axId val="753305856"/>
      </c:barChart>
      <c:catAx>
        <c:axId val="753305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3305856"/>
        <c:crosses val="autoZero"/>
        <c:auto val="1"/>
        <c:lblAlgn val="ctr"/>
        <c:lblOffset val="100"/>
        <c:noMultiLvlLbl val="0"/>
      </c:catAx>
      <c:valAx>
        <c:axId val="75330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3305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523875</xdr:colOff>
      <xdr:row>0</xdr:row>
      <xdr:rowOff>85724</xdr:rowOff>
    </xdr:from>
    <xdr:to>
      <xdr:col>11</xdr:col>
      <xdr:colOff>466725</xdr:colOff>
      <xdr:row>18</xdr:row>
      <xdr:rowOff>114299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kil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kill"/>
      <sheetName val="SkillOld"/>
      <sheetName val="基础"/>
      <sheetName val="道具"/>
      <sheetName val="~标准"/>
    </sheetNames>
    <sheetDataSet>
      <sheetData sheetId="0">
        <row r="1">
          <cell r="A1" t="str">
            <v>序列</v>
          </cell>
          <cell r="X1" t="str">
            <v>评分</v>
          </cell>
        </row>
        <row r="2">
          <cell r="A2" t="str">
            <v>int</v>
          </cell>
          <cell r="X2" t="str">
            <v>int</v>
          </cell>
        </row>
        <row r="3">
          <cell r="A3" t="str">
            <v>Id</v>
          </cell>
          <cell r="X3" t="str">
            <v>Mark</v>
          </cell>
        </row>
        <row r="4">
          <cell r="A4">
            <v>55100001</v>
          </cell>
          <cell r="X4">
            <v>10</v>
          </cell>
        </row>
        <row r="5">
          <cell r="A5">
            <v>55100002</v>
          </cell>
          <cell r="X5">
            <v>8</v>
          </cell>
        </row>
        <row r="6">
          <cell r="A6">
            <v>55100003</v>
          </cell>
          <cell r="X6">
            <v>8</v>
          </cell>
        </row>
        <row r="7">
          <cell r="A7">
            <v>55100004</v>
          </cell>
          <cell r="X7">
            <v>15</v>
          </cell>
        </row>
        <row r="8">
          <cell r="A8">
            <v>55100005</v>
          </cell>
          <cell r="X8">
            <v>35</v>
          </cell>
        </row>
        <row r="9">
          <cell r="A9">
            <v>55100006</v>
          </cell>
          <cell r="X9">
            <v>45</v>
          </cell>
        </row>
        <row r="10">
          <cell r="A10">
            <v>55100007</v>
          </cell>
          <cell r="X10">
            <v>35</v>
          </cell>
        </row>
        <row r="11">
          <cell r="A11">
            <v>55100008</v>
          </cell>
          <cell r="X11">
            <v>15</v>
          </cell>
        </row>
        <row r="12">
          <cell r="A12">
            <v>55100009</v>
          </cell>
          <cell r="X12">
            <v>15</v>
          </cell>
        </row>
        <row r="13">
          <cell r="A13">
            <v>55100010</v>
          </cell>
          <cell r="X13">
            <v>5</v>
          </cell>
        </row>
        <row r="14">
          <cell r="A14">
            <v>55100011</v>
          </cell>
          <cell r="X14">
            <v>6</v>
          </cell>
        </row>
        <row r="15">
          <cell r="A15">
            <v>55100012</v>
          </cell>
          <cell r="X15">
            <v>15</v>
          </cell>
        </row>
        <row r="16">
          <cell r="A16">
            <v>55100013</v>
          </cell>
          <cell r="X16">
            <v>10</v>
          </cell>
        </row>
        <row r="17">
          <cell r="A17">
            <v>55100014</v>
          </cell>
          <cell r="X17">
            <v>24</v>
          </cell>
        </row>
        <row r="18">
          <cell r="A18">
            <v>55110001</v>
          </cell>
          <cell r="X18">
            <v>5</v>
          </cell>
        </row>
        <row r="19">
          <cell r="A19">
            <v>55110002</v>
          </cell>
          <cell r="X19">
            <v>8</v>
          </cell>
        </row>
        <row r="20">
          <cell r="A20">
            <v>55110003</v>
          </cell>
          <cell r="X20">
            <v>25</v>
          </cell>
        </row>
        <row r="21">
          <cell r="A21">
            <v>55110004</v>
          </cell>
          <cell r="X21">
            <v>25</v>
          </cell>
        </row>
        <row r="22">
          <cell r="A22">
            <v>55110005</v>
          </cell>
          <cell r="X22">
            <v>20</v>
          </cell>
        </row>
        <row r="23">
          <cell r="A23">
            <v>55110006</v>
          </cell>
          <cell r="X23">
            <v>15</v>
          </cell>
        </row>
        <row r="24">
          <cell r="A24">
            <v>55110007</v>
          </cell>
          <cell r="X24">
            <v>10</v>
          </cell>
        </row>
        <row r="25">
          <cell r="A25">
            <v>55110008</v>
          </cell>
          <cell r="X25">
            <v>50</v>
          </cell>
        </row>
        <row r="26">
          <cell r="A26">
            <v>55110009</v>
          </cell>
          <cell r="X26">
            <v>12</v>
          </cell>
        </row>
        <row r="27">
          <cell r="A27">
            <v>55110010</v>
          </cell>
          <cell r="X27">
            <v>30</v>
          </cell>
        </row>
        <row r="28">
          <cell r="A28">
            <v>55110011</v>
          </cell>
          <cell r="X28">
            <v>10</v>
          </cell>
        </row>
        <row r="29">
          <cell r="A29">
            <v>55110012</v>
          </cell>
          <cell r="X29">
            <v>30</v>
          </cell>
        </row>
        <row r="30">
          <cell r="A30">
            <v>55110013</v>
          </cell>
          <cell r="X30">
            <v>200</v>
          </cell>
        </row>
        <row r="31">
          <cell r="A31">
            <v>55110014</v>
          </cell>
          <cell r="X31">
            <v>50</v>
          </cell>
        </row>
        <row r="32">
          <cell r="A32">
            <v>55110015</v>
          </cell>
          <cell r="X32">
            <v>20</v>
          </cell>
        </row>
        <row r="33">
          <cell r="A33">
            <v>55110016</v>
          </cell>
          <cell r="X33">
            <v>15</v>
          </cell>
        </row>
        <row r="34">
          <cell r="A34">
            <v>55110017</v>
          </cell>
          <cell r="X34">
            <v>8</v>
          </cell>
        </row>
        <row r="35">
          <cell r="A35">
            <v>55110018</v>
          </cell>
          <cell r="X35">
            <v>20</v>
          </cell>
        </row>
        <row r="36">
          <cell r="A36">
            <v>55200001</v>
          </cell>
          <cell r="X36">
            <v>40</v>
          </cell>
        </row>
        <row r="37">
          <cell r="A37">
            <v>55200002</v>
          </cell>
          <cell r="X37">
            <v>15</v>
          </cell>
        </row>
        <row r="38">
          <cell r="A38">
            <v>55200003</v>
          </cell>
          <cell r="X38">
            <v>25</v>
          </cell>
        </row>
        <row r="39">
          <cell r="A39">
            <v>55200004</v>
          </cell>
          <cell r="X39">
            <v>40</v>
          </cell>
        </row>
        <row r="40">
          <cell r="A40">
            <v>55200005</v>
          </cell>
          <cell r="X40">
            <v>20</v>
          </cell>
        </row>
        <row r="41">
          <cell r="A41">
            <v>55300001</v>
          </cell>
          <cell r="X41">
            <v>40</v>
          </cell>
        </row>
        <row r="42">
          <cell r="A42">
            <v>55300002</v>
          </cell>
          <cell r="X42">
            <v>30</v>
          </cell>
        </row>
        <row r="43">
          <cell r="A43">
            <v>55300003</v>
          </cell>
          <cell r="X43">
            <v>30</v>
          </cell>
        </row>
        <row r="44">
          <cell r="A44">
            <v>55300004</v>
          </cell>
          <cell r="X44">
            <v>30</v>
          </cell>
        </row>
        <row r="45">
          <cell r="A45">
            <v>55300005</v>
          </cell>
          <cell r="X45">
            <v>30</v>
          </cell>
        </row>
        <row r="46">
          <cell r="A46">
            <v>55300006</v>
          </cell>
          <cell r="X46">
            <v>25</v>
          </cell>
        </row>
        <row r="47">
          <cell r="A47">
            <v>55300007</v>
          </cell>
          <cell r="X47">
            <v>25</v>
          </cell>
        </row>
        <row r="48">
          <cell r="A48">
            <v>55310001</v>
          </cell>
          <cell r="X48">
            <v>100</v>
          </cell>
        </row>
        <row r="49">
          <cell r="A49">
            <v>55310002</v>
          </cell>
          <cell r="X49">
            <v>15</v>
          </cell>
        </row>
        <row r="50">
          <cell r="A50">
            <v>55310003</v>
          </cell>
          <cell r="X50">
            <v>13</v>
          </cell>
        </row>
        <row r="51">
          <cell r="A51">
            <v>55400001</v>
          </cell>
          <cell r="X51">
            <v>80</v>
          </cell>
        </row>
        <row r="52">
          <cell r="A52">
            <v>55400002</v>
          </cell>
          <cell r="X52">
            <v>80</v>
          </cell>
        </row>
        <row r="53">
          <cell r="A53">
            <v>55400003</v>
          </cell>
          <cell r="X53">
            <v>80</v>
          </cell>
        </row>
        <row r="54">
          <cell r="A54">
            <v>55400004</v>
          </cell>
          <cell r="X54">
            <v>80</v>
          </cell>
        </row>
        <row r="55">
          <cell r="A55">
            <v>55400005</v>
          </cell>
          <cell r="X55">
            <v>55</v>
          </cell>
        </row>
        <row r="56">
          <cell r="A56">
            <v>55400006</v>
          </cell>
          <cell r="X56">
            <v>30</v>
          </cell>
        </row>
        <row r="57">
          <cell r="A57">
            <v>55500001</v>
          </cell>
          <cell r="X57">
            <v>5</v>
          </cell>
        </row>
        <row r="58">
          <cell r="A58">
            <v>55500002</v>
          </cell>
          <cell r="X58">
            <v>5</v>
          </cell>
        </row>
        <row r="59">
          <cell r="A59">
            <v>55500003</v>
          </cell>
          <cell r="X59">
            <v>5</v>
          </cell>
        </row>
        <row r="60">
          <cell r="A60">
            <v>55500004</v>
          </cell>
          <cell r="X60">
            <v>5</v>
          </cell>
        </row>
        <row r="61">
          <cell r="A61">
            <v>55500005</v>
          </cell>
          <cell r="X61">
            <v>5</v>
          </cell>
        </row>
        <row r="62">
          <cell r="A62">
            <v>55500006</v>
          </cell>
          <cell r="X62">
            <v>5</v>
          </cell>
        </row>
        <row r="63">
          <cell r="A63">
            <v>55500007</v>
          </cell>
          <cell r="X63">
            <v>5</v>
          </cell>
        </row>
        <row r="64">
          <cell r="A64">
            <v>55500008</v>
          </cell>
          <cell r="X64">
            <v>5</v>
          </cell>
        </row>
        <row r="65">
          <cell r="A65">
            <v>55500009</v>
          </cell>
          <cell r="X65">
            <v>5</v>
          </cell>
        </row>
        <row r="66">
          <cell r="A66">
            <v>55500010</v>
          </cell>
          <cell r="X66">
            <v>5</v>
          </cell>
        </row>
        <row r="67">
          <cell r="A67">
            <v>55500011</v>
          </cell>
          <cell r="X67">
            <v>5</v>
          </cell>
        </row>
        <row r="68">
          <cell r="A68">
            <v>55500012</v>
          </cell>
          <cell r="X68">
            <v>5</v>
          </cell>
        </row>
        <row r="69">
          <cell r="A69">
            <v>55500013</v>
          </cell>
          <cell r="X69">
            <v>5</v>
          </cell>
        </row>
        <row r="70">
          <cell r="A70">
            <v>55500014</v>
          </cell>
          <cell r="X70">
            <v>5</v>
          </cell>
        </row>
        <row r="71">
          <cell r="A71">
            <v>55500015</v>
          </cell>
          <cell r="X71">
            <v>5</v>
          </cell>
        </row>
        <row r="72">
          <cell r="A72">
            <v>55500016</v>
          </cell>
          <cell r="X72">
            <v>5</v>
          </cell>
        </row>
        <row r="73">
          <cell r="A73">
            <v>55510001</v>
          </cell>
          <cell r="X73">
            <v>12</v>
          </cell>
        </row>
        <row r="74">
          <cell r="A74">
            <v>55510002</v>
          </cell>
          <cell r="X74">
            <v>15</v>
          </cell>
        </row>
        <row r="75">
          <cell r="A75">
            <v>55510003</v>
          </cell>
          <cell r="X75">
            <v>15</v>
          </cell>
        </row>
        <row r="76">
          <cell r="A76">
            <v>55510004</v>
          </cell>
          <cell r="X76">
            <v>12</v>
          </cell>
        </row>
        <row r="77">
          <cell r="A77">
            <v>55510006</v>
          </cell>
          <cell r="X77">
            <v>25</v>
          </cell>
        </row>
        <row r="78">
          <cell r="A78">
            <v>55510007</v>
          </cell>
          <cell r="X78">
            <v>10</v>
          </cell>
        </row>
        <row r="79">
          <cell r="A79">
            <v>55510009</v>
          </cell>
          <cell r="X79">
            <v>50</v>
          </cell>
        </row>
        <row r="80">
          <cell r="A80">
            <v>55510010</v>
          </cell>
          <cell r="X80">
            <v>5</v>
          </cell>
        </row>
        <row r="81">
          <cell r="A81">
            <v>55510011</v>
          </cell>
          <cell r="X81">
            <v>15</v>
          </cell>
        </row>
        <row r="82">
          <cell r="A82">
            <v>55510012</v>
          </cell>
          <cell r="X82">
            <v>62</v>
          </cell>
        </row>
        <row r="83">
          <cell r="A83">
            <v>55510013</v>
          </cell>
          <cell r="X83">
            <v>12</v>
          </cell>
        </row>
        <row r="84">
          <cell r="A84">
            <v>55510014</v>
          </cell>
          <cell r="X84">
            <v>25</v>
          </cell>
        </row>
        <row r="85">
          <cell r="A85">
            <v>55510018</v>
          </cell>
          <cell r="X85">
            <v>37</v>
          </cell>
        </row>
        <row r="86">
          <cell r="A86">
            <v>55510019</v>
          </cell>
          <cell r="X86">
            <v>37</v>
          </cell>
        </row>
        <row r="87">
          <cell r="A87">
            <v>55520001</v>
          </cell>
          <cell r="X87">
            <v>-25</v>
          </cell>
        </row>
        <row r="88">
          <cell r="A88">
            <v>55520002</v>
          </cell>
          <cell r="X88">
            <v>62</v>
          </cell>
        </row>
        <row r="89">
          <cell r="A89">
            <v>55520003</v>
          </cell>
          <cell r="X89">
            <v>27</v>
          </cell>
        </row>
        <row r="90">
          <cell r="A90">
            <v>55600001</v>
          </cell>
          <cell r="X90">
            <v>8</v>
          </cell>
        </row>
        <row r="91">
          <cell r="A91">
            <v>55600002</v>
          </cell>
          <cell r="X91">
            <v>10</v>
          </cell>
        </row>
        <row r="92">
          <cell r="A92">
            <v>55600003</v>
          </cell>
          <cell r="X92">
            <v>10</v>
          </cell>
        </row>
        <row r="93">
          <cell r="A93">
            <v>55600004</v>
          </cell>
          <cell r="X93">
            <v>8</v>
          </cell>
        </row>
        <row r="94">
          <cell r="A94">
            <v>55600005</v>
          </cell>
          <cell r="X94">
            <v>15</v>
          </cell>
        </row>
        <row r="95">
          <cell r="A95">
            <v>55600006</v>
          </cell>
          <cell r="X95">
            <v>15</v>
          </cell>
        </row>
        <row r="96">
          <cell r="A96">
            <v>55600007</v>
          </cell>
          <cell r="X96">
            <v>20</v>
          </cell>
        </row>
        <row r="97">
          <cell r="A97">
            <v>55600008</v>
          </cell>
          <cell r="X97">
            <v>30</v>
          </cell>
        </row>
        <row r="98">
          <cell r="A98">
            <v>55600009</v>
          </cell>
          <cell r="X98">
            <v>13</v>
          </cell>
        </row>
        <row r="99">
          <cell r="A99">
            <v>55600010</v>
          </cell>
          <cell r="X99">
            <v>30</v>
          </cell>
        </row>
        <row r="100">
          <cell r="A100">
            <v>55610001</v>
          </cell>
          <cell r="X100">
            <v>30</v>
          </cell>
        </row>
        <row r="101">
          <cell r="A101">
            <v>55610002</v>
          </cell>
          <cell r="X101">
            <v>5</v>
          </cell>
        </row>
        <row r="102">
          <cell r="A102">
            <v>55610003</v>
          </cell>
          <cell r="X102">
            <v>5</v>
          </cell>
        </row>
        <row r="103">
          <cell r="A103">
            <v>55610004</v>
          </cell>
          <cell r="X103">
            <v>10</v>
          </cell>
        </row>
        <row r="104">
          <cell r="A104">
            <v>55700001</v>
          </cell>
          <cell r="X104">
            <v>20</v>
          </cell>
        </row>
        <row r="105">
          <cell r="A105">
            <v>55700002</v>
          </cell>
          <cell r="X105">
            <v>20</v>
          </cell>
        </row>
        <row r="106">
          <cell r="A106">
            <v>55700003</v>
          </cell>
          <cell r="X106">
            <v>20</v>
          </cell>
        </row>
        <row r="107">
          <cell r="A107">
            <v>55700004</v>
          </cell>
          <cell r="X107">
            <v>9</v>
          </cell>
        </row>
        <row r="108">
          <cell r="A108">
            <v>55900001</v>
          </cell>
          <cell r="X108">
            <v>35</v>
          </cell>
        </row>
        <row r="109">
          <cell r="A109">
            <v>55900002</v>
          </cell>
          <cell r="X109">
            <v>30</v>
          </cell>
        </row>
        <row r="110">
          <cell r="A110">
            <v>55900003</v>
          </cell>
          <cell r="X110">
            <v>80</v>
          </cell>
        </row>
        <row r="111">
          <cell r="A111">
            <v>55900004</v>
          </cell>
          <cell r="X111">
            <v>-30</v>
          </cell>
        </row>
        <row r="112">
          <cell r="A112">
            <v>55900005</v>
          </cell>
          <cell r="X112">
            <v>20</v>
          </cell>
        </row>
        <row r="113">
          <cell r="A113">
            <v>55900006</v>
          </cell>
          <cell r="X113">
            <v>35</v>
          </cell>
        </row>
        <row r="114">
          <cell r="A114">
            <v>55900007</v>
          </cell>
          <cell r="X114">
            <v>25</v>
          </cell>
        </row>
        <row r="115">
          <cell r="A115">
            <v>55900008</v>
          </cell>
          <cell r="X115">
            <v>40</v>
          </cell>
        </row>
        <row r="116">
          <cell r="A116">
            <v>55900009</v>
          </cell>
          <cell r="X116">
            <v>30</v>
          </cell>
        </row>
        <row r="117">
          <cell r="A117">
            <v>55900010</v>
          </cell>
          <cell r="X117">
            <v>20</v>
          </cell>
        </row>
        <row r="118">
          <cell r="A118">
            <v>55900011</v>
          </cell>
          <cell r="X118">
            <v>15</v>
          </cell>
        </row>
        <row r="119">
          <cell r="A119">
            <v>55900012</v>
          </cell>
          <cell r="X119">
            <v>25</v>
          </cell>
        </row>
        <row r="120">
          <cell r="A120">
            <v>55900013</v>
          </cell>
          <cell r="X120">
            <v>10</v>
          </cell>
        </row>
        <row r="121">
          <cell r="A121">
            <v>55900014</v>
          </cell>
          <cell r="X121">
            <v>20</v>
          </cell>
        </row>
        <row r="122">
          <cell r="A122">
            <v>55900015</v>
          </cell>
          <cell r="X122">
            <v>30</v>
          </cell>
        </row>
        <row r="123">
          <cell r="A123">
            <v>55900016</v>
          </cell>
          <cell r="X123">
            <v>45</v>
          </cell>
        </row>
        <row r="124">
          <cell r="A124">
            <v>55900017</v>
          </cell>
          <cell r="X124">
            <v>10</v>
          </cell>
        </row>
        <row r="125">
          <cell r="A125">
            <v>55900018</v>
          </cell>
          <cell r="X125">
            <v>30</v>
          </cell>
        </row>
        <row r="126">
          <cell r="A126">
            <v>55900019</v>
          </cell>
          <cell r="X126">
            <v>80</v>
          </cell>
        </row>
        <row r="127">
          <cell r="A127">
            <v>55900020</v>
          </cell>
          <cell r="X127">
            <v>20</v>
          </cell>
        </row>
        <row r="128">
          <cell r="A128">
            <v>55900021</v>
          </cell>
          <cell r="X128">
            <v>10</v>
          </cell>
        </row>
        <row r="129">
          <cell r="A129">
            <v>55900022</v>
          </cell>
          <cell r="X129">
            <v>20</v>
          </cell>
        </row>
        <row r="130">
          <cell r="A130">
            <v>55900023</v>
          </cell>
          <cell r="X130">
            <v>25</v>
          </cell>
        </row>
      </sheetData>
      <sheetData sheetId="1"/>
      <sheetData sheetId="2"/>
      <sheetData sheetId="3"/>
      <sheetData sheetId="4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eal" refreshedDate="42220.871313194446" createdVersion="5" refreshedVersion="5" minRefreshableVersion="3" recordCount="304">
  <cacheSource type="worksheet">
    <worksheetSource name="表1"/>
  </cacheSource>
  <cacheFields count="27">
    <cacheField name="Id" numFmtId="0">
      <sharedItems containsSemiMixedTypes="0" containsString="0" containsNumber="1" containsInteger="1" minValue="10001" maxValue="19299"/>
    </cacheField>
    <cacheField name="Name" numFmtId="0">
      <sharedItems/>
    </cacheField>
    <cacheField name="Ename" numFmtId="0">
      <sharedItems/>
    </cacheField>
    <cacheField name="EnameShort" numFmtId="0">
      <sharedItems/>
    </cacheField>
    <cacheField name="Star" numFmtId="0">
      <sharedItems containsSemiMixedTypes="0" containsString="0" containsNumber="1" containsInteger="1" minValue="1" maxValue="7" count="7">
        <n v="1"/>
        <n v="2"/>
        <n v="3"/>
        <n v="4"/>
        <n v="6"/>
        <n v="5"/>
        <n v="7"/>
      </sharedItems>
    </cacheField>
    <cacheField name="Race" numFmtId="0">
      <sharedItems containsSemiMixedTypes="0" containsString="0" containsNumber="1" containsInteger="1" minValue="0" maxValue="14"/>
    </cacheField>
    <cacheField name="Type" numFmtId="0">
      <sharedItems containsSemiMixedTypes="0" containsString="0" containsNumber="1" containsInteger="1" minValue="0" maxValue="8"/>
    </cacheField>
    <cacheField name="Cost" numFmtId="0">
      <sharedItems containsSemiMixedTypes="0" containsString="0" containsNumber="1" containsInteger="1" minValue="1" maxValue="7"/>
    </cacheField>
    <cacheField name="AtkP" numFmtId="0">
      <sharedItems containsSemiMixedTypes="0" containsString="0" containsNumber="1" containsInteger="1" minValue="-30" maxValue="30"/>
    </cacheField>
    <cacheField name="DefP" numFmtId="0">
      <sharedItems containsSemiMixedTypes="0" containsString="0" containsNumber="1" containsInteger="1" minValue="-30" maxValue="30"/>
    </cacheField>
    <cacheField name="MAtkP" numFmtId="0">
      <sharedItems containsSemiMixedTypes="0" containsString="0" containsNumber="1" containsInteger="1" minValue="-10" maxValue="22"/>
    </cacheField>
    <cacheField name="MDef" numFmtId="0">
      <sharedItems containsSemiMixedTypes="0" containsString="0" containsNumber="1" containsInteger="1" minValue="-6" maxValue="17"/>
    </cacheField>
    <cacheField name="HitP" numFmtId="0">
      <sharedItems containsSemiMixedTypes="0" containsString="0" containsNumber="1" containsInteger="1" minValue="-27" maxValue="25"/>
    </cacheField>
    <cacheField name="DhitP" numFmtId="0">
      <sharedItems containsSemiMixedTypes="0" containsString="0" containsNumber="1" containsInteger="1" minValue="-30" maxValue="20"/>
    </cacheField>
    <cacheField name="SklP" numFmtId="0">
      <sharedItems containsSemiMixedTypes="0" containsString="0" containsNumber="1" containsInteger="1" minValue="0" maxValue="9"/>
    </cacheField>
    <cacheField name="SpdP" numFmtId="0">
      <sharedItems containsSemiMixedTypes="0" containsString="0" containsNumber="1" containsInteger="1" minValue="-30" maxValue="25"/>
    </cacheField>
    <cacheField name="VitP" numFmtId="0">
      <sharedItems containsSemiMixedTypes="0" containsString="0" containsNumber="1" containsInteger="1" minValue="-30" maxValue="30"/>
    </cacheField>
    <cacheField name="Sum" numFmtId="0">
      <sharedItems containsSemiMixedTypes="0" containsString="0" containsNumber="1" containsInteger="1" minValue="0" maxValue="0"/>
    </cacheField>
    <cacheField name="Modify" numFmtId="0">
      <sharedItems containsSemiMixedTypes="0" containsString="0" containsNumber="1" containsInteger="1" minValue="-3" maxValue="3"/>
    </cacheField>
    <cacheField name="Tile" numFmtId="0">
      <sharedItems containsSemiMixedTypes="0" containsString="0" containsNumber="1" containsInteger="1" minValue="31" maxValue="255"/>
    </cacheField>
    <cacheField name="Arrow" numFmtId="0">
      <sharedItems/>
    </cacheField>
    <cacheField name="Cover" numFmtId="0">
      <sharedItems containsBlank="1"/>
    </cacheField>
    <cacheField name="Skills" numFmtId="0">
      <sharedItems containsBlank="1"/>
    </cacheField>
    <cacheField name="Res" numFmtId="0">
      <sharedItems containsSemiMixedTypes="0" containsString="0" containsNumber="1" containsInteger="1" minValue="3" maxValue="6"/>
    </cacheField>
    <cacheField name="Icon" numFmtId="0">
      <sharedItems containsSemiMixedTypes="0" containsString="0" containsNumber="1" containsInteger="1" minValue="1" maxValue="3000"/>
    </cacheField>
    <cacheField name="IsSpecial" numFmtId="0">
      <sharedItems containsSemiMixedTypes="0" containsString="0" containsNumber="1" containsInteger="1" minValue="0" maxValue="1"/>
    </cacheField>
    <cacheField name="IsNew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4">
  <r>
    <n v="10001"/>
    <s v="巨鼠"/>
    <s v="Giant Rat"/>
    <s v="GNR"/>
    <x v="0"/>
    <n v="11"/>
    <n v="0"/>
    <n v="1"/>
    <n v="5"/>
    <n v="-15"/>
    <n v="-10"/>
    <n v="0"/>
    <n v="5"/>
    <n v="20"/>
    <n v="0"/>
    <n v="25"/>
    <n v="-30"/>
    <n v="0"/>
    <n v="-3"/>
    <n v="255"/>
    <s v="bite"/>
    <m/>
    <s v="10006;100|10008;100"/>
    <n v="6"/>
    <n v="1"/>
    <n v="0"/>
    <n v="0"/>
  </r>
  <r>
    <n v="10002"/>
    <s v="灰狼"/>
    <s v="Gray Wolf"/>
    <s v="GRY"/>
    <x v="1"/>
    <n v="11"/>
    <n v="0"/>
    <n v="2"/>
    <n v="5"/>
    <n v="-11"/>
    <n v="0"/>
    <n v="0"/>
    <n v="-4"/>
    <n v="-11"/>
    <n v="0"/>
    <n v="8"/>
    <n v="13"/>
    <n v="0"/>
    <n v="-3"/>
    <n v="255"/>
    <s v="hit2"/>
    <m/>
    <s v="1;100|3;50|10026;100|10029;100"/>
    <n v="6"/>
    <n v="2"/>
    <n v="0"/>
    <n v="0"/>
  </r>
  <r>
    <n v="10003"/>
    <s v="哥布林亚种"/>
    <s v="Hob Goblins"/>
    <s v="HBG"/>
    <x v="2"/>
    <n v="0"/>
    <n v="0"/>
    <n v="3"/>
    <n v="18"/>
    <n v="9"/>
    <n v="-10"/>
    <n v="0"/>
    <n v="-15"/>
    <n v="-20"/>
    <n v="0"/>
    <n v="4"/>
    <n v="14"/>
    <n v="0"/>
    <n v="-2"/>
    <n v="255"/>
    <s v="hit1"/>
    <m/>
    <s v="4;100"/>
    <n v="6"/>
    <n v="3"/>
    <n v="0"/>
    <n v="0"/>
  </r>
  <r>
    <n v="10004"/>
    <s v="暗夜精灵"/>
    <s v="Night Elf"/>
    <s v="NGH"/>
    <x v="1"/>
    <n v="3"/>
    <n v="2"/>
    <n v="2"/>
    <n v="9"/>
    <n v="-12"/>
    <n v="0"/>
    <n v="0"/>
    <n v="-1"/>
    <n v="-7"/>
    <n v="0"/>
    <n v="4"/>
    <n v="7"/>
    <n v="0"/>
    <n v="-2"/>
    <n v="255"/>
    <s v="arrow"/>
    <m/>
    <s v="29;20|10028;100"/>
    <n v="6"/>
    <n v="4"/>
    <n v="0"/>
    <n v="0"/>
  </r>
  <r>
    <n v="10005"/>
    <s v="巨石墙"/>
    <s v="Stone Wall"/>
    <s v="STN"/>
    <x v="2"/>
    <n v="13"/>
    <n v="4"/>
    <n v="3"/>
    <n v="-30"/>
    <n v="21"/>
    <n v="0"/>
    <n v="10"/>
    <n v="-10"/>
    <n v="-11"/>
    <n v="0"/>
    <n v="-10"/>
    <n v="30"/>
    <n v="0"/>
    <n v="-1"/>
    <n v="252"/>
    <s v="null"/>
    <m/>
    <s v="10007;100|10018;100|10022;100"/>
    <n v="6"/>
    <n v="5"/>
    <n v="0"/>
    <n v="0"/>
  </r>
  <r>
    <n v="10006"/>
    <s v="虚空巫师"/>
    <s v="Vanity Wizard"/>
    <s v="VNT"/>
    <x v="1"/>
    <n v="8"/>
    <n v="3"/>
    <n v="2"/>
    <n v="11"/>
    <n v="-10"/>
    <n v="14"/>
    <n v="7"/>
    <n v="-12"/>
    <n v="-9"/>
    <n v="0"/>
    <n v="-8"/>
    <n v="7"/>
    <n v="0"/>
    <n v="0"/>
    <n v="255"/>
    <s v="purpleline"/>
    <m/>
    <s v="67;100|10014;100|10028;100"/>
    <n v="6"/>
    <n v="6"/>
    <n v="0"/>
    <n v="0"/>
  </r>
  <r>
    <n v="10007"/>
    <s v="鮣鱼"/>
    <s v="Remora"/>
    <s v="RMR"/>
    <x v="1"/>
    <n v="12"/>
    <n v="1"/>
    <n v="2"/>
    <n v="-9"/>
    <n v="-9"/>
    <n v="0"/>
    <n v="0"/>
    <n v="-1"/>
    <n v="12"/>
    <n v="0"/>
    <n v="12"/>
    <n v="-5"/>
    <n v="0"/>
    <n v="-3"/>
    <n v="255"/>
    <s v="biteblue"/>
    <m/>
    <s v="35;20|10001;100"/>
    <n v="6"/>
    <n v="7"/>
    <n v="0"/>
    <n v="0"/>
  </r>
  <r>
    <n v="10008"/>
    <s v="光精灵射手"/>
    <s v="White Elf"/>
    <s v="WHT"/>
    <x v="1"/>
    <n v="3"/>
    <n v="7"/>
    <n v="2"/>
    <n v="0"/>
    <n v="-17"/>
    <n v="0"/>
    <n v="0"/>
    <n v="11"/>
    <n v="-7"/>
    <n v="0"/>
    <n v="11"/>
    <n v="2"/>
    <n v="0"/>
    <n v="-3"/>
    <n v="255"/>
    <s v="arrowlight"/>
    <m/>
    <s v="16;100|28;100|10028;100"/>
    <n v="6"/>
    <n v="8"/>
    <n v="0"/>
    <n v="0"/>
  </r>
  <r>
    <n v="10009"/>
    <s v="骑士"/>
    <s v="Knight"/>
    <s v="KNG"/>
    <x v="3"/>
    <n v="8"/>
    <n v="4"/>
    <n v="4"/>
    <n v="20"/>
    <n v="10"/>
    <n v="0"/>
    <n v="0"/>
    <n v="-7"/>
    <n v="-13"/>
    <n v="0"/>
    <n v="-16"/>
    <n v="6"/>
    <n v="0"/>
    <n v="0"/>
    <n v="255"/>
    <s v="swordhit"/>
    <m/>
    <s v="17;100|41;20"/>
    <n v="6"/>
    <n v="9"/>
    <n v="0"/>
    <n v="0"/>
  </r>
  <r>
    <n v="10010"/>
    <s v="勇者"/>
    <s v="Warrior"/>
    <s v="WRR"/>
    <x v="2"/>
    <n v="8"/>
    <n v="0"/>
    <n v="3"/>
    <n v="15"/>
    <n v="8"/>
    <n v="0"/>
    <n v="0"/>
    <n v="0"/>
    <n v="-13"/>
    <n v="0"/>
    <n v="-10"/>
    <n v="0"/>
    <n v="0"/>
    <n v="-3"/>
    <n v="255"/>
    <s v="swordhit"/>
    <m/>
    <s v="42;100"/>
    <n v="6"/>
    <n v="10"/>
    <n v="0"/>
    <n v="0"/>
  </r>
  <r>
    <n v="10011"/>
    <s v="忍者"/>
    <s v="Ninja"/>
    <s v="NNJ"/>
    <x v="3"/>
    <n v="8"/>
    <n v="0"/>
    <n v="4"/>
    <n v="3"/>
    <n v="-16"/>
    <n v="0"/>
    <n v="0"/>
    <n v="-7"/>
    <n v="15"/>
    <n v="0"/>
    <n v="20"/>
    <n v="-15"/>
    <n v="0"/>
    <n v="-1"/>
    <n v="255"/>
    <s v="hit1"/>
    <m/>
    <s v="2;100|37;30|43;20"/>
    <n v="6"/>
    <n v="11"/>
    <n v="0"/>
    <n v="0"/>
  </r>
  <r>
    <n v="10012"/>
    <s v="独眼巨人"/>
    <s v="Cyclops"/>
    <s v="CYC"/>
    <x v="4"/>
    <n v="9"/>
    <n v="0"/>
    <n v="6"/>
    <n v="30"/>
    <n v="14"/>
    <n v="0"/>
    <n v="0"/>
    <n v="-15"/>
    <n v="-30"/>
    <n v="0"/>
    <n v="-23"/>
    <n v="24"/>
    <n v="0"/>
    <n v="1"/>
    <n v="255"/>
    <s v="bandattack"/>
    <m/>
    <s v="5;100|44;25|10009;100|10011;100|10024;100"/>
    <n v="4"/>
    <n v="12"/>
    <n v="0"/>
    <n v="0"/>
  </r>
  <r>
    <n v="10013"/>
    <s v="骷髅战士"/>
    <s v="Skeleton"/>
    <s v="SKL"/>
    <x v="1"/>
    <n v="10"/>
    <n v="0"/>
    <n v="2"/>
    <n v="3"/>
    <n v="9"/>
    <n v="0"/>
    <n v="0"/>
    <n v="-11"/>
    <n v="-14"/>
    <n v="0"/>
    <n v="4"/>
    <n v="9"/>
    <n v="0"/>
    <n v="-3"/>
    <n v="191"/>
    <s v="swordhit"/>
    <m/>
    <s v="10002;100|10020;100"/>
    <n v="6"/>
    <n v="13"/>
    <n v="0"/>
    <n v="0"/>
  </r>
  <r>
    <n v="10014"/>
    <s v="蒸汽机甲"/>
    <s v="Steam Gear"/>
    <s v="STM"/>
    <x v="3"/>
    <n v="2"/>
    <n v="0"/>
    <n v="4"/>
    <n v="14"/>
    <n v="24"/>
    <n v="0"/>
    <n v="0"/>
    <n v="-10"/>
    <n v="-23"/>
    <n v="0"/>
    <n v="-17"/>
    <n v="12"/>
    <n v="0"/>
    <n v="-2"/>
    <n v="202"/>
    <s v="yellowsplash"/>
    <m/>
    <s v="10003;100|10021;100"/>
    <n v="6"/>
    <n v="14"/>
    <n v="0"/>
    <n v="0"/>
  </r>
  <r>
    <n v="10015"/>
    <s v="狗头人"/>
    <s v="Kobold"/>
    <s v="KBL"/>
    <x v="0"/>
    <n v="3"/>
    <n v="3"/>
    <n v="1"/>
    <n v="14"/>
    <n v="1"/>
    <n v="-10"/>
    <n v="0"/>
    <n v="-4"/>
    <n v="-7"/>
    <n v="0"/>
    <n v="1"/>
    <n v="5"/>
    <n v="0"/>
    <n v="-3"/>
    <n v="254"/>
    <s v="swordhit"/>
    <m/>
    <m/>
    <n v="6"/>
    <n v="15"/>
    <n v="0"/>
    <n v="0"/>
  </r>
  <r>
    <n v="10016"/>
    <s v="班獒"/>
    <s v="Tiger Beetle"/>
    <s v="TGR"/>
    <x v="0"/>
    <n v="4"/>
    <n v="2"/>
    <n v="1"/>
    <n v="7"/>
    <n v="-7"/>
    <n v="-10"/>
    <n v="0"/>
    <n v="4"/>
    <n v="-12"/>
    <n v="0"/>
    <n v="7"/>
    <n v="11"/>
    <n v="0"/>
    <n v="-3"/>
    <n v="239"/>
    <s v="bitegreen"/>
    <m/>
    <m/>
    <n v="6"/>
    <n v="16"/>
    <n v="0"/>
    <n v="0"/>
  </r>
  <r>
    <n v="10017"/>
    <s v="捣蛋鬼"/>
    <s v="Eidolon"/>
    <s v="DLN"/>
    <x v="1"/>
    <n v="11"/>
    <n v="4"/>
    <n v="2"/>
    <n v="9"/>
    <n v="-8"/>
    <n v="0"/>
    <n v="0"/>
    <n v="14"/>
    <n v="-17"/>
    <n v="0"/>
    <n v="-3"/>
    <n v="5"/>
    <n v="0"/>
    <n v="-3"/>
    <n v="255"/>
    <s v="yellowsplash"/>
    <m/>
    <m/>
    <n v="6"/>
    <n v="17"/>
    <n v="0"/>
    <n v="0"/>
  </r>
  <r>
    <n v="10018"/>
    <s v="鱼人"/>
    <s v="Merfolk"/>
    <s v="MRF"/>
    <x v="0"/>
    <n v="12"/>
    <n v="1"/>
    <n v="1"/>
    <n v="16"/>
    <n v="-2"/>
    <n v="-10"/>
    <n v="0"/>
    <n v="-15"/>
    <n v="-10"/>
    <n v="0"/>
    <n v="4"/>
    <n v="17"/>
    <n v="0"/>
    <n v="-3"/>
    <n v="223"/>
    <s v="biteblue"/>
    <m/>
    <s v="10001;100"/>
    <n v="6"/>
    <n v="18"/>
    <n v="0"/>
    <n v="0"/>
  </r>
  <r>
    <n v="10019"/>
    <s v="哥布林"/>
    <s v="Goblin"/>
    <s v="GBL"/>
    <x v="0"/>
    <n v="0"/>
    <n v="0"/>
    <n v="1"/>
    <n v="11"/>
    <n v="4"/>
    <n v="0"/>
    <n v="0"/>
    <n v="-3"/>
    <n v="-20"/>
    <n v="0"/>
    <n v="8"/>
    <n v="0"/>
    <n v="0"/>
    <n v="-3"/>
    <n v="255"/>
    <s v="bandattack"/>
    <m/>
    <m/>
    <n v="6"/>
    <n v="19"/>
    <n v="0"/>
    <n v="0"/>
  </r>
  <r>
    <n v="10020"/>
    <s v="龙蝇"/>
    <s v="Dragon Fly"/>
    <s v="DRF"/>
    <x v="1"/>
    <n v="4"/>
    <n v="3"/>
    <n v="2"/>
    <n v="14"/>
    <n v="-15"/>
    <n v="0"/>
    <n v="0"/>
    <n v="-2"/>
    <n v="3"/>
    <n v="0"/>
    <n v="11"/>
    <n v="-11"/>
    <n v="0"/>
    <n v="-3"/>
    <n v="255"/>
    <s v="bite"/>
    <m/>
    <s v="10004;100|10008;100"/>
    <n v="6"/>
    <n v="20"/>
    <n v="0"/>
    <n v="0"/>
  </r>
  <r>
    <n v="10021"/>
    <s v="半人马射手"/>
    <s v="Centaur"/>
    <s v="CNT"/>
    <x v="1"/>
    <n v="9"/>
    <n v="4"/>
    <n v="2"/>
    <n v="10"/>
    <n v="-6"/>
    <n v="0"/>
    <n v="0"/>
    <n v="-7"/>
    <n v="-17"/>
    <n v="0"/>
    <n v="6"/>
    <n v="14"/>
    <n v="0"/>
    <n v="-2"/>
    <n v="255"/>
    <s v="arrow"/>
    <m/>
    <s v="6;100|10028;100"/>
    <n v="6"/>
    <n v="21"/>
    <n v="0"/>
    <n v="0"/>
  </r>
  <r>
    <n v="10022"/>
    <s v="龙卷风"/>
    <s v="Tornado"/>
    <s v="TRN"/>
    <x v="2"/>
    <n v="13"/>
    <n v="2"/>
    <n v="3"/>
    <n v="-4"/>
    <n v="10"/>
    <n v="0"/>
    <n v="0"/>
    <n v="-5"/>
    <n v="20"/>
    <n v="0"/>
    <n v="-11"/>
    <n v="-10"/>
    <n v="0"/>
    <n v="-3"/>
    <n v="231"/>
    <s v="windhit"/>
    <m/>
    <s v="2;100|48;100|275;100|10022;100"/>
    <n v="6"/>
    <n v="22"/>
    <n v="0"/>
    <n v="0"/>
  </r>
  <r>
    <n v="10023"/>
    <s v="巨大响尾蛇"/>
    <s v="Giant Rattler"/>
    <s v="GRT"/>
    <x v="3"/>
    <n v="7"/>
    <n v="4"/>
    <n v="4"/>
    <n v="19"/>
    <n v="8"/>
    <n v="0"/>
    <n v="0"/>
    <n v="-9"/>
    <n v="-17"/>
    <n v="0"/>
    <n v="7"/>
    <n v="-8"/>
    <n v="0"/>
    <n v="-3"/>
    <n v="255"/>
    <s v="bite"/>
    <m/>
    <s v="4;100|49;33|10015;100"/>
    <n v="6"/>
    <n v="23"/>
    <n v="0"/>
    <n v="0"/>
  </r>
  <r>
    <n v="10024"/>
    <s v="米诺陶诺斯"/>
    <s v="Minotaur"/>
    <s v="MNT"/>
    <x v="2"/>
    <n v="9"/>
    <n v="3"/>
    <n v="3"/>
    <n v="18"/>
    <n v="8"/>
    <n v="0"/>
    <n v="0"/>
    <n v="-12"/>
    <n v="-30"/>
    <n v="0"/>
    <n v="-3"/>
    <n v="19"/>
    <n v="0"/>
    <n v="-3"/>
    <n v="255"/>
    <s v="swordhit"/>
    <m/>
    <s v="50;100"/>
    <n v="6"/>
    <n v="24"/>
    <n v="0"/>
    <n v="0"/>
  </r>
  <r>
    <n v="10025"/>
    <s v="小鬼"/>
    <s v="Gremlin"/>
    <s v="GRM"/>
    <x v="1"/>
    <n v="1"/>
    <n v="7"/>
    <n v="2"/>
    <n v="-4"/>
    <n v="-11"/>
    <n v="0"/>
    <n v="0"/>
    <n v="11"/>
    <n v="15"/>
    <n v="0"/>
    <n v="6"/>
    <n v="-17"/>
    <n v="0"/>
    <n v="-3"/>
    <n v="255"/>
    <s v="hit1"/>
    <m/>
    <s v="51;60|10006;100|10023;100"/>
    <n v="6"/>
    <n v="25"/>
    <n v="0"/>
    <n v="0"/>
  </r>
  <r>
    <n v="10026"/>
    <s v="冰墙"/>
    <s v="Ice Wall"/>
    <s v="CWL"/>
    <x v="1"/>
    <n v="13"/>
    <n v="5"/>
    <n v="2"/>
    <n v="-7"/>
    <n v="16"/>
    <n v="0"/>
    <n v="0"/>
    <n v="-7"/>
    <n v="-10"/>
    <n v="0"/>
    <n v="-11"/>
    <n v="19"/>
    <n v="0"/>
    <n v="-3"/>
    <n v="187"/>
    <s v="null"/>
    <m/>
    <s v="30;100|10018;100|10022;100"/>
    <n v="6"/>
    <n v="26"/>
    <n v="0"/>
    <n v="0"/>
  </r>
  <r>
    <n v="10027"/>
    <s v="巨型海鳗"/>
    <s v="Giant Eel"/>
    <s v="GNE"/>
    <x v="3"/>
    <n v="12"/>
    <n v="1"/>
    <n v="4"/>
    <n v="-7"/>
    <n v="3"/>
    <n v="0"/>
    <n v="0"/>
    <n v="8"/>
    <n v="-10"/>
    <n v="0"/>
    <n v="-7"/>
    <n v="13"/>
    <n v="0"/>
    <n v="-2"/>
    <n v="255"/>
    <s v="biteblue"/>
    <m/>
    <s v="55;100|10001;100|10015;100"/>
    <n v="6"/>
    <n v="27"/>
    <n v="0"/>
    <n v="0"/>
  </r>
  <r>
    <n v="10028"/>
    <s v="莉莉斯"/>
    <s v="Lilith"/>
    <s v="LLT"/>
    <x v="2"/>
    <n v="10"/>
    <n v="5"/>
    <n v="3"/>
    <n v="0"/>
    <n v="12"/>
    <n v="0"/>
    <n v="0"/>
    <n v="3"/>
    <n v="-14"/>
    <n v="0"/>
    <n v="14"/>
    <n v="-15"/>
    <n v="0"/>
    <n v="-2"/>
    <n v="255"/>
    <s v="hit2blue"/>
    <m/>
    <s v="60;100|61;100|10020;100"/>
    <n v="6"/>
    <n v="28"/>
    <n v="0"/>
    <n v="0"/>
  </r>
  <r>
    <n v="10029"/>
    <s v="雷喙龙"/>
    <s v="Thunder Beak"/>
    <s v="THN"/>
    <x v="2"/>
    <n v="5"/>
    <n v="6"/>
    <n v="3"/>
    <n v="30"/>
    <n v="-15"/>
    <n v="0"/>
    <n v="0"/>
    <n v="10"/>
    <n v="5"/>
    <n v="0"/>
    <n v="-10"/>
    <n v="-20"/>
    <n v="0"/>
    <n v="-3"/>
    <n v="247"/>
    <s v="electhit"/>
    <m/>
    <s v="60;100|62;35|10004;100"/>
    <n v="6"/>
    <n v="29"/>
    <n v="0"/>
    <n v="0"/>
  </r>
  <r>
    <n v="10030"/>
    <s v="奇迹石壁"/>
    <s v="Miracle Stone"/>
    <s v="MRC"/>
    <x v="2"/>
    <n v="1"/>
    <n v="8"/>
    <n v="3"/>
    <n v="-15"/>
    <n v="20"/>
    <n v="0"/>
    <n v="10"/>
    <n v="-20"/>
    <n v="-10"/>
    <n v="0"/>
    <n v="0"/>
    <n v="15"/>
    <n v="0"/>
    <n v="1"/>
    <n v="191"/>
    <s v="null"/>
    <m/>
    <s v="52;100|53;100|54;100|58;100|10017;100|10018;100|10023;100"/>
    <n v="6"/>
    <n v="30"/>
    <n v="0"/>
    <n v="0"/>
  </r>
  <r>
    <n v="10031"/>
    <s v="盗贼"/>
    <s v="Thief"/>
    <s v="THF"/>
    <x v="1"/>
    <n v="8"/>
    <n v="0"/>
    <n v="2"/>
    <n v="-6"/>
    <n v="-9"/>
    <n v="0"/>
    <n v="0"/>
    <n v="-1"/>
    <n v="18"/>
    <n v="0"/>
    <n v="11"/>
    <n v="-13"/>
    <n v="0"/>
    <n v="-3"/>
    <n v="255"/>
    <s v="swordhit"/>
    <m/>
    <s v="63;50"/>
    <n v="6"/>
    <n v="31"/>
    <n v="0"/>
    <n v="0"/>
  </r>
  <r>
    <n v="10032"/>
    <s v="黄铜塑像"/>
    <s v="Brass Idle"/>
    <s v="BRI"/>
    <x v="0"/>
    <n v="2"/>
    <n v="7"/>
    <n v="1"/>
    <n v="-20"/>
    <n v="25"/>
    <n v="0"/>
    <n v="0"/>
    <n v="6"/>
    <n v="-15"/>
    <n v="0"/>
    <n v="-21"/>
    <n v="25"/>
    <n v="0"/>
    <n v="0"/>
    <n v="255"/>
    <s v="null"/>
    <m/>
    <s v="64;100|10016;100|10021;100"/>
    <n v="6"/>
    <n v="32"/>
    <n v="0"/>
    <n v="0"/>
  </r>
  <r>
    <n v="10033"/>
    <s v="雷电巫女"/>
    <s v="Lightning Miko"/>
    <s v="LHM"/>
    <x v="1"/>
    <n v="8"/>
    <n v="6"/>
    <n v="2"/>
    <n v="13"/>
    <n v="-19"/>
    <n v="17"/>
    <n v="8"/>
    <n v="-2"/>
    <n v="-13"/>
    <n v="0"/>
    <n v="-7"/>
    <n v="3"/>
    <n v="0"/>
    <n v="-1"/>
    <n v="255"/>
    <s v="electball"/>
    <m/>
    <s v="30;60|70;100|10014;100|10028;100"/>
    <n v="6"/>
    <n v="33"/>
    <n v="0"/>
    <n v="0"/>
  </r>
  <r>
    <n v="10034"/>
    <s v="温蒂妮"/>
    <s v="Undine"/>
    <s v="NDN"/>
    <x v="1"/>
    <n v="3"/>
    <n v="1"/>
    <n v="2"/>
    <n v="11"/>
    <n v="-3"/>
    <n v="0"/>
    <n v="0"/>
    <n v="-10"/>
    <n v="-10"/>
    <n v="0"/>
    <n v="-5"/>
    <n v="17"/>
    <n v="0"/>
    <n v="-2"/>
    <n v="255"/>
    <s v="hit2blue"/>
    <m/>
    <s v="73;100|10001;100"/>
    <n v="6"/>
    <n v="34"/>
    <n v="0"/>
    <n v="0"/>
  </r>
  <r>
    <n v="10035"/>
    <s v="龟王"/>
    <s v="Turtle King"/>
    <s v="TRT"/>
    <x v="1"/>
    <n v="7"/>
    <n v="1"/>
    <n v="2"/>
    <n v="-10"/>
    <n v="18"/>
    <n v="0"/>
    <n v="0"/>
    <n v="-7"/>
    <n v="-7"/>
    <n v="0"/>
    <n v="-18"/>
    <n v="24"/>
    <n v="0"/>
    <n v="-2"/>
    <n v="255"/>
    <s v="biteblue"/>
    <m/>
    <s v="10009;100"/>
    <n v="6"/>
    <n v="35"/>
    <n v="0"/>
    <n v="0"/>
  </r>
  <r>
    <n v="10036"/>
    <s v="食土鱼"/>
    <s v="Geophage"/>
    <s v="GPH"/>
    <x v="3"/>
    <n v="12"/>
    <n v="4"/>
    <n v="4"/>
    <n v="17"/>
    <n v="12"/>
    <n v="0"/>
    <n v="0"/>
    <n v="-2"/>
    <n v="-19"/>
    <n v="0"/>
    <n v="-18"/>
    <n v="10"/>
    <n v="0"/>
    <n v="1"/>
    <n v="255"/>
    <s v="biteblue"/>
    <m/>
    <s v="21;100|24;100"/>
    <n v="6"/>
    <n v="36"/>
    <n v="0"/>
    <n v="0"/>
  </r>
  <r>
    <n v="10037"/>
    <s v="魔天使"/>
    <s v="Migoal"/>
    <s v="MGL"/>
    <x v="3"/>
    <n v="1"/>
    <n v="0"/>
    <n v="4"/>
    <n v="14"/>
    <n v="5"/>
    <n v="0"/>
    <n v="0"/>
    <n v="-8"/>
    <n v="-20"/>
    <n v="0"/>
    <n v="0"/>
    <n v="9"/>
    <n v="0"/>
    <n v="3"/>
    <n v="255"/>
    <s v="hit1"/>
    <m/>
    <s v="21;100|25;100|54;100|57;100|10023;100"/>
    <n v="6"/>
    <n v="37"/>
    <n v="0"/>
    <n v="0"/>
  </r>
  <r>
    <n v="10038"/>
    <s v="夜之女巫"/>
    <s v="Night Witch"/>
    <s v="NGH"/>
    <x v="1"/>
    <n v="8"/>
    <n v="7"/>
    <n v="2"/>
    <n v="13"/>
    <n v="-15"/>
    <n v="13"/>
    <n v="7"/>
    <n v="-7"/>
    <n v="-5"/>
    <n v="0"/>
    <n v="4"/>
    <n v="-10"/>
    <n v="0"/>
    <n v="-2"/>
    <n v="255"/>
    <s v="moon"/>
    <m/>
    <s v="71;100|10014;100|10028;100"/>
    <n v="6"/>
    <n v="38"/>
    <n v="0"/>
    <n v="0"/>
  </r>
  <r>
    <n v="10039"/>
    <s v="黑魔导女孩"/>
    <s v="Black Magician"/>
    <s v="BLC"/>
    <x v="2"/>
    <n v="8"/>
    <n v="8"/>
    <n v="3"/>
    <n v="0"/>
    <n v="-10"/>
    <n v="22"/>
    <n v="10"/>
    <n v="-10"/>
    <n v="-15"/>
    <n v="0"/>
    <n v="-5"/>
    <n v="8"/>
    <n v="0"/>
    <n v="1"/>
    <n v="255"/>
    <s v="darkwheel"/>
    <m/>
    <s v="34;20|72;100|10014;100|10028;100"/>
    <n v="6"/>
    <n v="39"/>
    <n v="0"/>
    <n v="0"/>
  </r>
  <r>
    <n v="10040"/>
    <s v="僵尸"/>
    <s v="Zombie"/>
    <s v="ZMB"/>
    <x v="0"/>
    <n v="10"/>
    <n v="0"/>
    <n v="1"/>
    <n v="13"/>
    <n v="8"/>
    <n v="0"/>
    <n v="0"/>
    <n v="-5"/>
    <n v="-20"/>
    <n v="0"/>
    <n v="-11"/>
    <n v="15"/>
    <n v="0"/>
    <n v="-3"/>
    <n v="185"/>
    <s v="hit2"/>
    <m/>
    <s v="74;100|10020;100"/>
    <n v="6"/>
    <n v="40"/>
    <n v="0"/>
    <n v="0"/>
  </r>
  <r>
    <n v="10041"/>
    <s v="猎卡死神"/>
    <s v="Card Reaper"/>
    <s v="CRD"/>
    <x v="2"/>
    <n v="10"/>
    <n v="8"/>
    <n v="3"/>
    <n v="19"/>
    <n v="-1"/>
    <n v="0"/>
    <n v="0"/>
    <n v="-12"/>
    <n v="0"/>
    <n v="0"/>
    <n v="8"/>
    <n v="-14"/>
    <n v="0"/>
    <n v="-1"/>
    <n v="191"/>
    <s v="swordhit"/>
    <m/>
    <s v="75;30|239;60|10012;100|10020;100"/>
    <n v="6"/>
    <n v="41"/>
    <n v="0"/>
    <n v="0"/>
  </r>
  <r>
    <n v="10042"/>
    <s v="诱铒人"/>
    <s v="Decoy"/>
    <s v="DCY"/>
    <x v="0"/>
    <n v="10"/>
    <n v="0"/>
    <n v="1"/>
    <n v="4"/>
    <n v="12"/>
    <n v="0"/>
    <n v="0"/>
    <n v="12"/>
    <n v="-19"/>
    <n v="0"/>
    <n v="3"/>
    <n v="-12"/>
    <n v="0"/>
    <n v="-2"/>
    <n v="63"/>
    <s v="hit2"/>
    <m/>
    <s v="77;80|10017;100|10020;100"/>
    <n v="6"/>
    <n v="42"/>
    <n v="0"/>
    <n v="0"/>
  </r>
  <r>
    <n v="10043"/>
    <s v="鬼魂"/>
    <s v="Evil Ghost"/>
    <s v="EGH"/>
    <x v="2"/>
    <n v="10"/>
    <n v="0"/>
    <n v="3"/>
    <n v="9"/>
    <n v="-30"/>
    <n v="0"/>
    <n v="0"/>
    <n v="8"/>
    <n v="15"/>
    <n v="0"/>
    <n v="8"/>
    <n v="-10"/>
    <n v="0"/>
    <n v="-2"/>
    <n v="191"/>
    <s v="bite"/>
    <m/>
    <s v="75;60|78;100|10012;100|10020;100"/>
    <n v="6"/>
    <n v="43"/>
    <n v="0"/>
    <n v="0"/>
  </r>
  <r>
    <n v="10044"/>
    <s v="野猪人"/>
    <s v="Wild Boar"/>
    <s v="WLD"/>
    <x v="2"/>
    <n v="9"/>
    <n v="2"/>
    <n v="3"/>
    <n v="13"/>
    <n v="11"/>
    <n v="0"/>
    <n v="0"/>
    <n v="-18"/>
    <n v="-20"/>
    <n v="0"/>
    <n v="4"/>
    <n v="10"/>
    <n v="0"/>
    <n v="-3"/>
    <n v="255"/>
    <s v="swordhit"/>
    <m/>
    <s v="20;100"/>
    <n v="6"/>
    <n v="44"/>
    <n v="0"/>
    <n v="0"/>
  </r>
  <r>
    <n v="10045"/>
    <s v="矮人"/>
    <s v="Dwarf"/>
    <s v="DWR"/>
    <x v="2"/>
    <n v="0"/>
    <n v="4"/>
    <n v="3"/>
    <n v="2"/>
    <n v="15"/>
    <n v="0"/>
    <n v="0"/>
    <n v="-5"/>
    <n v="-19"/>
    <n v="0"/>
    <n v="-13"/>
    <n v="20"/>
    <n v="0"/>
    <n v="-3"/>
    <n v="255"/>
    <s v="swordhit"/>
    <m/>
    <s v="80;100"/>
    <n v="6"/>
    <n v="45"/>
    <n v="0"/>
    <n v="0"/>
  </r>
  <r>
    <n v="10046"/>
    <s v="侏儒"/>
    <s v="Gnome"/>
    <s v="GNO"/>
    <x v="1"/>
    <n v="0"/>
    <n v="7"/>
    <n v="2"/>
    <n v="10"/>
    <n v="-7"/>
    <n v="0"/>
    <n v="0"/>
    <n v="-6"/>
    <n v="2"/>
    <n v="0"/>
    <n v="-7"/>
    <n v="8"/>
    <n v="0"/>
    <n v="-3"/>
    <n v="125"/>
    <s v="bandattack"/>
    <m/>
    <s v="81;100"/>
    <n v="6"/>
    <n v="46"/>
    <n v="0"/>
    <n v="0"/>
  </r>
  <r>
    <n v="10047"/>
    <s v="暴龙"/>
    <s v="Tyrannosaurus"/>
    <s v="TYR"/>
    <x v="5"/>
    <n v="7"/>
    <n v="0"/>
    <n v="5"/>
    <n v="19"/>
    <n v="-6"/>
    <n v="0"/>
    <n v="0"/>
    <n v="23"/>
    <n v="-19"/>
    <n v="0"/>
    <n v="-20"/>
    <n v="3"/>
    <n v="0"/>
    <n v="1"/>
    <n v="255"/>
    <s v="bite"/>
    <m/>
    <s v="39;10|82;50"/>
    <n v="4"/>
    <n v="47"/>
    <n v="0"/>
    <n v="0"/>
  </r>
  <r>
    <n v="10048"/>
    <s v="琥珀蚊"/>
    <s v="Amber Mosquito"/>
    <s v="MBR"/>
    <x v="0"/>
    <n v="4"/>
    <n v="3"/>
    <n v="1"/>
    <n v="-17"/>
    <n v="21"/>
    <n v="0"/>
    <n v="0"/>
    <n v="8"/>
    <n v="-16"/>
    <n v="0"/>
    <n v="-13"/>
    <n v="17"/>
    <n v="0"/>
    <n v="-3"/>
    <n v="255"/>
    <s v="null"/>
    <m/>
    <s v="83;40|10006;100"/>
    <n v="6"/>
    <n v="48"/>
    <n v="0"/>
    <n v="0"/>
  </r>
  <r>
    <n v="10049"/>
    <s v="灵体"/>
    <s v="Doppelganger"/>
    <s v="DPP"/>
    <x v="0"/>
    <n v="0"/>
    <n v="0"/>
    <n v="1"/>
    <n v="-10"/>
    <n v="-10"/>
    <n v="0"/>
    <n v="0"/>
    <n v="5"/>
    <n v="-10"/>
    <n v="0"/>
    <n v="10"/>
    <n v="15"/>
    <n v="0"/>
    <n v="-2"/>
    <n v="255"/>
    <s v="null"/>
    <m/>
    <s v="84;35"/>
    <n v="6"/>
    <n v="49"/>
    <n v="0"/>
    <n v="0"/>
  </r>
  <r>
    <n v="10050"/>
    <s v="流氓"/>
    <s v="Hoodlum"/>
    <s v="HDL"/>
    <x v="1"/>
    <n v="8"/>
    <n v="0"/>
    <n v="2"/>
    <n v="13"/>
    <n v="-2"/>
    <n v="0"/>
    <n v="0"/>
    <n v="-14"/>
    <n v="-9"/>
    <n v="0"/>
    <n v="5"/>
    <n v="7"/>
    <n v="0"/>
    <n v="-3"/>
    <n v="255"/>
    <s v="swordhit"/>
    <m/>
    <s v="85;100"/>
    <n v="6"/>
    <n v="50"/>
    <n v="0"/>
    <n v="0"/>
  </r>
  <r>
    <n v="10051"/>
    <s v="龙族法师"/>
    <s v="Dragonoid"/>
    <s v="DRO"/>
    <x v="2"/>
    <n v="5"/>
    <n v="2"/>
    <n v="3"/>
    <n v="10"/>
    <n v="-5"/>
    <n v="14"/>
    <n v="15"/>
    <n v="-16"/>
    <n v="-25"/>
    <n v="0"/>
    <n v="-10"/>
    <n v="17"/>
    <n v="0"/>
    <n v="2"/>
    <n v="255"/>
    <s v="dragonball"/>
    <m/>
    <s v="66;100|10014;100|10028;100"/>
    <n v="6"/>
    <n v="51"/>
    <n v="0"/>
    <n v="0"/>
  </r>
  <r>
    <n v="10052"/>
    <s v="大蠕虫"/>
    <s v="Giant Crawler"/>
    <s v="GNC"/>
    <x v="1"/>
    <n v="4"/>
    <n v="0"/>
    <n v="2"/>
    <n v="9"/>
    <n v="3"/>
    <n v="0"/>
    <n v="0"/>
    <n v="-2"/>
    <n v="-9"/>
    <n v="0"/>
    <n v="-14"/>
    <n v="13"/>
    <n v="0"/>
    <n v="-1"/>
    <n v="255"/>
    <s v="venom"/>
    <m/>
    <s v="86;100"/>
    <n v="6"/>
    <n v="52"/>
    <n v="0"/>
    <n v="0"/>
  </r>
  <r>
    <n v="10053"/>
    <s v="影魔"/>
    <s v="Shade"/>
    <s v="SHD"/>
    <x v="2"/>
    <n v="1"/>
    <n v="8"/>
    <n v="3"/>
    <n v="18"/>
    <n v="-11"/>
    <n v="0"/>
    <n v="0"/>
    <n v="3"/>
    <n v="-11"/>
    <n v="0"/>
    <n v="9"/>
    <n v="-8"/>
    <n v="0"/>
    <n v="-1"/>
    <n v="255"/>
    <s v="hit2"/>
    <m/>
    <s v="59;100|87;70|10012;100|10023;100"/>
    <n v="6"/>
    <n v="53"/>
    <n v="0"/>
    <n v="0"/>
  </r>
  <r>
    <n v="10054"/>
    <s v="卓柏卡布拉"/>
    <s v="Chupacabra"/>
    <s v="CHP"/>
    <x v="1"/>
    <n v="10"/>
    <n v="7"/>
    <n v="2"/>
    <n v="3"/>
    <n v="-8"/>
    <n v="0"/>
    <n v="0"/>
    <n v="13"/>
    <n v="-8"/>
    <n v="0"/>
    <n v="3"/>
    <n v="-3"/>
    <n v="0"/>
    <n v="-3"/>
    <n v="255"/>
    <s v="hit2"/>
    <m/>
    <s v="88;100|89;70|10020;100|10029;100"/>
    <n v="6"/>
    <n v="54"/>
    <n v="0"/>
    <n v="0"/>
  </r>
  <r>
    <n v="10055"/>
    <s v="变色龙"/>
    <s v="Chameleon"/>
    <s v="CHL"/>
    <x v="1"/>
    <n v="11"/>
    <n v="0"/>
    <n v="2"/>
    <n v="8"/>
    <n v="-3"/>
    <n v="0"/>
    <n v="0"/>
    <n v="1"/>
    <n v="7"/>
    <n v="0"/>
    <n v="-3"/>
    <n v="-10"/>
    <n v="0"/>
    <n v="-1"/>
    <n v="255"/>
    <s v="hit2"/>
    <m/>
    <s v="90;100"/>
    <n v="6"/>
    <n v="55"/>
    <n v="0"/>
    <n v="0"/>
  </r>
  <r>
    <n v="10056"/>
    <s v="狂战士"/>
    <s v="Berserker"/>
    <s v="BRS"/>
    <x v="2"/>
    <n v="9"/>
    <n v="0"/>
    <n v="3"/>
    <n v="22"/>
    <n v="-4"/>
    <n v="0"/>
    <n v="0"/>
    <n v="-6"/>
    <n v="-12"/>
    <n v="0"/>
    <n v="5"/>
    <n v="-5"/>
    <n v="0"/>
    <n v="1"/>
    <n v="255"/>
    <s v="doubleswordhit"/>
    <m/>
    <s v="91;100|10028;100"/>
    <n v="6"/>
    <n v="56"/>
    <n v="0"/>
    <n v="0"/>
  </r>
  <r>
    <n v="10057"/>
    <s v="百变怪"/>
    <s v="Baldanders"/>
    <s v="BLD"/>
    <x v="0"/>
    <n v="1"/>
    <n v="0"/>
    <n v="1"/>
    <n v="8"/>
    <n v="-18"/>
    <n v="0"/>
    <n v="0"/>
    <n v="-10"/>
    <n v="10"/>
    <n v="0"/>
    <n v="10"/>
    <n v="0"/>
    <n v="0"/>
    <n v="0"/>
    <n v="255"/>
    <s v="null"/>
    <m/>
    <s v="92;30|10023;100"/>
    <n v="6"/>
    <n v="57"/>
    <n v="0"/>
    <n v="0"/>
  </r>
  <r>
    <n v="10058"/>
    <s v="毒巨蟒"/>
    <s v="Giant Snake"/>
    <s v="GNS"/>
    <x v="0"/>
    <n v="7"/>
    <n v="0"/>
    <n v="1"/>
    <n v="17"/>
    <n v="4"/>
    <n v="0"/>
    <n v="0"/>
    <n v="-18"/>
    <n v="-8"/>
    <n v="0"/>
    <n v="-5"/>
    <n v="10"/>
    <n v="0"/>
    <n v="-1"/>
    <n v="255"/>
    <s v="bitegreen"/>
    <m/>
    <s v="93;25|10015;100"/>
    <n v="6"/>
    <n v="58"/>
    <n v="0"/>
    <n v="0"/>
  </r>
  <r>
    <n v="10059"/>
    <s v="大蜘蛛"/>
    <s v="Giant Spider"/>
    <s v="GNP"/>
    <x v="0"/>
    <n v="4"/>
    <n v="0"/>
    <n v="1"/>
    <n v="-4"/>
    <n v="12"/>
    <n v="0"/>
    <n v="0"/>
    <n v="-13"/>
    <n v="-13"/>
    <n v="0"/>
    <n v="1"/>
    <n v="17"/>
    <n v="0"/>
    <n v="-1"/>
    <n v="255"/>
    <s v="venom"/>
    <m/>
    <s v="62;20"/>
    <n v="6"/>
    <n v="59"/>
    <n v="0"/>
    <n v="0"/>
  </r>
  <r>
    <n v="10060"/>
    <s v="冰蜥蜴"/>
    <s v="Ice Salamander"/>
    <s v="CSL"/>
    <x v="3"/>
    <n v="7"/>
    <n v="5"/>
    <n v="4"/>
    <n v="7"/>
    <n v="16"/>
    <n v="0"/>
    <n v="0"/>
    <n v="-11"/>
    <n v="-15"/>
    <n v="0"/>
    <n v="-9"/>
    <n v="12"/>
    <n v="0"/>
    <n v="1"/>
    <n v="251"/>
    <s v="hit2blue"/>
    <m/>
    <s v="56;100|94;25"/>
    <n v="6"/>
    <n v="60"/>
    <n v="0"/>
    <n v="0"/>
  </r>
  <r>
    <n v="10061"/>
    <s v="巨型变形虫"/>
    <s v="Giant Amoeba"/>
    <s v="GNA"/>
    <x v="2"/>
    <n v="7"/>
    <n v="2"/>
    <n v="3"/>
    <n v="-16"/>
    <n v="9"/>
    <n v="0"/>
    <n v="10"/>
    <n v="-5"/>
    <n v="-12"/>
    <n v="0"/>
    <n v="-2"/>
    <n v="16"/>
    <n v="0"/>
    <n v="-3"/>
    <n v="255"/>
    <s v="bitegreen"/>
    <m/>
    <s v="52;100|53;100|55;100"/>
    <n v="6"/>
    <n v="61"/>
    <n v="0"/>
    <n v="0"/>
  </r>
  <r>
    <n v="10062"/>
    <s v="海盗"/>
    <s v="Pirate"/>
    <s v="PRT"/>
    <x v="0"/>
    <n v="8"/>
    <n v="1"/>
    <n v="1"/>
    <n v="20"/>
    <n v="-1"/>
    <n v="0"/>
    <n v="0"/>
    <n v="-10"/>
    <n v="-15"/>
    <n v="0"/>
    <n v="7"/>
    <n v="-1"/>
    <n v="0"/>
    <n v="-2"/>
    <n v="255"/>
    <s v="hit1"/>
    <m/>
    <s v="10024;100"/>
    <n v="6"/>
    <n v="62"/>
    <n v="0"/>
    <n v="0"/>
  </r>
  <r>
    <n v="10063"/>
    <s v="荧光象鼻虫"/>
    <s v="Fluorescence Weevil"/>
    <s v="FLR"/>
    <x v="0"/>
    <n v="4"/>
    <n v="6"/>
    <n v="1"/>
    <n v="13"/>
    <n v="3"/>
    <n v="-10"/>
    <n v="0"/>
    <n v="-10"/>
    <n v="-9"/>
    <n v="0"/>
    <n v="7"/>
    <n v="6"/>
    <n v="0"/>
    <n v="-3"/>
    <n v="247"/>
    <s v="bite"/>
    <m/>
    <s v="10006;100"/>
    <n v="6"/>
    <n v="63"/>
    <n v="0"/>
    <n v="0"/>
  </r>
  <r>
    <n v="10064"/>
    <s v="喷火龙"/>
    <s v="Dragon"/>
    <s v="DRN"/>
    <x v="4"/>
    <n v="5"/>
    <n v="3"/>
    <n v="6"/>
    <n v="21"/>
    <n v="11"/>
    <n v="0"/>
    <n v="0"/>
    <n v="-21"/>
    <n v="-16"/>
    <n v="0"/>
    <n v="-9"/>
    <n v="14"/>
    <n v="0"/>
    <n v="2"/>
    <n v="254"/>
    <s v="firehit"/>
    <m/>
    <s v="26;100|95;40|96;100|10007;100"/>
    <n v="5"/>
    <n v="64"/>
    <n v="0"/>
    <n v="0"/>
  </r>
  <r>
    <n v="10065"/>
    <s v="太古之龙"/>
    <s v="Elder Dragon"/>
    <s v="LDR"/>
    <x v="6"/>
    <n v="5"/>
    <n v="3"/>
    <n v="7"/>
    <n v="12"/>
    <n v="11"/>
    <n v="0"/>
    <n v="0"/>
    <n v="3"/>
    <n v="-12"/>
    <n v="0"/>
    <n v="-23"/>
    <n v="9"/>
    <n v="0"/>
    <n v="1"/>
    <n v="255"/>
    <s v="firehit"/>
    <s v="cover3"/>
    <s v="36;100|95;50|97;100|219;100|10011;100"/>
    <n v="5"/>
    <n v="65"/>
    <n v="0"/>
    <n v="0"/>
  </r>
  <r>
    <n v="10066"/>
    <s v="雷电之龙"/>
    <s v="Lightning Dragon"/>
    <s v="LGD"/>
    <x v="4"/>
    <n v="5"/>
    <n v="6"/>
    <n v="6"/>
    <n v="14"/>
    <n v="3"/>
    <n v="0"/>
    <n v="0"/>
    <n v="6"/>
    <n v="-12"/>
    <n v="0"/>
    <n v="-1"/>
    <n v="-10"/>
    <n v="0"/>
    <n v="-2"/>
    <n v="247"/>
    <s v="electhit"/>
    <m/>
    <s v="57;100|60;100|98;35|99;100|10028;100"/>
    <n v="5"/>
    <n v="66"/>
    <n v="0"/>
    <n v="0"/>
  </r>
  <r>
    <n v="10067"/>
    <s v="圣骑士"/>
    <s v="Paladin"/>
    <s v="PLD"/>
    <x v="5"/>
    <n v="8"/>
    <n v="6"/>
    <n v="5"/>
    <n v="7"/>
    <n v="10"/>
    <n v="0"/>
    <n v="0"/>
    <n v="0"/>
    <n v="-15"/>
    <n v="0"/>
    <n v="-20"/>
    <n v="18"/>
    <n v="0"/>
    <n v="2"/>
    <n v="239"/>
    <s v="swordhit"/>
    <m/>
    <s v="41;30|100;40|102;50"/>
    <n v="5"/>
    <n v="67"/>
    <n v="0"/>
    <n v="0"/>
  </r>
  <r>
    <n v="10068"/>
    <s v="双头羊"/>
    <s v="Pushpull"/>
    <s v="PSH"/>
    <x v="1"/>
    <n v="11"/>
    <n v="7"/>
    <n v="2"/>
    <n v="-7"/>
    <n v="7"/>
    <n v="0"/>
    <n v="0"/>
    <n v="10"/>
    <n v="-9"/>
    <n v="0"/>
    <n v="14"/>
    <n v="-15"/>
    <n v="0"/>
    <n v="2"/>
    <n v="255"/>
    <s v="bite"/>
    <m/>
    <s v="103;100|241;100|10025;100"/>
    <n v="6"/>
    <n v="68"/>
    <n v="0"/>
    <n v="0"/>
  </r>
  <r>
    <n v="10069"/>
    <s v="刻耳帕洛斯"/>
    <s v="Cerberus"/>
    <s v="CRR"/>
    <x v="2"/>
    <n v="7"/>
    <n v="2"/>
    <n v="3"/>
    <n v="15"/>
    <n v="-10"/>
    <n v="0"/>
    <n v="0"/>
    <n v="0"/>
    <n v="9"/>
    <n v="0"/>
    <n v="-4"/>
    <n v="-10"/>
    <n v="0"/>
    <n v="3"/>
    <n v="255"/>
    <s v="bite"/>
    <m/>
    <s v="103;100|240;15|10025;100"/>
    <n v="6"/>
    <n v="69"/>
    <n v="0"/>
    <n v="0"/>
  </r>
  <r>
    <n v="10070"/>
    <s v="毒花"/>
    <s v="Toxic Flower"/>
    <s v="TXC"/>
    <x v="2"/>
    <n v="14"/>
    <n v="4"/>
    <n v="3"/>
    <n v="9"/>
    <n v="-5"/>
    <n v="0"/>
    <n v="0"/>
    <n v="-10"/>
    <n v="-2"/>
    <n v="0"/>
    <n v="-10"/>
    <n v="18"/>
    <n v="0"/>
    <n v="0"/>
    <n v="221"/>
    <s v="flowerline"/>
    <m/>
    <s v="60;100|93;25|10005;100|10019;100|10028;100"/>
    <n v="6"/>
    <n v="70"/>
    <n v="0"/>
    <n v="0"/>
  </r>
  <r>
    <n v="10071"/>
    <s v="巨蟹"/>
    <s v="Crustacea"/>
    <s v="CRT"/>
    <x v="3"/>
    <n v="7"/>
    <n v="1"/>
    <n v="4"/>
    <n v="16"/>
    <n v="23"/>
    <n v="0"/>
    <n v="0"/>
    <n v="-15"/>
    <n v="-20"/>
    <n v="0"/>
    <n v="-24"/>
    <n v="20"/>
    <n v="0"/>
    <n v="-1"/>
    <n v="255"/>
    <s v="hit1"/>
    <m/>
    <s v="88;100|104;100"/>
    <n v="6"/>
    <n v="71"/>
    <n v="0"/>
    <n v="0"/>
  </r>
  <r>
    <n v="10072"/>
    <s v="海和尚"/>
    <s v="Sea Monk"/>
    <s v="SMN"/>
    <x v="1"/>
    <n v="9"/>
    <n v="1"/>
    <n v="2"/>
    <n v="7"/>
    <n v="-8"/>
    <n v="8"/>
    <n v="10"/>
    <n v="-13"/>
    <n v="-10"/>
    <n v="0"/>
    <n v="-5"/>
    <n v="11"/>
    <n v="0"/>
    <n v="-3"/>
    <n v="251"/>
    <s v="waterball"/>
    <m/>
    <s v="4;100|65;100|10014;100|10028;100"/>
    <n v="6"/>
    <n v="72"/>
    <n v="0"/>
    <n v="0"/>
  </r>
  <r>
    <n v="10073"/>
    <s v="海德拉"/>
    <s v="Hydra"/>
    <s v="HYD"/>
    <x v="3"/>
    <n v="5"/>
    <n v="1"/>
    <n v="4"/>
    <n v="20"/>
    <n v="9"/>
    <n v="0"/>
    <n v="0"/>
    <n v="-22"/>
    <n v="-16"/>
    <n v="0"/>
    <n v="-17"/>
    <n v="26"/>
    <n v="0"/>
    <n v="2"/>
    <n v="223"/>
    <s v="biteblue"/>
    <m/>
    <s v="101;50|105;40|10025;100"/>
    <n v="6"/>
    <n v="73"/>
    <n v="0"/>
    <n v="0"/>
  </r>
  <r>
    <n v="10074"/>
    <s v="雄狮水母"/>
    <s v="Lionsmane"/>
    <s v="LNS"/>
    <x v="2"/>
    <n v="12"/>
    <n v="1"/>
    <n v="3"/>
    <n v="-5"/>
    <n v="13"/>
    <n v="0"/>
    <n v="0"/>
    <n v="10"/>
    <n v="-13"/>
    <n v="0"/>
    <n v="-5"/>
    <n v="0"/>
    <n v="0"/>
    <n v="-3"/>
    <n v="31"/>
    <s v="watertile"/>
    <m/>
    <s v="106;70|10001;100"/>
    <n v="6"/>
    <n v="74"/>
    <n v="0"/>
    <n v="0"/>
  </r>
  <r>
    <n v="10075"/>
    <s v="暗晦之城"/>
    <s v="Clouding City"/>
    <s v="CLD"/>
    <x v="3"/>
    <n v="2"/>
    <n v="8"/>
    <n v="4"/>
    <n v="0"/>
    <n v="20"/>
    <n v="0"/>
    <n v="10"/>
    <n v="10"/>
    <n v="-30"/>
    <n v="0"/>
    <n v="-30"/>
    <n v="20"/>
    <n v="0"/>
    <n v="0"/>
    <n v="190"/>
    <s v="darkball"/>
    <m/>
    <s v="108;100|109;100|10019;100|10021;100|10028;100"/>
    <n v="6"/>
    <n v="75"/>
    <n v="0"/>
    <n v="0"/>
  </r>
  <r>
    <n v="10076"/>
    <s v="暗精灵"/>
    <s v="Dark Elf"/>
    <s v="DKE"/>
    <x v="0"/>
    <n v="3"/>
    <n v="8"/>
    <n v="1"/>
    <n v="5"/>
    <n v="-11"/>
    <n v="-10"/>
    <n v="0"/>
    <n v="3"/>
    <n v="6"/>
    <n v="0"/>
    <n v="5"/>
    <n v="2"/>
    <n v="0"/>
    <n v="-3"/>
    <n v="191"/>
    <s v="hit2"/>
    <m/>
    <s v="10006;100"/>
    <n v="6"/>
    <n v="76"/>
    <n v="0"/>
    <n v="0"/>
  </r>
  <r>
    <n v="10077"/>
    <s v="光精灵"/>
    <s v="Light Elf"/>
    <s v="LGE"/>
    <x v="0"/>
    <n v="3"/>
    <n v="7"/>
    <n v="1"/>
    <n v="0"/>
    <n v="-19"/>
    <n v="-10"/>
    <n v="0"/>
    <n v="7"/>
    <n v="13"/>
    <n v="0"/>
    <n v="5"/>
    <n v="4"/>
    <n v="0"/>
    <n v="-3"/>
    <n v="127"/>
    <s v="hit2"/>
    <m/>
    <s v="10006;100"/>
    <n v="6"/>
    <n v="77"/>
    <n v="0"/>
    <n v="0"/>
  </r>
  <r>
    <n v="10078"/>
    <s v="梦魇"/>
    <s v="Nightmare"/>
    <s v="NGH"/>
    <x v="2"/>
    <n v="11"/>
    <n v="8"/>
    <n v="3"/>
    <n v="12"/>
    <n v="-9"/>
    <n v="0"/>
    <n v="0"/>
    <n v="-8"/>
    <n v="-16"/>
    <n v="0"/>
    <n v="7"/>
    <n v="14"/>
    <n v="0"/>
    <n v="-3"/>
    <n v="191"/>
    <s v="bite"/>
    <m/>
    <s v="242;50|88;100"/>
    <n v="6"/>
    <n v="78"/>
    <n v="0"/>
    <n v="0"/>
  </r>
  <r>
    <n v="10079"/>
    <s v="独角兽"/>
    <s v="Unicorn"/>
    <s v="NCR"/>
    <x v="5"/>
    <n v="11"/>
    <n v="2"/>
    <n v="5"/>
    <n v="6"/>
    <n v="-13"/>
    <n v="0"/>
    <n v="10"/>
    <n v="-10"/>
    <n v="-14"/>
    <n v="0"/>
    <n v="7"/>
    <n v="14"/>
    <n v="0"/>
    <n v="-1"/>
    <n v="255"/>
    <s v="bite"/>
    <m/>
    <s v="110;100|219;50|10011;100"/>
    <n v="6"/>
    <n v="79"/>
    <n v="0"/>
    <n v="0"/>
  </r>
  <r>
    <n v="10080"/>
    <s v="雪人"/>
    <s v="Yeti"/>
    <s v="YET"/>
    <x v="3"/>
    <n v="9"/>
    <n v="5"/>
    <n v="4"/>
    <n v="18"/>
    <n v="8"/>
    <n v="0"/>
    <n v="0"/>
    <n v="-7"/>
    <n v="-14"/>
    <n v="0"/>
    <n v="-18"/>
    <n v="13"/>
    <n v="0"/>
    <n v="-1"/>
    <n v="251"/>
    <s v="hit2blue"/>
    <m/>
    <s v="54;100|111;40|10009;100|10026;100"/>
    <n v="6"/>
    <n v="80"/>
    <n v="0"/>
    <n v="0"/>
  </r>
  <r>
    <n v="10081"/>
    <s v="冰之吹雪使"/>
    <s v="Ice Master"/>
    <s v="CMS"/>
    <x v="1"/>
    <n v="8"/>
    <n v="5"/>
    <n v="2"/>
    <n v="3"/>
    <n v="-18"/>
    <n v="10"/>
    <n v="8"/>
    <n v="7"/>
    <n v="8"/>
    <n v="0"/>
    <n v="-5"/>
    <n v="-13"/>
    <n v="0"/>
    <n v="0"/>
    <n v="255"/>
    <s v="iceball"/>
    <m/>
    <s v="69;100|10014;100|10028;100"/>
    <n v="6"/>
    <n v="81"/>
    <n v="0"/>
    <n v="0"/>
  </r>
  <r>
    <n v="10082"/>
    <s v="蓝雷龙"/>
    <s v="Apatosaurus"/>
    <s v="PTS"/>
    <x v="5"/>
    <n v="7"/>
    <n v="5"/>
    <n v="5"/>
    <n v="8"/>
    <n v="18"/>
    <n v="0"/>
    <n v="0"/>
    <n v="-16"/>
    <n v="-17"/>
    <n v="0"/>
    <n v="-13"/>
    <n v="20"/>
    <n v="0"/>
    <n v="-3"/>
    <n v="255"/>
    <s v="bite"/>
    <m/>
    <s v="50;100|112;25|10009;100"/>
    <n v="3"/>
    <n v="82"/>
    <n v="0"/>
    <n v="0"/>
  </r>
  <r>
    <n v="10083"/>
    <s v="冰之女王"/>
    <s v="Ice Queen"/>
    <s v="CQN"/>
    <x v="1"/>
    <n v="8"/>
    <n v="5"/>
    <n v="2"/>
    <n v="13"/>
    <n v="6"/>
    <n v="0"/>
    <n v="0"/>
    <n v="6"/>
    <n v="-3"/>
    <n v="0"/>
    <n v="-3"/>
    <n v="-19"/>
    <n v="0"/>
    <n v="1"/>
    <n v="251"/>
    <s v="hit1"/>
    <m/>
    <s v="30;60|113;100"/>
    <n v="6"/>
    <n v="83"/>
    <n v="0"/>
    <n v="0"/>
  </r>
  <r>
    <n v="10084"/>
    <s v="砂之魔女"/>
    <s v="Sand Witch"/>
    <s v="SND"/>
    <x v="2"/>
    <n v="8"/>
    <n v="4"/>
    <n v="3"/>
    <n v="9"/>
    <n v="-11"/>
    <n v="15"/>
    <n v="10"/>
    <n v="-15"/>
    <n v="-20"/>
    <n v="0"/>
    <n v="-3"/>
    <n v="15"/>
    <n v="0"/>
    <n v="1"/>
    <n v="255"/>
    <s v="flowerline"/>
    <m/>
    <s v="68;100|114;20|10014;100|10028;100"/>
    <n v="6"/>
    <n v="84"/>
    <n v="0"/>
    <n v="0"/>
  </r>
  <r>
    <n v="10085"/>
    <s v="风暴射手"/>
    <s v="Storm Striker"/>
    <s v="STR"/>
    <x v="1"/>
    <n v="8"/>
    <n v="6"/>
    <n v="2"/>
    <n v="21"/>
    <n v="-10"/>
    <n v="0"/>
    <n v="0"/>
    <n v="-11"/>
    <n v="-12"/>
    <n v="0"/>
    <n v="7"/>
    <n v="5"/>
    <n v="0"/>
    <n v="-2"/>
    <n v="255"/>
    <s v="arrow"/>
    <m/>
    <s v="62;25|10028;100"/>
    <n v="6"/>
    <n v="85"/>
    <n v="0"/>
    <n v="0"/>
  </r>
  <r>
    <n v="10086"/>
    <s v="外星人"/>
    <s v="Alien"/>
    <s v="ALN"/>
    <x v="0"/>
    <n v="8"/>
    <n v="0"/>
    <n v="1"/>
    <n v="9"/>
    <n v="-14"/>
    <n v="0"/>
    <n v="0"/>
    <n v="-9"/>
    <n v="-7"/>
    <n v="0"/>
    <n v="3"/>
    <n v="18"/>
    <n v="0"/>
    <n v="-1"/>
    <n v="255"/>
    <s v="etwave"/>
    <m/>
    <s v="115;25|116;40|10017;100|10028;100"/>
    <n v="6"/>
    <n v="86"/>
    <n v="0"/>
    <n v="0"/>
  </r>
  <r>
    <n v="10087"/>
    <s v="武僧"/>
    <s v="Monk"/>
    <s v="MNK"/>
    <x v="3"/>
    <n v="8"/>
    <n v="6"/>
    <n v="4"/>
    <n v="9"/>
    <n v="15"/>
    <n v="0"/>
    <n v="0"/>
    <n v="-11"/>
    <n v="10"/>
    <n v="0"/>
    <n v="-8"/>
    <n v="-15"/>
    <n v="0"/>
    <n v="-2"/>
    <n v="255"/>
    <s v="fisthit"/>
    <m/>
    <s v="2;100|117;100"/>
    <n v="6"/>
    <n v="87"/>
    <n v="0"/>
    <n v="0"/>
  </r>
  <r>
    <n v="10088"/>
    <s v="魔物学者"/>
    <s v="Scholar"/>
    <s v="SCH"/>
    <x v="2"/>
    <n v="8"/>
    <n v="0"/>
    <n v="3"/>
    <n v="8"/>
    <n v="-6"/>
    <n v="0"/>
    <n v="0"/>
    <n v="25"/>
    <n v="0"/>
    <n v="0"/>
    <n v="-8"/>
    <n v="-19"/>
    <n v="0"/>
    <n v="-2"/>
    <n v="255"/>
    <s v="etwave"/>
    <m/>
    <s v="118;100|243;100|10028;100"/>
    <n v="6"/>
    <n v="88"/>
    <n v="0"/>
    <n v="0"/>
  </r>
  <r>
    <n v="10089"/>
    <s v="武士"/>
    <s v="Samurai"/>
    <s v="SMR"/>
    <x v="2"/>
    <n v="8"/>
    <n v="0"/>
    <n v="3"/>
    <n v="28"/>
    <n v="-15"/>
    <n v="0"/>
    <n v="0"/>
    <n v="-3"/>
    <n v="10"/>
    <n v="0"/>
    <n v="-5"/>
    <n v="-15"/>
    <n v="0"/>
    <n v="-3"/>
    <n v="255"/>
    <s v="swordhit"/>
    <m/>
    <s v="5;100|279;40"/>
    <n v="6"/>
    <n v="89"/>
    <n v="0"/>
    <n v="0"/>
  </r>
  <r>
    <n v="10090"/>
    <s v="隐形人"/>
    <s v="Unseen Stalker"/>
    <s v="NSN"/>
    <x v="1"/>
    <n v="13"/>
    <n v="0"/>
    <n v="2"/>
    <n v="-1"/>
    <n v="-3"/>
    <n v="0"/>
    <n v="0"/>
    <n v="5"/>
    <n v="-5"/>
    <n v="0"/>
    <n v="8"/>
    <n v="-4"/>
    <n v="0"/>
    <n v="-2"/>
    <n v="254"/>
    <s v="fisthitstatue"/>
    <m/>
    <s v="115;75|10017;100|10022;100"/>
    <n v="6"/>
    <n v="90"/>
    <n v="0"/>
    <n v="0"/>
  </r>
  <r>
    <n v="10091"/>
    <s v="拉顿"/>
    <s v="Radon"/>
    <s v="RDN"/>
    <x v="5"/>
    <n v="5"/>
    <n v="3"/>
    <n v="5"/>
    <n v="28"/>
    <n v="7"/>
    <n v="0"/>
    <n v="0"/>
    <n v="-15"/>
    <n v="-19"/>
    <n v="0"/>
    <n v="-15"/>
    <n v="14"/>
    <n v="0"/>
    <n v="1"/>
    <n v="254"/>
    <s v="firehit"/>
    <m/>
    <s v="5;100|187;100|236;100"/>
    <n v="5"/>
    <n v="91"/>
    <n v="0"/>
    <n v="0"/>
  </r>
  <r>
    <n v="10092"/>
    <s v="鬼云"/>
    <s v="Gas Cloud"/>
    <s v="GSC"/>
    <x v="2"/>
    <n v="13"/>
    <n v="8"/>
    <n v="3"/>
    <n v="-9"/>
    <n v="17"/>
    <n v="0"/>
    <n v="0"/>
    <n v="9"/>
    <n v="-14"/>
    <n v="0"/>
    <n v="-11"/>
    <n v="8"/>
    <n v="0"/>
    <n v="1"/>
    <n v="191"/>
    <s v="fisthit"/>
    <m/>
    <s v="114;20|119;70|10012;100|10022;100"/>
    <n v="6"/>
    <n v="92"/>
    <n v="0"/>
    <n v="0"/>
  </r>
  <r>
    <n v="10093"/>
    <s v="食人花"/>
    <s v="Mantrap"/>
    <s v="MNT"/>
    <x v="3"/>
    <n v="14"/>
    <n v="4"/>
    <n v="4"/>
    <n v="9"/>
    <n v="4"/>
    <n v="0"/>
    <n v="0"/>
    <n v="20"/>
    <n v="-13"/>
    <n v="0"/>
    <n v="-10"/>
    <n v="-10"/>
    <n v="0"/>
    <n v="-1"/>
    <n v="249"/>
    <s v="bite"/>
    <m/>
    <s v="2;100|121;100|122;100|10005;100"/>
    <n v="6"/>
    <n v="93"/>
    <n v="0"/>
    <n v="0"/>
  </r>
  <r>
    <n v="10094"/>
    <s v="贝希摩斯"/>
    <s v="Behemoth"/>
    <s v="BHM"/>
    <x v="4"/>
    <n v="11"/>
    <n v="5"/>
    <n v="6"/>
    <n v="11"/>
    <n v="23"/>
    <n v="0"/>
    <n v="0"/>
    <n v="-9"/>
    <n v="-28"/>
    <n v="0"/>
    <n v="-27"/>
    <n v="30"/>
    <n v="0"/>
    <n v="3"/>
    <n v="251"/>
    <s v="yellowsplash"/>
    <m/>
    <s v="123;100|244;30|10007;100|10009;100|10011;100"/>
    <n v="3"/>
    <n v="94"/>
    <n v="0"/>
    <n v="0"/>
  </r>
  <r>
    <n v="10095"/>
    <s v="深海触手"/>
    <s v="Deepspawn"/>
    <s v="DPS"/>
    <x v="2"/>
    <n v="14"/>
    <n v="1"/>
    <n v="3"/>
    <n v="3"/>
    <n v="5"/>
    <n v="0"/>
    <n v="0"/>
    <n v="19"/>
    <n v="-11"/>
    <n v="0"/>
    <n v="-26"/>
    <n v="10"/>
    <n v="0"/>
    <n v="-1"/>
    <n v="219"/>
    <s v="darkball"/>
    <m/>
    <s v="245;20|10001;100|10028;100"/>
    <n v="6"/>
    <n v="95"/>
    <n v="0"/>
    <n v="0"/>
  </r>
  <r>
    <n v="10096"/>
    <s v="火柱"/>
    <s v="Flame Pillar"/>
    <s v="FLP"/>
    <x v="1"/>
    <n v="13"/>
    <n v="3"/>
    <n v="2"/>
    <n v="13"/>
    <n v="7"/>
    <n v="8"/>
    <n v="0"/>
    <n v="-9"/>
    <n v="-9"/>
    <n v="0"/>
    <n v="-10"/>
    <n v="0"/>
    <n v="0"/>
    <n v="-3"/>
    <n v="252"/>
    <s v="firearrow"/>
    <m/>
    <s v="246;100|247;100|10022;100"/>
    <n v="6"/>
    <n v="96"/>
    <n v="0"/>
    <n v="0"/>
  </r>
  <r>
    <n v="10097"/>
    <s v="火焰领主"/>
    <s v="Flame Lord"/>
    <s v="FLL"/>
    <x v="6"/>
    <n v="1"/>
    <n v="3"/>
    <n v="7"/>
    <n v="23"/>
    <n v="6"/>
    <n v="0"/>
    <n v="0"/>
    <n v="-17"/>
    <n v="-19"/>
    <n v="0"/>
    <n v="2"/>
    <n v="5"/>
    <n v="0"/>
    <n v="1"/>
    <n v="254"/>
    <s v="firehit"/>
    <s v="cover3"/>
    <s v="40;12|124;100|125;100|326;20|10011;100|10023;100"/>
    <n v="5"/>
    <n v="97"/>
    <n v="0"/>
    <n v="0"/>
  </r>
  <r>
    <n v="10098"/>
    <s v="坎马卓滋"/>
    <s v="Camazotz"/>
    <s v="CMZ"/>
    <x v="2"/>
    <n v="1"/>
    <n v="6"/>
    <n v="3"/>
    <n v="9"/>
    <n v="-3"/>
    <n v="0"/>
    <n v="0"/>
    <n v="-5"/>
    <n v="-9"/>
    <n v="0"/>
    <n v="1"/>
    <n v="7"/>
    <n v="0"/>
    <n v="-3"/>
    <n v="255"/>
    <s v="hit2"/>
    <m/>
    <s v="126;20|10004;100|10023;100"/>
    <n v="6"/>
    <n v="98"/>
    <n v="0"/>
    <n v="0"/>
  </r>
  <r>
    <n v="10099"/>
    <s v="狮王战士"/>
    <s v="Lion King"/>
    <s v="LNK"/>
    <x v="5"/>
    <n v="9"/>
    <n v="0"/>
    <n v="5"/>
    <n v="-5"/>
    <n v="0"/>
    <n v="0"/>
    <n v="0"/>
    <n v="5"/>
    <n v="9"/>
    <n v="0"/>
    <n v="-14"/>
    <n v="5"/>
    <n v="0"/>
    <n v="0"/>
    <n v="255"/>
    <s v="swordhit"/>
    <m/>
    <s v="127;100|128;100|168;100"/>
    <n v="4"/>
    <n v="99"/>
    <n v="0"/>
    <n v="0"/>
  </r>
  <r>
    <n v="10100"/>
    <s v="黄金图腾"/>
    <s v="Gold Totem"/>
    <s v="GLT"/>
    <x v="0"/>
    <n v="2"/>
    <n v="0"/>
    <n v="1"/>
    <n v="-15"/>
    <n v="30"/>
    <n v="0"/>
    <n v="0"/>
    <n v="-15"/>
    <n v="-17"/>
    <n v="0"/>
    <n v="-8"/>
    <n v="25"/>
    <n v="0"/>
    <n v="0"/>
    <n v="255"/>
    <s v="null"/>
    <m/>
    <s v="129;100|10021;100"/>
    <n v="6"/>
    <n v="100"/>
    <n v="0"/>
    <n v="0"/>
  </r>
  <r>
    <n v="10101"/>
    <s v="木乃伊"/>
    <s v="Mummy"/>
    <s v="MMM"/>
    <x v="1"/>
    <n v="10"/>
    <n v="8"/>
    <n v="2"/>
    <n v="17"/>
    <n v="0"/>
    <n v="8"/>
    <n v="0"/>
    <n v="-10"/>
    <n v="-10"/>
    <n v="0"/>
    <n v="-27"/>
    <n v="22"/>
    <n v="0"/>
    <n v="-1"/>
    <n v="255"/>
    <s v="hit2"/>
    <m/>
    <s v="130;20|131;15|10020;100"/>
    <n v="6"/>
    <n v="101"/>
    <n v="0"/>
    <n v="0"/>
  </r>
  <r>
    <n v="10102"/>
    <s v="强盗"/>
    <s v="Robber"/>
    <s v="RBB"/>
    <x v="1"/>
    <n v="8"/>
    <n v="0"/>
    <n v="2"/>
    <n v="6"/>
    <n v="-14"/>
    <n v="0"/>
    <n v="0"/>
    <n v="21"/>
    <n v="-1"/>
    <n v="0"/>
    <n v="17"/>
    <n v="-29"/>
    <n v="0"/>
    <n v="-2"/>
    <n v="255"/>
    <s v="fisthit"/>
    <m/>
    <s v="132;100|269;100"/>
    <n v="6"/>
    <n v="102"/>
    <n v="0"/>
    <n v="0"/>
  </r>
  <r>
    <n v="10103"/>
    <s v="象牙人偶"/>
    <s v="Ivory Doll"/>
    <s v="VRY"/>
    <x v="0"/>
    <n v="3"/>
    <n v="7"/>
    <n v="1"/>
    <n v="-10"/>
    <n v="15"/>
    <n v="0"/>
    <n v="0"/>
    <n v="5"/>
    <n v="-10"/>
    <n v="0"/>
    <n v="-15"/>
    <n v="15"/>
    <n v="0"/>
    <n v="0"/>
    <n v="255"/>
    <s v="null"/>
    <m/>
    <s v="133;100|10016;100"/>
    <n v="6"/>
    <n v="103"/>
    <n v="0"/>
    <n v="0"/>
  </r>
  <r>
    <n v="10104"/>
    <s v="大理石人偶"/>
    <s v="Marble Doll"/>
    <s v="MRB"/>
    <x v="0"/>
    <n v="13"/>
    <n v="4"/>
    <n v="1"/>
    <n v="-13"/>
    <n v="26"/>
    <n v="0"/>
    <n v="0"/>
    <n v="2"/>
    <n v="-18"/>
    <n v="0"/>
    <n v="-18"/>
    <n v="21"/>
    <n v="0"/>
    <n v="0"/>
    <n v="255"/>
    <s v="null"/>
    <m/>
    <s v="134;100|10016;100|10022;100"/>
    <n v="6"/>
    <n v="104"/>
    <n v="0"/>
    <n v="0"/>
  </r>
  <r>
    <n v="10105"/>
    <s v="霸王龙"/>
    <s v="T-Rex"/>
    <s v="TRX"/>
    <x v="4"/>
    <n v="7"/>
    <n v="0"/>
    <n v="6"/>
    <n v="21"/>
    <n v="3"/>
    <n v="0"/>
    <n v="0"/>
    <n v="11"/>
    <n v="-22"/>
    <n v="0"/>
    <n v="-23"/>
    <n v="10"/>
    <n v="0"/>
    <n v="1"/>
    <n v="255"/>
    <s v="bite"/>
    <m/>
    <s v="17;100|39;12|82;100|10007;100"/>
    <n v="4"/>
    <n v="105"/>
    <n v="0"/>
    <n v="0"/>
  </r>
  <r>
    <n v="10106"/>
    <s v="绿藤蔓怪"/>
    <s v="Green Vine"/>
    <s v="GRN"/>
    <x v="0"/>
    <n v="14"/>
    <n v="0"/>
    <n v="1"/>
    <n v="10"/>
    <n v="-10"/>
    <n v="0"/>
    <n v="0"/>
    <n v="20"/>
    <n v="-10"/>
    <n v="0"/>
    <n v="-10"/>
    <n v="0"/>
    <n v="0"/>
    <n v="-1"/>
    <n v="255"/>
    <s v="greenpea"/>
    <m/>
    <s v="135;100|10005;100|10019;100|10028;100"/>
    <n v="6"/>
    <n v="106"/>
    <n v="0"/>
    <n v="0"/>
  </r>
  <r>
    <n v="10107"/>
    <s v="蓝藤蔓怪"/>
    <s v="Blue Vine"/>
    <s v="BLV"/>
    <x v="1"/>
    <n v="14"/>
    <n v="0"/>
    <n v="2"/>
    <n v="10"/>
    <n v="-10"/>
    <n v="0"/>
    <n v="0"/>
    <n v="20"/>
    <n v="-10"/>
    <n v="0"/>
    <n v="-10"/>
    <n v="0"/>
    <n v="0"/>
    <n v="-1"/>
    <n v="255"/>
    <s v="bluepea"/>
    <m/>
    <s v="135;100|136;60|10005;100|10019;100|10028;100"/>
    <n v="6"/>
    <n v="107"/>
    <n v="0"/>
    <n v="0"/>
  </r>
  <r>
    <n v="10108"/>
    <s v="枪管百合"/>
    <s v="Barrel Lily"/>
    <s v="BRL"/>
    <x v="1"/>
    <n v="14"/>
    <n v="1"/>
    <n v="2"/>
    <n v="7"/>
    <n v="-14"/>
    <n v="0"/>
    <n v="0"/>
    <n v="24"/>
    <n v="-11"/>
    <n v="0"/>
    <n v="3"/>
    <n v="-9"/>
    <n v="0"/>
    <n v="0"/>
    <n v="255"/>
    <s v="bullet"/>
    <m/>
    <s v="38;35|10005;100|10019;100|10025;100|10028;100"/>
    <n v="6"/>
    <n v="108"/>
    <n v="0"/>
    <n v="0"/>
  </r>
  <r>
    <n v="10109"/>
    <s v="战斗机甲α"/>
    <s v="Battle Gear Alpha"/>
    <s v="BTA"/>
    <x v="2"/>
    <n v="2"/>
    <n v="0"/>
    <n v="3"/>
    <n v="15"/>
    <n v="5"/>
    <n v="0"/>
    <n v="0"/>
    <n v="4"/>
    <n v="-15"/>
    <n v="0"/>
    <n v="1"/>
    <n v="-10"/>
    <n v="0"/>
    <n v="0"/>
    <n v="255"/>
    <s v="firearrow"/>
    <m/>
    <s v="10003;100|10004;100|10021;100|10028;100"/>
    <n v="6"/>
    <n v="109"/>
    <n v="0"/>
    <n v="0"/>
  </r>
  <r>
    <n v="10110"/>
    <s v="战斗机甲β"/>
    <s v="Battle Gear Beta"/>
    <s v="BTB"/>
    <x v="2"/>
    <n v="2"/>
    <n v="0"/>
    <n v="3"/>
    <n v="5"/>
    <n v="15"/>
    <n v="0"/>
    <n v="0"/>
    <n v="-5"/>
    <n v="-20"/>
    <n v="0"/>
    <n v="0"/>
    <n v="5"/>
    <n v="0"/>
    <n v="0"/>
    <n v="255"/>
    <s v="rocket"/>
    <m/>
    <s v="18;100|10003;100|10021;100"/>
    <n v="6"/>
    <n v="110"/>
    <n v="0"/>
    <n v="0"/>
  </r>
  <r>
    <n v="10111"/>
    <s v="达衮"/>
    <s v="Dagon"/>
    <s v="DGN"/>
    <x v="6"/>
    <n v="1"/>
    <n v="1"/>
    <n v="7"/>
    <n v="11"/>
    <n v="5"/>
    <n v="0"/>
    <n v="0"/>
    <n v="-24"/>
    <n v="-18"/>
    <n v="0"/>
    <n v="8"/>
    <n v="18"/>
    <n v="0"/>
    <n v="1"/>
    <n v="223"/>
    <s v="waterball"/>
    <s v="cover3"/>
    <s v="40;12|137;100|138;100|324;20|10011;100|10023;100"/>
    <n v="3"/>
    <n v="111"/>
    <n v="0"/>
    <n v="0"/>
  </r>
  <r>
    <n v="10112"/>
    <s v="暗黑破坏神"/>
    <s v="Diablo"/>
    <s v="DBL"/>
    <x v="6"/>
    <n v="1"/>
    <n v="8"/>
    <n v="7"/>
    <n v="17"/>
    <n v="8"/>
    <n v="0"/>
    <n v="0"/>
    <n v="-19"/>
    <n v="-22"/>
    <n v="0"/>
    <n v="7"/>
    <n v="9"/>
    <n v="0"/>
    <n v="1"/>
    <n v="191"/>
    <s v="darkball"/>
    <s v="cover3"/>
    <s v="40;12|109;100|139;100|331;20|10011;100|10023;100"/>
    <n v="6"/>
    <n v="112"/>
    <n v="0"/>
    <n v="0"/>
  </r>
  <r>
    <n v="10113"/>
    <s v="堕落天使"/>
    <s v="Lucifer"/>
    <s v="LCF"/>
    <x v="6"/>
    <n v="1"/>
    <n v="2"/>
    <n v="7"/>
    <n v="15"/>
    <n v="11"/>
    <n v="0"/>
    <n v="0"/>
    <n v="-26"/>
    <n v="-15"/>
    <n v="0"/>
    <n v="23"/>
    <n v="-8"/>
    <n v="0"/>
    <n v="1"/>
    <n v="239"/>
    <s v="windhit"/>
    <s v="cover3"/>
    <s v="40;12|141;100|142;100|325;20|10011;100|10023;100"/>
    <n v="6"/>
    <n v="113"/>
    <n v="0"/>
    <n v="0"/>
  </r>
  <r>
    <n v="10114"/>
    <s v="佩利冬"/>
    <s v="Peryton"/>
    <s v="PRY"/>
    <x v="1"/>
    <n v="6"/>
    <n v="5"/>
    <n v="2"/>
    <n v="6"/>
    <n v="-7"/>
    <n v="0"/>
    <n v="0"/>
    <n v="-4"/>
    <n v="-17"/>
    <n v="0"/>
    <n v="9"/>
    <n v="13"/>
    <n v="0"/>
    <n v="-2"/>
    <n v="255"/>
    <s v="hit2"/>
    <m/>
    <s v="143;25|10004;100"/>
    <n v="6"/>
    <n v="114"/>
    <n v="0"/>
    <n v="0"/>
  </r>
  <r>
    <n v="10115"/>
    <s v="迅雷魔王"/>
    <s v="Thunderbolt"/>
    <s v="THN"/>
    <x v="6"/>
    <n v="1"/>
    <n v="6"/>
    <n v="7"/>
    <n v="20"/>
    <n v="14"/>
    <n v="0"/>
    <n v="0"/>
    <n v="-20"/>
    <n v="-14"/>
    <n v="0"/>
    <n v="-5"/>
    <n v="5"/>
    <n v="0"/>
    <n v="1"/>
    <n v="247"/>
    <s v="electhit"/>
    <s v="cover3"/>
    <s v="40;12|99;100|140;100|329;20|10011;100|10023;100"/>
    <n v="5"/>
    <n v="115"/>
    <n v="0"/>
    <n v="0"/>
  </r>
  <r>
    <n v="10116"/>
    <s v="冰凤"/>
    <s v="Blizzix"/>
    <s v="BLZ"/>
    <x v="6"/>
    <n v="6"/>
    <n v="5"/>
    <n v="7"/>
    <n v="12"/>
    <n v="17"/>
    <n v="0"/>
    <n v="0"/>
    <n v="-14"/>
    <n v="-18"/>
    <n v="0"/>
    <n v="-11"/>
    <n v="14"/>
    <n v="0"/>
    <n v="1"/>
    <n v="251"/>
    <s v="iceball"/>
    <s v="cover3"/>
    <s v="40;12|144;100|145;100|328;20|10011;100"/>
    <n v="6"/>
    <n v="116"/>
    <n v="0"/>
    <n v="0"/>
  </r>
  <r>
    <n v="10117"/>
    <s v="光帝"/>
    <s v="Light Emperor"/>
    <s v="LGP"/>
    <x v="6"/>
    <n v="3"/>
    <n v="7"/>
    <n v="7"/>
    <n v="14"/>
    <n v="20"/>
    <n v="0"/>
    <n v="0"/>
    <n v="-15"/>
    <n v="-22"/>
    <n v="0"/>
    <n v="3"/>
    <n v="0"/>
    <n v="0"/>
    <n v="1"/>
    <n v="127"/>
    <s v="moon"/>
    <s v="cover3"/>
    <s v="40;12|146;100|147;100|330;20|10011;100"/>
    <n v="5"/>
    <n v="117"/>
    <n v="0"/>
    <n v="0"/>
  </r>
  <r>
    <n v="10118"/>
    <s v="大地之王"/>
    <s v="Earth King"/>
    <s v="RTH"/>
    <x v="6"/>
    <n v="10"/>
    <n v="4"/>
    <n v="7"/>
    <n v="8"/>
    <n v="23"/>
    <n v="0"/>
    <n v="0"/>
    <n v="-25"/>
    <n v="-23"/>
    <n v="0"/>
    <n v="6"/>
    <n v="11"/>
    <n v="0"/>
    <n v="1"/>
    <n v="253"/>
    <s v="yellowsplash"/>
    <s v="cover3"/>
    <s v="40;12|148;100|149;100|327;20|10011;100|10020;100"/>
    <n v="6"/>
    <n v="118"/>
    <n v="0"/>
    <n v="0"/>
  </r>
  <r>
    <n v="10119"/>
    <s v="天马"/>
    <s v="Pegasus"/>
    <s v="PGS"/>
    <x v="1"/>
    <n v="11"/>
    <n v="2"/>
    <n v="2"/>
    <n v="3"/>
    <n v="-9"/>
    <n v="0"/>
    <n v="10"/>
    <n v="7"/>
    <n v="-12"/>
    <n v="0"/>
    <n v="8"/>
    <n v="-7"/>
    <n v="0"/>
    <n v="-3"/>
    <n v="255"/>
    <s v="hit2"/>
    <m/>
    <s v="150;100|10004;100"/>
    <n v="6"/>
    <n v="119"/>
    <n v="0"/>
    <n v="0"/>
  </r>
  <r>
    <n v="10120"/>
    <s v="哈尔比亚"/>
    <s v="Harpy"/>
    <s v="HRP"/>
    <x v="1"/>
    <n v="9"/>
    <n v="7"/>
    <n v="2"/>
    <n v="13"/>
    <n v="-5"/>
    <n v="0"/>
    <n v="0"/>
    <n v="6"/>
    <n v="-9"/>
    <n v="0"/>
    <n v="14"/>
    <n v="-19"/>
    <n v="0"/>
    <n v="-1"/>
    <n v="119"/>
    <s v="hit2"/>
    <m/>
    <s v="227;50|10004;100|10008;100"/>
    <n v="6"/>
    <n v="120"/>
    <n v="0"/>
    <n v="0"/>
  </r>
  <r>
    <n v="10121"/>
    <s v="大黄蜂"/>
    <s v="Hornet"/>
    <s v="HRN"/>
    <x v="2"/>
    <n v="4"/>
    <n v="6"/>
    <n v="3"/>
    <n v="17"/>
    <n v="-13"/>
    <n v="0"/>
    <n v="0"/>
    <n v="-1"/>
    <n v="0"/>
    <n v="0"/>
    <n v="6"/>
    <n v="-9"/>
    <n v="0"/>
    <n v="-1"/>
    <n v="255"/>
    <s v="bite"/>
    <m/>
    <s v="93;40|274;100|10004;100"/>
    <n v="6"/>
    <n v="121"/>
    <n v="0"/>
    <n v="0"/>
  </r>
  <r>
    <n v="10122"/>
    <s v="蜂后"/>
    <s v="Bee Queen"/>
    <s v="BQN"/>
    <x v="3"/>
    <n v="4"/>
    <n v="6"/>
    <n v="4"/>
    <n v="20"/>
    <n v="-13"/>
    <n v="0"/>
    <n v="0"/>
    <n v="1"/>
    <n v="-9"/>
    <n v="0"/>
    <n v="6"/>
    <n v="-5"/>
    <n v="0"/>
    <n v="1"/>
    <n v="255"/>
    <s v="bite"/>
    <m/>
    <s v="8;100|93;40|10004;100"/>
    <n v="6"/>
    <n v="122"/>
    <n v="0"/>
    <n v="0"/>
  </r>
  <r>
    <n v="10123"/>
    <s v="病毒"/>
    <s v="Virus"/>
    <s v="VRS"/>
    <x v="0"/>
    <n v="10"/>
    <n v="2"/>
    <n v="1"/>
    <n v="-13"/>
    <n v="-10"/>
    <n v="0"/>
    <n v="0"/>
    <n v="25"/>
    <n v="18"/>
    <n v="0"/>
    <n v="5"/>
    <n v="-25"/>
    <n v="0"/>
    <n v="-3"/>
    <n v="203"/>
    <s v="bitegreen"/>
    <m/>
    <s v="151;100|10006;100|10020;100"/>
    <n v="6"/>
    <n v="123"/>
    <n v="0"/>
    <n v="0"/>
  </r>
  <r>
    <n v="10124"/>
    <s v="犰狳"/>
    <s v="Armadillo"/>
    <s v="RMD"/>
    <x v="1"/>
    <n v="7"/>
    <n v="4"/>
    <n v="2"/>
    <n v="-7"/>
    <n v="19"/>
    <n v="0"/>
    <n v="5"/>
    <n v="-1"/>
    <n v="-22"/>
    <n v="0"/>
    <n v="-13"/>
    <n v="19"/>
    <n v="0"/>
    <n v="-1"/>
    <n v="253"/>
    <s v="hit2"/>
    <m/>
    <s v="248;40"/>
    <n v="6"/>
    <n v="124"/>
    <n v="0"/>
    <n v="0"/>
  </r>
  <r>
    <n v="10125"/>
    <s v="人造精灵"/>
    <s v="Homunculus"/>
    <s v="HMN"/>
    <x v="0"/>
    <n v="3"/>
    <n v="3"/>
    <n v="1"/>
    <n v="-16"/>
    <n v="-19"/>
    <n v="0"/>
    <n v="0"/>
    <n v="-8"/>
    <n v="10"/>
    <n v="0"/>
    <n v="10"/>
    <n v="23"/>
    <n v="0"/>
    <n v="-3"/>
    <n v="222"/>
    <s v="hit2"/>
    <m/>
    <s v="152;25|10006;100"/>
    <n v="6"/>
    <n v="125"/>
    <n v="0"/>
    <n v="0"/>
  </r>
  <r>
    <n v="10126"/>
    <s v="巨齿鲨"/>
    <s v="Megalodon"/>
    <s v="MGL"/>
    <x v="5"/>
    <n v="12"/>
    <n v="1"/>
    <n v="5"/>
    <n v="14"/>
    <n v="-19"/>
    <n v="0"/>
    <n v="0"/>
    <n v="12"/>
    <n v="-8"/>
    <n v="0"/>
    <n v="-9"/>
    <n v="10"/>
    <n v="0"/>
    <n v="1"/>
    <n v="199"/>
    <s v="bite"/>
    <m/>
    <s v="37;35|42;100"/>
    <n v="3"/>
    <n v="126"/>
    <n v="0"/>
    <n v="0"/>
  </r>
  <r>
    <n v="10127"/>
    <s v="疯狂小丑"/>
    <s v="Mad Clown"/>
    <s v="MDC"/>
    <x v="0"/>
    <n v="8"/>
    <n v="1"/>
    <n v="1"/>
    <n v="4"/>
    <n v="-3"/>
    <n v="0"/>
    <n v="0"/>
    <n v="14"/>
    <n v="5"/>
    <n v="0"/>
    <n v="-5"/>
    <n v="-15"/>
    <n v="0"/>
    <n v="0"/>
    <n v="255"/>
    <s v="fisthit"/>
    <m/>
    <s v="153;100"/>
    <n v="6"/>
    <n v="127"/>
    <n v="0"/>
    <n v="0"/>
  </r>
  <r>
    <n v="10128"/>
    <s v="蜥蜴人"/>
    <s v="Lizardman"/>
    <s v="LZR"/>
    <x v="1"/>
    <n v="9"/>
    <n v="1"/>
    <n v="2"/>
    <n v="14"/>
    <n v="3"/>
    <n v="0"/>
    <n v="0"/>
    <n v="-8"/>
    <n v="-16"/>
    <n v="0"/>
    <n v="3"/>
    <n v="4"/>
    <n v="0"/>
    <n v="0"/>
    <n v="203"/>
    <s v="hit1"/>
    <m/>
    <s v="2;100"/>
    <n v="6"/>
    <n v="128"/>
    <n v="0"/>
    <n v="0"/>
  </r>
  <r>
    <n v="10129"/>
    <s v="火蜥蜴"/>
    <s v="Salamander"/>
    <s v="SLM"/>
    <x v="3"/>
    <n v="7"/>
    <n v="3"/>
    <n v="4"/>
    <n v="16"/>
    <n v="7"/>
    <n v="0"/>
    <n v="0"/>
    <n v="-10"/>
    <n v="-11"/>
    <n v="0"/>
    <n v="-9"/>
    <n v="7"/>
    <n v="0"/>
    <n v="1"/>
    <n v="239"/>
    <s v="hit2"/>
    <m/>
    <s v="19;100|54;100|246;100"/>
    <n v="6"/>
    <n v="129"/>
    <n v="0"/>
    <n v="0"/>
  </r>
  <r>
    <n v="10130"/>
    <s v="阿修罗"/>
    <s v="Asura"/>
    <s v="ASR"/>
    <x v="3"/>
    <n v="8"/>
    <n v="3"/>
    <n v="4"/>
    <n v="-5"/>
    <n v="23"/>
    <n v="0"/>
    <n v="0"/>
    <n v="-3"/>
    <n v="-10"/>
    <n v="0"/>
    <n v="-20"/>
    <n v="15"/>
    <n v="0"/>
    <n v="1"/>
    <n v="255"/>
    <s v="fisthit"/>
    <m/>
    <s v="11;100|154;20"/>
    <n v="6"/>
    <n v="130"/>
    <n v="0"/>
    <n v="0"/>
  </r>
  <r>
    <n v="10131"/>
    <s v="冥河恶鬼"/>
    <s v="Acheron"/>
    <s v="CHR"/>
    <x v="2"/>
    <n v="1"/>
    <n v="8"/>
    <n v="3"/>
    <n v="-6"/>
    <n v="14"/>
    <n v="0"/>
    <n v="10"/>
    <n v="12"/>
    <n v="-13"/>
    <n v="0"/>
    <n v="-17"/>
    <n v="0"/>
    <n v="0"/>
    <n v="-2"/>
    <n v="191"/>
    <s v="bite"/>
    <m/>
    <s v="35;20|249;35|10023;100"/>
    <n v="6"/>
    <n v="131"/>
    <n v="0"/>
    <n v="0"/>
  </r>
  <r>
    <n v="10132"/>
    <s v="火凤凰"/>
    <s v="Phoenix"/>
    <s v="PHN"/>
    <x v="1"/>
    <n v="6"/>
    <n v="3"/>
    <n v="2"/>
    <n v="13"/>
    <n v="-1"/>
    <n v="0"/>
    <n v="0"/>
    <n v="-3"/>
    <n v="-9"/>
    <n v="0"/>
    <n v="-9"/>
    <n v="9"/>
    <n v="0"/>
    <n v="-3"/>
    <n v="254"/>
    <s v="firehit"/>
    <m/>
    <s v="25;100|143;40|10004;100"/>
    <n v="6"/>
    <n v="132"/>
    <n v="0"/>
    <n v="0"/>
  </r>
  <r>
    <n v="10133"/>
    <s v="熔岩巨人"/>
    <s v="Golem"/>
    <s v="GOL"/>
    <x v="2"/>
    <n v="13"/>
    <n v="3"/>
    <n v="3"/>
    <n v="20"/>
    <n v="20"/>
    <n v="0"/>
    <n v="0"/>
    <n v="-16"/>
    <n v="-9"/>
    <n v="0"/>
    <n v="-7"/>
    <n v="-8"/>
    <n v="0"/>
    <n v="-3"/>
    <n v="252"/>
    <s v="fisthit"/>
    <m/>
    <s v="31;30|155;100|10022;100"/>
    <n v="6"/>
    <n v="133"/>
    <n v="0"/>
    <n v="0"/>
  </r>
  <r>
    <n v="10134"/>
    <s v="奇美拉"/>
    <s v="Chimera"/>
    <s v="CHM"/>
    <x v="5"/>
    <n v="11"/>
    <n v="6"/>
    <n v="5"/>
    <n v="12"/>
    <n v="16"/>
    <n v="0"/>
    <n v="0"/>
    <n v="8"/>
    <n v="-10"/>
    <n v="0"/>
    <n v="-14"/>
    <n v="-12"/>
    <n v="0"/>
    <n v="0"/>
    <n v="243"/>
    <s v="bite"/>
    <m/>
    <s v="12;100|93;70|156;100|10025;100"/>
    <n v="5"/>
    <n v="134"/>
    <n v="0"/>
    <n v="0"/>
  </r>
  <r>
    <n v="10135"/>
    <s v="鬼火"/>
    <s v="Willothewisp"/>
    <s v="WLL"/>
    <x v="1"/>
    <n v="10"/>
    <n v="3"/>
    <n v="2"/>
    <n v="-19"/>
    <n v="9"/>
    <n v="0"/>
    <n v="0"/>
    <n v="-8"/>
    <n v="14"/>
    <n v="0"/>
    <n v="-19"/>
    <n v="23"/>
    <n v="0"/>
    <n v="-1"/>
    <n v="190"/>
    <s v="hit1"/>
    <m/>
    <s v="157;10|10009;100|10020;100"/>
    <n v="6"/>
    <n v="135"/>
    <n v="0"/>
    <n v="0"/>
  </r>
  <r>
    <n v="10136"/>
    <s v="泥怪"/>
    <s v="Ooze"/>
    <s v="OOZ"/>
    <x v="2"/>
    <n v="13"/>
    <n v="4"/>
    <n v="3"/>
    <n v="7"/>
    <n v="-19"/>
    <n v="0"/>
    <n v="0"/>
    <n v="8"/>
    <n v="-15"/>
    <n v="0"/>
    <n v="-9"/>
    <n v="28"/>
    <n v="0"/>
    <n v="0"/>
    <n v="249"/>
    <s v="fisthit"/>
    <m/>
    <s v="119;70|10009;100|10013;100|10022;100"/>
    <n v="6"/>
    <n v="136"/>
    <n v="0"/>
    <n v="0"/>
  </r>
  <r>
    <n v="10137"/>
    <s v="鲨鱼人"/>
    <s v="Sharkman"/>
    <s v="SHR"/>
    <x v="1"/>
    <n v="12"/>
    <n v="5"/>
    <n v="2"/>
    <n v="16"/>
    <n v="16"/>
    <n v="0"/>
    <n v="0"/>
    <n v="-9"/>
    <n v="-23"/>
    <n v="0"/>
    <n v="-9"/>
    <n v="9"/>
    <n v="0"/>
    <n v="2"/>
    <n v="255"/>
    <s v="hit2blue"/>
    <m/>
    <m/>
    <n v="6"/>
    <n v="137"/>
    <n v="0"/>
    <n v="0"/>
  </r>
  <r>
    <n v="10138"/>
    <s v="口水怪"/>
    <s v="Drool"/>
    <s v="DRL"/>
    <x v="3"/>
    <n v="12"/>
    <n v="5"/>
    <n v="4"/>
    <n v="-9"/>
    <n v="6"/>
    <n v="0"/>
    <n v="0"/>
    <n v="9"/>
    <n v="-2"/>
    <n v="0"/>
    <n v="4"/>
    <n v="-8"/>
    <n v="0"/>
    <n v="-2"/>
    <n v="255"/>
    <s v="biteblue"/>
    <m/>
    <s v="88;100|159;100|10029;100"/>
    <n v="6"/>
    <n v="138"/>
    <n v="0"/>
    <n v="0"/>
  </r>
  <r>
    <n v="10139"/>
    <s v="雷电制造器"/>
    <s v="Lightning Creator"/>
    <s v="LGC"/>
    <x v="1"/>
    <n v="2"/>
    <n v="6"/>
    <n v="2"/>
    <n v="11"/>
    <n v="6"/>
    <n v="0"/>
    <n v="0"/>
    <n v="-16"/>
    <n v="-24"/>
    <n v="0"/>
    <n v="6"/>
    <n v="17"/>
    <n v="0"/>
    <n v="1"/>
    <n v="246"/>
    <s v="electhit"/>
    <m/>
    <s v="18;100|10003;100|10021;100|10028;100"/>
    <n v="6"/>
    <n v="139"/>
    <n v="0"/>
    <n v="0"/>
  </r>
  <r>
    <n v="10140"/>
    <s v="雷霆战鹰"/>
    <s v="Thunder Hawk"/>
    <s v="THN"/>
    <x v="1"/>
    <n v="6"/>
    <n v="6"/>
    <n v="2"/>
    <n v="-5"/>
    <n v="-12"/>
    <n v="0"/>
    <n v="0"/>
    <n v="8"/>
    <n v="-7"/>
    <n v="0"/>
    <n v="14"/>
    <n v="2"/>
    <n v="0"/>
    <n v="-1"/>
    <n v="255"/>
    <s v="hit2"/>
    <m/>
    <s v="1;100|250;50|10004;100"/>
    <n v="6"/>
    <n v="140"/>
    <n v="0"/>
    <n v="0"/>
  </r>
  <r>
    <n v="10141"/>
    <s v="骷髅守卫"/>
    <s v="Skeleton Guard"/>
    <s v="SKL"/>
    <x v="2"/>
    <n v="10"/>
    <n v="0"/>
    <n v="3"/>
    <n v="13"/>
    <n v="14"/>
    <n v="0"/>
    <n v="0"/>
    <n v="-11"/>
    <n v="-23"/>
    <n v="0"/>
    <n v="-3"/>
    <n v="10"/>
    <n v="0"/>
    <n v="-1"/>
    <n v="255"/>
    <s v="swordhit"/>
    <m/>
    <s v="44;15|10002;100|10020;100"/>
    <n v="6"/>
    <n v="141"/>
    <n v="0"/>
    <n v="0"/>
  </r>
  <r>
    <n v="10142"/>
    <s v="骷髅射手"/>
    <s v="Skeleton Striker"/>
    <s v="SKL"/>
    <x v="0"/>
    <n v="10"/>
    <n v="0"/>
    <n v="1"/>
    <n v="17"/>
    <n v="-22"/>
    <n v="0"/>
    <n v="0"/>
    <n v="-5"/>
    <n v="11"/>
    <n v="0"/>
    <n v="-1"/>
    <n v="0"/>
    <n v="0"/>
    <n v="-3"/>
    <n v="191"/>
    <s v="arrow"/>
    <m/>
    <s v="10002;100|10020;100|10028;100"/>
    <n v="6"/>
    <n v="142"/>
    <n v="0"/>
    <n v="0"/>
  </r>
  <r>
    <n v="10143"/>
    <s v="巨魔"/>
    <s v="Troll"/>
    <s v="TRL"/>
    <x v="3"/>
    <n v="8"/>
    <n v="2"/>
    <n v="4"/>
    <n v="14"/>
    <n v="9"/>
    <n v="0"/>
    <n v="0"/>
    <n v="-7"/>
    <n v="-17"/>
    <n v="0"/>
    <n v="-9"/>
    <n v="10"/>
    <n v="0"/>
    <n v="1"/>
    <n v="203"/>
    <s v="fisthit"/>
    <m/>
    <s v="24;100|101;100|251;100"/>
    <n v="6"/>
    <n v="143"/>
    <n v="0"/>
    <n v="0"/>
  </r>
  <r>
    <n v="10144"/>
    <s v="潘"/>
    <s v="Pan"/>
    <s v="PAN"/>
    <x v="2"/>
    <n v="9"/>
    <n v="2"/>
    <n v="3"/>
    <n v="10"/>
    <n v="-9"/>
    <n v="0"/>
    <n v="0"/>
    <n v="-8"/>
    <n v="-8"/>
    <n v="0"/>
    <n v="8"/>
    <n v="7"/>
    <n v="0"/>
    <n v="2"/>
    <n v="239"/>
    <s v="bandattack"/>
    <m/>
    <s v="10;100|160;30"/>
    <n v="6"/>
    <n v="144"/>
    <n v="0"/>
    <n v="0"/>
  </r>
  <r>
    <n v="10145"/>
    <s v="树精"/>
    <s v="Dryad"/>
    <s v="DRY"/>
    <x v="1"/>
    <n v="3"/>
    <n v="2"/>
    <n v="2"/>
    <n v="5"/>
    <n v="-7"/>
    <n v="8"/>
    <n v="17"/>
    <n v="-10"/>
    <n v="-12"/>
    <n v="0"/>
    <n v="8"/>
    <n v="-9"/>
    <n v="0"/>
    <n v="1"/>
    <n v="111"/>
    <s v="leafarrow"/>
    <m/>
    <s v="142;100|161;100|10028;100"/>
    <n v="6"/>
    <n v="145"/>
    <n v="0"/>
    <n v="0"/>
  </r>
  <r>
    <n v="10146"/>
    <s v="德鲁伊"/>
    <s v="Druid"/>
    <s v="DRD"/>
    <x v="2"/>
    <n v="3"/>
    <n v="2"/>
    <n v="3"/>
    <n v="11"/>
    <n v="3"/>
    <n v="13"/>
    <n v="8"/>
    <n v="-12"/>
    <n v="-6"/>
    <n v="0"/>
    <n v="-12"/>
    <n v="-5"/>
    <n v="0"/>
    <n v="1"/>
    <n v="255"/>
    <s v="leafarrow"/>
    <m/>
    <s v="66;100|142;100|162;100|10014;100|10028;100"/>
    <n v="6"/>
    <n v="146"/>
    <n v="0"/>
    <n v="0"/>
  </r>
  <r>
    <n v="10147"/>
    <s v="狮鹫"/>
    <s v="Griffin"/>
    <s v="GRF"/>
    <x v="3"/>
    <n v="11"/>
    <n v="7"/>
    <n v="4"/>
    <n v="19"/>
    <n v="-18"/>
    <n v="0"/>
    <n v="0"/>
    <n v="-9"/>
    <n v="9"/>
    <n v="0"/>
    <n v="16"/>
    <n v="-17"/>
    <n v="0"/>
    <n v="1"/>
    <n v="255"/>
    <s v="hit2"/>
    <m/>
    <s v="17;100|43;20|10004;100"/>
    <n v="6"/>
    <n v="147"/>
    <n v="0"/>
    <n v="0"/>
  </r>
  <r>
    <n v="10148"/>
    <s v="刀手怪"/>
    <s v="Sabre Claw"/>
    <s v="SBR"/>
    <x v="2"/>
    <n v="8"/>
    <n v="4"/>
    <n v="3"/>
    <n v="19"/>
    <n v="-11"/>
    <n v="0"/>
    <n v="0"/>
    <n v="6"/>
    <n v="0"/>
    <n v="0"/>
    <n v="9"/>
    <n v="-23"/>
    <n v="0"/>
    <n v="-2"/>
    <n v="255"/>
    <s v="swordhit"/>
    <m/>
    <s v="164;25"/>
    <n v="6"/>
    <n v="148"/>
    <n v="0"/>
    <n v="0"/>
  </r>
  <r>
    <n v="10149"/>
    <s v="闪电元素"/>
    <s v="Lightning Element"/>
    <s v="LGL"/>
    <x v="1"/>
    <n v="13"/>
    <n v="6"/>
    <n v="2"/>
    <n v="10"/>
    <n v="-13"/>
    <n v="5"/>
    <n v="5"/>
    <n v="8"/>
    <n v="-16"/>
    <n v="0"/>
    <n v="-10"/>
    <n v="11"/>
    <n v="0"/>
    <n v="-2"/>
    <n v="255"/>
    <s v="hit1"/>
    <m/>
    <s v="10022;100"/>
    <n v="6"/>
    <n v="149"/>
    <n v="0"/>
    <n v="0"/>
  </r>
  <r>
    <n v="10150"/>
    <s v="吸血蝙蝠"/>
    <s v="Vampire Bat"/>
    <s v="VMP"/>
    <x v="1"/>
    <n v="11"/>
    <n v="8"/>
    <n v="2"/>
    <n v="18"/>
    <n v="-10"/>
    <n v="0"/>
    <n v="0"/>
    <n v="10"/>
    <n v="-17"/>
    <n v="0"/>
    <n v="8"/>
    <n v="-9"/>
    <n v="0"/>
    <n v="-3"/>
    <n v="255"/>
    <s v="bite"/>
    <m/>
    <s v="89;100"/>
    <n v="6"/>
    <n v="150"/>
    <n v="0"/>
    <n v="0"/>
  </r>
  <r>
    <n v="10151"/>
    <s v="血戳明师"/>
    <s v="Bloodmark Mentor"/>
    <s v="BLM"/>
    <x v="1"/>
    <n v="3"/>
    <n v="5"/>
    <n v="2"/>
    <n v="16"/>
    <n v="5"/>
    <n v="0"/>
    <n v="0"/>
    <n v="-6"/>
    <n v="-14"/>
    <n v="0"/>
    <n v="-18"/>
    <n v="17"/>
    <n v="0"/>
    <n v="-2"/>
    <n v="255"/>
    <s v="bluesword"/>
    <m/>
    <s v="79;100"/>
    <n v="6"/>
    <n v="151"/>
    <n v="0"/>
    <n v="0"/>
  </r>
  <r>
    <n v="10152"/>
    <s v="宁芙"/>
    <s v="Nymphs"/>
    <s v="NYM"/>
    <x v="3"/>
    <n v="3"/>
    <n v="1"/>
    <n v="4"/>
    <n v="6"/>
    <n v="-14"/>
    <n v="8"/>
    <n v="10"/>
    <n v="5"/>
    <n v="-12"/>
    <n v="0"/>
    <n v="7"/>
    <n v="-10"/>
    <n v="0"/>
    <n v="-2"/>
    <n v="207"/>
    <s v="waterbolt"/>
    <m/>
    <s v="56;100|165;20|10028;100"/>
    <n v="6"/>
    <n v="152"/>
    <n v="0"/>
    <n v="0"/>
  </r>
  <r>
    <n v="10153"/>
    <s v="幽魂"/>
    <s v="Spectre"/>
    <s v="SPC"/>
    <x v="1"/>
    <n v="10"/>
    <n v="2"/>
    <n v="2"/>
    <n v="-14"/>
    <n v="-4"/>
    <n v="0"/>
    <n v="0"/>
    <n v="-16"/>
    <n v="12"/>
    <n v="0"/>
    <n v="12"/>
    <n v="10"/>
    <n v="0"/>
    <n v="1"/>
    <n v="239"/>
    <s v="hit2"/>
    <m/>
    <s v="166;100|10020;100"/>
    <n v="6"/>
    <n v="153"/>
    <n v="0"/>
    <n v="0"/>
  </r>
  <r>
    <n v="10154"/>
    <s v="巨型蝙蝠"/>
    <s v="Giant Bat"/>
    <s v="GNB"/>
    <x v="0"/>
    <n v="11"/>
    <n v="4"/>
    <n v="1"/>
    <n v="11"/>
    <n v="-5"/>
    <n v="-10"/>
    <n v="0"/>
    <n v="4"/>
    <n v="-10"/>
    <n v="0"/>
    <n v="6"/>
    <n v="4"/>
    <n v="0"/>
    <n v="-3"/>
    <n v="253"/>
    <s v="hit2"/>
    <m/>
    <s v="10004;100"/>
    <n v="6"/>
    <n v="154"/>
    <n v="0"/>
    <n v="0"/>
  </r>
  <r>
    <n v="10155"/>
    <s v="地狱犬"/>
    <s v="Hell Hound"/>
    <s v="HLH"/>
    <x v="3"/>
    <n v="1"/>
    <n v="8"/>
    <n v="4"/>
    <n v="20"/>
    <n v="-12"/>
    <n v="0"/>
    <n v="0"/>
    <n v="-4"/>
    <n v="9"/>
    <n v="0"/>
    <n v="-4"/>
    <n v="-9"/>
    <n v="0"/>
    <n v="-1"/>
    <n v="190"/>
    <s v="bite"/>
    <m/>
    <s v="49;30|10023;100"/>
    <n v="6"/>
    <n v="155"/>
    <n v="0"/>
    <n v="0"/>
  </r>
  <r>
    <n v="10156"/>
    <s v="鼠王"/>
    <s v="Mouse King"/>
    <s v="MSK"/>
    <x v="2"/>
    <n v="11"/>
    <n v="0"/>
    <n v="3"/>
    <n v="10"/>
    <n v="5"/>
    <n v="0"/>
    <n v="0"/>
    <n v="10"/>
    <n v="-15"/>
    <n v="0"/>
    <n v="-10"/>
    <n v="0"/>
    <n v="0"/>
    <n v="-1"/>
    <n v="255"/>
    <s v="bite"/>
    <m/>
    <s v="170;100|10008;100"/>
    <n v="6"/>
    <n v="156"/>
    <n v="0"/>
    <n v="0"/>
  </r>
  <r>
    <n v="10157"/>
    <s v="大旋涡"/>
    <s v="Charybdis"/>
    <s v="CHD"/>
    <x v="3"/>
    <n v="10"/>
    <n v="1"/>
    <n v="4"/>
    <n v="10"/>
    <n v="15"/>
    <n v="0"/>
    <n v="0"/>
    <n v="0"/>
    <n v="-20"/>
    <n v="0"/>
    <n v="-10"/>
    <n v="5"/>
    <n v="0"/>
    <n v="0"/>
    <n v="223"/>
    <s v="waterball2"/>
    <m/>
    <s v="48;100|171;100|10007;100|10020;100|10028;100"/>
    <n v="6"/>
    <n v="157"/>
    <n v="0"/>
    <n v="0"/>
  </r>
  <r>
    <n v="10158"/>
    <s v="巨型蛞蝓"/>
    <s v="Giant Slug"/>
    <s v="GNL"/>
    <x v="1"/>
    <n v="4"/>
    <n v="4"/>
    <n v="2"/>
    <n v="10"/>
    <n v="19"/>
    <n v="0"/>
    <n v="0"/>
    <n v="9"/>
    <n v="-18"/>
    <n v="0"/>
    <n v="-9"/>
    <n v="-11"/>
    <n v="0"/>
    <n v="-1"/>
    <n v="255"/>
    <s v="bitegreen"/>
    <m/>
    <s v="86;100|10013;100"/>
    <n v="6"/>
    <n v="158"/>
    <n v="0"/>
    <n v="0"/>
  </r>
  <r>
    <n v="10159"/>
    <s v="沙人"/>
    <s v="Sandman"/>
    <s v="SND"/>
    <x v="2"/>
    <n v="13"/>
    <n v="4"/>
    <n v="3"/>
    <n v="6"/>
    <n v="-19"/>
    <n v="0"/>
    <n v="0"/>
    <n v="10"/>
    <n v="16"/>
    <n v="0"/>
    <n v="0"/>
    <n v="-13"/>
    <n v="0"/>
    <n v="-2"/>
    <n v="253"/>
    <s v="fisthit"/>
    <m/>
    <s v="150;100|10013;100|10022;100"/>
    <n v="6"/>
    <n v="159"/>
    <n v="0"/>
    <n v="0"/>
  </r>
  <r>
    <n v="10160"/>
    <s v="树人"/>
    <s v="Wood Folk"/>
    <s v="WDF"/>
    <x v="2"/>
    <n v="14"/>
    <n v="4"/>
    <n v="3"/>
    <n v="10"/>
    <n v="10"/>
    <n v="0"/>
    <n v="0"/>
    <n v="-10"/>
    <n v="-15"/>
    <n v="0"/>
    <n v="5"/>
    <n v="0"/>
    <n v="0"/>
    <n v="1"/>
    <n v="251"/>
    <s v="fisthit"/>
    <m/>
    <s v="269;100|10005;100"/>
    <n v="6"/>
    <n v="160"/>
    <n v="0"/>
    <n v="0"/>
  </r>
  <r>
    <n v="10161"/>
    <s v="剑墙"/>
    <s v="Sword Wall"/>
    <s v="SWR"/>
    <x v="2"/>
    <n v="2"/>
    <n v="6"/>
    <n v="3"/>
    <n v="15"/>
    <n v="10"/>
    <n v="0"/>
    <n v="0"/>
    <n v="-8"/>
    <n v="-23"/>
    <n v="0"/>
    <n v="-13"/>
    <n v="19"/>
    <n v="0"/>
    <n v="2"/>
    <n v="255"/>
    <s v="swordhit"/>
    <m/>
    <s v="167;100|279;40|10019;100|10021;100"/>
    <n v="6"/>
    <n v="161"/>
    <n v="0"/>
    <n v="0"/>
  </r>
  <r>
    <n v="10162"/>
    <s v="阿卡尼思"/>
    <s v="Arcanis"/>
    <s v="RCN"/>
    <x v="3"/>
    <n v="8"/>
    <n v="5"/>
    <n v="4"/>
    <n v="14"/>
    <n v="6"/>
    <n v="0"/>
    <n v="0"/>
    <n v="-15"/>
    <n v="-5"/>
    <n v="0"/>
    <n v="-10"/>
    <n v="10"/>
    <n v="0"/>
    <n v="1"/>
    <n v="255"/>
    <s v="hit2blue"/>
    <m/>
    <s v="145;100|163;25|173;100"/>
    <n v="6"/>
    <n v="162"/>
    <n v="0"/>
    <n v="0"/>
  </r>
  <r>
    <n v="10163"/>
    <s v="阿达卡风影"/>
    <s v="Randy Gallegos"/>
    <s v="RND"/>
    <x v="2"/>
    <n v="6"/>
    <n v="5"/>
    <n v="3"/>
    <n v="17"/>
    <n v="-5"/>
    <n v="0"/>
    <n v="0"/>
    <n v="-2"/>
    <n v="-14"/>
    <n v="0"/>
    <n v="-5"/>
    <n v="9"/>
    <n v="0"/>
    <n v="1"/>
    <n v="187"/>
    <s v="iceball"/>
    <m/>
    <s v="94;20|150;100|10028;100"/>
    <n v="6"/>
    <n v="163"/>
    <n v="0"/>
    <n v="0"/>
  </r>
  <r>
    <n v="10164"/>
    <s v="巨大步行虫"/>
    <s v="Ground Beetle"/>
    <s v="GRB"/>
    <x v="2"/>
    <n v="4"/>
    <n v="0"/>
    <n v="3"/>
    <n v="8"/>
    <n v="3"/>
    <n v="0"/>
    <n v="0"/>
    <n v="-11"/>
    <n v="-9"/>
    <n v="0"/>
    <n v="-6"/>
    <n v="15"/>
    <n v="0"/>
    <n v="-2"/>
    <n v="255"/>
    <s v="bitegreen"/>
    <m/>
    <s v="174;100|175;100"/>
    <n v="6"/>
    <n v="164"/>
    <n v="0"/>
    <n v="0"/>
  </r>
  <r>
    <n v="10165"/>
    <s v="光道兽"/>
    <s v="Lightsworn Beast"/>
    <s v="LGB"/>
    <x v="5"/>
    <n v="9"/>
    <n v="7"/>
    <n v="5"/>
    <n v="21"/>
    <n v="-6"/>
    <n v="0"/>
    <n v="0"/>
    <n v="-14"/>
    <n v="15"/>
    <n v="0"/>
    <n v="8"/>
    <n v="-24"/>
    <n v="0"/>
    <n v="-1"/>
    <n v="255"/>
    <s v="swordhit"/>
    <m/>
    <s v="30;100|57;100|176;50|177;100"/>
    <n v="5"/>
    <n v="165"/>
    <n v="0"/>
    <n v="0"/>
  </r>
  <r>
    <n v="10166"/>
    <s v="彩蜡人偶"/>
    <s v="Cray Idle"/>
    <s v="CRI"/>
    <x v="0"/>
    <n v="13"/>
    <n v="0"/>
    <n v="1"/>
    <n v="-10"/>
    <n v="15"/>
    <n v="0"/>
    <n v="0"/>
    <n v="-7"/>
    <n v="-9"/>
    <n v="0"/>
    <n v="-7"/>
    <n v="18"/>
    <n v="0"/>
    <n v="0"/>
    <n v="255"/>
    <s v="null"/>
    <m/>
    <s v="179;100|10016;100|10022;100"/>
    <n v="6"/>
    <n v="166"/>
    <n v="0"/>
    <n v="0"/>
  </r>
  <r>
    <n v="10167"/>
    <s v="银制雕像"/>
    <s v="Silver Statue"/>
    <s v="SLV"/>
    <x v="0"/>
    <n v="13"/>
    <n v="2"/>
    <n v="1"/>
    <n v="-14"/>
    <n v="27"/>
    <n v="0"/>
    <n v="0"/>
    <n v="-11"/>
    <n v="-6"/>
    <n v="0"/>
    <n v="-9"/>
    <n v="13"/>
    <n v="0"/>
    <n v="0"/>
    <n v="255"/>
    <s v="null"/>
    <m/>
    <s v="178;100|10016;100|10022;100"/>
    <n v="6"/>
    <n v="167"/>
    <n v="0"/>
    <n v="0"/>
  </r>
  <r>
    <n v="10168"/>
    <s v="红宝石兽"/>
    <s v="Carbuncle"/>
    <s v="CRC"/>
    <x v="0"/>
    <n v="11"/>
    <n v="2"/>
    <n v="1"/>
    <n v="-9"/>
    <n v="-18"/>
    <n v="0"/>
    <n v="10"/>
    <n v="-6"/>
    <n v="11"/>
    <n v="0"/>
    <n v="8"/>
    <n v="4"/>
    <n v="0"/>
    <n v="-2"/>
    <n v="255"/>
    <s v="hit2"/>
    <m/>
    <s v="180;70|269;100|10006;100"/>
    <n v="6"/>
    <n v="168"/>
    <n v="0"/>
    <n v="0"/>
  </r>
  <r>
    <n v="10169"/>
    <s v="鸡蛇"/>
    <s v="Cockatrice"/>
    <s v="CCK"/>
    <x v="3"/>
    <n v="6"/>
    <n v="7"/>
    <n v="4"/>
    <n v="14"/>
    <n v="6"/>
    <n v="0"/>
    <n v="0"/>
    <n v="9"/>
    <n v="-14"/>
    <n v="0"/>
    <n v="-10"/>
    <n v="-5"/>
    <n v="0"/>
    <n v="-1"/>
    <n v="255"/>
    <s v="hit2"/>
    <m/>
    <s v="181;15|182;100|10004;100"/>
    <n v="6"/>
    <n v="169"/>
    <n v="0"/>
    <n v="0"/>
  </r>
  <r>
    <n v="10170"/>
    <s v="牧师"/>
    <s v="Priest"/>
    <s v="PRS"/>
    <x v="1"/>
    <n v="8"/>
    <n v="0"/>
    <n v="2"/>
    <n v="-10"/>
    <n v="-14"/>
    <n v="8"/>
    <n v="8"/>
    <n v="-4"/>
    <n v="-8"/>
    <n v="0"/>
    <n v="8"/>
    <n v="12"/>
    <n v="0"/>
    <n v="-3"/>
    <n v="255"/>
    <s v="holybolt"/>
    <m/>
    <s v="15;100|183;30|10028;100"/>
    <n v="6"/>
    <n v="170"/>
    <n v="0"/>
    <n v="0"/>
  </r>
  <r>
    <n v="10171"/>
    <s v="阿努比斯"/>
    <s v="Anubias"/>
    <s v="NBS"/>
    <x v="3"/>
    <n v="10"/>
    <n v="4"/>
    <n v="4"/>
    <n v="-9"/>
    <n v="-4"/>
    <n v="0"/>
    <n v="0"/>
    <n v="-23"/>
    <n v="14"/>
    <n v="0"/>
    <n v="10"/>
    <n v="12"/>
    <n v="0"/>
    <n v="-2"/>
    <n v="237"/>
    <s v="doubleswordhit"/>
    <m/>
    <s v="184;100|187;100|10020;100"/>
    <n v="6"/>
    <n v="171"/>
    <n v="0"/>
    <n v="0"/>
  </r>
  <r>
    <n v="10172"/>
    <s v="血腥布丁"/>
    <s v="Bloody Pudding"/>
    <s v="BLP"/>
    <x v="0"/>
    <n v="10"/>
    <n v="1"/>
    <n v="1"/>
    <n v="-10"/>
    <n v="-5"/>
    <n v="0"/>
    <n v="0"/>
    <n v="0"/>
    <n v="-5"/>
    <n v="0"/>
    <n v="5"/>
    <n v="15"/>
    <n v="0"/>
    <n v="-2"/>
    <n v="159"/>
    <s v="bite"/>
    <m/>
    <s v="185;100|10013;100|10020;100"/>
    <n v="6"/>
    <n v="172"/>
    <n v="0"/>
    <n v="0"/>
  </r>
  <r>
    <n v="10173"/>
    <s v="尼斯湖水怪"/>
    <s v="Nessie"/>
    <s v="NSS"/>
    <x v="3"/>
    <n v="5"/>
    <n v="1"/>
    <n v="4"/>
    <n v="-14"/>
    <n v="9"/>
    <n v="0"/>
    <n v="0"/>
    <n v="5"/>
    <n v="-10"/>
    <n v="0"/>
    <n v="-8"/>
    <n v="18"/>
    <n v="0"/>
    <n v="1"/>
    <n v="255"/>
    <s v="biteblue"/>
    <m/>
    <s v="186;100|187;40|10001;100"/>
    <n v="6"/>
    <n v="173"/>
    <n v="0"/>
    <n v="0"/>
  </r>
  <r>
    <n v="10174"/>
    <s v="幽灵"/>
    <s v="Ghost"/>
    <s v="GST"/>
    <x v="1"/>
    <n v="10"/>
    <n v="0"/>
    <n v="2"/>
    <n v="10"/>
    <n v="0"/>
    <n v="0"/>
    <n v="0"/>
    <n v="-8"/>
    <n v="11"/>
    <n v="0"/>
    <n v="-7"/>
    <n v="-6"/>
    <n v="0"/>
    <n v="-3"/>
    <n v="231"/>
    <s v="hit2"/>
    <m/>
    <s v="188;100|252;100|10012;100|10020;100"/>
    <n v="6"/>
    <n v="174"/>
    <n v="0"/>
    <n v="0"/>
  </r>
  <r>
    <n v="10175"/>
    <s v="女恶魔"/>
    <s v="Succubus"/>
    <s v="SCC"/>
    <x v="3"/>
    <n v="1"/>
    <n v="7"/>
    <n v="4"/>
    <n v="-6"/>
    <n v="7"/>
    <n v="0"/>
    <n v="0"/>
    <n v="13"/>
    <n v="-12"/>
    <n v="0"/>
    <n v="8"/>
    <n v="-10"/>
    <n v="0"/>
    <n v="-1"/>
    <n v="252"/>
    <s v="hit2"/>
    <m/>
    <s v="58;100|87;70|174;100|10023;100"/>
    <n v="6"/>
    <n v="175"/>
    <n v="0"/>
    <n v="0"/>
  </r>
  <r>
    <n v="10176"/>
    <s v="刺猬"/>
    <s v="Hedgehog"/>
    <s v="HDG"/>
    <x v="1"/>
    <n v="7"/>
    <n v="0"/>
    <n v="2"/>
    <n v="-14"/>
    <n v="6"/>
    <n v="0"/>
    <n v="-6"/>
    <n v="-1"/>
    <n v="7"/>
    <n v="0"/>
    <n v="-3"/>
    <n v="11"/>
    <n v="0"/>
    <n v="1"/>
    <n v="255"/>
    <s v="bite"/>
    <m/>
    <s v="189;100"/>
    <n v="6"/>
    <n v="176"/>
    <n v="0"/>
    <n v="0"/>
  </r>
  <r>
    <n v="10177"/>
    <s v="狮蝎"/>
    <s v="Manticore"/>
    <s v="MNT"/>
    <x v="5"/>
    <n v="11"/>
    <n v="3"/>
    <n v="5"/>
    <n v="-12"/>
    <n v="-10"/>
    <n v="0"/>
    <n v="0"/>
    <n v="6"/>
    <n v="-18"/>
    <n v="0"/>
    <n v="8"/>
    <n v="26"/>
    <n v="0"/>
    <n v="2"/>
    <n v="255"/>
    <s v="venom"/>
    <m/>
    <s v="61;100|93;60|190;100|10004;100|10007;100"/>
    <n v="5"/>
    <n v="177"/>
    <n v="0"/>
    <n v="0"/>
  </r>
  <r>
    <n v="10178"/>
    <s v="巨象"/>
    <s v="Leveller"/>
    <s v="LVL"/>
    <x v="4"/>
    <n v="11"/>
    <n v="4"/>
    <n v="6"/>
    <n v="13"/>
    <n v="25"/>
    <n v="0"/>
    <n v="0"/>
    <n v="-26"/>
    <n v="-20"/>
    <n v="0"/>
    <n v="-20"/>
    <n v="28"/>
    <n v="0"/>
    <n v="0"/>
    <n v="255"/>
    <s v="yellowsplash"/>
    <m/>
    <s v="44;25|191;40|192;100|10007;100|10011;100"/>
    <n v="6"/>
    <n v="178"/>
    <n v="0"/>
    <n v="0"/>
  </r>
  <r>
    <n v="10179"/>
    <s v="极乐鸟"/>
    <s v="Simurgh"/>
    <s v="SMR"/>
    <x v="1"/>
    <n v="6"/>
    <n v="2"/>
    <n v="2"/>
    <n v="1"/>
    <n v="-13"/>
    <n v="0"/>
    <n v="0"/>
    <n v="-7"/>
    <n v="-11"/>
    <n v="0"/>
    <n v="15"/>
    <n v="15"/>
    <n v="0"/>
    <n v="1"/>
    <n v="255"/>
    <s v="hit2"/>
    <m/>
    <s v="193;100|10004;100"/>
    <n v="6"/>
    <n v="179"/>
    <n v="0"/>
    <n v="0"/>
  </r>
  <r>
    <n v="10180"/>
    <s v="巴力"/>
    <s v="Baal"/>
    <s v="BAL"/>
    <x v="4"/>
    <n v="1"/>
    <n v="3"/>
    <n v="6"/>
    <n v="18"/>
    <n v="-7"/>
    <n v="0"/>
    <n v="0"/>
    <n v="10"/>
    <n v="-8"/>
    <n v="0"/>
    <n v="-7"/>
    <n v="-6"/>
    <n v="0"/>
    <n v="1"/>
    <n v="255"/>
    <s v="swordhit"/>
    <m/>
    <s v="297;100|298;100|10023;100"/>
    <n v="5"/>
    <n v="180"/>
    <n v="0"/>
    <n v="0"/>
  </r>
  <r>
    <n v="10181"/>
    <s v="火亚龙"/>
    <s v="Firedrake"/>
    <s v="FRD"/>
    <x v="2"/>
    <n v="5"/>
    <n v="3"/>
    <n v="3"/>
    <n v="23"/>
    <n v="5"/>
    <n v="0"/>
    <n v="0"/>
    <n v="-6"/>
    <n v="-14"/>
    <n v="0"/>
    <n v="-8"/>
    <n v="0"/>
    <n v="0"/>
    <n v="2"/>
    <n v="255"/>
    <s v="firehit"/>
    <m/>
    <s v="22;100|95;25"/>
    <n v="6"/>
    <n v="181"/>
    <n v="0"/>
    <n v="0"/>
  </r>
  <r>
    <n v="10182"/>
    <s v="利维坦"/>
    <s v="Leviathan"/>
    <s v="LVT"/>
    <x v="4"/>
    <n v="5"/>
    <n v="1"/>
    <n v="6"/>
    <n v="19"/>
    <n v="10"/>
    <n v="0"/>
    <n v="0"/>
    <n v="-21"/>
    <n v="-21"/>
    <n v="0"/>
    <n v="-17"/>
    <n v="30"/>
    <n v="0"/>
    <n v="2"/>
    <n v="223"/>
    <s v="biteblue"/>
    <m/>
    <s v="194;100|244;30|10002;100|10007;100|10011;100"/>
    <n v="3"/>
    <n v="182"/>
    <n v="0"/>
    <n v="0"/>
  </r>
  <r>
    <n v="10183"/>
    <s v="伊芙利特"/>
    <s v="Efreet"/>
    <s v="FRT"/>
    <x v="3"/>
    <n v="3"/>
    <n v="3"/>
    <n v="4"/>
    <n v="27"/>
    <n v="9"/>
    <n v="0"/>
    <n v="0"/>
    <n v="-15"/>
    <n v="-11"/>
    <n v="0"/>
    <n v="-14"/>
    <n v="4"/>
    <n v="0"/>
    <n v="2"/>
    <n v="238"/>
    <s v="firehit"/>
    <m/>
    <s v="21;100|125;100|10009;100"/>
    <n v="6"/>
    <n v="183"/>
    <n v="0"/>
    <n v="0"/>
  </r>
  <r>
    <n v="10184"/>
    <s v="吸血草"/>
    <s v="Drain Roper"/>
    <s v="DRN"/>
    <x v="1"/>
    <n v="14"/>
    <n v="3"/>
    <n v="2"/>
    <n v="5"/>
    <n v="-4"/>
    <n v="0"/>
    <n v="9"/>
    <n v="3"/>
    <n v="-17"/>
    <n v="0"/>
    <n v="-17"/>
    <n v="21"/>
    <n v="0"/>
    <n v="-3"/>
    <n v="254"/>
    <s v="hit1"/>
    <m/>
    <s v="89;70|10005;100|10019;100"/>
    <n v="6"/>
    <n v="184"/>
    <n v="0"/>
    <n v="0"/>
  </r>
  <r>
    <n v="10185"/>
    <s v="覆铁巨蛇"/>
    <s v="Iron Dragon"/>
    <s v="RND"/>
    <x v="5"/>
    <n v="2"/>
    <n v="5"/>
    <n v="5"/>
    <n v="-12"/>
    <n v="23"/>
    <n v="0"/>
    <n v="0"/>
    <n v="11"/>
    <n v="8"/>
    <n v="0"/>
    <n v="-12"/>
    <n v="-18"/>
    <n v="0"/>
    <n v="-3"/>
    <n v="255"/>
    <s v="bite"/>
    <m/>
    <s v="196;100|197;40|10003;100|10007;100|10015;100|10021;100"/>
    <n v="3"/>
    <n v="185"/>
    <n v="0"/>
    <n v="0"/>
  </r>
  <r>
    <n v="10186"/>
    <s v="北极熊"/>
    <s v="Polar Bear"/>
    <s v="PLR"/>
    <x v="1"/>
    <n v="11"/>
    <n v="5"/>
    <n v="2"/>
    <n v="23"/>
    <n v="11"/>
    <n v="0"/>
    <n v="0"/>
    <n v="-23"/>
    <n v="-19"/>
    <n v="0"/>
    <n v="-13"/>
    <n v="21"/>
    <n v="0"/>
    <n v="2"/>
    <n v="255"/>
    <s v="hit2"/>
    <m/>
    <s v="44;20|56;100|10026;100"/>
    <n v="6"/>
    <n v="186"/>
    <n v="0"/>
    <n v="0"/>
  </r>
  <r>
    <n v="10187"/>
    <s v="霜角原牛"/>
    <s v="Ice Cow"/>
    <s v="CCW"/>
    <x v="0"/>
    <n v="11"/>
    <n v="5"/>
    <n v="1"/>
    <n v="9"/>
    <n v="10"/>
    <n v="-10"/>
    <n v="0"/>
    <n v="-13"/>
    <n v="-17"/>
    <n v="0"/>
    <n v="-1"/>
    <n v="22"/>
    <n v="0"/>
    <n v="-3"/>
    <n v="251"/>
    <s v="bite"/>
    <m/>
    <s v="10026;100"/>
    <n v="6"/>
    <n v="187"/>
    <n v="0"/>
    <n v="0"/>
  </r>
  <r>
    <n v="10188"/>
    <s v="僵尸龙"/>
    <s v="Zombie Dragon"/>
    <s v="ZMB"/>
    <x v="5"/>
    <n v="5"/>
    <n v="2"/>
    <n v="5"/>
    <n v="18"/>
    <n v="7"/>
    <n v="0"/>
    <n v="0"/>
    <n v="-15"/>
    <n v="-20"/>
    <n v="0"/>
    <n v="-10"/>
    <n v="20"/>
    <n v="0"/>
    <n v="-2"/>
    <n v="247"/>
    <s v="bitegreen"/>
    <m/>
    <s v="27;100|74;100|131;40"/>
    <n v="6"/>
    <n v="188"/>
    <n v="0"/>
    <n v="0"/>
  </r>
  <r>
    <n v="10189"/>
    <s v="王蜥"/>
    <s v="Wangxi"/>
    <s v="WNG"/>
    <x v="5"/>
    <n v="7"/>
    <n v="2"/>
    <n v="5"/>
    <n v="12"/>
    <n v="-6"/>
    <n v="0"/>
    <n v="0"/>
    <n v="25"/>
    <n v="-10"/>
    <n v="0"/>
    <n v="-13"/>
    <n v="-8"/>
    <n v="0"/>
    <n v="-1"/>
    <n v="255"/>
    <s v="laser2"/>
    <m/>
    <s v="1;100|75;20|181;10|10028;100"/>
    <n v="6"/>
    <n v="189"/>
    <n v="0"/>
    <n v="0"/>
  </r>
  <r>
    <n v="10190"/>
    <s v="囚牛"/>
    <s v="Qiuniu"/>
    <s v="QIN"/>
    <x v="5"/>
    <n v="5"/>
    <n v="8"/>
    <n v="5"/>
    <n v="-6"/>
    <n v="19"/>
    <n v="0"/>
    <n v="0"/>
    <n v="-9"/>
    <n v="-2"/>
    <n v="0"/>
    <n v="-23"/>
    <n v="21"/>
    <n v="0"/>
    <n v="-1"/>
    <n v="255"/>
    <s v="bite"/>
    <m/>
    <s v="36;100|43;15|198;100"/>
    <n v="6"/>
    <n v="190"/>
    <n v="0"/>
    <n v="0"/>
  </r>
  <r>
    <n v="10191"/>
    <s v="睚眦"/>
    <s v="Yazi"/>
    <s v="YAZ"/>
    <x v="5"/>
    <n v="5"/>
    <n v="0"/>
    <n v="5"/>
    <n v="23"/>
    <n v="-3"/>
    <n v="0"/>
    <n v="0"/>
    <n v="13"/>
    <n v="-15"/>
    <n v="0"/>
    <n v="-8"/>
    <n v="-10"/>
    <n v="0"/>
    <n v="-1"/>
    <n v="255"/>
    <s v="swordhit"/>
    <m/>
    <s v="2;100|79;100|199;100"/>
    <n v="4"/>
    <n v="191"/>
    <n v="0"/>
    <n v="0"/>
  </r>
  <r>
    <n v="10192"/>
    <s v="嘲风"/>
    <s v="Chaofeng"/>
    <s v="CHF"/>
    <x v="5"/>
    <n v="5"/>
    <n v="3"/>
    <n v="5"/>
    <n v="4"/>
    <n v="-8"/>
    <n v="15"/>
    <n v="13"/>
    <n v="-1"/>
    <n v="8"/>
    <n v="0"/>
    <n v="-15"/>
    <n v="-16"/>
    <n v="0"/>
    <n v="-1"/>
    <n v="255"/>
    <s v="fireball"/>
    <m/>
    <s v="16;100|36;100|340;100|10004;100|10028;100"/>
    <n v="5"/>
    <n v="192"/>
    <n v="0"/>
    <n v="0"/>
  </r>
  <r>
    <n v="10193"/>
    <s v="蒲牢"/>
    <s v="Pulao"/>
    <s v="PUL"/>
    <x v="5"/>
    <n v="5"/>
    <n v="6"/>
    <n v="5"/>
    <n v="0"/>
    <n v="-11"/>
    <n v="0"/>
    <n v="0"/>
    <n v="-6"/>
    <n v="14"/>
    <n v="0"/>
    <n v="12"/>
    <n v="-9"/>
    <n v="0"/>
    <n v="-1"/>
    <n v="255"/>
    <s v="hit2"/>
    <m/>
    <s v="37;25|57;100|200;30"/>
    <n v="5"/>
    <n v="193"/>
    <n v="0"/>
    <n v="0"/>
  </r>
  <r>
    <n v="10194"/>
    <s v="狻猊"/>
    <s v="Suanni"/>
    <s v="SNN"/>
    <x v="5"/>
    <n v="5"/>
    <n v="7"/>
    <n v="5"/>
    <n v="-7"/>
    <n v="9"/>
    <n v="0"/>
    <n v="0"/>
    <n v="-6"/>
    <n v="-14"/>
    <n v="0"/>
    <n v="9"/>
    <n v="9"/>
    <n v="0"/>
    <n v="-1"/>
    <n v="255"/>
    <s v="hit2"/>
    <m/>
    <s v="20;100|32;100|201;100"/>
    <n v="5"/>
    <n v="194"/>
    <n v="0"/>
    <n v="0"/>
  </r>
  <r>
    <n v="10195"/>
    <s v="霸下"/>
    <s v="Baxia"/>
    <s v="BAX"/>
    <x v="5"/>
    <n v="5"/>
    <n v="5"/>
    <n v="5"/>
    <n v="-19"/>
    <n v="23"/>
    <n v="0"/>
    <n v="0"/>
    <n v="-16"/>
    <n v="-7"/>
    <n v="0"/>
    <n v="-8"/>
    <n v="27"/>
    <n v="0"/>
    <n v="-1"/>
    <n v="255"/>
    <s v="yellowsplash"/>
    <m/>
    <s v="36;100|44;35|202;100"/>
    <n v="3"/>
    <n v="195"/>
    <n v="0"/>
    <n v="0"/>
  </r>
  <r>
    <n v="10196"/>
    <s v="狴犴"/>
    <s v="Bian"/>
    <s v="BIN"/>
    <x v="5"/>
    <n v="5"/>
    <n v="4"/>
    <n v="5"/>
    <n v="15"/>
    <n v="8"/>
    <n v="0"/>
    <n v="0"/>
    <n v="-6"/>
    <n v="-11"/>
    <n v="0"/>
    <n v="2"/>
    <n v="-8"/>
    <n v="0"/>
    <n v="-1"/>
    <n v="255"/>
    <s v="bite"/>
    <m/>
    <s v="110;100|177;100|195;100"/>
    <n v="6"/>
    <n v="196"/>
    <n v="0"/>
    <n v="0"/>
  </r>
  <r>
    <n v="10197"/>
    <s v="负屃"/>
    <s v="Fuxi"/>
    <s v="FUX"/>
    <x v="5"/>
    <n v="5"/>
    <n v="2"/>
    <n v="5"/>
    <n v="-7"/>
    <n v="-3"/>
    <n v="0"/>
    <n v="0"/>
    <n v="3"/>
    <n v="7"/>
    <n v="0"/>
    <n v="20"/>
    <n v="-20"/>
    <n v="0"/>
    <n v="-1"/>
    <n v="255"/>
    <s v="hit2"/>
    <m/>
    <s v="2;100|60;100|103;100"/>
    <n v="6"/>
    <n v="197"/>
    <n v="0"/>
    <n v="0"/>
  </r>
  <r>
    <n v="10198"/>
    <s v="螭吻"/>
    <s v="Chiwen"/>
    <s v="CHW"/>
    <x v="5"/>
    <n v="5"/>
    <n v="1"/>
    <n v="5"/>
    <n v="-23"/>
    <n v="5"/>
    <n v="0"/>
    <n v="0"/>
    <n v="10"/>
    <n v="4"/>
    <n v="0"/>
    <n v="-10"/>
    <n v="14"/>
    <n v="0"/>
    <n v="-1"/>
    <n v="255"/>
    <s v="biteblue"/>
    <m/>
    <s v="23;100|36;100|54;100|10001;100"/>
    <n v="3"/>
    <n v="198"/>
    <n v="0"/>
    <n v="0"/>
  </r>
  <r>
    <n v="10199"/>
    <s v="玛瑙酒杯"/>
    <s v="Agate Glass"/>
    <s v="GTG"/>
    <x v="0"/>
    <n v="13"/>
    <n v="6"/>
    <n v="1"/>
    <n v="-12"/>
    <n v="21"/>
    <n v="0"/>
    <n v="10"/>
    <n v="10"/>
    <n v="-30"/>
    <n v="0"/>
    <n v="-18"/>
    <n v="19"/>
    <n v="0"/>
    <n v="-3"/>
    <n v="247"/>
    <s v="purplebubble"/>
    <m/>
    <s v="203;40|10022;100|10028;100"/>
    <n v="6"/>
    <n v="199"/>
    <n v="0"/>
    <n v="0"/>
  </r>
  <r>
    <n v="10200"/>
    <s v="无畏先锋"/>
    <s v="Fearless Pioneer"/>
    <s v="FRL"/>
    <x v="1"/>
    <n v="8"/>
    <n v="6"/>
    <n v="2"/>
    <n v="21"/>
    <n v="-10"/>
    <n v="0"/>
    <n v="0"/>
    <n v="-5"/>
    <n v="-4"/>
    <n v="0"/>
    <n v="6"/>
    <n v="-8"/>
    <n v="0"/>
    <n v="-2"/>
    <n v="255"/>
    <s v="swordhit"/>
    <m/>
    <s v="192;100|253;100"/>
    <n v="6"/>
    <n v="200"/>
    <n v="0"/>
    <n v="0"/>
  </r>
  <r>
    <n v="10201"/>
    <s v="斑白座狮"/>
    <s v="Grizzled Lion"/>
    <s v="GRZ"/>
    <x v="1"/>
    <n v="11"/>
    <n v="6"/>
    <n v="2"/>
    <n v="20"/>
    <n v="0"/>
    <n v="0"/>
    <n v="0"/>
    <n v="-10"/>
    <n v="-30"/>
    <n v="0"/>
    <n v="0"/>
    <n v="20"/>
    <n v="0"/>
    <n v="-2"/>
    <n v="246"/>
    <s v="bite"/>
    <m/>
    <s v="150;100|204;100|10026;100"/>
    <n v="6"/>
    <n v="201"/>
    <n v="0"/>
    <n v="0"/>
  </r>
  <r>
    <n v="10202"/>
    <s v="掷矛手"/>
    <s v="Spear Thrower"/>
    <s v="SPR"/>
    <x v="1"/>
    <n v="8"/>
    <n v="5"/>
    <n v="2"/>
    <n v="15"/>
    <n v="6"/>
    <n v="0"/>
    <n v="0"/>
    <n v="-8"/>
    <n v="-13"/>
    <n v="0"/>
    <n v="5"/>
    <n v="-5"/>
    <n v="0"/>
    <n v="-3"/>
    <n v="255"/>
    <s v="spear"/>
    <m/>
    <s v="197;10|10028;100"/>
    <n v="6"/>
    <n v="202"/>
    <n v="0"/>
    <n v="0"/>
  </r>
  <r>
    <n v="10203"/>
    <s v="毒蘑菇"/>
    <s v="Deadly Fungus"/>
    <s v="DDL"/>
    <x v="2"/>
    <n v="14"/>
    <n v="5"/>
    <n v="3"/>
    <n v="8"/>
    <n v="-15"/>
    <n v="0"/>
    <n v="0"/>
    <n v="-6"/>
    <n v="-9"/>
    <n v="0"/>
    <n v="3"/>
    <n v="19"/>
    <n v="0"/>
    <n v="-1"/>
    <n v="255"/>
    <s v="darkball"/>
    <m/>
    <s v="3;100|205;100|10019;100|10027;100|10028;100"/>
    <n v="6"/>
    <n v="203"/>
    <n v="0"/>
    <n v="0"/>
  </r>
  <r>
    <n v="10204"/>
    <s v="姆吉拉"/>
    <s v="Mujina"/>
    <s v="MJN"/>
    <x v="1"/>
    <n v="11"/>
    <n v="5"/>
    <n v="2"/>
    <n v="3"/>
    <n v="-11"/>
    <n v="0"/>
    <n v="15"/>
    <n v="-15"/>
    <n v="7"/>
    <n v="0"/>
    <n v="10"/>
    <n v="-9"/>
    <n v="0"/>
    <n v="-2"/>
    <n v="255"/>
    <s v="bluesword"/>
    <m/>
    <s v="206;100"/>
    <n v="6"/>
    <n v="204"/>
    <n v="0"/>
    <n v="0"/>
  </r>
  <r>
    <n v="10205"/>
    <s v="跳跳菇"/>
    <s v="Mycoron"/>
    <s v="MYC"/>
    <x v="0"/>
    <n v="14"/>
    <n v="5"/>
    <n v="2"/>
    <n v="-14"/>
    <n v="-12"/>
    <n v="0"/>
    <n v="0"/>
    <n v="-9"/>
    <n v="6"/>
    <n v="0"/>
    <n v="13"/>
    <n v="16"/>
    <n v="0"/>
    <n v="-2"/>
    <n v="255"/>
    <s v="hit1"/>
    <m/>
    <s v="207;30|10006;100|10027;100"/>
    <n v="6"/>
    <n v="205"/>
    <n v="0"/>
    <n v="0"/>
  </r>
  <r>
    <n v="10206"/>
    <s v="恐惧之源"/>
    <s v="Fear"/>
    <s v="FAR"/>
    <x v="0"/>
    <n v="1"/>
    <n v="8"/>
    <n v="1"/>
    <n v="7"/>
    <n v="-23"/>
    <n v="0"/>
    <n v="0"/>
    <n v="5"/>
    <n v="-9"/>
    <n v="0"/>
    <n v="11"/>
    <n v="9"/>
    <n v="0"/>
    <n v="-3"/>
    <n v="191"/>
    <s v="bite"/>
    <m/>
    <s v="120;50|10012;100|10023;100"/>
    <n v="6"/>
    <n v="206"/>
    <n v="0"/>
    <n v="0"/>
  </r>
  <r>
    <n v="10207"/>
    <s v="黑暗暗杀者"/>
    <s v="Dark Assassin"/>
    <s v="DKA"/>
    <x v="1"/>
    <n v="1"/>
    <n v="8"/>
    <n v="2"/>
    <n v="23"/>
    <n v="-21"/>
    <n v="0"/>
    <n v="0"/>
    <n v="-3"/>
    <n v="-16"/>
    <n v="0"/>
    <n v="22"/>
    <n v="-5"/>
    <n v="0"/>
    <n v="-2"/>
    <n v="255"/>
    <s v="bluesword"/>
    <m/>
    <s v="1;100|38;25|10023;100"/>
    <n v="6"/>
    <n v="207"/>
    <n v="0"/>
    <n v="0"/>
  </r>
  <r>
    <n v="10208"/>
    <s v="黑暗骑士"/>
    <s v="Dark Knight"/>
    <s v="DKN"/>
    <x v="3"/>
    <n v="10"/>
    <n v="8"/>
    <n v="4"/>
    <n v="-5"/>
    <n v="13"/>
    <n v="0"/>
    <n v="0"/>
    <n v="-20"/>
    <n v="-11"/>
    <n v="0"/>
    <n v="14"/>
    <n v="9"/>
    <n v="0"/>
    <n v="-1"/>
    <n v="255"/>
    <s v="doubleswordhit"/>
    <m/>
    <s v="208;50|209;100|253;100|10020;100"/>
    <n v="6"/>
    <n v="208"/>
    <n v="0"/>
    <n v="0"/>
  </r>
  <r>
    <n v="10209"/>
    <s v="地狱冷枪"/>
    <s v="Hell Gun"/>
    <s v="HLL"/>
    <x v="2"/>
    <n v="2"/>
    <n v="8"/>
    <n v="3"/>
    <n v="13"/>
    <n v="0"/>
    <n v="0"/>
    <n v="0"/>
    <n v="10"/>
    <n v="-15"/>
    <n v="0"/>
    <n v="5"/>
    <n v="-13"/>
    <n v="0"/>
    <n v="-1"/>
    <n v="187"/>
    <s v="bullet"/>
    <m/>
    <s v="103;100|210;10|10019;100|10021;100|10028;100"/>
    <n v="6"/>
    <n v="209"/>
    <n v="0"/>
    <n v="0"/>
  </r>
  <r>
    <n v="10210"/>
    <s v="暗构体"/>
    <s v="Dark Effigy"/>
    <s v="DKF"/>
    <x v="3"/>
    <n v="13"/>
    <n v="8"/>
    <n v="4"/>
    <n v="15"/>
    <n v="20"/>
    <n v="0"/>
    <n v="0"/>
    <n v="-10"/>
    <n v="-10"/>
    <n v="0"/>
    <n v="-10"/>
    <n v="-5"/>
    <n v="0"/>
    <n v="0"/>
    <n v="191"/>
    <s v="darkfire"/>
    <m/>
    <s v="114;30|211;100|212;100|233;100|10007;100|10022;100|10028;100"/>
    <n v="6"/>
    <n v="210"/>
    <n v="0"/>
    <n v="0"/>
  </r>
  <r>
    <n v="10211"/>
    <s v="巨型尘蜂"/>
    <s v="Dust Bee"/>
    <s v="DST"/>
    <x v="1"/>
    <n v="4"/>
    <n v="7"/>
    <n v="2"/>
    <n v="11"/>
    <n v="-16"/>
    <n v="0"/>
    <n v="0"/>
    <n v="-4"/>
    <n v="-3"/>
    <n v="0"/>
    <n v="-4"/>
    <n v="16"/>
    <n v="0"/>
    <n v="-3"/>
    <n v="251"/>
    <s v="bite"/>
    <m/>
    <s v="2;100|274;100|10004;100"/>
    <n v="6"/>
    <n v="211"/>
    <n v="0"/>
    <n v="0"/>
  </r>
  <r>
    <n v="10212"/>
    <s v="光构体"/>
    <s v="Light Effigy"/>
    <s v="LGF"/>
    <x v="3"/>
    <n v="13"/>
    <n v="7"/>
    <n v="4"/>
    <n v="10"/>
    <n v="10"/>
    <n v="0"/>
    <n v="0"/>
    <n v="-10"/>
    <n v="-10"/>
    <n v="0"/>
    <n v="-5"/>
    <n v="5"/>
    <n v="0"/>
    <n v="0"/>
    <n v="127"/>
    <s v="holybolt"/>
    <m/>
    <s v="102;100|181;8|213;100|233;100|10007;100|10022;100|10028;100"/>
    <n v="6"/>
    <n v="212"/>
    <n v="0"/>
    <n v="0"/>
  </r>
  <r>
    <n v="10213"/>
    <s v="战神奥利安"/>
    <s v="Aeolian"/>
    <s v="ALN"/>
    <x v="3"/>
    <n v="9"/>
    <n v="7"/>
    <n v="4"/>
    <n v="21"/>
    <n v="-5"/>
    <n v="0"/>
    <n v="0"/>
    <n v="16"/>
    <n v="-9"/>
    <n v="0"/>
    <n v="-9"/>
    <n v="-14"/>
    <n v="0"/>
    <n v="1"/>
    <n v="255"/>
    <s v="hit1"/>
    <m/>
    <s v="28;100|38;50"/>
    <n v="6"/>
    <n v="213"/>
    <n v="0"/>
    <n v="0"/>
  </r>
  <r>
    <n v="10214"/>
    <s v="棕狼"/>
    <s v="Brown Wolf"/>
    <s v="BRW"/>
    <x v="1"/>
    <n v="11"/>
    <n v="0"/>
    <n v="2"/>
    <n v="16"/>
    <n v="6"/>
    <n v="0"/>
    <n v="0"/>
    <n v="-11"/>
    <n v="-21"/>
    <n v="0"/>
    <n v="-4"/>
    <n v="14"/>
    <n v="0"/>
    <n v="-1"/>
    <n v="255"/>
    <s v="hit2"/>
    <m/>
    <s v="1;100|49;20|10026;100|10029;100"/>
    <n v="6"/>
    <n v="214"/>
    <n v="0"/>
    <n v="0"/>
  </r>
  <r>
    <n v="10215"/>
    <s v="凯西猫"/>
    <s v="Caitsith"/>
    <s v="CTS"/>
    <x v="1"/>
    <n v="9"/>
    <n v="5"/>
    <n v="2"/>
    <n v="6"/>
    <n v="-10"/>
    <n v="0"/>
    <n v="0"/>
    <n v="-8"/>
    <n v="-2"/>
    <n v="0"/>
    <n v="19"/>
    <n v="-5"/>
    <n v="0"/>
    <n v="-3"/>
    <n v="255"/>
    <s v="hit2"/>
    <m/>
    <s v="340;100|150;100|10029;100"/>
    <n v="6"/>
    <n v="215"/>
    <n v="0"/>
    <n v="0"/>
  </r>
  <r>
    <n v="10216"/>
    <s v="古墓幽魂"/>
    <s v="Barrow Wight"/>
    <s v="BRW"/>
    <x v="2"/>
    <n v="10"/>
    <n v="6"/>
    <n v="3"/>
    <n v="14"/>
    <n v="-15"/>
    <n v="0"/>
    <n v="0"/>
    <n v="-9"/>
    <n v="7"/>
    <n v="0"/>
    <n v="3"/>
    <n v="0"/>
    <n v="0"/>
    <n v="1"/>
    <n v="255"/>
    <s v="purplewave"/>
    <m/>
    <s v="70;100|214;35|10002;100|10014;100|10020;100|10028;100"/>
    <n v="6"/>
    <n v="216"/>
    <n v="0"/>
    <n v="0"/>
  </r>
  <r>
    <n v="10217"/>
    <s v="青霉"/>
    <s v="Mould"/>
    <s v="MLD"/>
    <x v="1"/>
    <n v="14"/>
    <n v="2"/>
    <n v="2"/>
    <n v="-5"/>
    <n v="5"/>
    <n v="0"/>
    <n v="0"/>
    <n v="-7"/>
    <n v="0"/>
    <n v="0"/>
    <n v="-18"/>
    <n v="25"/>
    <n v="0"/>
    <n v="-1"/>
    <n v="235"/>
    <s v="venom"/>
    <m/>
    <s v="101;100|10013;100|10027;100"/>
    <n v="6"/>
    <n v="217"/>
    <n v="0"/>
    <n v="0"/>
  </r>
  <r>
    <n v="10218"/>
    <s v="死亡凝视"/>
    <s v="Deathgaze"/>
    <s v="DTH"/>
    <x v="3"/>
    <n v="1"/>
    <n v="8"/>
    <n v="4"/>
    <n v="15"/>
    <n v="-5"/>
    <n v="0"/>
    <n v="0"/>
    <n v="-5"/>
    <n v="11"/>
    <n v="0"/>
    <n v="-8"/>
    <n v="-8"/>
    <n v="0"/>
    <n v="0"/>
    <n v="191"/>
    <s v="badblood"/>
    <m/>
    <s v="215;80|216;70|10023;100|10024;100"/>
    <n v="6"/>
    <n v="218"/>
    <n v="0"/>
    <n v="0"/>
  </r>
  <r>
    <n v="10219"/>
    <s v="曼德拉草"/>
    <s v="Mandrake"/>
    <s v="MND"/>
    <x v="1"/>
    <n v="14"/>
    <n v="8"/>
    <n v="2"/>
    <n v="-23"/>
    <n v="8"/>
    <n v="0"/>
    <n v="9"/>
    <n v="10"/>
    <n v="-20"/>
    <n v="0"/>
    <n v="-5"/>
    <n v="21"/>
    <n v="0"/>
    <n v="0"/>
    <n v="248"/>
    <s v="hit1"/>
    <m/>
    <s v="217;80|10005;100"/>
    <n v="6"/>
    <n v="219"/>
    <n v="0"/>
    <n v="0"/>
  </r>
  <r>
    <n v="10220"/>
    <s v="奥尔梅克巨石"/>
    <s v="Ormechead"/>
    <s v="RMC"/>
    <x v="1"/>
    <n v="13"/>
    <n v="4"/>
    <n v="2"/>
    <n v="-30"/>
    <n v="20"/>
    <n v="0"/>
    <n v="10"/>
    <n v="0"/>
    <n v="0"/>
    <n v="0"/>
    <n v="-10"/>
    <n v="10"/>
    <n v="0"/>
    <n v="3"/>
    <n v="255"/>
    <s v="null"/>
    <m/>
    <s v="218;100|10018;100|10022;100"/>
    <n v="6"/>
    <n v="220"/>
    <n v="0"/>
    <n v="0"/>
  </r>
  <r>
    <n v="10221"/>
    <s v="巴隆"/>
    <s v="Barong"/>
    <s v="BRN"/>
    <x v="5"/>
    <n v="11"/>
    <n v="8"/>
    <n v="5"/>
    <n v="10"/>
    <n v="-10"/>
    <n v="0"/>
    <n v="0"/>
    <n v="-3"/>
    <n v="7"/>
    <n v="0"/>
    <n v="-13"/>
    <n v="9"/>
    <n v="0"/>
    <n v="0"/>
    <n v="255"/>
    <s v="fisthit"/>
    <m/>
    <s v="143;30|219;100"/>
    <n v="6"/>
    <n v="221"/>
    <n v="0"/>
    <n v="0"/>
  </r>
  <r>
    <n v="10222"/>
    <s v="无头骑士"/>
    <s v="Dullahan"/>
    <s v="DLL"/>
    <x v="3"/>
    <n v="10"/>
    <n v="6"/>
    <n v="4"/>
    <n v="19"/>
    <n v="-9"/>
    <n v="0"/>
    <n v="0"/>
    <n v="-9"/>
    <n v="-6"/>
    <n v="0"/>
    <n v="-8"/>
    <n v="13"/>
    <n v="0"/>
    <n v="2"/>
    <n v="247"/>
    <s v="swordhit"/>
    <m/>
    <s v="9;100|187;100|220;100|10020;100"/>
    <n v="6"/>
    <n v="222"/>
    <n v="0"/>
    <n v="0"/>
  </r>
  <r>
    <n v="10223"/>
    <s v="粉球"/>
    <s v="Powder Rater"/>
    <s v="PWD"/>
    <x v="0"/>
    <n v="3"/>
    <n v="7"/>
    <n v="2"/>
    <n v="4"/>
    <n v="-3"/>
    <n v="0"/>
    <n v="0"/>
    <n v="6"/>
    <n v="10"/>
    <n v="0"/>
    <n v="13"/>
    <n v="-30"/>
    <n v="0"/>
    <n v="-3"/>
    <n v="255"/>
    <s v="null"/>
    <m/>
    <s v="221;100|10006;100"/>
    <n v="6"/>
    <n v="223"/>
    <n v="0"/>
    <n v="0"/>
  </r>
  <r>
    <n v="10224"/>
    <s v="罗刹"/>
    <s v="Raksas"/>
    <s v="RKS"/>
    <x v="3"/>
    <n v="9"/>
    <n v="7"/>
    <n v="4"/>
    <n v="10"/>
    <n v="6"/>
    <n v="0"/>
    <n v="0"/>
    <n v="7"/>
    <n v="7"/>
    <n v="0"/>
    <n v="-17"/>
    <n v="-13"/>
    <n v="0"/>
    <n v="1"/>
    <n v="255"/>
    <s v="bluesword"/>
    <m/>
    <s v="58;100|222;100|254;40"/>
    <n v="6"/>
    <n v="224"/>
    <n v="0"/>
    <n v="0"/>
  </r>
  <r>
    <n v="10225"/>
    <s v="莱西"/>
    <s v="Leshy"/>
    <s v="LSH"/>
    <x v="2"/>
    <n v="3"/>
    <n v="2"/>
    <n v="3"/>
    <n v="4"/>
    <n v="14"/>
    <n v="0"/>
    <n v="0"/>
    <n v="-2"/>
    <n v="-9"/>
    <n v="0"/>
    <n v="-26"/>
    <n v="19"/>
    <n v="0"/>
    <n v="1"/>
    <n v="255"/>
    <s v="greengrass"/>
    <m/>
    <s v="160;15|245;15|10019;100|10028;100"/>
    <n v="6"/>
    <n v="225"/>
    <n v="0"/>
    <n v="0"/>
  </r>
  <r>
    <n v="10226"/>
    <s v="眼镜蛇"/>
    <s v="Cobra"/>
    <s v="CBR"/>
    <x v="2"/>
    <n v="7"/>
    <n v="0"/>
    <n v="3"/>
    <n v="14"/>
    <n v="-6"/>
    <n v="0"/>
    <n v="0"/>
    <n v="16"/>
    <n v="-9"/>
    <n v="0"/>
    <n v="-2"/>
    <n v="-13"/>
    <n v="0"/>
    <n v="-3"/>
    <n v="255"/>
    <s v="bitegreen"/>
    <m/>
    <s v="93;40|224;100|10015;100"/>
    <n v="6"/>
    <n v="226"/>
    <n v="0"/>
    <n v="0"/>
  </r>
  <r>
    <n v="10227"/>
    <s v="铁制雕像"/>
    <s v="Iron Statue"/>
    <s v="RNS"/>
    <x v="0"/>
    <n v="2"/>
    <n v="0"/>
    <n v="1"/>
    <n v="0"/>
    <n v="23"/>
    <n v="0"/>
    <n v="0"/>
    <n v="-10"/>
    <n v="-13"/>
    <n v="0"/>
    <n v="-10"/>
    <n v="10"/>
    <n v="0"/>
    <n v="0"/>
    <n v="255"/>
    <s v="null"/>
    <m/>
    <s v="225;100|10016;100|10021;100"/>
    <n v="6"/>
    <n v="227"/>
    <n v="0"/>
    <n v="0"/>
  </r>
  <r>
    <n v="10228"/>
    <s v="黄金雕像"/>
    <s v="Gold Statue"/>
    <s v="GLS"/>
    <x v="1"/>
    <n v="2"/>
    <n v="0"/>
    <n v="2"/>
    <n v="-15"/>
    <n v="27"/>
    <n v="0"/>
    <n v="15"/>
    <n v="0"/>
    <n v="-24"/>
    <n v="0"/>
    <n v="-12"/>
    <n v="9"/>
    <n v="0"/>
    <n v="1"/>
    <n v="255"/>
    <s v="null"/>
    <m/>
    <s v="226;100|10016;100|10021;100"/>
    <n v="6"/>
    <n v="228"/>
    <n v="0"/>
    <n v="0"/>
  </r>
  <r>
    <n v="10229"/>
    <s v="石雕"/>
    <s v="Stone Statue"/>
    <s v="STN"/>
    <x v="0"/>
    <n v="13"/>
    <n v="0"/>
    <n v="1"/>
    <n v="6"/>
    <n v="23"/>
    <n v="0"/>
    <n v="6"/>
    <n v="-13"/>
    <n v="-18"/>
    <n v="0"/>
    <n v="-22"/>
    <n v="18"/>
    <n v="0"/>
    <n v="-2"/>
    <n v="255"/>
    <s v="null"/>
    <m/>
    <s v="10016;100"/>
    <n v="6"/>
    <n v="229"/>
    <n v="0"/>
    <n v="0"/>
  </r>
  <r>
    <n v="10230"/>
    <s v="幽灵船"/>
    <s v="Ghost Ship"/>
    <s v="GHS"/>
    <x v="2"/>
    <n v="10"/>
    <n v="8"/>
    <n v="3"/>
    <n v="6"/>
    <n v="6"/>
    <n v="0"/>
    <n v="0"/>
    <n v="-10"/>
    <n v="-13"/>
    <n v="0"/>
    <n v="-5"/>
    <n v="16"/>
    <n v="0"/>
    <n v="1"/>
    <n v="191"/>
    <s v="crashhit"/>
    <m/>
    <s v="53;100|120;30|10007;100|10020;100"/>
    <n v="6"/>
    <n v="230"/>
    <n v="0"/>
    <n v="0"/>
  </r>
  <r>
    <n v="10231"/>
    <s v="蛮牛"/>
    <s v="Mighty Gorgon"/>
    <s v="MGH"/>
    <x v="5"/>
    <n v="11"/>
    <n v="4"/>
    <n v="5"/>
    <n v="8"/>
    <n v="10"/>
    <n v="0"/>
    <n v="0"/>
    <n v="-12"/>
    <n v="0"/>
    <n v="0"/>
    <n v="-20"/>
    <n v="14"/>
    <n v="0"/>
    <n v="1"/>
    <n v="255"/>
    <s v="yellowsplash"/>
    <m/>
    <s v="2;100|59;100|235;100"/>
    <n v="6"/>
    <n v="231"/>
    <n v="0"/>
    <n v="0"/>
  </r>
  <r>
    <n v="10232"/>
    <s v="老槐树"/>
    <s v="Old Willow"/>
    <s v="LDW"/>
    <x v="2"/>
    <n v="14"/>
    <n v="3"/>
    <n v="3"/>
    <n v="0"/>
    <n v="0"/>
    <n v="0"/>
    <n v="0"/>
    <n v="10"/>
    <n v="-10"/>
    <n v="0"/>
    <n v="-13"/>
    <n v="13"/>
    <n v="0"/>
    <n v="-2"/>
    <n v="190"/>
    <s v="hit1"/>
    <m/>
    <s v="87;30|237;100|10019;100"/>
    <n v="6"/>
    <n v="232"/>
    <n v="0"/>
    <n v="0"/>
  </r>
  <r>
    <n v="10233"/>
    <s v="水马"/>
    <s v="Kelpie"/>
    <s v="KLP"/>
    <x v="2"/>
    <n v="11"/>
    <n v="1"/>
    <n v="3"/>
    <n v="8"/>
    <n v="-4"/>
    <n v="0"/>
    <n v="0"/>
    <n v="-1"/>
    <n v="-1"/>
    <n v="0"/>
    <n v="-5"/>
    <n v="3"/>
    <n v="0"/>
    <n v="-1"/>
    <n v="255"/>
    <s v="biteblue"/>
    <m/>
    <s v="237;100|241;100"/>
    <n v="6"/>
    <n v="233"/>
    <n v="0"/>
    <n v="0"/>
  </r>
  <r>
    <n v="10234"/>
    <s v="龙鸟"/>
    <s v="Dracoaver"/>
    <s v="DRC"/>
    <x v="3"/>
    <n v="5"/>
    <n v="7"/>
    <n v="4"/>
    <n v="-8"/>
    <n v="13"/>
    <n v="0"/>
    <n v="0"/>
    <n v="-13"/>
    <n v="-15"/>
    <n v="0"/>
    <n v="5"/>
    <n v="18"/>
    <n v="0"/>
    <n v="3"/>
    <n v="255"/>
    <s v="bite"/>
    <m/>
    <s v="3;100|60;100|238;25|10004;100"/>
    <n v="6"/>
    <n v="234"/>
    <n v="0"/>
    <n v="0"/>
  </r>
  <r>
    <n v="10235"/>
    <s v="走鹃"/>
    <s v="Roadrunner"/>
    <s v="RDR"/>
    <x v="1"/>
    <n v="6"/>
    <n v="7"/>
    <n v="2"/>
    <n v="4"/>
    <n v="-10"/>
    <n v="0"/>
    <n v="0"/>
    <n v="-11"/>
    <n v="4"/>
    <n v="0"/>
    <n v="9"/>
    <n v="4"/>
    <n v="0"/>
    <n v="-1"/>
    <n v="255"/>
    <s v="hit2"/>
    <m/>
    <s v="33;100|10008;100"/>
    <n v="6"/>
    <n v="235"/>
    <n v="0"/>
    <n v="0"/>
  </r>
  <r>
    <n v="10236"/>
    <s v="鵺"/>
    <s v="Nue"/>
    <s v="NUE"/>
    <x v="3"/>
    <n v="11"/>
    <n v="6"/>
    <n v="4"/>
    <n v="-7"/>
    <n v="-1"/>
    <n v="0"/>
    <n v="0"/>
    <n v="-5"/>
    <n v="13"/>
    <n v="0"/>
    <n v="0"/>
    <n v="0"/>
    <n v="0"/>
    <n v="-2"/>
    <n v="247"/>
    <s v="hit2"/>
    <m/>
    <s v="199;100|238;20"/>
    <n v="6"/>
    <n v="236"/>
    <n v="0"/>
    <n v="0"/>
  </r>
  <r>
    <n v="10237"/>
    <s v="金色魔象"/>
    <s v="Goldfien Mammot"/>
    <s v="GLM"/>
    <x v="2"/>
    <n v="10"/>
    <n v="8"/>
    <n v="3"/>
    <n v="14"/>
    <n v="8"/>
    <n v="0"/>
    <n v="0"/>
    <n v="-9"/>
    <n v="-17"/>
    <n v="0"/>
    <n v="-3"/>
    <n v="7"/>
    <n v="0"/>
    <n v="1"/>
    <n v="191"/>
    <s v="bite"/>
    <m/>
    <s v="6;100|223;100|10002;100|10020;100"/>
    <n v="6"/>
    <n v="237"/>
    <n v="0"/>
    <n v="0"/>
  </r>
  <r>
    <n v="10238"/>
    <s v="混沌战士"/>
    <s v="Chaos Warrior"/>
    <s v="CHS"/>
    <x v="4"/>
    <n v="8"/>
    <n v="5"/>
    <n v="6"/>
    <n v="-3"/>
    <n v="-11"/>
    <n v="0"/>
    <n v="0"/>
    <n v="5"/>
    <n v="9"/>
    <n v="0"/>
    <n v="10"/>
    <n v="-10"/>
    <n v="0"/>
    <n v="-1"/>
    <n v="251"/>
    <s v="swordhit"/>
    <m/>
    <s v="216;70|234;70|255;100|279;50"/>
    <n v="3"/>
    <n v="238"/>
    <n v="0"/>
    <n v="0"/>
  </r>
  <r>
    <n v="10239"/>
    <s v="恶魔龙"/>
    <s v="Zupaysaurus"/>
    <s v="ZPY"/>
    <x v="2"/>
    <n v="5"/>
    <n v="6"/>
    <n v="3"/>
    <n v="7"/>
    <n v="7"/>
    <n v="0"/>
    <n v="0"/>
    <n v="5"/>
    <n v="-13"/>
    <n v="0"/>
    <n v="1"/>
    <n v="-7"/>
    <n v="0"/>
    <n v="-1"/>
    <n v="255"/>
    <s v="hit2"/>
    <m/>
    <s v="10;100|14;100"/>
    <n v="6"/>
    <n v="239"/>
    <n v="0"/>
    <n v="0"/>
  </r>
  <r>
    <n v="10240"/>
    <s v="弹射龟"/>
    <s v="Ejection Turtle"/>
    <s v="JCT"/>
    <x v="2"/>
    <n v="7"/>
    <n v="1"/>
    <n v="3"/>
    <n v="7"/>
    <n v="7"/>
    <n v="0"/>
    <n v="0"/>
    <n v="-18"/>
    <n v="-8"/>
    <n v="0"/>
    <n v="3"/>
    <n v="9"/>
    <n v="0"/>
    <n v="-2"/>
    <n v="255"/>
    <s v="spear"/>
    <m/>
    <s v="37;100|256;100|257;100|10017;100|10028;100"/>
    <n v="6"/>
    <n v="240"/>
    <n v="0"/>
    <n v="0"/>
  </r>
  <r>
    <n v="10241"/>
    <s v="诅咒飞龙"/>
    <s v="Curse Dragon"/>
    <s v="CSD"/>
    <x v="2"/>
    <n v="10"/>
    <n v="0"/>
    <n v="3"/>
    <n v="17"/>
    <n v="5"/>
    <n v="0"/>
    <n v="0"/>
    <n v="-6"/>
    <n v="-18"/>
    <n v="0"/>
    <n v="-4"/>
    <n v="6"/>
    <n v="0"/>
    <n v="0"/>
    <n v="63"/>
    <s v="bite"/>
    <m/>
    <s v="131;50|10002;100|10004;100|10020;100"/>
    <n v="6"/>
    <n v="241"/>
    <n v="0"/>
    <n v="0"/>
  </r>
  <r>
    <n v="10242"/>
    <s v="飞龙骑士"/>
    <s v="Dragon Knight"/>
    <s v="DRK"/>
    <x v="4"/>
    <n v="10"/>
    <n v="0"/>
    <n v="6"/>
    <n v="-8"/>
    <n v="12"/>
    <n v="0"/>
    <n v="0"/>
    <n v="-4"/>
    <n v="-13"/>
    <n v="0"/>
    <n v="13"/>
    <n v="0"/>
    <n v="0"/>
    <n v="-2"/>
    <n v="255"/>
    <s v="doubleswordhit"/>
    <m/>
    <s v="131;50|208;70|253;100|10004;100|10020;100"/>
    <n v="4"/>
    <n v="242"/>
    <n v="0"/>
    <n v="0"/>
  </r>
  <r>
    <n v="10243"/>
    <s v="合体战斗机甲"/>
    <s v="Bundle Gear"/>
    <s v="BND"/>
    <x v="4"/>
    <n v="2"/>
    <n v="0"/>
    <n v="6"/>
    <n v="-1"/>
    <n v="7"/>
    <n v="0"/>
    <n v="0"/>
    <n v="17"/>
    <n v="-23"/>
    <n v="0"/>
    <n v="-15"/>
    <n v="15"/>
    <n v="0"/>
    <n v="2"/>
    <n v="255"/>
    <s v="crashhit"/>
    <m/>
    <s v="110;100|216;100|10011;100|10021;100"/>
    <n v="4"/>
    <n v="243"/>
    <n v="0"/>
    <n v="0"/>
  </r>
  <r>
    <n v="10244"/>
    <s v="红眼黑龙"/>
    <s v="Red Eye Dragon"/>
    <s v="RDY"/>
    <x v="5"/>
    <n v="5"/>
    <n v="8"/>
    <n v="5"/>
    <n v="13"/>
    <n v="-6"/>
    <n v="0"/>
    <n v="0"/>
    <n v="-9"/>
    <n v="8"/>
    <n v="0"/>
    <n v="-16"/>
    <n v="10"/>
    <n v="0"/>
    <n v="3"/>
    <n v="255"/>
    <s v="bite"/>
    <m/>
    <s v="258;30|259;70|10004;100"/>
    <n v="6"/>
    <n v="244"/>
    <n v="0"/>
    <n v="0"/>
  </r>
  <r>
    <n v="10245"/>
    <s v="时之魔术师"/>
    <s v="Time Magician"/>
    <s v="TMM"/>
    <x v="0"/>
    <n v="2"/>
    <n v="0"/>
    <n v="1"/>
    <n v="-3"/>
    <n v="-17"/>
    <n v="0"/>
    <n v="0"/>
    <n v="10"/>
    <n v="-5"/>
    <n v="0"/>
    <n v="10"/>
    <n v="5"/>
    <n v="0"/>
    <n v="-1"/>
    <n v="127"/>
    <s v="bandattack"/>
    <m/>
    <s v="260;30|10006;100|10021;100"/>
    <n v="6"/>
    <n v="245"/>
    <n v="0"/>
    <n v="0"/>
  </r>
  <r>
    <n v="10246"/>
    <s v="炎之战士"/>
    <s v="Flame Warrior"/>
    <s v="FLW"/>
    <x v="2"/>
    <n v="8"/>
    <n v="3"/>
    <n v="3"/>
    <n v="14"/>
    <n v="-7"/>
    <n v="0"/>
    <n v="0"/>
    <n v="0"/>
    <n v="-9"/>
    <n v="0"/>
    <n v="-5"/>
    <n v="7"/>
    <n v="0"/>
    <n v="1"/>
    <n v="255"/>
    <s v="swordhit"/>
    <m/>
    <s v="37;15|261;40"/>
    <n v="6"/>
    <n v="246"/>
    <n v="0"/>
    <n v="0"/>
  </r>
  <r>
    <n v="10247"/>
    <s v="青眼白龙"/>
    <s v="Cyan Eye Dragon"/>
    <s v="CYN"/>
    <x v="4"/>
    <n v="5"/>
    <n v="5"/>
    <n v="6"/>
    <n v="20"/>
    <n v="18"/>
    <n v="0"/>
    <n v="0"/>
    <n v="-11"/>
    <n v="-18"/>
    <n v="0"/>
    <n v="-15"/>
    <n v="6"/>
    <n v="0"/>
    <n v="1"/>
    <n v="255"/>
    <s v="bite"/>
    <m/>
    <s v="209;100|259;100|262;30"/>
    <n v="3"/>
    <n v="247"/>
    <n v="0"/>
    <n v="0"/>
  </r>
  <r>
    <n v="10248"/>
    <s v="狼人"/>
    <s v="Werewolve"/>
    <s v="WRW"/>
    <x v="1"/>
    <n v="9"/>
    <n v="0"/>
    <n v="2"/>
    <n v="17"/>
    <n v="-8"/>
    <n v="0"/>
    <n v="0"/>
    <n v="-8"/>
    <n v="-16"/>
    <n v="0"/>
    <n v="9"/>
    <n v="6"/>
    <n v="0"/>
    <n v="-3"/>
    <n v="243"/>
    <s v="hit2"/>
    <m/>
    <s v="1;100|263;20"/>
    <n v="6"/>
    <n v="248"/>
    <n v="0"/>
    <n v="0"/>
  </r>
  <r>
    <n v="10249"/>
    <s v="巨石战车"/>
    <s v="Juggernaut"/>
    <s v="JGG"/>
    <x v="5"/>
    <n v="2"/>
    <n v="4"/>
    <n v="5"/>
    <n v="23"/>
    <n v="19"/>
    <n v="0"/>
    <n v="0"/>
    <n v="-18"/>
    <n v="-12"/>
    <n v="0"/>
    <n v="-30"/>
    <n v="18"/>
    <n v="0"/>
    <n v="-1"/>
    <n v="252"/>
    <s v="rocket"/>
    <m/>
    <s v="30;70|123;100|264;70|10021;100|10024;100"/>
    <n v="6"/>
    <n v="249"/>
    <n v="0"/>
    <n v="0"/>
  </r>
  <r>
    <n v="10250"/>
    <s v="孙悟空"/>
    <s v="Sunwukong"/>
    <s v="SNW"/>
    <x v="2"/>
    <n v="8"/>
    <n v="3"/>
    <n v="3"/>
    <n v="10"/>
    <n v="-7"/>
    <n v="0"/>
    <n v="0"/>
    <n v="4"/>
    <n v="-9"/>
    <n v="0"/>
    <n v="11"/>
    <n v="-9"/>
    <n v="0"/>
    <n v="2"/>
    <n v="255"/>
    <s v="bandattack"/>
    <m/>
    <s v="265;100|269;100"/>
    <n v="6"/>
    <n v="250"/>
    <n v="0"/>
    <n v="0"/>
  </r>
  <r>
    <n v="10251"/>
    <s v="火焰术士"/>
    <s v="Flame Warlock"/>
    <s v="FLM"/>
    <x v="2"/>
    <n v="8"/>
    <n v="3"/>
    <n v="3"/>
    <n v="-4"/>
    <n v="-11"/>
    <n v="14"/>
    <n v="10"/>
    <n v="-11"/>
    <n v="-1"/>
    <n v="0"/>
    <n v="-4"/>
    <n v="7"/>
    <n v="0"/>
    <n v="0"/>
    <n v="255"/>
    <s v="fireball"/>
    <m/>
    <s v="125;100|266;100|10028;100"/>
    <n v="6"/>
    <n v="251"/>
    <n v="0"/>
    <n v="0"/>
  </r>
  <r>
    <n v="10252"/>
    <s v="美杜莎"/>
    <s v="Medusa"/>
    <s v="MDS"/>
    <x v="3"/>
    <n v="9"/>
    <n v="1"/>
    <n v="4"/>
    <n v="13"/>
    <n v="-5"/>
    <n v="0"/>
    <n v="0"/>
    <n v="-12"/>
    <n v="6"/>
    <n v="0"/>
    <n v="7"/>
    <n v="-9"/>
    <n v="0"/>
    <n v="1"/>
    <n v="255"/>
    <s v="arrow"/>
    <m/>
    <s v="181;15|267;20|10028;100"/>
    <n v="6"/>
    <n v="252"/>
    <n v="0"/>
    <n v="0"/>
  </r>
  <r>
    <n v="10253"/>
    <s v="石像鬼"/>
    <s v="Gargoyles"/>
    <s v="GRG"/>
    <x v="3"/>
    <n v="1"/>
    <n v="2"/>
    <n v="4"/>
    <n v="11"/>
    <n v="19"/>
    <n v="0"/>
    <n v="0"/>
    <n v="-9"/>
    <n v="-6"/>
    <n v="0"/>
    <n v="5"/>
    <n v="-20"/>
    <n v="0"/>
    <n v="-1"/>
    <n v="255"/>
    <s v="hit2"/>
    <m/>
    <s v="32;70|10008;100|10023;100"/>
    <n v="6"/>
    <n v="253"/>
    <n v="0"/>
    <n v="0"/>
  </r>
  <r>
    <n v="10254"/>
    <s v="镀金龙"/>
    <s v="Gilde Draptor"/>
    <s v="GLD"/>
    <x v="2"/>
    <n v="7"/>
    <n v="7"/>
    <n v="3"/>
    <n v="8"/>
    <n v="10"/>
    <n v="0"/>
    <n v="0"/>
    <n v="-9"/>
    <n v="-19"/>
    <n v="0"/>
    <n v="0"/>
    <n v="10"/>
    <n v="0"/>
    <n v="-2"/>
    <n v="255"/>
    <s v="bite"/>
    <m/>
    <s v="129;100|268;20"/>
    <n v="6"/>
    <n v="254"/>
    <n v="0"/>
    <n v="0"/>
  </r>
  <r>
    <n v="10255"/>
    <s v="特洛伊木马"/>
    <s v="Trojan Horse"/>
    <s v="TRJ"/>
    <x v="1"/>
    <n v="2"/>
    <n v="0"/>
    <n v="2"/>
    <n v="-14"/>
    <n v="11"/>
    <n v="0"/>
    <n v="0"/>
    <n v="20"/>
    <n v="-22"/>
    <n v="0"/>
    <n v="-15"/>
    <n v="20"/>
    <n v="0"/>
    <n v="-2"/>
    <n v="255"/>
    <s v="crashhit"/>
    <m/>
    <s v="88;100|269;100|10021;100"/>
    <n v="6"/>
    <n v="255"/>
    <n v="0"/>
    <n v="0"/>
  </r>
  <r>
    <n v="10256"/>
    <s v="斯奎克"/>
    <s v="Squonk"/>
    <s v="SQN"/>
    <x v="1"/>
    <n v="11"/>
    <n v="6"/>
    <n v="2"/>
    <n v="-11"/>
    <n v="5"/>
    <n v="0"/>
    <n v="0"/>
    <n v="-8"/>
    <n v="-6"/>
    <n v="0"/>
    <n v="4"/>
    <n v="16"/>
    <n v="0"/>
    <n v="-1"/>
    <n v="255"/>
    <s v="hit2"/>
    <m/>
    <s v="340;100|269;100"/>
    <n v="6"/>
    <n v="256"/>
    <n v="0"/>
    <n v="0"/>
  </r>
  <r>
    <n v="10257"/>
    <s v="海盗船长"/>
    <s v="Pirate Captain"/>
    <s v="PRT"/>
    <x v="1"/>
    <n v="8"/>
    <n v="1"/>
    <n v="2"/>
    <n v="-2"/>
    <n v="5"/>
    <n v="0"/>
    <n v="0"/>
    <n v="3"/>
    <n v="-18"/>
    <n v="0"/>
    <n v="3"/>
    <n v="9"/>
    <n v="0"/>
    <n v="-1"/>
    <n v="255"/>
    <s v="hit1"/>
    <m/>
    <s v="269;100|270;100"/>
    <n v="6"/>
    <n v="257"/>
    <n v="0"/>
    <n v="0"/>
  </r>
  <r>
    <n v="10258"/>
    <s v="兵器领主"/>
    <s v="Weapon Lords"/>
    <s v="WPN"/>
    <x v="2"/>
    <n v="8"/>
    <n v="7"/>
    <n v="3"/>
    <n v="7"/>
    <n v="5"/>
    <n v="0"/>
    <n v="0"/>
    <n v="-4"/>
    <n v="-11"/>
    <n v="0"/>
    <n v="-6"/>
    <n v="9"/>
    <n v="0"/>
    <n v="-2"/>
    <n v="255"/>
    <s v="swordhit"/>
    <m/>
    <s v="79;100|80;100"/>
    <n v="6"/>
    <n v="258"/>
    <n v="0"/>
    <n v="0"/>
  </r>
  <r>
    <n v="10259"/>
    <s v="机械蜘蛛"/>
    <s v="Mechanical Spider"/>
    <s v="MCH"/>
    <x v="1"/>
    <n v="2"/>
    <n v="8"/>
    <n v="2"/>
    <n v="11"/>
    <n v="4"/>
    <n v="0"/>
    <n v="0"/>
    <n v="-13"/>
    <n v="-6"/>
    <n v="0"/>
    <n v="15"/>
    <n v="-11"/>
    <n v="0"/>
    <n v="-3"/>
    <n v="255"/>
    <s v="hit2"/>
    <m/>
    <s v="199;100|10021;100"/>
    <n v="6"/>
    <n v="259"/>
    <n v="0"/>
    <n v="0"/>
  </r>
  <r>
    <n v="10260"/>
    <s v="机械蝙蝠"/>
    <s v="Mechanical Bats"/>
    <s v="MCH"/>
    <x v="0"/>
    <n v="2"/>
    <n v="4"/>
    <n v="1"/>
    <n v="9"/>
    <n v="9"/>
    <n v="0"/>
    <n v="0"/>
    <n v="-3"/>
    <n v="-17"/>
    <n v="0"/>
    <n v="9"/>
    <n v="-7"/>
    <n v="0"/>
    <n v="-3"/>
    <n v="255"/>
    <s v="bite"/>
    <m/>
    <s v="10004;100|10021;100"/>
    <n v="6"/>
    <n v="260"/>
    <n v="0"/>
    <n v="0"/>
  </r>
  <r>
    <n v="10261"/>
    <s v="标枪龙"/>
    <s v="Javelin Dragon"/>
    <s v="JVL"/>
    <x v="1"/>
    <n v="5"/>
    <n v="2"/>
    <n v="2"/>
    <n v="16"/>
    <n v="-26"/>
    <n v="0"/>
    <n v="0"/>
    <n v="4"/>
    <n v="-30"/>
    <n v="0"/>
    <n v="6"/>
    <n v="30"/>
    <n v="0"/>
    <n v="-3"/>
    <n v="239"/>
    <s v="hit2"/>
    <m/>
    <s v="271;100|10004;100"/>
    <n v="6"/>
    <n v="261"/>
    <n v="0"/>
    <n v="0"/>
  </r>
  <r>
    <n v="10262"/>
    <s v="重金属龙"/>
    <s v="Metal Dragon"/>
    <s v="MTL"/>
    <x v="2"/>
    <n v="2"/>
    <n v="6"/>
    <n v="3"/>
    <n v="6"/>
    <n v="21"/>
    <n v="0"/>
    <n v="0"/>
    <n v="-10"/>
    <n v="-18"/>
    <n v="0"/>
    <n v="-13"/>
    <n v="14"/>
    <n v="0"/>
    <n v="-2"/>
    <n v="247"/>
    <s v="bite"/>
    <m/>
    <s v="123;100|248;30|10003;100|10021;100"/>
    <n v="6"/>
    <n v="262"/>
    <n v="0"/>
    <n v="0"/>
  </r>
  <r>
    <n v="10263"/>
    <s v="地雷蜘蛛"/>
    <s v="Mine Spider"/>
    <s v="MNS"/>
    <x v="3"/>
    <n v="4"/>
    <n v="8"/>
    <n v="4"/>
    <n v="29"/>
    <n v="-15"/>
    <n v="0"/>
    <n v="0"/>
    <n v="16"/>
    <n v="-10"/>
    <n v="0"/>
    <n v="5"/>
    <n v="-25"/>
    <n v="0"/>
    <n v="-1"/>
    <n v="255"/>
    <s v="bitegreen"/>
    <m/>
    <s v="93;20|106;30|175;100"/>
    <n v="6"/>
    <n v="263"/>
    <n v="0"/>
    <n v="0"/>
  </r>
  <r>
    <n v="10264"/>
    <s v="幽灵南瓜王"/>
    <s v="Ghost Pumpkin King"/>
    <s v="GHS"/>
    <x v="5"/>
    <n v="10"/>
    <n v="8"/>
    <n v="5"/>
    <n v="6"/>
    <n v="-11"/>
    <n v="0"/>
    <n v="0"/>
    <n v="-17"/>
    <n v="13"/>
    <n v="0"/>
    <n v="-7"/>
    <n v="16"/>
    <n v="0"/>
    <n v="-3"/>
    <n v="255"/>
    <s v="darkball"/>
    <m/>
    <s v="1;100|27;100|109;100|131;20|10007;100|10020;100|10024;100"/>
    <n v="6"/>
    <n v="264"/>
    <n v="0"/>
    <n v="0"/>
  </r>
  <r>
    <n v="10265"/>
    <s v="机器猎手"/>
    <s v="Machine Hunter"/>
    <s v="MCH"/>
    <x v="2"/>
    <n v="2"/>
    <n v="7"/>
    <n v="3"/>
    <n v="28"/>
    <n v="-4"/>
    <n v="0"/>
    <n v="0"/>
    <n v="-10"/>
    <n v="-9"/>
    <n v="0"/>
    <n v="5"/>
    <n v="-10"/>
    <n v="0"/>
    <n v="0"/>
    <n v="255"/>
    <s v="swordhit"/>
    <m/>
    <s v="279;25|10003;100|10021;100"/>
    <n v="6"/>
    <n v="265"/>
    <n v="0"/>
    <n v="0"/>
  </r>
  <r>
    <n v="10266"/>
    <s v="迷宫壁"/>
    <s v="Maze"/>
    <s v="MAZ"/>
    <x v="2"/>
    <n v="13"/>
    <n v="4"/>
    <n v="3"/>
    <n v="-15"/>
    <n v="30"/>
    <n v="0"/>
    <n v="15"/>
    <n v="-15"/>
    <n v="-5"/>
    <n v="0"/>
    <n v="-28"/>
    <n v="18"/>
    <n v="0"/>
    <n v="2"/>
    <n v="252"/>
    <s v="null"/>
    <m/>
    <s v="272;70|10018;100|10022;100"/>
    <n v="6"/>
    <n v="266"/>
    <n v="0"/>
    <n v="0"/>
  </r>
  <r>
    <n v="10267"/>
    <s v="龙魂石像"/>
    <s v="Dragon Soul"/>
    <s v="DRS"/>
    <x v="2"/>
    <n v="9"/>
    <n v="4"/>
    <n v="3"/>
    <n v="5"/>
    <n v="12"/>
    <n v="0"/>
    <n v="0"/>
    <n v="-4"/>
    <n v="-16"/>
    <n v="0"/>
    <n v="-11"/>
    <n v="14"/>
    <n v="0"/>
    <n v="-1"/>
    <n v="253"/>
    <s v="swordhit"/>
    <m/>
    <s v="30;70|101;100"/>
    <n v="6"/>
    <n v="267"/>
    <n v="0"/>
    <n v="0"/>
  </r>
  <r>
    <n v="10268"/>
    <s v="雷魔神"/>
    <s v="Ray O"/>
    <s v="RYO"/>
    <x v="5"/>
    <n v="1"/>
    <n v="6"/>
    <n v="5"/>
    <n v="18"/>
    <n v="2"/>
    <n v="0"/>
    <n v="0"/>
    <n v="6"/>
    <n v="-6"/>
    <n v="0"/>
    <n v="-16"/>
    <n v="-4"/>
    <n v="0"/>
    <n v="0"/>
    <n v="246"/>
    <s v="electhit"/>
    <m/>
    <s v="19;100|273;15|340;100|10010;100|10023;100"/>
    <n v="5"/>
    <n v="268"/>
    <n v="0"/>
    <n v="0"/>
  </r>
  <r>
    <n v="10269"/>
    <s v="风魔神"/>
    <s v="Wind O"/>
    <s v="WND"/>
    <x v="5"/>
    <n v="1"/>
    <n v="2"/>
    <n v="5"/>
    <n v="8"/>
    <n v="-16"/>
    <n v="0"/>
    <n v="0"/>
    <n v="8"/>
    <n v="6"/>
    <n v="0"/>
    <n v="13"/>
    <n v="-19"/>
    <n v="0"/>
    <n v="0"/>
    <n v="237"/>
    <s v="windhit"/>
    <m/>
    <s v="275;70|276;40|340;100|10010;100|10023;100"/>
    <n v="6"/>
    <n v="269"/>
    <n v="0"/>
    <n v="0"/>
  </r>
  <r>
    <n v="10270"/>
    <s v="水魔神"/>
    <s v="Water O"/>
    <s v="WTR"/>
    <x v="5"/>
    <n v="1"/>
    <n v="1"/>
    <n v="5"/>
    <n v="-5"/>
    <n v="3"/>
    <n v="0"/>
    <n v="0"/>
    <n v="-7"/>
    <n v="-12"/>
    <n v="0"/>
    <n v="3"/>
    <n v="18"/>
    <n v="0"/>
    <n v="0"/>
    <n v="219"/>
    <s v="waterball"/>
    <m/>
    <s v="136;20|277;100|340;100|10010;100|10023;100"/>
    <n v="3"/>
    <n v="270"/>
    <n v="0"/>
    <n v="0"/>
  </r>
  <r>
    <n v="10271"/>
    <s v="神射手"/>
    <s v="Marksman"/>
    <s v="MRK"/>
    <x v="0"/>
    <n v="8"/>
    <n v="0"/>
    <n v="1"/>
    <n v="15"/>
    <n v="-21"/>
    <n v="0"/>
    <n v="0"/>
    <n v="9"/>
    <n v="-13"/>
    <n v="0"/>
    <n v="7"/>
    <n v="3"/>
    <n v="0"/>
    <n v="0"/>
    <n v="255"/>
    <s v="arrow"/>
    <m/>
    <s v="278;30|10028;100"/>
    <n v="6"/>
    <n v="271"/>
    <n v="0"/>
    <n v="0"/>
  </r>
  <r>
    <n v="10272"/>
    <s v="部落弩弓手"/>
    <s v="Crossbowman"/>
    <s v="CSB"/>
    <x v="2"/>
    <n v="8"/>
    <n v="6"/>
    <n v="3"/>
    <n v="3"/>
    <n v="10"/>
    <n v="0"/>
    <n v="0"/>
    <n v="-1"/>
    <n v="-8"/>
    <n v="0"/>
    <n v="-6"/>
    <n v="2"/>
    <n v="0"/>
    <n v="1"/>
    <n v="255"/>
    <s v="arrowred"/>
    <m/>
    <s v="278;30|280;25|10028;100"/>
    <n v="6"/>
    <n v="272"/>
    <n v="0"/>
    <n v="0"/>
  </r>
  <r>
    <n v="10273"/>
    <s v="厚苔象"/>
    <s v="Plant Elephant"/>
    <s v="PLN"/>
    <x v="3"/>
    <n v="11"/>
    <n v="2"/>
    <n v="4"/>
    <n v="-8"/>
    <n v="10"/>
    <n v="0"/>
    <n v="0"/>
    <n v="-10"/>
    <n v="0"/>
    <n v="0"/>
    <n v="-14"/>
    <n v="22"/>
    <n v="0"/>
    <n v="-3"/>
    <n v="251"/>
    <s v="yellowsplash"/>
    <m/>
    <s v="38;15|10005;100"/>
    <n v="6"/>
    <n v="273"/>
    <n v="0"/>
    <n v="0"/>
  </r>
  <r>
    <n v="10274"/>
    <s v="血祭元素"/>
    <s v="Bloodpyre Elemental"/>
    <s v="BLE"/>
    <x v="2"/>
    <n v="13"/>
    <n v="3"/>
    <n v="3"/>
    <n v="8"/>
    <n v="0"/>
    <n v="0"/>
    <n v="0"/>
    <n v="-10"/>
    <n v="6"/>
    <n v="0"/>
    <n v="0"/>
    <n v="-4"/>
    <n v="0"/>
    <n v="-2"/>
    <n v="126"/>
    <s v="firehit"/>
    <m/>
    <s v="150;100|281;20|10022;100"/>
    <n v="6"/>
    <n v="274"/>
    <n v="0"/>
    <n v="0"/>
  </r>
  <r>
    <n v="10275"/>
    <s v="卡普路桑狼獾"/>
    <s v="Wolverine Beast"/>
    <s v="WLV"/>
    <x v="2"/>
    <n v="11"/>
    <n v="5"/>
    <n v="3"/>
    <n v="10"/>
    <n v="-6"/>
    <n v="0"/>
    <n v="0"/>
    <n v="-8"/>
    <n v="13"/>
    <n v="0"/>
    <n v="8"/>
    <n v="-17"/>
    <n v="0"/>
    <n v="1"/>
    <n v="249"/>
    <s v="hit2"/>
    <m/>
    <s v="136;20|252;100|10026;100"/>
    <n v="6"/>
    <n v="275"/>
    <n v="0"/>
    <n v="0"/>
  </r>
  <r>
    <n v="10276"/>
    <s v="发条夜鹰"/>
    <s v="Clockwork Owl"/>
    <s v="CLC"/>
    <x v="0"/>
    <n v="2"/>
    <n v="0"/>
    <n v="1"/>
    <n v="-1"/>
    <n v="6"/>
    <n v="0"/>
    <n v="0"/>
    <n v="-17"/>
    <n v="-9"/>
    <n v="0"/>
    <n v="9"/>
    <n v="12"/>
    <n v="0"/>
    <n v="-1"/>
    <n v="255"/>
    <s v="hit2"/>
    <m/>
    <s v="282;30|10029;100|10021;100"/>
    <n v="6"/>
    <n v="276"/>
    <n v="0"/>
    <n v="0"/>
  </r>
  <r>
    <n v="10277"/>
    <s v="邪灵武士"/>
    <s v="Evil Warrior"/>
    <s v="VLW"/>
    <x v="2"/>
    <n v="10"/>
    <n v="0"/>
    <n v="3"/>
    <n v="0"/>
    <n v="-7"/>
    <n v="0"/>
    <n v="0"/>
    <n v="-3"/>
    <n v="6"/>
    <n v="0"/>
    <n v="-10"/>
    <n v="14"/>
    <n v="0"/>
    <n v="-3"/>
    <n v="255"/>
    <s v="swordhit"/>
    <m/>
    <s v="283;30|284;20|10020;100"/>
    <n v="6"/>
    <n v="277"/>
    <n v="0"/>
    <n v="0"/>
  </r>
  <r>
    <n v="10278"/>
    <s v="生灵盾"/>
    <s v="Creatures Shield"/>
    <s v="CRS"/>
    <x v="0"/>
    <n v="1"/>
    <n v="0"/>
    <n v="1"/>
    <n v="-26"/>
    <n v="23"/>
    <n v="0"/>
    <n v="0"/>
    <n v="9"/>
    <n v="0"/>
    <n v="0"/>
    <n v="-22"/>
    <n v="16"/>
    <n v="0"/>
    <n v="-3"/>
    <n v="255"/>
    <s v="null"/>
    <m/>
    <s v="285;100|10023;100|10029;100"/>
    <n v="6"/>
    <n v="278"/>
    <n v="0"/>
    <n v="0"/>
  </r>
  <r>
    <n v="10279"/>
    <s v="生灵矛"/>
    <s v="Creatures Spear"/>
    <s v="CRP"/>
    <x v="0"/>
    <n v="1"/>
    <n v="0"/>
    <n v="1"/>
    <n v="6"/>
    <n v="6"/>
    <n v="0"/>
    <n v="0"/>
    <n v="-16"/>
    <n v="-20"/>
    <n v="0"/>
    <n v="1"/>
    <n v="23"/>
    <n v="0"/>
    <n v="-3"/>
    <n v="255"/>
    <s v="hit1"/>
    <m/>
    <s v="285;100|10023;100|10029;100"/>
    <n v="6"/>
    <n v="279"/>
    <n v="0"/>
    <n v="0"/>
  </r>
  <r>
    <n v="10280"/>
    <s v="生灵刃"/>
    <s v="Creatures Blade"/>
    <s v="CRB"/>
    <x v="0"/>
    <n v="1"/>
    <n v="0"/>
    <n v="1"/>
    <n v="23"/>
    <n v="-26"/>
    <n v="0"/>
    <n v="0"/>
    <n v="7"/>
    <n v="-18"/>
    <n v="0"/>
    <n v="22"/>
    <n v="-8"/>
    <n v="0"/>
    <n v="-3"/>
    <n v="255"/>
    <s v="swordhit"/>
    <m/>
    <s v="285;100|10023;100|10029;100"/>
    <n v="6"/>
    <n v="280"/>
    <n v="0"/>
    <n v="0"/>
  </r>
  <r>
    <n v="10281"/>
    <s v="大恶魔"/>
    <s v="Demon"/>
    <s v="DMN"/>
    <x v="4"/>
    <n v="1"/>
    <n v="8"/>
    <n v="6"/>
    <n v="30"/>
    <n v="9"/>
    <n v="0"/>
    <n v="0"/>
    <n v="-9"/>
    <n v="-13"/>
    <n v="0"/>
    <n v="-7"/>
    <n v="-10"/>
    <n v="0"/>
    <n v="0"/>
    <n v="191"/>
    <s v="hit1"/>
    <m/>
    <s v="27;100|287;100|288;40|10023;100"/>
    <n v="6"/>
    <n v="281"/>
    <n v="0"/>
    <n v="0"/>
  </r>
  <r>
    <n v="10282"/>
    <s v="大天使"/>
    <s v="Archangel"/>
    <s v="RCH"/>
    <x v="4"/>
    <n v="3"/>
    <n v="7"/>
    <n v="6"/>
    <n v="17"/>
    <n v="9"/>
    <n v="0"/>
    <n v="0"/>
    <n v="-14"/>
    <n v="-7"/>
    <n v="0"/>
    <n v="-14"/>
    <n v="9"/>
    <n v="0"/>
    <n v="0"/>
    <n v="127"/>
    <s v="swordhit"/>
    <m/>
    <s v="28;100|289;100|290;40"/>
    <n v="5"/>
    <n v="282"/>
    <n v="0"/>
    <n v="0"/>
  </r>
  <r>
    <n v="10283"/>
    <s v="山贼"/>
    <s v="Brigand"/>
    <s v="BRG"/>
    <x v="0"/>
    <n v="8"/>
    <n v="0"/>
    <n v="1"/>
    <n v="19"/>
    <n v="7"/>
    <n v="0"/>
    <n v="0"/>
    <n v="-27"/>
    <n v="-17"/>
    <n v="0"/>
    <n v="3"/>
    <n v="15"/>
    <n v="0"/>
    <n v="-1"/>
    <n v="239"/>
    <s v="bandattack"/>
    <m/>
    <s v="10029;100"/>
    <n v="6"/>
    <n v="283"/>
    <n v="0"/>
    <n v="0"/>
  </r>
  <r>
    <n v="10284"/>
    <s v="冥府战士"/>
    <s v="Undead Warrior"/>
    <s v="NDD"/>
    <x v="3"/>
    <n v="10"/>
    <n v="8"/>
    <n v="4"/>
    <n v="0"/>
    <n v="0"/>
    <n v="0"/>
    <n v="0"/>
    <n v="0"/>
    <n v="0"/>
    <n v="0"/>
    <n v="0"/>
    <n v="0"/>
    <n v="0"/>
    <n v="-2"/>
    <n v="255"/>
    <s v="swordhit"/>
    <m/>
    <s v="286;70|291;60|10020;100"/>
    <n v="6"/>
    <n v="284"/>
    <n v="0"/>
    <n v="0"/>
  </r>
  <r>
    <n v="10285"/>
    <s v="封魔石碑"/>
    <s v="Sealing Stone"/>
    <s v="SLN"/>
    <x v="1"/>
    <n v="13"/>
    <n v="2"/>
    <n v="2"/>
    <n v="-15"/>
    <n v="15"/>
    <n v="0"/>
    <n v="0"/>
    <n v="-15"/>
    <n v="10"/>
    <n v="0"/>
    <n v="-5"/>
    <n v="10"/>
    <n v="0"/>
    <n v="1"/>
    <n v="239"/>
    <s v="null"/>
    <m/>
    <s v="292;100|10018;100|10022;100"/>
    <n v="6"/>
    <n v="285"/>
    <n v="0"/>
    <n v="0"/>
  </r>
  <r>
    <n v="10286"/>
    <s v="雪娃娃"/>
    <s v="Snow Boy"/>
    <s v="SNW"/>
    <x v="0"/>
    <n v="13"/>
    <n v="5"/>
    <n v="1"/>
    <n v="-5"/>
    <n v="15"/>
    <n v="0"/>
    <n v="0"/>
    <n v="-8"/>
    <n v="-8"/>
    <n v="0"/>
    <n v="-21"/>
    <n v="27"/>
    <n v="0"/>
    <n v="0"/>
    <n v="251"/>
    <s v="iceball"/>
    <m/>
    <s v="293;100|10022;100|10028;100"/>
    <n v="6"/>
    <n v="286"/>
    <n v="0"/>
    <n v="0"/>
  </r>
  <r>
    <n v="10287"/>
    <s v="侍卫"/>
    <s v="Bodyguard"/>
    <s v="BDY"/>
    <x v="1"/>
    <n v="8"/>
    <n v="3"/>
    <n v="2"/>
    <n v="17"/>
    <n v="3"/>
    <n v="0"/>
    <n v="0"/>
    <n v="-8"/>
    <n v="-14"/>
    <n v="0"/>
    <n v="12"/>
    <n v="-10"/>
    <n v="0"/>
    <n v="0"/>
    <n v="255"/>
    <s v="swordhit"/>
    <m/>
    <s v="284;25"/>
    <n v="6"/>
    <n v="287"/>
    <n v="0"/>
    <n v="0"/>
  </r>
  <r>
    <n v="10288"/>
    <s v="火麒麟"/>
    <s v="Kirin"/>
    <s v="KRN"/>
    <x v="3"/>
    <n v="5"/>
    <n v="3"/>
    <n v="4"/>
    <n v="12"/>
    <n v="6"/>
    <n v="0"/>
    <n v="0"/>
    <n v="-6"/>
    <n v="-10"/>
    <n v="0"/>
    <n v="-15"/>
    <n v="13"/>
    <n v="0"/>
    <n v="1"/>
    <n v="254"/>
    <s v="firehit"/>
    <m/>
    <s v="246;70|294;15"/>
    <n v="6"/>
    <n v="288"/>
    <n v="0"/>
    <n v="0"/>
  </r>
  <r>
    <n v="10289"/>
    <s v="熊猫人"/>
    <s v="Pandaren"/>
    <s v="PND"/>
    <x v="3"/>
    <n v="9"/>
    <n v="4"/>
    <n v="4"/>
    <n v="10"/>
    <n v="13"/>
    <n v="0"/>
    <n v="0"/>
    <n v="-10"/>
    <n v="6"/>
    <n v="0"/>
    <n v="-28"/>
    <n v="9"/>
    <n v="0"/>
    <n v="0"/>
    <n v="255"/>
    <s v="yellowsplash"/>
    <m/>
    <s v="37;25|295;15"/>
    <n v="6"/>
    <n v="289"/>
    <n v="0"/>
    <n v="0"/>
  </r>
  <r>
    <n v="10290"/>
    <s v="摇钱树"/>
    <s v="Money Tree"/>
    <s v="MNY"/>
    <x v="0"/>
    <n v="14"/>
    <n v="2"/>
    <n v="1"/>
    <n v="-11"/>
    <n v="7"/>
    <n v="0"/>
    <n v="0"/>
    <n v="5"/>
    <n v="-15"/>
    <n v="0"/>
    <n v="-1"/>
    <n v="15"/>
    <n v="0"/>
    <n v="-1"/>
    <n v="255"/>
    <s v="null"/>
    <m/>
    <s v="296;100"/>
    <n v="6"/>
    <n v="290"/>
    <n v="0"/>
    <n v="0"/>
  </r>
  <r>
    <n v="10291"/>
    <s v="钟馗"/>
    <s v="Zhongkui"/>
    <s v="ZHN"/>
    <x v="3"/>
    <n v="8"/>
    <n v="0"/>
    <n v="4"/>
    <n v="-6"/>
    <n v="-9"/>
    <n v="0"/>
    <n v="0"/>
    <n v="-1"/>
    <n v="11"/>
    <n v="0"/>
    <n v="13"/>
    <n v="-8"/>
    <n v="0"/>
    <n v="-2"/>
    <n v="255"/>
    <s v="swordhit"/>
    <m/>
    <s v="15;100|195;60|299;25"/>
    <n v="6"/>
    <n v="291"/>
    <n v="0"/>
    <n v="0"/>
  </r>
  <r>
    <n v="10292"/>
    <s v="天蛾人"/>
    <s v="Mothman"/>
    <s v="MTH"/>
    <x v="1"/>
    <n v="3"/>
    <n v="2"/>
    <n v="2"/>
    <n v="7"/>
    <n v="-6"/>
    <n v="0"/>
    <n v="0"/>
    <n v="-6"/>
    <n v="-17"/>
    <n v="0"/>
    <n v="9"/>
    <n v="13"/>
    <n v="0"/>
    <n v="-1"/>
    <n v="255"/>
    <s v="hit1"/>
    <m/>
    <s v="332;100"/>
    <n v="6"/>
    <n v="292"/>
    <n v="0"/>
    <n v="0"/>
  </r>
  <r>
    <n v="10293"/>
    <s v="火焰象鼻虫"/>
    <s v="Flame Weevil"/>
    <s v="FLV"/>
    <x v="1"/>
    <n v="4"/>
    <n v="3"/>
    <n v="2"/>
    <n v="18"/>
    <n v="3"/>
    <n v="-10"/>
    <n v="0"/>
    <n v="-13"/>
    <n v="-11"/>
    <n v="0"/>
    <n v="5"/>
    <n v="8"/>
    <n v="0"/>
    <n v="-1"/>
    <n v="255"/>
    <s v="bite"/>
    <m/>
    <s v="333;100|10006;100"/>
    <n v="6"/>
    <n v="293"/>
    <n v="0"/>
    <n v="0"/>
  </r>
  <r>
    <n v="10294"/>
    <s v="空气女王"/>
    <s v="Air Queen"/>
    <s v="RQN"/>
    <x v="2"/>
    <n v="8"/>
    <n v="0"/>
    <n v="3"/>
    <n v="9"/>
    <n v="-6"/>
    <n v="0"/>
    <n v="0"/>
    <n v="0"/>
    <n v="4"/>
    <n v="0"/>
    <n v="2"/>
    <n v="-9"/>
    <n v="0"/>
    <n v="2"/>
    <n v="255"/>
    <s v="electball"/>
    <m/>
    <s v="45;100|286;70|10014;100|10028;100"/>
    <n v="6"/>
    <n v="294"/>
    <n v="0"/>
    <n v="0"/>
  </r>
  <r>
    <n v="10295"/>
    <s v="疯狂兔子"/>
    <s v="Crazy Rabbit"/>
    <s v="CRZ"/>
    <x v="0"/>
    <n v="9"/>
    <n v="0"/>
    <n v="1"/>
    <n v="6"/>
    <n v="0"/>
    <n v="0"/>
    <n v="0"/>
    <n v="-15"/>
    <n v="0"/>
    <n v="0"/>
    <n v="9"/>
    <n v="0"/>
    <n v="0"/>
    <n v="0"/>
    <n v="255"/>
    <s v="bite"/>
    <m/>
    <s v="46;30|10008;100"/>
    <n v="6"/>
    <n v="295"/>
    <n v="0"/>
    <n v="0"/>
  </r>
  <r>
    <n v="10296"/>
    <s v="水巨人"/>
    <s v="Water Giant"/>
    <s v="WTR"/>
    <x v="5"/>
    <n v="8"/>
    <n v="1"/>
    <n v="5"/>
    <n v="4"/>
    <n v="10"/>
    <n v="0"/>
    <n v="0"/>
    <n v="-14"/>
    <n v="-9"/>
    <n v="0"/>
    <n v="-15"/>
    <n v="24"/>
    <n v="0"/>
    <n v="-1"/>
    <n v="251"/>
    <s v="yellowsplash"/>
    <m/>
    <s v="23;100|47;100|10007;100"/>
    <n v="6"/>
    <n v="296"/>
    <n v="0"/>
    <n v="1"/>
  </r>
  <r>
    <n v="10297"/>
    <s v="火巨人"/>
    <s v="Fire Giant"/>
    <s v="FRG"/>
    <x v="5"/>
    <n v="8"/>
    <n v="3"/>
    <n v="5"/>
    <n v="17"/>
    <n v="6"/>
    <n v="0"/>
    <n v="0"/>
    <n v="-17"/>
    <n v="-7"/>
    <n v="0"/>
    <n v="-15"/>
    <n v="16"/>
    <n v="0"/>
    <n v="-1"/>
    <n v="254"/>
    <s v="yellowsplash"/>
    <m/>
    <s v="21;100|107;100|10007;100"/>
    <n v="6"/>
    <n v="297"/>
    <n v="0"/>
    <n v="1"/>
  </r>
  <r>
    <n v="10298"/>
    <s v="树精长老"/>
    <s v="Dryad Elder"/>
    <s v="DRE"/>
    <x v="5"/>
    <n v="3"/>
    <n v="2"/>
    <n v="5"/>
    <n v="5"/>
    <n v="11"/>
    <n v="0"/>
    <n v="0"/>
    <n v="7"/>
    <n v="-19"/>
    <n v="0"/>
    <n v="-27"/>
    <n v="23"/>
    <n v="0"/>
    <n v="2"/>
    <n v="251"/>
    <s v="fisthitstatue"/>
    <m/>
    <s v="13;100|334;35|228;100|10005;100|10009;100"/>
    <n v="3"/>
    <n v="298"/>
    <n v="0"/>
    <n v="1"/>
  </r>
  <r>
    <n v="10299"/>
    <s v="红衣大主教"/>
    <s v="Archbishop"/>
    <s v="RCH"/>
    <x v="2"/>
    <n v="8"/>
    <n v="0"/>
    <n v="3"/>
    <n v="8"/>
    <n v="-18"/>
    <n v="0"/>
    <n v="0"/>
    <n v="9"/>
    <n v="5"/>
    <n v="0"/>
    <n v="-14"/>
    <n v="10"/>
    <n v="0"/>
    <n v="1"/>
    <n v="255"/>
    <s v="fireball"/>
    <m/>
    <s v="335;30|10014;100|10028;100"/>
    <n v="6"/>
    <n v="299"/>
    <n v="0"/>
    <n v="1"/>
  </r>
  <r>
    <n v="10300"/>
    <s v="狗头人法师"/>
    <s v="Dog Magician"/>
    <s v="DGM"/>
    <x v="0"/>
    <n v="9"/>
    <n v="0"/>
    <n v="1"/>
    <n v="3"/>
    <n v="3"/>
    <n v="0"/>
    <n v="0"/>
    <n v="9"/>
    <n v="-10"/>
    <n v="9"/>
    <n v="-14"/>
    <n v="0"/>
    <n v="0"/>
    <n v="-2"/>
    <n v="255"/>
    <s v="firehit"/>
    <m/>
    <s v="340;100|10014;100"/>
    <n v="6"/>
    <n v="300"/>
    <n v="0"/>
    <n v="1"/>
  </r>
  <r>
    <n v="13000"/>
    <s v="粉球"/>
    <s v="Powder Rater"/>
    <s v="PWD"/>
    <x v="0"/>
    <n v="3"/>
    <n v="7"/>
    <n v="2"/>
    <n v="4"/>
    <n v="-3"/>
    <n v="0"/>
    <n v="0"/>
    <n v="6"/>
    <n v="10"/>
    <n v="0"/>
    <n v="13"/>
    <n v="-30"/>
    <n v="0"/>
    <n v="-3"/>
    <n v="255"/>
    <s v="null"/>
    <m/>
    <s v="10006;100"/>
    <n v="6"/>
    <n v="223"/>
    <n v="1"/>
    <n v="0"/>
  </r>
  <r>
    <n v="13001"/>
    <s v="跳跳菇"/>
    <s v="Mycoron"/>
    <s v="MYC"/>
    <x v="0"/>
    <n v="14"/>
    <n v="5"/>
    <n v="2"/>
    <n v="-14"/>
    <n v="-12"/>
    <n v="0"/>
    <n v="0"/>
    <n v="-9"/>
    <n v="6"/>
    <n v="0"/>
    <n v="13"/>
    <n v="16"/>
    <n v="0"/>
    <n v="-2"/>
    <n v="255"/>
    <s v="hit1"/>
    <m/>
    <s v="10006;100|10027;100"/>
    <n v="6"/>
    <n v="205"/>
    <n v="1"/>
    <n v="0"/>
  </r>
  <r>
    <n v="13002"/>
    <s v="绵羊"/>
    <s v="Sheep"/>
    <s v="SHP"/>
    <x v="0"/>
    <n v="11"/>
    <n v="0"/>
    <n v="1"/>
    <n v="0"/>
    <n v="0"/>
    <n v="0"/>
    <n v="0"/>
    <n v="0"/>
    <n v="0"/>
    <n v="0"/>
    <n v="0"/>
    <n v="0"/>
    <n v="0"/>
    <n v="-3"/>
    <n v="255"/>
    <s v="bite"/>
    <m/>
    <m/>
    <n v="6"/>
    <n v="3000"/>
    <n v="1"/>
    <n v="0"/>
  </r>
  <r>
    <n v="19299"/>
    <s v="测试怪"/>
    <s v="Archbishop"/>
    <s v="RCH"/>
    <x v="2"/>
    <n v="8"/>
    <n v="0"/>
    <n v="3"/>
    <n v="0"/>
    <n v="0"/>
    <n v="0"/>
    <n v="0"/>
    <n v="0"/>
    <n v="0"/>
    <n v="0"/>
    <n v="0"/>
    <n v="0"/>
    <n v="0"/>
    <n v="0"/>
    <n v="255"/>
    <s v="fireball"/>
    <m/>
    <s v="46;80|10028;100"/>
    <n v="6"/>
    <n v="299"/>
    <n v="1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 chartFormat="1">
  <location ref="A1:B9" firstHeaderRow="1" firstDataRow="1" firstDataCol="1"/>
  <pivotFields count="27">
    <pivotField dataField="1" showAll="0"/>
    <pivotField showAll="0"/>
    <pivotField showAll="0"/>
    <pivotField showAll="0"/>
    <pivotField axis="axisRow" showAll="0">
      <items count="8">
        <item x="0"/>
        <item x="1"/>
        <item x="2"/>
        <item x="3"/>
        <item x="5"/>
        <item x="4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计数项:Id" fld="0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表1" displayName="表1" ref="A3:BC314" totalsRowShown="0" headerRowDxfId="129" dataDxfId="128" tableBorderDxfId="127">
  <autoFilter ref="A3:BC314"/>
  <sortState ref="A4:BC314">
    <sortCondition ref="A3:A314"/>
  </sortState>
  <tableColumns count="55">
    <tableColumn id="1" name="Id" dataDxfId="126"/>
    <tableColumn id="2" name="Name" dataDxfId="125"/>
    <tableColumn id="22" name="Ename" dataDxfId="124"/>
    <tableColumn id="23" name="Remark" dataDxfId="123"/>
    <tableColumn id="3" name="Star" dataDxfId="122"/>
    <tableColumn id="4" name="Type" dataDxfId="121"/>
    <tableColumn id="5" name="Attr" dataDxfId="120"/>
    <tableColumn id="58" name="Quality" dataDxfId="119">
      <calculatedColumnFormula>IF(AND(T4&gt;=13,T4&lt;=16),5,IF(AND(T4&gt;=9,T4&lt;=12),4,IF(AND(T4&gt;=5,T4&lt;=8),3,IF(AND(T4&gt;=1,T4&lt;=4),2,IF(AND(T4&gt;=-3,T4&lt;=0),1,IF(AND(T4&gt;=-5,T4&lt;=-4),0,6))))))</calculatedColumnFormula>
    </tableColumn>
    <tableColumn id="12" name="Cost" dataDxfId="118"/>
    <tableColumn id="6" name="AtkP" dataDxfId="117"/>
    <tableColumn id="24" name="VitP" dataDxfId="116"/>
    <tableColumn id="25" name="Modify" dataDxfId="115"/>
    <tableColumn id="9" name="Def" dataDxfId="114"/>
    <tableColumn id="10" name="Mag" dataDxfId="113"/>
    <tableColumn id="32" name="Spd" dataDxfId="112"/>
    <tableColumn id="35" name="Hit" dataDxfId="111"/>
    <tableColumn id="36" name="Dhit" dataDxfId="110"/>
    <tableColumn id="34" name="Crt" dataDxfId="109"/>
    <tableColumn id="33" name="Luk" dataDxfId="108"/>
    <tableColumn id="7" name="Sum" dataDxfId="107">
      <calculatedColumnFormula>SUM(J4:K4)+SUM(M4:S4)*5+4.4*SUM(AO4:AU4)+2.5*SUM(AI4:AM4)+IF(ISNUMBER(AH4),AH4,0)+L4</calculatedColumnFormula>
    </tableColumn>
    <tableColumn id="13" name="Range" dataDxfId="106"/>
    <tableColumn id="14" name="Mov" dataDxfId="105"/>
    <tableColumn id="51" name="LifeRound" dataDxfId="104"/>
    <tableColumn id="16" name="Arrow" dataDxfId="103"/>
    <tableColumn id="18" name="Skills" dataDxfId="102"/>
    <tableColumn id="42" name="~Skill1" dataDxfId="101"/>
    <tableColumn id="43" name="~SkillRate1" dataDxfId="100"/>
    <tableColumn id="44" name="~Skill2" dataDxfId="99"/>
    <tableColumn id="45" name="~SkillRate2" dataDxfId="98"/>
    <tableColumn id="46" name="~Skill3" dataDxfId="97"/>
    <tableColumn id="47" name="~SkillRate3" dataDxfId="96"/>
    <tableColumn id="48" name="~Skill4" dataDxfId="95"/>
    <tableColumn id="49" name="~SkillRate4" dataDxfId="94"/>
    <tableColumn id="54" name="~SkillMark" dataDxfId="93">
      <calculatedColumnFormula>IF(ISBLANK($Z4),0, LOOKUP($Z4,[1]Skill!$A:$A,[1]Skill!$X:$X)*$AA4/100)+
IF(ISBLANK($AB4),0, LOOKUP($AB4,[1]Skill!$A:$A,[1]Skill!$X:$X)*$AC4/100)+
IF(ISBLANK($AD4),0, LOOKUP($AD4,[1]Skill!$A:$A,[1]Skill!$X:$X)*$AE4/100)+
IF(ISBLANK($AF4),0, LOOKUP($AF4,[1]Skill!$A:$A,[1]Skill!$X:$X)*$AG4/100)</calculatedColumnFormula>
    </tableColumn>
    <tableColumn id="52" name="~AntiLife" dataDxfId="92"/>
    <tableColumn id="57" name="~AntiMental" dataDxfId="91"/>
    <tableColumn id="56" name="~AntiPhysical" dataDxfId="90"/>
    <tableColumn id="55" name="~AntiElement" dataDxfId="89"/>
    <tableColumn id="53" name="~AntiHelp" dataDxfId="88"/>
    <tableColumn id="30" name="BuffImmune" dataDxfId="87">
      <calculatedColumnFormula>CONCATENATE(AI4,";",AJ4,";",AK4,";",AL4,";",AM4)</calculatedColumnFormula>
    </tableColumn>
    <tableColumn id="8" name="~AntiNull" dataDxfId="86"/>
    <tableColumn id="11" name="~AntiWater" dataDxfId="85"/>
    <tableColumn id="26" name="~AntiWind" dataDxfId="84"/>
    <tableColumn id="27" name="~AntiFire" dataDxfId="83"/>
    <tableColumn id="37" name="~AntiEarth" dataDxfId="82"/>
    <tableColumn id="40" name="~AntiLight" dataDxfId="81"/>
    <tableColumn id="41" name="~AntiDark" dataDxfId="80"/>
    <tableColumn id="31" name="AttrDef" dataDxfId="79">
      <calculatedColumnFormula>CONCATENATE(AO4,";",AP4,";",AQ4,";",AR4,";",AS4,";",AT4,";",AU4)</calculatedColumnFormula>
    </tableColumn>
    <tableColumn id="50" name="IsBuilding" dataDxfId="78"/>
    <tableColumn id="20" name="Res" dataDxfId="77"/>
    <tableColumn id="21" name="Icon" dataDxfId="76"/>
    <tableColumn id="17" name="Cover" dataDxfId="75"/>
    <tableColumn id="15" name="IsSpecial" dataDxfId="74"/>
    <tableColumn id="28" name="IsNew" dataDxfId="73"/>
    <tableColumn id="19" name="VsMark" dataDxfId="7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4" name="表1_5" displayName="表1_5" ref="A3:BC10" totalsRowShown="0" headerRowDxfId="58" dataDxfId="57" tableBorderDxfId="56">
  <autoFilter ref="A3:BC10"/>
  <sortState ref="A4:AF311">
    <sortCondition ref="A3:A311"/>
  </sortState>
  <tableColumns count="55">
    <tableColumn id="1" name="Id" dataDxfId="55"/>
    <tableColumn id="2" name="Name" dataDxfId="54"/>
    <tableColumn id="22" name="Ename" dataDxfId="53"/>
    <tableColumn id="23" name="Remark" dataDxfId="52"/>
    <tableColumn id="3" name="Star" dataDxfId="51"/>
    <tableColumn id="4" name="Type" dataDxfId="50"/>
    <tableColumn id="5" name="Attr" dataDxfId="49"/>
    <tableColumn id="58" name="Quality" dataDxfId="48">
      <calculatedColumnFormula>IF(AND(T4&gt;=13,T4&lt;=16),5,IF(AND(T4&gt;=9,T4&lt;=12),4,IF(AND(T4&gt;=5,T4&lt;=8),3,IF(AND(T4&gt;=1,T4&lt;=4),2,IF(AND(T4&gt;=-3,T4&lt;=0),1,IF(AND(T4&gt;=-5,T4&lt;=-4),0,6))))))</calculatedColumnFormula>
    </tableColumn>
    <tableColumn id="12" name="Cost" dataDxfId="47"/>
    <tableColumn id="6" name="AtkP" dataDxfId="46"/>
    <tableColumn id="24" name="VitP" dataDxfId="45"/>
    <tableColumn id="25" name="Modify" dataDxfId="44"/>
    <tableColumn id="9" name="Def" dataDxfId="43"/>
    <tableColumn id="10" name="Mag" dataDxfId="42"/>
    <tableColumn id="32" name="Spd" dataDxfId="41"/>
    <tableColumn id="35" name="Hit" dataDxfId="40"/>
    <tableColumn id="36" name="Dhit" dataDxfId="39"/>
    <tableColumn id="34" name="Crt" dataDxfId="38"/>
    <tableColumn id="33" name="Luk" dataDxfId="37"/>
    <tableColumn id="7" name="Sum" dataDxfId="36">
      <calculatedColumnFormula>SUM(J4:K4)+SUM(M4:S4)*5+4.4*SUM(AO4:AU4)+2.5*SUM(AI4:AM4)+IF(ISNUMBER(AH4),AH4,0)+L4</calculatedColumnFormula>
    </tableColumn>
    <tableColumn id="13" name="Range" dataDxfId="35"/>
    <tableColumn id="14" name="Mov" dataDxfId="34"/>
    <tableColumn id="60" name="LifeRound" dataDxfId="33"/>
    <tableColumn id="16" name="Arrow" dataDxfId="32"/>
    <tableColumn id="18" name="Skills" dataDxfId="31"/>
    <tableColumn id="42" name="~Skill1" dataDxfId="30"/>
    <tableColumn id="43" name="~SkillRate1" dataDxfId="29"/>
    <tableColumn id="44" name="~Skill2" dataDxfId="28"/>
    <tableColumn id="45" name="~SkillRate2" dataDxfId="27"/>
    <tableColumn id="46" name="~Skill3" dataDxfId="26"/>
    <tableColumn id="47" name="~SkillRate3" dataDxfId="25"/>
    <tableColumn id="48" name="~Skill4" dataDxfId="24"/>
    <tableColumn id="49" name="~SkillRate4" dataDxfId="23"/>
    <tableColumn id="54" name="~SkillMark" dataDxfId="22">
      <calculatedColumnFormula>IF(ISBLANK($Z4),0, LOOKUP($Z4,[1]Skill!$A:$A,[1]Skill!$X:$X)*$AA4/100)+
IF(ISBLANK($AB4),0, LOOKUP($AB4,[1]Skill!$A:$A,[1]Skill!$X:$X)*$AC4/100)+
IF(ISBLANK($AD4),0, LOOKUP($AD4,[1]Skill!$A:$A,[1]Skill!$X:$X)*$AE4/100)+
IF(ISBLANK($AF4),0, LOOKUP($AF4,[1]Skill!$A:$A,[1]Skill!$X:$X)*$AG4/100)</calculatedColumnFormula>
    </tableColumn>
    <tableColumn id="52" name="~AntiLife" dataDxfId="21"/>
    <tableColumn id="57" name="~AntiMental" dataDxfId="20"/>
    <tableColumn id="56" name="~AntiPhysical" dataDxfId="19"/>
    <tableColumn id="55" name="~AntiElement" dataDxfId="18"/>
    <tableColumn id="53" name="~AntiHelp" dataDxfId="17"/>
    <tableColumn id="30" name="BuffImmune" dataDxfId="16">
      <calculatedColumnFormula>CONCATENATE(AI4,";",AJ4,";",AK4,";",AL4,";",AM4)</calculatedColumnFormula>
    </tableColumn>
    <tableColumn id="8" name="~AntiNull" dataDxfId="15"/>
    <tableColumn id="11" name="~AntiWater" dataDxfId="14"/>
    <tableColumn id="26" name="~AntiWind" dataDxfId="13"/>
    <tableColumn id="27" name="~AntiFire" dataDxfId="12"/>
    <tableColumn id="37" name="~AntiEarth" dataDxfId="11"/>
    <tableColumn id="40" name="~AntiLight" dataDxfId="10"/>
    <tableColumn id="41" name="~AntiDark" dataDxfId="9"/>
    <tableColumn id="31" name="AttrDef" dataDxfId="8">
      <calculatedColumnFormula>CONCATENATE(AO4,";",AP4,";",AQ4,";",AR4,";",AS4,";",AT4,";",AU4)</calculatedColumnFormula>
    </tableColumn>
    <tableColumn id="59" name="IsBuilding" dataDxfId="7"/>
    <tableColumn id="20" name="Res" dataDxfId="6"/>
    <tableColumn id="21" name="Icon" dataDxfId="5"/>
    <tableColumn id="17" name="Cover" dataDxfId="4"/>
    <tableColumn id="15" name="IsSpecial" dataDxfId="3"/>
    <tableColumn id="28" name="IsNew" dataDxfId="2"/>
    <tableColumn id="19" name="VsMark" dataDxfId="1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表2" displayName="表2" ref="A1:I15" totalsRowShown="0" headerRowDxfId="0">
  <autoFilter ref="A1:I15"/>
  <tableColumns count="9">
    <tableColumn id="1" name="星级"/>
    <tableColumn id="9" name="等级"/>
    <tableColumn id="2" name="攻击"/>
    <tableColumn id="3" name="防御"/>
    <tableColumn id="4" name="魔力"/>
    <tableColumn id="5" name="命中"/>
    <tableColumn id="6" name="回避"/>
    <tableColumn id="7" name="速度"/>
    <tableColumn id="8" name="生命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314"/>
  <sheetViews>
    <sheetView workbookViewId="0">
      <pane xSplit="1" ySplit="3" topLeftCell="B291" activePane="bottomRight" state="frozen"/>
      <selection pane="topRight" activeCell="B1" sqref="B1"/>
      <selection pane="bottomLeft" activeCell="A4" sqref="A4"/>
      <selection pane="bottomRight" activeCell="D302" sqref="D302"/>
    </sheetView>
  </sheetViews>
  <sheetFormatPr defaultRowHeight="14.4"/>
  <cols>
    <col min="1" max="1" width="10.21875" customWidth="1"/>
    <col min="2" max="2" width="7.21875" customWidth="1"/>
    <col min="3" max="3" width="12.88671875" customWidth="1"/>
    <col min="5" max="9" width="3.33203125" customWidth="1"/>
    <col min="10" max="10" width="5" customWidth="1"/>
    <col min="11" max="11" width="4.109375" customWidth="1"/>
    <col min="12" max="19" width="4.77734375" customWidth="1"/>
    <col min="20" max="20" width="4.109375" customWidth="1"/>
    <col min="21" max="23" width="4.77734375" customWidth="1"/>
    <col min="24" max="24" width="6.44140625" customWidth="1"/>
    <col min="25" max="25" width="17.33203125" customWidth="1"/>
    <col min="26" max="26" width="8.88671875" customWidth="1"/>
    <col min="27" max="27" width="5.44140625" customWidth="1"/>
    <col min="28" max="30" width="9.44140625" bestFit="1" customWidth="1"/>
    <col min="35" max="39" width="4.6640625" customWidth="1"/>
    <col min="40" max="40" width="10.109375" customWidth="1"/>
    <col min="41" max="46" width="3.77734375" customWidth="1"/>
    <col min="47" max="47" width="4.33203125" customWidth="1"/>
    <col min="48" max="48" width="15.77734375" customWidth="1"/>
    <col min="49" max="49" width="6.33203125" customWidth="1"/>
    <col min="50" max="50" width="6" customWidth="1"/>
    <col min="51" max="51" width="4.6640625" customWidth="1"/>
    <col min="52" max="52" width="5.77734375" customWidth="1"/>
    <col min="53" max="53" width="4.6640625" customWidth="1"/>
    <col min="54" max="55" width="4.109375" customWidth="1"/>
  </cols>
  <sheetData>
    <row r="1" spans="1:55" ht="73.2">
      <c r="A1" s="15" t="s">
        <v>311</v>
      </c>
      <c r="B1" s="16" t="s">
        <v>312</v>
      </c>
      <c r="C1" s="16" t="s">
        <v>328</v>
      </c>
      <c r="D1" s="29" t="s">
        <v>720</v>
      </c>
      <c r="E1" s="16" t="s">
        <v>313</v>
      </c>
      <c r="F1" s="16" t="s">
        <v>314</v>
      </c>
      <c r="G1" s="16" t="s">
        <v>315</v>
      </c>
      <c r="H1" s="16" t="s">
        <v>854</v>
      </c>
      <c r="I1" s="16" t="s">
        <v>693</v>
      </c>
      <c r="J1" s="17" t="s">
        <v>316</v>
      </c>
      <c r="K1" s="17" t="s">
        <v>322</v>
      </c>
      <c r="L1" s="16" t="s">
        <v>688</v>
      </c>
      <c r="M1" s="16" t="s">
        <v>767</v>
      </c>
      <c r="N1" s="16" t="s">
        <v>770</v>
      </c>
      <c r="O1" s="16" t="s">
        <v>773</v>
      </c>
      <c r="P1" s="16" t="s">
        <v>781</v>
      </c>
      <c r="Q1" s="16" t="s">
        <v>783</v>
      </c>
      <c r="R1" s="16" t="s">
        <v>778</v>
      </c>
      <c r="S1" s="16" t="s">
        <v>911</v>
      </c>
      <c r="T1" s="36" t="s">
        <v>690</v>
      </c>
      <c r="U1" s="16" t="s">
        <v>762</v>
      </c>
      <c r="V1" s="16" t="s">
        <v>763</v>
      </c>
      <c r="W1" s="16" t="s">
        <v>896</v>
      </c>
      <c r="X1" s="16" t="s">
        <v>323</v>
      </c>
      <c r="Y1" s="16" t="s">
        <v>325</v>
      </c>
      <c r="Z1" s="40" t="s">
        <v>826</v>
      </c>
      <c r="AA1" s="40" t="s">
        <v>829</v>
      </c>
      <c r="AB1" s="40" t="s">
        <v>830</v>
      </c>
      <c r="AC1" s="40" t="s">
        <v>831</v>
      </c>
      <c r="AD1" s="40" t="s">
        <v>832</v>
      </c>
      <c r="AE1" s="40" t="s">
        <v>833</v>
      </c>
      <c r="AF1" s="40" t="s">
        <v>834</v>
      </c>
      <c r="AG1" s="40" t="s">
        <v>835</v>
      </c>
      <c r="AH1" s="40" t="s">
        <v>843</v>
      </c>
      <c r="AI1" s="16" t="s">
        <v>844</v>
      </c>
      <c r="AJ1" s="16" t="s">
        <v>845</v>
      </c>
      <c r="AK1" s="16" t="s">
        <v>846</v>
      </c>
      <c r="AL1" s="16" t="s">
        <v>847</v>
      </c>
      <c r="AM1" s="16" t="s">
        <v>848</v>
      </c>
      <c r="AN1" s="16" t="s">
        <v>800</v>
      </c>
      <c r="AO1" s="43" t="s">
        <v>811</v>
      </c>
      <c r="AP1" s="43" t="s">
        <v>814</v>
      </c>
      <c r="AQ1" s="43" t="s">
        <v>816</v>
      </c>
      <c r="AR1" s="43" t="s">
        <v>818</v>
      </c>
      <c r="AS1" s="43" t="s">
        <v>820</v>
      </c>
      <c r="AT1" s="43" t="s">
        <v>822</v>
      </c>
      <c r="AU1" s="43" t="s">
        <v>824</v>
      </c>
      <c r="AV1" s="44" t="s">
        <v>733</v>
      </c>
      <c r="AW1" s="50" t="s">
        <v>889</v>
      </c>
      <c r="AX1" s="16" t="s">
        <v>326</v>
      </c>
      <c r="AY1" s="18" t="s">
        <v>327</v>
      </c>
      <c r="AZ1" s="16" t="s">
        <v>324</v>
      </c>
      <c r="BA1" s="18" t="s">
        <v>696</v>
      </c>
      <c r="BB1" s="29" t="s">
        <v>698</v>
      </c>
      <c r="BC1" s="29" t="s">
        <v>718</v>
      </c>
    </row>
    <row r="2" spans="1:55">
      <c r="A2" s="1" t="s">
        <v>295</v>
      </c>
      <c r="B2" s="2" t="s">
        <v>296</v>
      </c>
      <c r="C2" s="2" t="s">
        <v>330</v>
      </c>
      <c r="D2" s="30" t="s">
        <v>721</v>
      </c>
      <c r="E2" s="2" t="s">
        <v>295</v>
      </c>
      <c r="F2" s="2" t="s">
        <v>295</v>
      </c>
      <c r="G2" s="2" t="s">
        <v>295</v>
      </c>
      <c r="H2" s="2" t="s">
        <v>855</v>
      </c>
      <c r="I2" s="2" t="s">
        <v>694</v>
      </c>
      <c r="J2" s="12" t="s">
        <v>295</v>
      </c>
      <c r="K2" s="12" t="s">
        <v>295</v>
      </c>
      <c r="L2" s="2" t="s">
        <v>681</v>
      </c>
      <c r="M2" s="2" t="s">
        <v>768</v>
      </c>
      <c r="N2" s="2" t="s">
        <v>771</v>
      </c>
      <c r="O2" s="2" t="s">
        <v>774</v>
      </c>
      <c r="P2" s="2" t="s">
        <v>768</v>
      </c>
      <c r="Q2" s="2" t="s">
        <v>768</v>
      </c>
      <c r="R2" s="2" t="s">
        <v>779</v>
      </c>
      <c r="S2" s="2" t="s">
        <v>774</v>
      </c>
      <c r="T2" s="37" t="s">
        <v>719</v>
      </c>
      <c r="U2" s="2" t="s">
        <v>764</v>
      </c>
      <c r="V2" s="2" t="s">
        <v>764</v>
      </c>
      <c r="W2" s="2" t="s">
        <v>900</v>
      </c>
      <c r="X2" s="2" t="s">
        <v>296</v>
      </c>
      <c r="Y2" s="2" t="s">
        <v>678</v>
      </c>
      <c r="Z2" s="41" t="s">
        <v>295</v>
      </c>
      <c r="AA2" s="41" t="s">
        <v>295</v>
      </c>
      <c r="AB2" s="41" t="s">
        <v>295</v>
      </c>
      <c r="AC2" s="41" t="s">
        <v>295</v>
      </c>
      <c r="AD2" s="41" t="s">
        <v>295</v>
      </c>
      <c r="AE2" s="41" t="s">
        <v>295</v>
      </c>
      <c r="AF2" s="41" t="s">
        <v>295</v>
      </c>
      <c r="AG2" s="41" t="s">
        <v>295</v>
      </c>
      <c r="AH2" s="41" t="s">
        <v>295</v>
      </c>
      <c r="AI2" s="2" t="s">
        <v>719</v>
      </c>
      <c r="AJ2" s="2" t="s">
        <v>719</v>
      </c>
      <c r="AK2" s="2" t="s">
        <v>719</v>
      </c>
      <c r="AL2" s="2" t="s">
        <v>719</v>
      </c>
      <c r="AM2" s="2" t="s">
        <v>719</v>
      </c>
      <c r="AN2" s="2" t="s">
        <v>735</v>
      </c>
      <c r="AO2" s="45" t="s">
        <v>719</v>
      </c>
      <c r="AP2" s="45" t="s">
        <v>719</v>
      </c>
      <c r="AQ2" s="45" t="s">
        <v>719</v>
      </c>
      <c r="AR2" s="45" t="s">
        <v>719</v>
      </c>
      <c r="AS2" s="45" t="s">
        <v>719</v>
      </c>
      <c r="AT2" s="45" t="s">
        <v>812</v>
      </c>
      <c r="AU2" s="45" t="s">
        <v>719</v>
      </c>
      <c r="AV2" s="46" t="s">
        <v>735</v>
      </c>
      <c r="AW2" s="51" t="s">
        <v>890</v>
      </c>
      <c r="AX2" s="2" t="s">
        <v>295</v>
      </c>
      <c r="AY2" s="3" t="s">
        <v>295</v>
      </c>
      <c r="AZ2" s="2" t="s">
        <v>296</v>
      </c>
      <c r="BA2" s="3" t="s">
        <v>295</v>
      </c>
      <c r="BB2" s="30" t="s">
        <v>295</v>
      </c>
      <c r="BC2" s="30" t="s">
        <v>719</v>
      </c>
    </row>
    <row r="3" spans="1:55">
      <c r="A3" s="6" t="s">
        <v>297</v>
      </c>
      <c r="B3" s="6" t="s">
        <v>298</v>
      </c>
      <c r="C3" s="6" t="s">
        <v>329</v>
      </c>
      <c r="D3" s="28" t="s">
        <v>722</v>
      </c>
      <c r="E3" s="6" t="s">
        <v>299</v>
      </c>
      <c r="F3" s="6" t="s">
        <v>737</v>
      </c>
      <c r="G3" s="6" t="s">
        <v>738</v>
      </c>
      <c r="H3" s="6" t="s">
        <v>856</v>
      </c>
      <c r="I3" s="6" t="s">
        <v>695</v>
      </c>
      <c r="J3" s="13" t="s">
        <v>685</v>
      </c>
      <c r="K3" s="13" t="s">
        <v>687</v>
      </c>
      <c r="L3" s="6" t="s">
        <v>689</v>
      </c>
      <c r="M3" s="6" t="s">
        <v>769</v>
      </c>
      <c r="N3" s="6" t="s">
        <v>772</v>
      </c>
      <c r="O3" s="6" t="s">
        <v>981</v>
      </c>
      <c r="P3" s="6" t="s">
        <v>782</v>
      </c>
      <c r="Q3" s="6" t="s">
        <v>784</v>
      </c>
      <c r="R3" s="6" t="s">
        <v>780</v>
      </c>
      <c r="S3" s="6" t="s">
        <v>777</v>
      </c>
      <c r="T3" s="38" t="s">
        <v>691</v>
      </c>
      <c r="U3" s="6" t="s">
        <v>765</v>
      </c>
      <c r="V3" s="6" t="s">
        <v>766</v>
      </c>
      <c r="W3" s="6" t="s">
        <v>901</v>
      </c>
      <c r="X3" s="6" t="s">
        <v>306</v>
      </c>
      <c r="Y3" s="6" t="s">
        <v>308</v>
      </c>
      <c r="Z3" s="42" t="s">
        <v>827</v>
      </c>
      <c r="AA3" s="42" t="s">
        <v>828</v>
      </c>
      <c r="AB3" s="42" t="s">
        <v>836</v>
      </c>
      <c r="AC3" s="42" t="s">
        <v>837</v>
      </c>
      <c r="AD3" s="42" t="s">
        <v>838</v>
      </c>
      <c r="AE3" s="42" t="s">
        <v>839</v>
      </c>
      <c r="AF3" s="42" t="s">
        <v>840</v>
      </c>
      <c r="AG3" s="42" t="s">
        <v>841</v>
      </c>
      <c r="AH3" s="42" t="s">
        <v>842</v>
      </c>
      <c r="AI3" s="6" t="s">
        <v>849</v>
      </c>
      <c r="AJ3" s="6" t="s">
        <v>850</v>
      </c>
      <c r="AK3" s="6" t="s">
        <v>851</v>
      </c>
      <c r="AL3" s="6" t="s">
        <v>852</v>
      </c>
      <c r="AM3" s="6" t="s">
        <v>853</v>
      </c>
      <c r="AN3" s="6" t="s">
        <v>799</v>
      </c>
      <c r="AO3" s="47" t="s">
        <v>813</v>
      </c>
      <c r="AP3" s="48" t="s">
        <v>815</v>
      </c>
      <c r="AQ3" s="48" t="s">
        <v>817</v>
      </c>
      <c r="AR3" s="48" t="s">
        <v>819</v>
      </c>
      <c r="AS3" s="48" t="s">
        <v>821</v>
      </c>
      <c r="AT3" s="48" t="s">
        <v>823</v>
      </c>
      <c r="AU3" s="48" t="s">
        <v>825</v>
      </c>
      <c r="AV3" s="38" t="s">
        <v>734</v>
      </c>
      <c r="AW3" s="13" t="s">
        <v>891</v>
      </c>
      <c r="AX3" s="6" t="s">
        <v>309</v>
      </c>
      <c r="AY3" s="6" t="s">
        <v>310</v>
      </c>
      <c r="AZ3" s="6" t="s">
        <v>307</v>
      </c>
      <c r="BA3" s="19" t="s">
        <v>697</v>
      </c>
      <c r="BB3" s="22" t="s">
        <v>699</v>
      </c>
      <c r="BC3" s="19" t="s">
        <v>717</v>
      </c>
    </row>
    <row r="4" spans="1:55">
      <c r="A4">
        <v>51000001</v>
      </c>
      <c r="B4" s="4" t="s">
        <v>1</v>
      </c>
      <c r="C4" s="4" t="s">
        <v>332</v>
      </c>
      <c r="D4" s="21" t="s">
        <v>798</v>
      </c>
      <c r="E4" s="4">
        <v>1</v>
      </c>
      <c r="F4" s="4">
        <v>11</v>
      </c>
      <c r="G4" s="4">
        <v>0</v>
      </c>
      <c r="H4" s="4">
        <f t="shared" ref="H4:H67" si="0">IF(AND(T4&gt;=13,T4&lt;=16),5,IF(AND(T4&gt;=9,T4&lt;=12),4,IF(AND(T4&gt;=5,T4&lt;=8),3,IF(AND(T4&gt;=1,T4&lt;=4),2,IF(AND(T4&gt;=-3,T4&lt;=0),1,IF(AND(T4&gt;=-5,T4&lt;=-4),0,6))))))</f>
        <v>0</v>
      </c>
      <c r="I4" s="4">
        <v>1</v>
      </c>
      <c r="J4" s="4">
        <v>10</v>
      </c>
      <c r="K4" s="4">
        <v>-19</v>
      </c>
      <c r="L4" s="4">
        <v>-35</v>
      </c>
      <c r="M4" s="4">
        <v>0</v>
      </c>
      <c r="N4" s="4">
        <v>0</v>
      </c>
      <c r="O4" s="4">
        <v>0</v>
      </c>
      <c r="P4" s="4">
        <v>0</v>
      </c>
      <c r="Q4" s="4">
        <v>1</v>
      </c>
      <c r="R4" s="4">
        <v>0</v>
      </c>
      <c r="S4" s="4">
        <v>0</v>
      </c>
      <c r="T4" s="14">
        <f t="shared" ref="T4:T67" si="1">SUM(J4:K4)+SUM(M4:S4)*5+4.4*SUM(AO4:AU4)+2.5*SUM(AI4:AM4)+IF(ISNUMBER(AH4),AH4,0)+L4</f>
        <v>-4</v>
      </c>
      <c r="U4" s="4">
        <v>10</v>
      </c>
      <c r="V4" s="4">
        <v>30</v>
      </c>
      <c r="W4" s="4">
        <v>0</v>
      </c>
      <c r="X4" s="4" t="s">
        <v>2</v>
      </c>
      <c r="Y4" s="4" t="s">
        <v>939</v>
      </c>
      <c r="Z4" s="39">
        <v>55100005</v>
      </c>
      <c r="AA4" s="20">
        <v>100</v>
      </c>
      <c r="AB4" s="20"/>
      <c r="AC4" s="20"/>
      <c r="AD4" s="20"/>
      <c r="AE4" s="20"/>
      <c r="AF4" s="20"/>
      <c r="AG4" s="20"/>
      <c r="AH4" s="20">
        <f>IF(ISBLANK($Z4),0, LOOKUP($Z4,[1]Skill!$A:$A,[1]Skill!$X:$X)*$AA4/100)+
IF(ISBLANK($AB4),0, LOOKUP($AB4,[1]Skill!$A:$A,[1]Skill!$X:$X)*$AC4/100)+
IF(ISBLANK($AD4),0, LOOKUP($AD4,[1]Skill!$A:$A,[1]Skill!$X:$X)*$AE4/100)+
IF(ISBLANK($AF4),0, LOOKUP($AF4,[1]Skill!$A:$A,[1]Skill!$X:$X)*$AG4/100)</f>
        <v>35</v>
      </c>
      <c r="AI4" s="20">
        <v>0</v>
      </c>
      <c r="AJ4" s="20">
        <v>0</v>
      </c>
      <c r="AK4" s="20">
        <v>0</v>
      </c>
      <c r="AL4" s="20">
        <v>0</v>
      </c>
      <c r="AM4" s="20">
        <v>0</v>
      </c>
      <c r="AN4" s="4" t="str">
        <f t="shared" ref="AN4:AN67" si="2">CONCATENATE(AI4,";",AJ4,";",AK4,";",AL4,";",AM4)</f>
        <v>0;0;0;0;0</v>
      </c>
      <c r="AO4" s="20">
        <v>0</v>
      </c>
      <c r="AP4" s="20">
        <v>0</v>
      </c>
      <c r="AQ4" s="20">
        <v>0</v>
      </c>
      <c r="AR4" s="20">
        <v>0</v>
      </c>
      <c r="AS4" s="20">
        <v>0</v>
      </c>
      <c r="AT4" s="20">
        <v>0</v>
      </c>
      <c r="AU4" s="20">
        <v>0</v>
      </c>
      <c r="AV4" s="4" t="str">
        <f t="shared" ref="AV4:AV67" si="3">CONCATENATE(AO4,";",AP4,";",AQ4,";",AR4,";",AS4,";",AT4,";",AU4)</f>
        <v>0;0;0;0;0;0;0</v>
      </c>
      <c r="AW4" s="52" t="s">
        <v>892</v>
      </c>
      <c r="AX4" s="4">
        <v>6</v>
      </c>
      <c r="AY4" s="4">
        <v>1</v>
      </c>
      <c r="AZ4" s="4"/>
      <c r="BA4" s="20">
        <v>0</v>
      </c>
      <c r="BB4" s="21">
        <v>0</v>
      </c>
      <c r="BC4" s="27">
        <v>0.104918</v>
      </c>
    </row>
    <row r="5" spans="1:55">
      <c r="A5">
        <v>51000002</v>
      </c>
      <c r="B5" s="4" t="s">
        <v>3</v>
      </c>
      <c r="C5" s="4" t="s">
        <v>500</v>
      </c>
      <c r="D5" s="21"/>
      <c r="E5" s="4">
        <v>2</v>
      </c>
      <c r="F5" s="4">
        <v>11</v>
      </c>
      <c r="G5" s="4">
        <v>0</v>
      </c>
      <c r="H5" s="4">
        <f t="shared" si="0"/>
        <v>1</v>
      </c>
      <c r="I5" s="4">
        <v>2</v>
      </c>
      <c r="J5" s="4">
        <v>-5</v>
      </c>
      <c r="K5" s="4">
        <v>10</v>
      </c>
      <c r="L5" s="8">
        <v>-15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14">
        <f t="shared" si="1"/>
        <v>0</v>
      </c>
      <c r="U5" s="4">
        <v>10</v>
      </c>
      <c r="V5" s="4">
        <v>20</v>
      </c>
      <c r="W5" s="4">
        <v>0</v>
      </c>
      <c r="X5" s="4" t="s">
        <v>4</v>
      </c>
      <c r="Y5" s="4" t="s">
        <v>912</v>
      </c>
      <c r="Z5" s="20">
        <v>55100001</v>
      </c>
      <c r="AA5" s="20">
        <v>100</v>
      </c>
      <c r="AB5" s="20"/>
      <c r="AC5" s="20"/>
      <c r="AD5" s="20"/>
      <c r="AE5" s="20"/>
      <c r="AF5" s="20"/>
      <c r="AG5" s="20"/>
      <c r="AH5" s="20">
        <f>IF(ISBLANK($Z5),0, LOOKUP($Z5,[1]Skill!$A:$A,[1]Skill!$X:$X)*$AA5/100)+
IF(ISBLANK($AB5),0, LOOKUP($AB5,[1]Skill!$A:$A,[1]Skill!$X:$X)*$AC5/100)+
IF(ISBLANK($AD5),0, LOOKUP($AD5,[1]Skill!$A:$A,[1]Skill!$X:$X)*$AE5/100)+
IF(ISBLANK($AF5),0, LOOKUP($AF5,[1]Skill!$A:$A,[1]Skill!$X:$X)*$AG5/100)</f>
        <v>10</v>
      </c>
      <c r="AI5" s="20">
        <v>0</v>
      </c>
      <c r="AJ5" s="20">
        <v>0</v>
      </c>
      <c r="AK5" s="20">
        <v>0</v>
      </c>
      <c r="AL5" s="20">
        <v>0</v>
      </c>
      <c r="AM5" s="20">
        <v>0</v>
      </c>
      <c r="AN5" s="4" t="str">
        <f t="shared" si="2"/>
        <v>0;0;0;0;0</v>
      </c>
      <c r="AO5" s="20">
        <v>0</v>
      </c>
      <c r="AP5" s="20">
        <v>0</v>
      </c>
      <c r="AQ5" s="20">
        <v>0</v>
      </c>
      <c r="AR5" s="20">
        <v>0</v>
      </c>
      <c r="AS5" s="20">
        <v>0</v>
      </c>
      <c r="AT5" s="20">
        <v>0</v>
      </c>
      <c r="AU5" s="20">
        <v>0</v>
      </c>
      <c r="AV5" s="4" t="str">
        <f t="shared" si="3"/>
        <v>0;0;0;0;0;0;0</v>
      </c>
      <c r="AW5" s="52" t="s">
        <v>892</v>
      </c>
      <c r="AX5" s="4">
        <v>6</v>
      </c>
      <c r="AY5" s="4">
        <v>2</v>
      </c>
      <c r="AZ5" s="4"/>
      <c r="BA5" s="20">
        <v>0</v>
      </c>
      <c r="BB5" s="21">
        <v>0</v>
      </c>
      <c r="BC5" s="27">
        <v>0.30327870000000001</v>
      </c>
    </row>
    <row r="6" spans="1:55">
      <c r="A6">
        <v>51000003</v>
      </c>
      <c r="B6" s="4" t="s">
        <v>5</v>
      </c>
      <c r="C6" s="4" t="s">
        <v>501</v>
      </c>
      <c r="D6" s="21"/>
      <c r="E6" s="4">
        <v>2</v>
      </c>
      <c r="F6" s="4">
        <v>15</v>
      </c>
      <c r="G6" s="4">
        <v>0</v>
      </c>
      <c r="H6" s="4">
        <f t="shared" si="0"/>
        <v>1</v>
      </c>
      <c r="I6" s="4">
        <v>2</v>
      </c>
      <c r="J6" s="4">
        <v>-3</v>
      </c>
      <c r="K6" s="4">
        <v>3</v>
      </c>
      <c r="L6" s="4">
        <v>-2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14">
        <f t="shared" si="1"/>
        <v>-2</v>
      </c>
      <c r="U6" s="4">
        <v>10</v>
      </c>
      <c r="V6" s="4">
        <v>15</v>
      </c>
      <c r="W6" s="4">
        <v>0</v>
      </c>
      <c r="X6" s="4" t="s">
        <v>6</v>
      </c>
      <c r="Y6" s="4"/>
      <c r="Z6" s="39"/>
      <c r="AA6" s="20"/>
      <c r="AB6" s="20"/>
      <c r="AC6" s="20"/>
      <c r="AD6" s="20"/>
      <c r="AE6" s="20"/>
      <c r="AF6" s="20"/>
      <c r="AG6" s="20"/>
      <c r="AH6" s="20">
        <f>IF(ISBLANK($Z6),0, LOOKUP($Z6,[1]Skill!$A:$A,[1]Skill!$X:$X)*$AA6/100)+
IF(ISBLANK($AB6),0, LOOKUP($AB6,[1]Skill!$A:$A,[1]Skill!$X:$X)*$AC6/100)+
IF(ISBLANK($AD6),0, LOOKUP($AD6,[1]Skill!$A:$A,[1]Skill!$X:$X)*$AE6/100)+
IF(ISBLANK($AF6),0, LOOKUP($AF6,[1]Skill!$A:$A,[1]Skill!$X:$X)*$AG6/100)</f>
        <v>0</v>
      </c>
      <c r="AI6" s="20">
        <v>0</v>
      </c>
      <c r="AJ6" s="20">
        <v>0</v>
      </c>
      <c r="AK6" s="20">
        <v>0</v>
      </c>
      <c r="AL6" s="20">
        <v>0</v>
      </c>
      <c r="AM6" s="20">
        <v>0</v>
      </c>
      <c r="AN6" s="4" t="str">
        <f t="shared" si="2"/>
        <v>0;0;0;0;0</v>
      </c>
      <c r="AO6" s="20">
        <v>0</v>
      </c>
      <c r="AP6" s="20">
        <v>0</v>
      </c>
      <c r="AQ6" s="20">
        <v>0</v>
      </c>
      <c r="AR6" s="20">
        <v>0</v>
      </c>
      <c r="AS6" s="20">
        <v>0</v>
      </c>
      <c r="AT6" s="20">
        <v>0</v>
      </c>
      <c r="AU6" s="20">
        <v>0</v>
      </c>
      <c r="AV6" s="4" t="str">
        <f t="shared" si="3"/>
        <v>0;0;0;0;0;0;0</v>
      </c>
      <c r="AW6" s="52" t="s">
        <v>892</v>
      </c>
      <c r="AX6" s="4">
        <v>6</v>
      </c>
      <c r="AY6" s="4">
        <v>3</v>
      </c>
      <c r="AZ6" s="4"/>
      <c r="BA6" s="20">
        <v>0</v>
      </c>
      <c r="BB6" s="21">
        <v>0</v>
      </c>
      <c r="BC6" s="27">
        <v>0.52786889999999997</v>
      </c>
    </row>
    <row r="7" spans="1:55">
      <c r="A7">
        <v>51000004</v>
      </c>
      <c r="B7" s="4" t="s">
        <v>7</v>
      </c>
      <c r="C7" s="4" t="s">
        <v>502</v>
      </c>
      <c r="D7" s="21"/>
      <c r="E7" s="4">
        <v>2</v>
      </c>
      <c r="F7" s="4">
        <v>3</v>
      </c>
      <c r="G7" s="4">
        <v>6</v>
      </c>
      <c r="H7" s="4">
        <f t="shared" si="0"/>
        <v>1</v>
      </c>
      <c r="I7" s="4">
        <v>2</v>
      </c>
      <c r="J7" s="4">
        <v>10</v>
      </c>
      <c r="K7" s="4">
        <v>-10</v>
      </c>
      <c r="L7" s="4">
        <v>-3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14">
        <f t="shared" si="1"/>
        <v>-3</v>
      </c>
      <c r="U7" s="4">
        <v>30</v>
      </c>
      <c r="V7" s="4">
        <v>20</v>
      </c>
      <c r="W7" s="4">
        <v>0</v>
      </c>
      <c r="X7" s="4" t="s">
        <v>0</v>
      </c>
      <c r="Y7" s="4"/>
      <c r="Z7" s="39"/>
      <c r="AA7" s="20"/>
      <c r="AB7" s="20"/>
      <c r="AC7" s="20"/>
      <c r="AD7" s="20"/>
      <c r="AE7" s="20"/>
      <c r="AF7" s="20"/>
      <c r="AG7" s="20"/>
      <c r="AH7" s="20">
        <f>IF(ISBLANK($Z7),0, LOOKUP($Z7,[1]Skill!$A:$A,[1]Skill!$X:$X)*$AA7/100)+
IF(ISBLANK($AB7),0, LOOKUP($AB7,[1]Skill!$A:$A,[1]Skill!$X:$X)*$AC7/100)+
IF(ISBLANK($AD7),0, LOOKUP($AD7,[1]Skill!$A:$A,[1]Skill!$X:$X)*$AE7/100)+
IF(ISBLANK($AF7),0, LOOKUP($AF7,[1]Skill!$A:$A,[1]Skill!$X:$X)*$AG7/100)</f>
        <v>0</v>
      </c>
      <c r="AI7" s="20">
        <v>0</v>
      </c>
      <c r="AJ7" s="20">
        <v>0</v>
      </c>
      <c r="AK7" s="20">
        <v>0</v>
      </c>
      <c r="AL7" s="20">
        <v>0</v>
      </c>
      <c r="AM7" s="20">
        <v>0</v>
      </c>
      <c r="AN7" s="4" t="str">
        <f t="shared" si="2"/>
        <v>0;0;0;0;0</v>
      </c>
      <c r="AO7" s="20">
        <v>0</v>
      </c>
      <c r="AP7" s="20">
        <v>0</v>
      </c>
      <c r="AQ7" s="20">
        <v>0</v>
      </c>
      <c r="AR7" s="20">
        <v>0</v>
      </c>
      <c r="AS7" s="20">
        <v>0</v>
      </c>
      <c r="AT7" s="20">
        <v>0</v>
      </c>
      <c r="AU7" s="20">
        <v>0</v>
      </c>
      <c r="AV7" s="4" t="str">
        <f t="shared" si="3"/>
        <v>0;0;0;0;0;0;0</v>
      </c>
      <c r="AW7" s="52" t="s">
        <v>892</v>
      </c>
      <c r="AX7" s="4">
        <v>6</v>
      </c>
      <c r="AY7" s="4">
        <v>4</v>
      </c>
      <c r="AZ7" s="4"/>
      <c r="BA7" s="20">
        <v>0</v>
      </c>
      <c r="BB7" s="21">
        <v>0</v>
      </c>
      <c r="BC7" s="27">
        <v>0.33934429999999999</v>
      </c>
    </row>
    <row r="8" spans="1:55">
      <c r="A8">
        <v>51000005</v>
      </c>
      <c r="B8" s="4" t="s">
        <v>8</v>
      </c>
      <c r="C8" s="4" t="s">
        <v>333</v>
      </c>
      <c r="D8" s="21" t="s">
        <v>798</v>
      </c>
      <c r="E8" s="4">
        <v>3</v>
      </c>
      <c r="F8" s="4">
        <v>13</v>
      </c>
      <c r="G8" s="4">
        <v>4</v>
      </c>
      <c r="H8" s="4">
        <f t="shared" si="0"/>
        <v>0</v>
      </c>
      <c r="I8" s="4">
        <v>3</v>
      </c>
      <c r="J8" s="4">
        <v>-100</v>
      </c>
      <c r="K8" s="4">
        <v>85</v>
      </c>
      <c r="L8" s="4">
        <v>1</v>
      </c>
      <c r="M8" s="4">
        <v>2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14">
        <f t="shared" si="1"/>
        <v>-4</v>
      </c>
      <c r="U8" s="4">
        <v>0</v>
      </c>
      <c r="V8" s="4">
        <v>0</v>
      </c>
      <c r="W8" s="4">
        <v>15</v>
      </c>
      <c r="X8" s="4" t="s">
        <v>9</v>
      </c>
      <c r="Y8" s="4"/>
      <c r="Z8" s="39"/>
      <c r="AA8" s="20"/>
      <c r="AB8" s="20"/>
      <c r="AC8" s="20"/>
      <c r="AD8" s="20"/>
      <c r="AE8" s="20"/>
      <c r="AF8" s="20"/>
      <c r="AG8" s="20"/>
      <c r="AH8" s="20">
        <f>IF(ISBLANK($Z8),0, LOOKUP($Z8,[1]Skill!$A:$A,[1]Skill!$X:$X)*$AA8/100)+
IF(ISBLANK($AB8),0, LOOKUP($AB8,[1]Skill!$A:$A,[1]Skill!$X:$X)*$AC8/100)+
IF(ISBLANK($AD8),0, LOOKUP($AD8,[1]Skill!$A:$A,[1]Skill!$X:$X)*$AE8/100)+
IF(ISBLANK($AF8),0, LOOKUP($AF8,[1]Skill!$A:$A,[1]Skill!$X:$X)*$AG8/100)</f>
        <v>0</v>
      </c>
      <c r="AI8" s="20">
        <v>0</v>
      </c>
      <c r="AJ8" s="20">
        <v>0</v>
      </c>
      <c r="AK8" s="20">
        <v>0</v>
      </c>
      <c r="AL8" s="20">
        <v>0</v>
      </c>
      <c r="AM8" s="20">
        <v>0</v>
      </c>
      <c r="AN8" s="4" t="str">
        <f t="shared" si="2"/>
        <v>0;0;0;0;0</v>
      </c>
      <c r="AO8" s="20">
        <v>0</v>
      </c>
      <c r="AP8" s="20">
        <v>0</v>
      </c>
      <c r="AQ8" s="20">
        <v>0</v>
      </c>
      <c r="AR8" s="20">
        <v>0</v>
      </c>
      <c r="AS8" s="20">
        <v>0</v>
      </c>
      <c r="AT8" s="20">
        <v>0</v>
      </c>
      <c r="AU8" s="20">
        <v>0</v>
      </c>
      <c r="AV8" s="4" t="str">
        <f t="shared" si="3"/>
        <v>0;0;0;0;0;0;0</v>
      </c>
      <c r="AW8" s="52" t="s">
        <v>892</v>
      </c>
      <c r="AX8" s="4">
        <v>6</v>
      </c>
      <c r="AY8" s="4">
        <v>5</v>
      </c>
      <c r="AZ8" s="4"/>
      <c r="BA8" s="20">
        <v>0</v>
      </c>
      <c r="BB8" s="21">
        <v>0</v>
      </c>
      <c r="BC8" s="27">
        <v>0.40819670000000002</v>
      </c>
    </row>
    <row r="9" spans="1:55">
      <c r="A9">
        <v>51000006</v>
      </c>
      <c r="B9" s="4" t="s">
        <v>10</v>
      </c>
      <c r="C9" s="4" t="s">
        <v>334</v>
      </c>
      <c r="D9" s="21" t="s">
        <v>1059</v>
      </c>
      <c r="E9" s="4">
        <v>2</v>
      </c>
      <c r="F9" s="4">
        <v>8</v>
      </c>
      <c r="G9" s="4">
        <v>3</v>
      </c>
      <c r="H9" s="4">
        <f t="shared" si="0"/>
        <v>3</v>
      </c>
      <c r="I9" s="4">
        <v>2</v>
      </c>
      <c r="J9" s="4">
        <v>-10</v>
      </c>
      <c r="K9" s="4">
        <v>11</v>
      </c>
      <c r="L9" s="4">
        <v>-4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14">
        <f t="shared" si="1"/>
        <v>5.4</v>
      </c>
      <c r="U9" s="4">
        <v>40</v>
      </c>
      <c r="V9" s="4">
        <v>12</v>
      </c>
      <c r="W9" s="4">
        <v>0</v>
      </c>
      <c r="X9" s="4" t="s">
        <v>11</v>
      </c>
      <c r="Y9" s="4" t="s">
        <v>1058</v>
      </c>
      <c r="Z9" s="39">
        <v>55100011</v>
      </c>
      <c r="AA9" s="20">
        <v>100</v>
      </c>
      <c r="AB9" s="20">
        <v>55110009</v>
      </c>
      <c r="AC9" s="20">
        <v>20</v>
      </c>
      <c r="AD9" s="20"/>
      <c r="AE9" s="20"/>
      <c r="AF9" s="20"/>
      <c r="AG9" s="20"/>
      <c r="AH9" s="20">
        <f>IF(ISBLANK($Z9),0, LOOKUP($Z9,[1]Skill!$A:$A,[1]Skill!$X:$X)*$AA9/100)+
IF(ISBLANK($AB9),0, LOOKUP($AB9,[1]Skill!$A:$A,[1]Skill!$X:$X)*$AC9/100)+
IF(ISBLANK($AD9),0, LOOKUP($AD9,[1]Skill!$A:$A,[1]Skill!$X:$X)*$AE9/100)+
IF(ISBLANK($AF9),0, LOOKUP($AF9,[1]Skill!$A:$A,[1]Skill!$X:$X)*$AG9/100)</f>
        <v>8.4</v>
      </c>
      <c r="AI9" s="20">
        <v>0</v>
      </c>
      <c r="AJ9" s="20">
        <v>0</v>
      </c>
      <c r="AK9" s="20">
        <v>0</v>
      </c>
      <c r="AL9" s="20">
        <v>0</v>
      </c>
      <c r="AM9" s="20">
        <v>0</v>
      </c>
      <c r="AN9" s="4" t="str">
        <f t="shared" si="2"/>
        <v>0;0;0;0;0</v>
      </c>
      <c r="AO9" s="20">
        <v>0</v>
      </c>
      <c r="AP9" s="20">
        <v>0</v>
      </c>
      <c r="AQ9" s="20">
        <v>0</v>
      </c>
      <c r="AR9" s="20">
        <v>0</v>
      </c>
      <c r="AS9" s="20">
        <v>0</v>
      </c>
      <c r="AT9" s="20">
        <v>0</v>
      </c>
      <c r="AU9" s="20">
        <v>0</v>
      </c>
      <c r="AV9" s="4" t="str">
        <f t="shared" si="3"/>
        <v>0;0;0;0;0;0;0</v>
      </c>
      <c r="AW9" s="52" t="s">
        <v>892</v>
      </c>
      <c r="AX9" s="4">
        <v>6</v>
      </c>
      <c r="AY9" s="4">
        <v>6</v>
      </c>
      <c r="AZ9" s="4"/>
      <c r="BA9" s="20">
        <v>0</v>
      </c>
      <c r="BB9" s="21">
        <v>0</v>
      </c>
      <c r="BC9" s="27">
        <v>0.3180328</v>
      </c>
    </row>
    <row r="10" spans="1:55">
      <c r="A10">
        <v>51000007</v>
      </c>
      <c r="B10" s="4" t="s">
        <v>417</v>
      </c>
      <c r="C10" s="4" t="s">
        <v>503</v>
      </c>
      <c r="D10" s="21"/>
      <c r="E10" s="4">
        <v>2</v>
      </c>
      <c r="F10" s="4">
        <v>12</v>
      </c>
      <c r="G10" s="4">
        <v>1</v>
      </c>
      <c r="H10" s="4">
        <f t="shared" si="0"/>
        <v>2</v>
      </c>
      <c r="I10" s="4">
        <v>2</v>
      </c>
      <c r="J10" s="4">
        <v>-10</v>
      </c>
      <c r="K10" s="4">
        <v>4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14">
        <f t="shared" si="1"/>
        <v>2</v>
      </c>
      <c r="U10" s="4">
        <v>10</v>
      </c>
      <c r="V10" s="4">
        <v>20</v>
      </c>
      <c r="W10" s="4">
        <v>0</v>
      </c>
      <c r="X10" s="4" t="s">
        <v>12</v>
      </c>
      <c r="Y10" s="4" t="s">
        <v>989</v>
      </c>
      <c r="Z10" s="39">
        <v>55900008</v>
      </c>
      <c r="AA10" s="20">
        <v>20</v>
      </c>
      <c r="AB10" s="20"/>
      <c r="AC10" s="20"/>
      <c r="AD10" s="20"/>
      <c r="AE10" s="20"/>
      <c r="AF10" s="20"/>
      <c r="AG10" s="20"/>
      <c r="AH10" s="20">
        <f>IF(ISBLANK($Z10),0, LOOKUP($Z10,[1]Skill!$A:$A,[1]Skill!$X:$X)*$AA10/100)+
IF(ISBLANK($AB10),0, LOOKUP($AB10,[1]Skill!$A:$A,[1]Skill!$X:$X)*$AC10/100)+
IF(ISBLANK($AD10),0, LOOKUP($AD10,[1]Skill!$A:$A,[1]Skill!$X:$X)*$AE10/100)+
IF(ISBLANK($AF10),0, LOOKUP($AF10,[1]Skill!$A:$A,[1]Skill!$X:$X)*$AG10/100)</f>
        <v>8</v>
      </c>
      <c r="AI10" s="20">
        <v>0</v>
      </c>
      <c r="AJ10" s="20">
        <v>0</v>
      </c>
      <c r="AK10" s="20">
        <v>0</v>
      </c>
      <c r="AL10" s="20">
        <v>0</v>
      </c>
      <c r="AM10" s="20">
        <v>0</v>
      </c>
      <c r="AN10" s="4" t="str">
        <f t="shared" si="2"/>
        <v>0;0;0;0;0</v>
      </c>
      <c r="AO10" s="20">
        <v>0</v>
      </c>
      <c r="AP10" s="20">
        <v>0</v>
      </c>
      <c r="AQ10" s="20">
        <v>0</v>
      </c>
      <c r="AR10" s="20">
        <v>0</v>
      </c>
      <c r="AS10" s="20">
        <v>0</v>
      </c>
      <c r="AT10" s="20">
        <v>0</v>
      </c>
      <c r="AU10" s="20">
        <v>0</v>
      </c>
      <c r="AV10" s="4" t="str">
        <f t="shared" si="3"/>
        <v>0;0;0;0;0;0;0</v>
      </c>
      <c r="AW10" s="52" t="s">
        <v>892</v>
      </c>
      <c r="AX10" s="4">
        <v>6</v>
      </c>
      <c r="AY10" s="4">
        <v>7</v>
      </c>
      <c r="AZ10" s="4"/>
      <c r="BA10" s="20">
        <v>0</v>
      </c>
      <c r="BB10" s="21">
        <v>0</v>
      </c>
      <c r="BC10" s="27">
        <v>0.20163929999999999</v>
      </c>
    </row>
    <row r="11" spans="1:55">
      <c r="A11">
        <v>51000008</v>
      </c>
      <c r="B11" s="4" t="s">
        <v>13</v>
      </c>
      <c r="C11" s="4" t="s">
        <v>504</v>
      </c>
      <c r="D11" s="21"/>
      <c r="E11" s="4">
        <v>2</v>
      </c>
      <c r="F11" s="4">
        <v>3</v>
      </c>
      <c r="G11" s="4">
        <v>5</v>
      </c>
      <c r="H11" s="4">
        <f t="shared" si="0"/>
        <v>1</v>
      </c>
      <c r="I11" s="4">
        <v>2</v>
      </c>
      <c r="J11" s="4">
        <v>5</v>
      </c>
      <c r="K11" s="4">
        <v>-10</v>
      </c>
      <c r="L11" s="4">
        <v>-3</v>
      </c>
      <c r="M11" s="4">
        <v>0</v>
      </c>
      <c r="N11" s="4">
        <v>0</v>
      </c>
      <c r="O11" s="4">
        <v>0</v>
      </c>
      <c r="P11" s="4">
        <v>1</v>
      </c>
      <c r="Q11" s="4">
        <v>0</v>
      </c>
      <c r="R11" s="4">
        <v>0</v>
      </c>
      <c r="S11" s="4">
        <v>0</v>
      </c>
      <c r="T11" s="14">
        <f t="shared" si="1"/>
        <v>-1.68</v>
      </c>
      <c r="U11" s="4">
        <v>35</v>
      </c>
      <c r="V11" s="4">
        <v>20</v>
      </c>
      <c r="W11" s="4">
        <v>0</v>
      </c>
      <c r="X11" s="4" t="s">
        <v>14</v>
      </c>
      <c r="Y11" s="4"/>
      <c r="Z11" s="39"/>
      <c r="AA11" s="20"/>
      <c r="AB11" s="20"/>
      <c r="AC11" s="20"/>
      <c r="AD11" s="20"/>
      <c r="AE11" s="20"/>
      <c r="AF11" s="20"/>
      <c r="AG11" s="20"/>
      <c r="AH11" s="20">
        <f>IF(ISBLANK($Z11),0, LOOKUP($Z11,[1]Skill!$A:$A,[1]Skill!$X:$X)*$AA11/100)+
IF(ISBLANK($AB11),0, LOOKUP($AB11,[1]Skill!$A:$A,[1]Skill!$X:$X)*$AC11/100)+
IF(ISBLANK($AD11),0, LOOKUP($AD11,[1]Skill!$A:$A,[1]Skill!$X:$X)*$AE11/100)+
IF(ISBLANK($AF11),0, LOOKUP($AF11,[1]Skill!$A:$A,[1]Skill!$X:$X)*$AG11/100)</f>
        <v>0</v>
      </c>
      <c r="AI11" s="20">
        <v>0</v>
      </c>
      <c r="AJ11" s="20">
        <v>0</v>
      </c>
      <c r="AK11" s="20">
        <v>0</v>
      </c>
      <c r="AL11" s="20">
        <v>0</v>
      </c>
      <c r="AM11" s="20">
        <v>0</v>
      </c>
      <c r="AN11" s="4" t="str">
        <f t="shared" si="2"/>
        <v>0;0;0;0;0</v>
      </c>
      <c r="AO11" s="20">
        <v>0</v>
      </c>
      <c r="AP11" s="20">
        <v>0</v>
      </c>
      <c r="AQ11" s="20">
        <v>0</v>
      </c>
      <c r="AR11" s="20">
        <v>0</v>
      </c>
      <c r="AS11" s="20">
        <v>0</v>
      </c>
      <c r="AT11" s="20">
        <v>0</v>
      </c>
      <c r="AU11" s="20">
        <v>0.3</v>
      </c>
      <c r="AV11" s="4" t="str">
        <f t="shared" si="3"/>
        <v>0;0;0;0;0;0;0.3</v>
      </c>
      <c r="AW11" s="52" t="s">
        <v>892</v>
      </c>
      <c r="AX11" s="4">
        <v>6</v>
      </c>
      <c r="AY11" s="4">
        <v>8</v>
      </c>
      <c r="AZ11" s="4"/>
      <c r="BA11" s="20">
        <v>0</v>
      </c>
      <c r="BB11" s="21">
        <v>0</v>
      </c>
      <c r="BC11" s="27">
        <v>0.2377049</v>
      </c>
    </row>
    <row r="12" spans="1:55">
      <c r="A12">
        <v>51000009</v>
      </c>
      <c r="B12" s="4" t="s">
        <v>15</v>
      </c>
      <c r="C12" s="4" t="s">
        <v>335</v>
      </c>
      <c r="D12" s="21"/>
      <c r="E12" s="4">
        <v>4</v>
      </c>
      <c r="F12" s="4">
        <v>8</v>
      </c>
      <c r="G12" s="4">
        <v>4</v>
      </c>
      <c r="H12" s="4">
        <f t="shared" si="0"/>
        <v>3</v>
      </c>
      <c r="I12" s="4">
        <v>4</v>
      </c>
      <c r="J12" s="4">
        <v>-8</v>
      </c>
      <c r="K12" s="4">
        <v>8</v>
      </c>
      <c r="L12" s="4">
        <v>-15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14">
        <f t="shared" si="1"/>
        <v>5</v>
      </c>
      <c r="U12" s="4">
        <v>10</v>
      </c>
      <c r="V12" s="4">
        <v>10</v>
      </c>
      <c r="W12" s="4">
        <v>0</v>
      </c>
      <c r="X12" s="4" t="s">
        <v>16</v>
      </c>
      <c r="Y12" s="4" t="s">
        <v>973</v>
      </c>
      <c r="Z12" s="39">
        <v>55100004</v>
      </c>
      <c r="AA12" s="20">
        <v>100</v>
      </c>
      <c r="AB12" s="20">
        <v>55500005</v>
      </c>
      <c r="AC12" s="20">
        <v>100</v>
      </c>
      <c r="AD12" s="20"/>
      <c r="AE12" s="20"/>
      <c r="AF12" s="20"/>
      <c r="AG12" s="20"/>
      <c r="AH12" s="20">
        <f>IF(ISBLANK($Z12),0, LOOKUP($Z12,[1]Skill!$A:$A,[1]Skill!$X:$X)*$AA12/100)+
IF(ISBLANK($AB12),0, LOOKUP($AB12,[1]Skill!$A:$A,[1]Skill!$X:$X)*$AC12/100)+
IF(ISBLANK($AD12),0, LOOKUP($AD12,[1]Skill!$A:$A,[1]Skill!$X:$X)*$AE12/100)+
IF(ISBLANK($AF12),0, LOOKUP($AF12,[1]Skill!$A:$A,[1]Skill!$X:$X)*$AG12/100)</f>
        <v>20</v>
      </c>
      <c r="AI12" s="20">
        <v>0</v>
      </c>
      <c r="AJ12" s="20">
        <v>0</v>
      </c>
      <c r="AK12" s="20">
        <v>0</v>
      </c>
      <c r="AL12" s="20">
        <v>0</v>
      </c>
      <c r="AM12" s="20">
        <v>0</v>
      </c>
      <c r="AN12" s="4" t="str">
        <f t="shared" si="2"/>
        <v>0;0;0;0;0</v>
      </c>
      <c r="AO12" s="20">
        <v>0</v>
      </c>
      <c r="AP12" s="20">
        <v>0</v>
      </c>
      <c r="AQ12" s="20">
        <v>0</v>
      </c>
      <c r="AR12" s="20">
        <v>0</v>
      </c>
      <c r="AS12" s="20">
        <v>0</v>
      </c>
      <c r="AT12" s="20">
        <v>0</v>
      </c>
      <c r="AU12" s="20">
        <v>0</v>
      </c>
      <c r="AV12" s="4" t="str">
        <f t="shared" si="3"/>
        <v>0;0;0;0;0;0;0</v>
      </c>
      <c r="AW12" s="52" t="s">
        <v>892</v>
      </c>
      <c r="AX12" s="4">
        <v>6</v>
      </c>
      <c r="AY12" s="4">
        <v>9</v>
      </c>
      <c r="AZ12" s="4"/>
      <c r="BA12" s="20">
        <v>0</v>
      </c>
      <c r="BB12" s="21">
        <v>0</v>
      </c>
      <c r="BC12" s="27">
        <v>0.81147539999999996</v>
      </c>
    </row>
    <row r="13" spans="1:55">
      <c r="A13">
        <v>51000010</v>
      </c>
      <c r="B13" s="7" t="s">
        <v>418</v>
      </c>
      <c r="C13" s="4" t="s">
        <v>505</v>
      </c>
      <c r="D13" s="21" t="s">
        <v>857</v>
      </c>
      <c r="E13" s="4">
        <v>3</v>
      </c>
      <c r="F13" s="4">
        <v>8</v>
      </c>
      <c r="G13" s="4">
        <v>0</v>
      </c>
      <c r="H13" s="4">
        <f t="shared" si="0"/>
        <v>0</v>
      </c>
      <c r="I13" s="4">
        <v>3</v>
      </c>
      <c r="J13" s="4">
        <v>0</v>
      </c>
      <c r="K13" s="4">
        <v>0</v>
      </c>
      <c r="L13" s="32">
        <v>-4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14">
        <f t="shared" si="1"/>
        <v>-4</v>
      </c>
      <c r="U13" s="4">
        <v>10</v>
      </c>
      <c r="V13" s="4">
        <v>15</v>
      </c>
      <c r="W13" s="4">
        <v>0</v>
      </c>
      <c r="X13" s="4" t="s">
        <v>16</v>
      </c>
      <c r="Y13" s="4"/>
      <c r="Z13" s="39"/>
      <c r="AA13" s="20"/>
      <c r="AB13" s="20"/>
      <c r="AC13" s="20"/>
      <c r="AD13" s="20"/>
      <c r="AE13" s="20"/>
      <c r="AF13" s="20"/>
      <c r="AG13" s="20"/>
      <c r="AH13" s="20">
        <f>IF(ISBLANK($Z13),0, LOOKUP($Z13,[1]Skill!$A:$A,[1]Skill!$X:$X)*$AA13/100)+
IF(ISBLANK($AB13),0, LOOKUP($AB13,[1]Skill!$A:$A,[1]Skill!$X:$X)*$AC13/100)+
IF(ISBLANK($AD13),0, LOOKUP($AD13,[1]Skill!$A:$A,[1]Skill!$X:$X)*$AE13/100)+
IF(ISBLANK($AF13),0, LOOKUP($AF13,[1]Skill!$A:$A,[1]Skill!$X:$X)*$AG13/100)</f>
        <v>0</v>
      </c>
      <c r="AI13" s="20">
        <v>0</v>
      </c>
      <c r="AJ13" s="20">
        <v>0</v>
      </c>
      <c r="AK13" s="20">
        <v>0</v>
      </c>
      <c r="AL13" s="20">
        <v>0</v>
      </c>
      <c r="AM13" s="20">
        <v>0</v>
      </c>
      <c r="AN13" s="4" t="str">
        <f t="shared" si="2"/>
        <v>0;0;0;0;0</v>
      </c>
      <c r="AO13" s="20">
        <v>0</v>
      </c>
      <c r="AP13" s="20">
        <v>0</v>
      </c>
      <c r="AQ13" s="20">
        <v>0</v>
      </c>
      <c r="AR13" s="20">
        <v>0</v>
      </c>
      <c r="AS13" s="20">
        <v>0</v>
      </c>
      <c r="AT13" s="20">
        <v>0</v>
      </c>
      <c r="AU13" s="20">
        <v>0</v>
      </c>
      <c r="AV13" s="4" t="str">
        <f t="shared" si="3"/>
        <v>0;0;0;0;0;0;0</v>
      </c>
      <c r="AW13" s="52" t="s">
        <v>892</v>
      </c>
      <c r="AX13" s="4">
        <v>6</v>
      </c>
      <c r="AY13" s="4">
        <v>10</v>
      </c>
      <c r="AZ13" s="4"/>
      <c r="BA13" s="20">
        <v>0</v>
      </c>
      <c r="BB13" s="21">
        <v>0</v>
      </c>
      <c r="BC13" s="27">
        <v>0.48688520000000002</v>
      </c>
    </row>
    <row r="14" spans="1:55">
      <c r="A14">
        <v>51000011</v>
      </c>
      <c r="B14" s="4" t="s">
        <v>17</v>
      </c>
      <c r="C14" s="4" t="s">
        <v>336</v>
      </c>
      <c r="D14" s="21"/>
      <c r="E14" s="4">
        <v>4</v>
      </c>
      <c r="F14" s="4">
        <v>8</v>
      </c>
      <c r="G14" s="4">
        <v>0</v>
      </c>
      <c r="H14" s="4">
        <f t="shared" si="0"/>
        <v>2</v>
      </c>
      <c r="I14" s="4">
        <v>4</v>
      </c>
      <c r="J14" s="4">
        <v>10</v>
      </c>
      <c r="K14" s="4">
        <v>-15</v>
      </c>
      <c r="L14" s="32">
        <v>-44</v>
      </c>
      <c r="M14" s="4">
        <v>0</v>
      </c>
      <c r="N14" s="4">
        <v>0</v>
      </c>
      <c r="O14" s="4">
        <v>0</v>
      </c>
      <c r="P14" s="4">
        <v>2</v>
      </c>
      <c r="Q14" s="4">
        <v>0</v>
      </c>
      <c r="R14" s="4">
        <v>0</v>
      </c>
      <c r="S14" s="4">
        <v>0</v>
      </c>
      <c r="T14" s="14">
        <f t="shared" si="1"/>
        <v>1</v>
      </c>
      <c r="U14" s="4">
        <v>10</v>
      </c>
      <c r="V14" s="4">
        <v>20</v>
      </c>
      <c r="W14" s="4">
        <v>0</v>
      </c>
      <c r="X14" s="4" t="s">
        <v>6</v>
      </c>
      <c r="Y14" s="4" t="s">
        <v>1099</v>
      </c>
      <c r="Z14" s="39">
        <v>55110014</v>
      </c>
      <c r="AA14" s="20">
        <v>10</v>
      </c>
      <c r="AB14" s="20">
        <v>55100005</v>
      </c>
      <c r="AC14" s="20">
        <v>100</v>
      </c>
      <c r="AD14" s="20"/>
      <c r="AE14" s="20"/>
      <c r="AF14" s="20"/>
      <c r="AG14" s="20"/>
      <c r="AH14" s="20">
        <f>IF(ISBLANK($Z14),0, LOOKUP($Z14,[1]Skill!$A:$A,[1]Skill!$X:$X)*$AA14/100)+
IF(ISBLANK($AB14),0, LOOKUP($AB14,[1]Skill!$A:$A,[1]Skill!$X:$X)*$AC14/100)+
IF(ISBLANK($AD14),0, LOOKUP($AD14,[1]Skill!$A:$A,[1]Skill!$X:$X)*$AE14/100)+
IF(ISBLANK($AF14),0, LOOKUP($AF14,[1]Skill!$A:$A,[1]Skill!$X:$X)*$AG14/100)</f>
        <v>40</v>
      </c>
      <c r="AI14" s="20">
        <v>0</v>
      </c>
      <c r="AJ14" s="20">
        <v>0</v>
      </c>
      <c r="AK14" s="20">
        <v>0</v>
      </c>
      <c r="AL14" s="20">
        <v>0</v>
      </c>
      <c r="AM14" s="20">
        <v>0</v>
      </c>
      <c r="AN14" s="4" t="str">
        <f t="shared" si="2"/>
        <v>0;0;0;0;0</v>
      </c>
      <c r="AO14" s="20">
        <v>0</v>
      </c>
      <c r="AP14" s="20">
        <v>0</v>
      </c>
      <c r="AQ14" s="20">
        <v>0</v>
      </c>
      <c r="AR14" s="20">
        <v>0</v>
      </c>
      <c r="AS14" s="20">
        <v>0</v>
      </c>
      <c r="AT14" s="20">
        <v>0</v>
      </c>
      <c r="AU14" s="20">
        <v>0</v>
      </c>
      <c r="AV14" s="4" t="str">
        <f t="shared" si="3"/>
        <v>0;0;0;0;0;0;0</v>
      </c>
      <c r="AW14" s="52" t="s">
        <v>892</v>
      </c>
      <c r="AX14" s="4">
        <v>6</v>
      </c>
      <c r="AY14" s="4">
        <v>11</v>
      </c>
      <c r="AZ14" s="4"/>
      <c r="BA14" s="20">
        <v>0</v>
      </c>
      <c r="BB14" s="21">
        <v>0</v>
      </c>
      <c r="BC14" s="27">
        <v>0.67213109999999998</v>
      </c>
    </row>
    <row r="15" spans="1:55">
      <c r="A15">
        <v>51000012</v>
      </c>
      <c r="B15" s="4" t="s">
        <v>18</v>
      </c>
      <c r="C15" s="4" t="s">
        <v>506</v>
      </c>
      <c r="D15" s="21" t="s">
        <v>858</v>
      </c>
      <c r="E15" s="4">
        <v>6</v>
      </c>
      <c r="F15" s="4">
        <v>9</v>
      </c>
      <c r="G15" s="4">
        <v>0</v>
      </c>
      <c r="H15" s="4">
        <f t="shared" si="0"/>
        <v>0</v>
      </c>
      <c r="I15" s="4">
        <v>6</v>
      </c>
      <c r="J15" s="4">
        <v>0</v>
      </c>
      <c r="K15" s="4">
        <v>5</v>
      </c>
      <c r="L15" s="32">
        <v>1</v>
      </c>
      <c r="M15" s="4">
        <v>0</v>
      </c>
      <c r="N15" s="4">
        <v>0</v>
      </c>
      <c r="O15" s="4">
        <v>0</v>
      </c>
      <c r="P15" s="4">
        <v>-2</v>
      </c>
      <c r="Q15" s="4">
        <v>0</v>
      </c>
      <c r="R15" s="4">
        <v>0</v>
      </c>
      <c r="S15" s="4">
        <v>0</v>
      </c>
      <c r="T15" s="14">
        <f t="shared" si="1"/>
        <v>-4</v>
      </c>
      <c r="U15" s="4">
        <v>10</v>
      </c>
      <c r="V15" s="4">
        <v>10</v>
      </c>
      <c r="W15" s="4">
        <v>0</v>
      </c>
      <c r="X15" s="4" t="s">
        <v>19</v>
      </c>
      <c r="Y15" s="4"/>
      <c r="Z15" s="39"/>
      <c r="AA15" s="20"/>
      <c r="AB15" s="20"/>
      <c r="AC15" s="20"/>
      <c r="AD15" s="20"/>
      <c r="AE15" s="20"/>
      <c r="AF15" s="20"/>
      <c r="AG15" s="20"/>
      <c r="AH15" s="20">
        <f>IF(ISBLANK($Z15),0, LOOKUP($Z15,[1]Skill!$A:$A,[1]Skill!$X:$X)*$AA15/100)+
IF(ISBLANK($AB15),0, LOOKUP($AB15,[1]Skill!$A:$A,[1]Skill!$X:$X)*$AC15/100)+
IF(ISBLANK($AD15),0, LOOKUP($AD15,[1]Skill!$A:$A,[1]Skill!$X:$X)*$AE15/100)+
IF(ISBLANK($AF15),0, LOOKUP($AF15,[1]Skill!$A:$A,[1]Skill!$X:$X)*$AG15/100)</f>
        <v>0</v>
      </c>
      <c r="AI15" s="20">
        <v>0</v>
      </c>
      <c r="AJ15" s="20">
        <v>0</v>
      </c>
      <c r="AK15" s="20">
        <v>0</v>
      </c>
      <c r="AL15" s="20">
        <v>0</v>
      </c>
      <c r="AM15" s="20">
        <v>0</v>
      </c>
      <c r="AN15" s="4" t="str">
        <f t="shared" si="2"/>
        <v>0;0;0;0;0</v>
      </c>
      <c r="AO15" s="20">
        <v>0</v>
      </c>
      <c r="AP15" s="20">
        <v>0</v>
      </c>
      <c r="AQ15" s="20">
        <v>0</v>
      </c>
      <c r="AR15" s="20">
        <v>0</v>
      </c>
      <c r="AS15" s="20">
        <v>0</v>
      </c>
      <c r="AT15" s="20">
        <v>0</v>
      </c>
      <c r="AU15" s="20">
        <v>0</v>
      </c>
      <c r="AV15" s="4" t="str">
        <f t="shared" si="3"/>
        <v>0;0;0;0;0;0;0</v>
      </c>
      <c r="AW15" s="52" t="s">
        <v>892</v>
      </c>
      <c r="AX15" s="4">
        <v>4</v>
      </c>
      <c r="AY15" s="4">
        <v>12</v>
      </c>
      <c r="AZ15" s="4"/>
      <c r="BA15" s="20">
        <v>0</v>
      </c>
      <c r="BB15" s="21">
        <v>0</v>
      </c>
      <c r="BC15" s="27">
        <v>0.94918029999999998</v>
      </c>
    </row>
    <row r="16" spans="1:55">
      <c r="A16">
        <v>51000013</v>
      </c>
      <c r="B16" s="4" t="s">
        <v>20</v>
      </c>
      <c r="C16" s="4" t="s">
        <v>507</v>
      </c>
      <c r="D16" s="21" t="s">
        <v>798</v>
      </c>
      <c r="E16" s="4">
        <v>2</v>
      </c>
      <c r="F16" s="4">
        <v>10</v>
      </c>
      <c r="G16" s="4">
        <v>0</v>
      </c>
      <c r="H16" s="4">
        <f t="shared" si="0"/>
        <v>0</v>
      </c>
      <c r="I16" s="4">
        <v>2</v>
      </c>
      <c r="J16" s="4">
        <v>3</v>
      </c>
      <c r="K16" s="4">
        <v>-11</v>
      </c>
      <c r="L16" s="4">
        <v>3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14">
        <f t="shared" si="1"/>
        <v>-5</v>
      </c>
      <c r="U16" s="4">
        <v>10</v>
      </c>
      <c r="V16" s="4">
        <v>15</v>
      </c>
      <c r="W16" s="4">
        <v>0</v>
      </c>
      <c r="X16" s="4" t="s">
        <v>16</v>
      </c>
      <c r="Y16" s="4"/>
      <c r="Z16" s="39"/>
      <c r="AA16" s="20"/>
      <c r="AB16" s="20"/>
      <c r="AC16" s="20"/>
      <c r="AD16" s="20"/>
      <c r="AE16" s="20"/>
      <c r="AF16" s="20"/>
      <c r="AG16" s="20"/>
      <c r="AH16" s="20">
        <f>IF(ISBLANK($Z16),0, LOOKUP($Z16,[1]Skill!$A:$A,[1]Skill!$X:$X)*$AA16/100)+
IF(ISBLANK($AB16),0, LOOKUP($AB16,[1]Skill!$A:$A,[1]Skill!$X:$X)*$AC16/100)+
IF(ISBLANK($AD16),0, LOOKUP($AD16,[1]Skill!$A:$A,[1]Skill!$X:$X)*$AE16/100)+
IF(ISBLANK($AF16),0, LOOKUP($AF16,[1]Skill!$A:$A,[1]Skill!$X:$X)*$AG16/100)</f>
        <v>0</v>
      </c>
      <c r="AI16" s="20">
        <v>0</v>
      </c>
      <c r="AJ16" s="20">
        <v>0</v>
      </c>
      <c r="AK16" s="20">
        <v>0</v>
      </c>
      <c r="AL16" s="20">
        <v>0</v>
      </c>
      <c r="AM16" s="20">
        <v>0</v>
      </c>
      <c r="AN16" s="4" t="str">
        <f t="shared" si="2"/>
        <v>0;0;0;0;0</v>
      </c>
      <c r="AO16" s="20">
        <v>0</v>
      </c>
      <c r="AP16" s="20">
        <v>0</v>
      </c>
      <c r="AQ16" s="20">
        <v>0</v>
      </c>
      <c r="AR16" s="20">
        <v>0</v>
      </c>
      <c r="AS16" s="20">
        <v>0</v>
      </c>
      <c r="AT16" s="20">
        <v>0</v>
      </c>
      <c r="AU16" s="20">
        <v>0</v>
      </c>
      <c r="AV16" s="4" t="str">
        <f t="shared" si="3"/>
        <v>0;0;0;0;0;0;0</v>
      </c>
      <c r="AW16" s="52" t="s">
        <v>892</v>
      </c>
      <c r="AX16" s="4">
        <v>6</v>
      </c>
      <c r="AY16" s="4">
        <v>13</v>
      </c>
      <c r="AZ16" s="4"/>
      <c r="BA16" s="20">
        <v>0</v>
      </c>
      <c r="BB16" s="21">
        <v>0</v>
      </c>
      <c r="BC16" s="27">
        <v>0.26557380000000003</v>
      </c>
    </row>
    <row r="17" spans="1:55">
      <c r="A17">
        <v>51000014</v>
      </c>
      <c r="B17" s="4" t="s">
        <v>21</v>
      </c>
      <c r="C17" s="4" t="s">
        <v>508</v>
      </c>
      <c r="D17" s="21" t="s">
        <v>798</v>
      </c>
      <c r="E17" s="4">
        <v>4</v>
      </c>
      <c r="F17" s="4">
        <v>2</v>
      </c>
      <c r="G17" s="4">
        <v>0</v>
      </c>
      <c r="H17" s="4">
        <f t="shared" si="0"/>
        <v>0</v>
      </c>
      <c r="I17" s="4">
        <v>4</v>
      </c>
      <c r="J17" s="4">
        <v>-10</v>
      </c>
      <c r="K17" s="4">
        <v>4</v>
      </c>
      <c r="L17" s="4">
        <v>2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14">
        <f t="shared" si="1"/>
        <v>-4</v>
      </c>
      <c r="U17" s="4">
        <v>10</v>
      </c>
      <c r="V17" s="4">
        <v>10</v>
      </c>
      <c r="W17" s="4">
        <v>0</v>
      </c>
      <c r="X17" s="4" t="s">
        <v>22</v>
      </c>
      <c r="Y17" s="4"/>
      <c r="Z17" s="39"/>
      <c r="AA17" s="20"/>
      <c r="AB17" s="20"/>
      <c r="AC17" s="20"/>
      <c r="AD17" s="20"/>
      <c r="AE17" s="20"/>
      <c r="AF17" s="20"/>
      <c r="AG17" s="20"/>
      <c r="AH17" s="20">
        <f>IF(ISBLANK($Z17),0, LOOKUP($Z17,[1]Skill!$A:$A,[1]Skill!$X:$X)*$AA17/100)+
IF(ISBLANK($AB17),0, LOOKUP($AB17,[1]Skill!$A:$A,[1]Skill!$X:$X)*$AC17/100)+
IF(ISBLANK($AD17),0, LOOKUP($AD17,[1]Skill!$A:$A,[1]Skill!$X:$X)*$AE17/100)+
IF(ISBLANK($AF17),0, LOOKUP($AF17,[1]Skill!$A:$A,[1]Skill!$X:$X)*$AG17/100)</f>
        <v>0</v>
      </c>
      <c r="AI17" s="20">
        <v>0</v>
      </c>
      <c r="AJ17" s="20">
        <v>0</v>
      </c>
      <c r="AK17" s="20">
        <v>0</v>
      </c>
      <c r="AL17" s="20">
        <v>0</v>
      </c>
      <c r="AM17" s="20">
        <v>0</v>
      </c>
      <c r="AN17" s="4" t="str">
        <f t="shared" si="2"/>
        <v>0;0;0;0;0</v>
      </c>
      <c r="AO17" s="20">
        <v>0</v>
      </c>
      <c r="AP17" s="20">
        <v>0</v>
      </c>
      <c r="AQ17" s="20">
        <v>0</v>
      </c>
      <c r="AR17" s="20">
        <v>0</v>
      </c>
      <c r="AS17" s="20">
        <v>0</v>
      </c>
      <c r="AT17" s="20">
        <v>0</v>
      </c>
      <c r="AU17" s="20">
        <v>0</v>
      </c>
      <c r="AV17" s="4" t="str">
        <f t="shared" si="3"/>
        <v>0;0;0;0;0;0;0</v>
      </c>
      <c r="AW17" s="52" t="s">
        <v>892</v>
      </c>
      <c r="AX17" s="4">
        <v>6</v>
      </c>
      <c r="AY17" s="4">
        <v>14</v>
      </c>
      <c r="AZ17" s="4"/>
      <c r="BA17" s="20">
        <v>0</v>
      </c>
      <c r="BB17" s="21">
        <v>0</v>
      </c>
      <c r="BC17" s="27">
        <v>0.65901639999999995</v>
      </c>
    </row>
    <row r="18" spans="1:55">
      <c r="A18">
        <v>51000015</v>
      </c>
      <c r="B18" s="7" t="s">
        <v>419</v>
      </c>
      <c r="C18" s="4" t="s">
        <v>509</v>
      </c>
      <c r="D18" s="21" t="s">
        <v>798</v>
      </c>
      <c r="E18" s="4">
        <v>1</v>
      </c>
      <c r="F18" s="4">
        <v>3</v>
      </c>
      <c r="G18" s="4">
        <v>3</v>
      </c>
      <c r="H18" s="4">
        <f t="shared" si="0"/>
        <v>0</v>
      </c>
      <c r="I18" s="4">
        <v>1</v>
      </c>
      <c r="J18" s="4">
        <v>2</v>
      </c>
      <c r="K18" s="4">
        <v>-2</v>
      </c>
      <c r="L18" s="4">
        <v>-5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14">
        <f t="shared" si="1"/>
        <v>-5</v>
      </c>
      <c r="U18" s="4">
        <v>10</v>
      </c>
      <c r="V18" s="4">
        <v>20</v>
      </c>
      <c r="W18" s="4">
        <v>0</v>
      </c>
      <c r="X18" s="4" t="s">
        <v>16</v>
      </c>
      <c r="Y18" s="4"/>
      <c r="Z18" s="39"/>
      <c r="AA18" s="20"/>
      <c r="AB18" s="20"/>
      <c r="AC18" s="20"/>
      <c r="AD18" s="20"/>
      <c r="AE18" s="20"/>
      <c r="AF18" s="20"/>
      <c r="AG18" s="20"/>
      <c r="AH18" s="20">
        <f>IF(ISBLANK($Z18),0, LOOKUP($Z18,[1]Skill!$A:$A,[1]Skill!$X:$X)*$AA18/100)+
IF(ISBLANK($AB18),0, LOOKUP($AB18,[1]Skill!$A:$A,[1]Skill!$X:$X)*$AC18/100)+
IF(ISBLANK($AD18),0, LOOKUP($AD18,[1]Skill!$A:$A,[1]Skill!$X:$X)*$AE18/100)+
IF(ISBLANK($AF18),0, LOOKUP($AF18,[1]Skill!$A:$A,[1]Skill!$X:$X)*$AG18/100)</f>
        <v>0</v>
      </c>
      <c r="AI18" s="20">
        <v>0</v>
      </c>
      <c r="AJ18" s="20">
        <v>0</v>
      </c>
      <c r="AK18" s="20">
        <v>0</v>
      </c>
      <c r="AL18" s="20">
        <v>0</v>
      </c>
      <c r="AM18" s="20">
        <v>0</v>
      </c>
      <c r="AN18" s="4" t="str">
        <f t="shared" si="2"/>
        <v>0;0;0;0;0</v>
      </c>
      <c r="AO18" s="20">
        <v>0</v>
      </c>
      <c r="AP18" s="20">
        <v>0</v>
      </c>
      <c r="AQ18" s="20">
        <v>0</v>
      </c>
      <c r="AR18" s="20">
        <v>0</v>
      </c>
      <c r="AS18" s="20">
        <v>0</v>
      </c>
      <c r="AT18" s="20">
        <v>0</v>
      </c>
      <c r="AU18" s="20">
        <v>0</v>
      </c>
      <c r="AV18" s="4" t="str">
        <f t="shared" si="3"/>
        <v>0;0;0;0;0;0;0</v>
      </c>
      <c r="AW18" s="52" t="s">
        <v>892</v>
      </c>
      <c r="AX18" s="4">
        <v>6</v>
      </c>
      <c r="AY18" s="4">
        <v>15</v>
      </c>
      <c r="AZ18" s="4"/>
      <c r="BA18" s="20">
        <v>0</v>
      </c>
      <c r="BB18" s="21">
        <v>0</v>
      </c>
      <c r="BC18" s="27">
        <v>0.13278690000000001</v>
      </c>
    </row>
    <row r="19" spans="1:55">
      <c r="A19">
        <v>51000016</v>
      </c>
      <c r="B19" s="4" t="s">
        <v>23</v>
      </c>
      <c r="C19" s="4" t="s">
        <v>510</v>
      </c>
      <c r="D19" s="21" t="s">
        <v>798</v>
      </c>
      <c r="E19" s="4">
        <v>1</v>
      </c>
      <c r="F19" s="4">
        <v>4</v>
      </c>
      <c r="G19" s="4">
        <v>2</v>
      </c>
      <c r="H19" s="4">
        <f t="shared" si="0"/>
        <v>0</v>
      </c>
      <c r="I19" s="4">
        <v>1</v>
      </c>
      <c r="J19" s="4">
        <v>-2</v>
      </c>
      <c r="K19" s="4">
        <v>2</v>
      </c>
      <c r="L19" s="4">
        <v>-5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14">
        <f t="shared" si="1"/>
        <v>-5</v>
      </c>
      <c r="U19" s="4">
        <v>10</v>
      </c>
      <c r="V19" s="4">
        <v>20</v>
      </c>
      <c r="W19" s="4">
        <v>0</v>
      </c>
      <c r="X19" s="4" t="s">
        <v>24</v>
      </c>
      <c r="Y19" s="4"/>
      <c r="Z19" s="39"/>
      <c r="AA19" s="20"/>
      <c r="AB19" s="20"/>
      <c r="AC19" s="20"/>
      <c r="AD19" s="20"/>
      <c r="AE19" s="20"/>
      <c r="AF19" s="20"/>
      <c r="AG19" s="20"/>
      <c r="AH19" s="20">
        <f>IF(ISBLANK($Z19),0, LOOKUP($Z19,[1]Skill!$A:$A,[1]Skill!$X:$X)*$AA19/100)+
IF(ISBLANK($AB19),0, LOOKUP($AB19,[1]Skill!$A:$A,[1]Skill!$X:$X)*$AC19/100)+
IF(ISBLANK($AD19),0, LOOKUP($AD19,[1]Skill!$A:$A,[1]Skill!$X:$X)*$AE19/100)+
IF(ISBLANK($AF19),0, LOOKUP($AF19,[1]Skill!$A:$A,[1]Skill!$X:$X)*$AG19/100)</f>
        <v>0</v>
      </c>
      <c r="AI19" s="20">
        <v>0</v>
      </c>
      <c r="AJ19" s="20">
        <v>0</v>
      </c>
      <c r="AK19" s="20">
        <v>0</v>
      </c>
      <c r="AL19" s="20">
        <v>0</v>
      </c>
      <c r="AM19" s="20">
        <v>0</v>
      </c>
      <c r="AN19" s="4" t="str">
        <f t="shared" si="2"/>
        <v>0;0;0;0;0</v>
      </c>
      <c r="AO19" s="20">
        <v>0</v>
      </c>
      <c r="AP19" s="20">
        <v>0</v>
      </c>
      <c r="AQ19" s="20">
        <v>0</v>
      </c>
      <c r="AR19" s="20">
        <v>0</v>
      </c>
      <c r="AS19" s="20">
        <v>0</v>
      </c>
      <c r="AT19" s="20">
        <v>0</v>
      </c>
      <c r="AU19" s="20">
        <v>0</v>
      </c>
      <c r="AV19" s="4" t="str">
        <f t="shared" si="3"/>
        <v>0;0;0;0;0;0;0</v>
      </c>
      <c r="AW19" s="52" t="s">
        <v>892</v>
      </c>
      <c r="AX19" s="4">
        <v>6</v>
      </c>
      <c r="AY19" s="4">
        <v>16</v>
      </c>
      <c r="AZ19" s="4"/>
      <c r="BA19" s="20">
        <v>0</v>
      </c>
      <c r="BB19" s="21">
        <v>0</v>
      </c>
      <c r="BC19" s="27">
        <v>0.1213115</v>
      </c>
    </row>
    <row r="20" spans="1:55">
      <c r="A20">
        <v>51000017</v>
      </c>
      <c r="B20" s="4" t="s">
        <v>25</v>
      </c>
      <c r="C20" s="4" t="s">
        <v>511</v>
      </c>
      <c r="D20" s="21" t="s">
        <v>798</v>
      </c>
      <c r="E20" s="4">
        <v>2</v>
      </c>
      <c r="F20" s="4">
        <v>11</v>
      </c>
      <c r="G20" s="4">
        <v>4</v>
      </c>
      <c r="H20" s="4">
        <f t="shared" si="0"/>
        <v>0</v>
      </c>
      <c r="I20" s="4">
        <v>2</v>
      </c>
      <c r="J20" s="4">
        <v>-5</v>
      </c>
      <c r="K20" s="4">
        <v>0</v>
      </c>
      <c r="L20" s="4">
        <v>1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14">
        <f t="shared" si="1"/>
        <v>-4</v>
      </c>
      <c r="U20" s="4">
        <v>10</v>
      </c>
      <c r="V20" s="4">
        <v>25</v>
      </c>
      <c r="W20" s="4">
        <v>0</v>
      </c>
      <c r="X20" s="4" t="s">
        <v>22</v>
      </c>
      <c r="Y20" s="4"/>
      <c r="Z20" s="39"/>
      <c r="AA20" s="20"/>
      <c r="AB20" s="20"/>
      <c r="AC20" s="20"/>
      <c r="AD20" s="20"/>
      <c r="AE20" s="20"/>
      <c r="AF20" s="20"/>
      <c r="AG20" s="20"/>
      <c r="AH20" s="20">
        <f>IF(ISBLANK($Z20),0, LOOKUP($Z20,[1]Skill!$A:$A,[1]Skill!$X:$X)*$AA20/100)+
IF(ISBLANK($AB20),0, LOOKUP($AB20,[1]Skill!$A:$A,[1]Skill!$X:$X)*$AC20/100)+
IF(ISBLANK($AD20),0, LOOKUP($AD20,[1]Skill!$A:$A,[1]Skill!$X:$X)*$AE20/100)+
IF(ISBLANK($AF20),0, LOOKUP($AF20,[1]Skill!$A:$A,[1]Skill!$X:$X)*$AG20/100)</f>
        <v>0</v>
      </c>
      <c r="AI20" s="20">
        <v>0</v>
      </c>
      <c r="AJ20" s="20">
        <v>0</v>
      </c>
      <c r="AK20" s="20">
        <v>0</v>
      </c>
      <c r="AL20" s="20">
        <v>0</v>
      </c>
      <c r="AM20" s="20">
        <v>0</v>
      </c>
      <c r="AN20" s="4" t="str">
        <f t="shared" si="2"/>
        <v>0;0;0;0;0</v>
      </c>
      <c r="AO20" s="20">
        <v>0</v>
      </c>
      <c r="AP20" s="20">
        <v>0</v>
      </c>
      <c r="AQ20" s="20">
        <v>0</v>
      </c>
      <c r="AR20" s="20">
        <v>0</v>
      </c>
      <c r="AS20" s="20">
        <v>0</v>
      </c>
      <c r="AT20" s="20">
        <v>0</v>
      </c>
      <c r="AU20" s="20">
        <v>0</v>
      </c>
      <c r="AV20" s="4" t="str">
        <f t="shared" si="3"/>
        <v>0;0;0;0;0;0;0</v>
      </c>
      <c r="AW20" s="52" t="s">
        <v>892</v>
      </c>
      <c r="AX20" s="4">
        <v>6</v>
      </c>
      <c r="AY20" s="4">
        <v>17</v>
      </c>
      <c r="AZ20" s="4"/>
      <c r="BA20" s="20">
        <v>0</v>
      </c>
      <c r="BB20" s="21">
        <v>0</v>
      </c>
      <c r="BC20" s="27">
        <v>0.2770492</v>
      </c>
    </row>
    <row r="21" spans="1:55">
      <c r="A21">
        <v>51000018</v>
      </c>
      <c r="B21" s="4" t="s">
        <v>26</v>
      </c>
      <c r="C21" s="4" t="s">
        <v>512</v>
      </c>
      <c r="D21" s="21" t="s">
        <v>798</v>
      </c>
      <c r="E21" s="4">
        <v>1</v>
      </c>
      <c r="F21" s="4">
        <v>12</v>
      </c>
      <c r="G21" s="4">
        <v>1</v>
      </c>
      <c r="H21" s="4">
        <f t="shared" si="0"/>
        <v>0</v>
      </c>
      <c r="I21" s="4">
        <v>1</v>
      </c>
      <c r="J21" s="4">
        <v>0</v>
      </c>
      <c r="K21" s="4">
        <v>0</v>
      </c>
      <c r="L21" s="4">
        <v>-5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14">
        <f t="shared" si="1"/>
        <v>-5</v>
      </c>
      <c r="U21" s="4">
        <v>10</v>
      </c>
      <c r="V21" s="4">
        <v>20</v>
      </c>
      <c r="W21" s="4">
        <v>0</v>
      </c>
      <c r="X21" s="4" t="s">
        <v>12</v>
      </c>
      <c r="Y21" s="4"/>
      <c r="Z21" s="39"/>
      <c r="AA21" s="20"/>
      <c r="AB21" s="20"/>
      <c r="AC21" s="20"/>
      <c r="AD21" s="20"/>
      <c r="AE21" s="20"/>
      <c r="AF21" s="20"/>
      <c r="AG21" s="20"/>
      <c r="AH21" s="20">
        <f>IF(ISBLANK($Z21),0, LOOKUP($Z21,[1]Skill!$A:$A,[1]Skill!$X:$X)*$AA21/100)+
IF(ISBLANK($AB21),0, LOOKUP($AB21,[1]Skill!$A:$A,[1]Skill!$X:$X)*$AC21/100)+
IF(ISBLANK($AD21),0, LOOKUP($AD21,[1]Skill!$A:$A,[1]Skill!$X:$X)*$AE21/100)+
IF(ISBLANK($AF21),0, LOOKUP($AF21,[1]Skill!$A:$A,[1]Skill!$X:$X)*$AG21/100)</f>
        <v>0</v>
      </c>
      <c r="AI21" s="20">
        <v>0</v>
      </c>
      <c r="AJ21" s="20">
        <v>0</v>
      </c>
      <c r="AK21" s="20">
        <v>0</v>
      </c>
      <c r="AL21" s="20">
        <v>0</v>
      </c>
      <c r="AM21" s="20">
        <v>0</v>
      </c>
      <c r="AN21" s="4" t="str">
        <f t="shared" si="2"/>
        <v>0;0;0;0;0</v>
      </c>
      <c r="AO21" s="20">
        <v>0</v>
      </c>
      <c r="AP21" s="20">
        <v>0</v>
      </c>
      <c r="AQ21" s="20">
        <v>0</v>
      </c>
      <c r="AR21" s="20">
        <v>0</v>
      </c>
      <c r="AS21" s="20">
        <v>0</v>
      </c>
      <c r="AT21" s="20">
        <v>0</v>
      </c>
      <c r="AU21" s="20">
        <v>0</v>
      </c>
      <c r="AV21" s="4" t="str">
        <f t="shared" si="3"/>
        <v>0;0;0;0;0;0;0</v>
      </c>
      <c r="AW21" s="52" t="s">
        <v>892</v>
      </c>
      <c r="AX21" s="4">
        <v>6</v>
      </c>
      <c r="AY21" s="4">
        <v>18</v>
      </c>
      <c r="AZ21" s="4"/>
      <c r="BA21" s="20">
        <v>0</v>
      </c>
      <c r="BB21" s="21">
        <v>0</v>
      </c>
      <c r="BC21" s="27">
        <v>0.14098359999999999</v>
      </c>
    </row>
    <row r="22" spans="1:55">
      <c r="A22">
        <v>51000019</v>
      </c>
      <c r="B22" s="4" t="s">
        <v>27</v>
      </c>
      <c r="C22" s="4" t="s">
        <v>513</v>
      </c>
      <c r="D22" s="21" t="s">
        <v>798</v>
      </c>
      <c r="E22" s="4">
        <v>1</v>
      </c>
      <c r="F22" s="4">
        <v>15</v>
      </c>
      <c r="G22" s="4">
        <v>0</v>
      </c>
      <c r="H22" s="4">
        <f t="shared" si="0"/>
        <v>0</v>
      </c>
      <c r="I22" s="4">
        <v>1</v>
      </c>
      <c r="J22" s="4">
        <v>0</v>
      </c>
      <c r="K22" s="4">
        <v>0</v>
      </c>
      <c r="L22" s="4">
        <v>-5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14">
        <f t="shared" si="1"/>
        <v>-5</v>
      </c>
      <c r="U22" s="4">
        <v>10</v>
      </c>
      <c r="V22" s="4">
        <v>20</v>
      </c>
      <c r="W22" s="4">
        <v>0</v>
      </c>
      <c r="X22" s="4" t="s">
        <v>19</v>
      </c>
      <c r="Y22" s="4"/>
      <c r="Z22" s="39"/>
      <c r="AA22" s="20"/>
      <c r="AB22" s="20"/>
      <c r="AC22" s="20"/>
      <c r="AD22" s="20"/>
      <c r="AE22" s="20"/>
      <c r="AF22" s="20"/>
      <c r="AG22" s="20"/>
      <c r="AH22" s="20">
        <f>IF(ISBLANK($Z22),0, LOOKUP($Z22,[1]Skill!$A:$A,[1]Skill!$X:$X)*$AA22/100)+
IF(ISBLANK($AB22),0, LOOKUP($AB22,[1]Skill!$A:$A,[1]Skill!$X:$X)*$AC22/100)+
IF(ISBLANK($AD22),0, LOOKUP($AD22,[1]Skill!$A:$A,[1]Skill!$X:$X)*$AE22/100)+
IF(ISBLANK($AF22),0, LOOKUP($AF22,[1]Skill!$A:$A,[1]Skill!$X:$X)*$AG22/100)</f>
        <v>0</v>
      </c>
      <c r="AI22" s="20">
        <v>0</v>
      </c>
      <c r="AJ22" s="20">
        <v>0</v>
      </c>
      <c r="AK22" s="20">
        <v>0</v>
      </c>
      <c r="AL22" s="20">
        <v>0</v>
      </c>
      <c r="AM22" s="20">
        <v>0</v>
      </c>
      <c r="AN22" s="4" t="str">
        <f t="shared" si="2"/>
        <v>0;0;0;0;0</v>
      </c>
      <c r="AO22" s="20">
        <v>0</v>
      </c>
      <c r="AP22" s="20">
        <v>0</v>
      </c>
      <c r="AQ22" s="20">
        <v>0</v>
      </c>
      <c r="AR22" s="20">
        <v>0</v>
      </c>
      <c r="AS22" s="20">
        <v>0</v>
      </c>
      <c r="AT22" s="20">
        <v>0</v>
      </c>
      <c r="AU22" s="20">
        <v>0</v>
      </c>
      <c r="AV22" s="4" t="str">
        <f t="shared" si="3"/>
        <v>0;0;0;0;0;0;0</v>
      </c>
      <c r="AW22" s="52" t="s">
        <v>892</v>
      </c>
      <c r="AX22" s="4">
        <v>6</v>
      </c>
      <c r="AY22" s="4">
        <v>19</v>
      </c>
      <c r="AZ22" s="4"/>
      <c r="BA22" s="20">
        <v>0</v>
      </c>
      <c r="BB22" s="21">
        <v>0</v>
      </c>
      <c r="BC22" s="27">
        <v>0.1131148</v>
      </c>
    </row>
    <row r="23" spans="1:55">
      <c r="A23">
        <v>51000020</v>
      </c>
      <c r="B23" s="4" t="s">
        <v>28</v>
      </c>
      <c r="C23" s="4" t="s">
        <v>337</v>
      </c>
      <c r="D23" s="21" t="s">
        <v>798</v>
      </c>
      <c r="E23" s="4">
        <v>2</v>
      </c>
      <c r="F23" s="4">
        <v>4</v>
      </c>
      <c r="G23" s="4">
        <v>3</v>
      </c>
      <c r="H23" s="4">
        <f t="shared" si="0"/>
        <v>0</v>
      </c>
      <c r="I23" s="4">
        <v>2</v>
      </c>
      <c r="J23" s="4">
        <v>6</v>
      </c>
      <c r="K23" s="4">
        <v>-10</v>
      </c>
      <c r="L23" s="4">
        <v>-1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14">
        <f t="shared" si="1"/>
        <v>-5</v>
      </c>
      <c r="U23" s="4">
        <v>10</v>
      </c>
      <c r="V23" s="4">
        <v>30</v>
      </c>
      <c r="W23" s="4">
        <v>0</v>
      </c>
      <c r="X23" s="4" t="s">
        <v>2</v>
      </c>
      <c r="Y23" s="4"/>
      <c r="Z23" s="39"/>
      <c r="AA23" s="20"/>
      <c r="AB23" s="20"/>
      <c r="AC23" s="20"/>
      <c r="AD23" s="20"/>
      <c r="AE23" s="20"/>
      <c r="AF23" s="20"/>
      <c r="AG23" s="20"/>
      <c r="AH23" s="20">
        <f>IF(ISBLANK($Z23),0, LOOKUP($Z23,[1]Skill!$A:$A,[1]Skill!$X:$X)*$AA23/100)+
IF(ISBLANK($AB23),0, LOOKUP($AB23,[1]Skill!$A:$A,[1]Skill!$X:$X)*$AC23/100)+
IF(ISBLANK($AD23),0, LOOKUP($AD23,[1]Skill!$A:$A,[1]Skill!$X:$X)*$AE23/100)+
IF(ISBLANK($AF23),0, LOOKUP($AF23,[1]Skill!$A:$A,[1]Skill!$X:$X)*$AG23/100)</f>
        <v>0</v>
      </c>
      <c r="AI23" s="20">
        <v>0</v>
      </c>
      <c r="AJ23" s="20">
        <v>0</v>
      </c>
      <c r="AK23" s="20">
        <v>0</v>
      </c>
      <c r="AL23" s="20">
        <v>0</v>
      </c>
      <c r="AM23" s="20">
        <v>0</v>
      </c>
      <c r="AN23" s="4" t="str">
        <f t="shared" si="2"/>
        <v>0;0;0;0;0</v>
      </c>
      <c r="AO23" s="20">
        <v>0</v>
      </c>
      <c r="AP23" s="20">
        <v>0</v>
      </c>
      <c r="AQ23" s="20">
        <v>0</v>
      </c>
      <c r="AR23" s="20">
        <v>0</v>
      </c>
      <c r="AS23" s="20">
        <v>0</v>
      </c>
      <c r="AT23" s="20">
        <v>0</v>
      </c>
      <c r="AU23" s="20">
        <v>0</v>
      </c>
      <c r="AV23" s="4" t="str">
        <f t="shared" si="3"/>
        <v>0;0;0;0;0;0;0</v>
      </c>
      <c r="AW23" s="52" t="s">
        <v>892</v>
      </c>
      <c r="AX23" s="4">
        <v>6</v>
      </c>
      <c r="AY23" s="4">
        <v>20</v>
      </c>
      <c r="AZ23" s="4"/>
      <c r="BA23" s="20">
        <v>0</v>
      </c>
      <c r="BB23" s="21">
        <v>0</v>
      </c>
      <c r="BC23" s="27">
        <v>0.26885249999999999</v>
      </c>
    </row>
    <row r="24" spans="1:55">
      <c r="A24">
        <v>51000021</v>
      </c>
      <c r="B24" s="4" t="s">
        <v>29</v>
      </c>
      <c r="C24" s="4" t="s">
        <v>514</v>
      </c>
      <c r="D24" s="21"/>
      <c r="E24" s="4">
        <v>2</v>
      </c>
      <c r="F24" s="4">
        <v>9</v>
      </c>
      <c r="G24" s="4">
        <v>4</v>
      </c>
      <c r="H24" s="4">
        <f t="shared" si="0"/>
        <v>1</v>
      </c>
      <c r="I24" s="4">
        <v>2</v>
      </c>
      <c r="J24" s="4">
        <v>-7</v>
      </c>
      <c r="K24" s="4">
        <v>0</v>
      </c>
      <c r="L24" s="4">
        <v>1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14">
        <f t="shared" si="1"/>
        <v>-1</v>
      </c>
      <c r="U24" s="4">
        <v>20</v>
      </c>
      <c r="V24" s="4">
        <v>20</v>
      </c>
      <c r="W24" s="4">
        <v>0</v>
      </c>
      <c r="X24" s="4" t="s">
        <v>0</v>
      </c>
      <c r="Y24" s="4" t="s">
        <v>928</v>
      </c>
      <c r="Z24" s="39">
        <v>55500008</v>
      </c>
      <c r="AA24" s="20">
        <v>100</v>
      </c>
      <c r="AB24" s="20"/>
      <c r="AC24" s="20"/>
      <c r="AD24" s="20"/>
      <c r="AE24" s="20"/>
      <c r="AF24" s="20"/>
      <c r="AG24" s="20"/>
      <c r="AH24" s="20">
        <f>IF(ISBLANK($Z24),0, LOOKUP($Z24,[1]Skill!$A:$A,[1]Skill!$X:$X)*$AA24/100)+
IF(ISBLANK($AB24),0, LOOKUP($AB24,[1]Skill!$A:$A,[1]Skill!$X:$X)*$AC24/100)+
IF(ISBLANK($AD24),0, LOOKUP($AD24,[1]Skill!$A:$A,[1]Skill!$X:$X)*$AE24/100)+
IF(ISBLANK($AF24),0, LOOKUP($AF24,[1]Skill!$A:$A,[1]Skill!$X:$X)*$AG24/100)</f>
        <v>5</v>
      </c>
      <c r="AI24" s="20">
        <v>0</v>
      </c>
      <c r="AJ24" s="20">
        <v>0</v>
      </c>
      <c r="AK24" s="20">
        <v>0</v>
      </c>
      <c r="AL24" s="20">
        <v>0</v>
      </c>
      <c r="AM24" s="20">
        <v>0</v>
      </c>
      <c r="AN24" s="4" t="str">
        <f t="shared" si="2"/>
        <v>0;0;0;0;0</v>
      </c>
      <c r="AO24" s="20">
        <v>0</v>
      </c>
      <c r="AP24" s="20">
        <v>0</v>
      </c>
      <c r="AQ24" s="20">
        <v>0</v>
      </c>
      <c r="AR24" s="20">
        <v>0</v>
      </c>
      <c r="AS24" s="20">
        <v>0</v>
      </c>
      <c r="AT24" s="20">
        <v>0</v>
      </c>
      <c r="AU24" s="20">
        <v>0</v>
      </c>
      <c r="AV24" s="4" t="str">
        <f t="shared" si="3"/>
        <v>0;0;0;0;0;0;0</v>
      </c>
      <c r="AW24" s="52" t="s">
        <v>892</v>
      </c>
      <c r="AX24" s="4">
        <v>6</v>
      </c>
      <c r="AY24" s="4">
        <v>21</v>
      </c>
      <c r="AZ24" s="4"/>
      <c r="BA24" s="20">
        <v>0</v>
      </c>
      <c r="BB24" s="21">
        <v>0</v>
      </c>
      <c r="BC24" s="27">
        <v>0.34754099999999999</v>
      </c>
    </row>
    <row r="25" spans="1:55">
      <c r="A25">
        <v>51000022</v>
      </c>
      <c r="B25" s="4" t="s">
        <v>30</v>
      </c>
      <c r="C25" s="4" t="s">
        <v>338</v>
      </c>
      <c r="D25" s="21" t="s">
        <v>1078</v>
      </c>
      <c r="E25" s="4">
        <v>3</v>
      </c>
      <c r="F25" s="4">
        <v>13</v>
      </c>
      <c r="G25" s="4">
        <v>2</v>
      </c>
      <c r="H25" s="4">
        <f t="shared" si="0"/>
        <v>1</v>
      </c>
      <c r="I25" s="4">
        <v>3</v>
      </c>
      <c r="J25" s="4">
        <v>-40</v>
      </c>
      <c r="K25" s="4">
        <v>31</v>
      </c>
      <c r="L25" s="4">
        <v>-3</v>
      </c>
      <c r="M25" s="4">
        <v>-2</v>
      </c>
      <c r="N25" s="4">
        <v>0</v>
      </c>
      <c r="O25" s="4">
        <v>0</v>
      </c>
      <c r="P25" s="4">
        <v>-2</v>
      </c>
      <c r="Q25" s="4">
        <v>0</v>
      </c>
      <c r="R25" s="4">
        <v>0</v>
      </c>
      <c r="S25" s="4">
        <v>0</v>
      </c>
      <c r="T25" s="14">
        <f t="shared" si="1"/>
        <v>-2</v>
      </c>
      <c r="U25" s="4">
        <v>10</v>
      </c>
      <c r="V25" s="4">
        <v>5</v>
      </c>
      <c r="W25" s="4">
        <v>0</v>
      </c>
      <c r="X25" s="4" t="s">
        <v>31</v>
      </c>
      <c r="Y25" s="4" t="s">
        <v>1083</v>
      </c>
      <c r="Z25" s="20">
        <v>55600010</v>
      </c>
      <c r="AA25" s="20">
        <v>100</v>
      </c>
      <c r="AB25" s="20"/>
      <c r="AC25" s="20"/>
      <c r="AD25" s="20"/>
      <c r="AE25" s="20"/>
      <c r="AF25" s="20"/>
      <c r="AG25" s="20"/>
      <c r="AH25" s="20">
        <f>IF(ISBLANK($Z25),0, LOOKUP($Z25,[1]Skill!$A:$A,[1]Skill!$X:$X)*$AA25/100)+
IF(ISBLANK($AB25),0, LOOKUP($AB25,[1]Skill!$A:$A,[1]Skill!$X:$X)*$AC25/100)+
IF(ISBLANK($AD25),0, LOOKUP($AD25,[1]Skill!$A:$A,[1]Skill!$X:$X)*$AE25/100)+
IF(ISBLANK($AF25),0, LOOKUP($AF25,[1]Skill!$A:$A,[1]Skill!$X:$X)*$AG25/100)</f>
        <v>30</v>
      </c>
      <c r="AI25" s="20">
        <v>0</v>
      </c>
      <c r="AJ25" s="20">
        <v>0</v>
      </c>
      <c r="AK25" s="20">
        <v>0</v>
      </c>
      <c r="AL25" s="20">
        <v>0</v>
      </c>
      <c r="AM25" s="20">
        <v>0</v>
      </c>
      <c r="AN25" s="4" t="str">
        <f t="shared" si="2"/>
        <v>0;0;0;0;0</v>
      </c>
      <c r="AO25" s="20">
        <v>0</v>
      </c>
      <c r="AP25" s="20">
        <v>0</v>
      </c>
      <c r="AQ25" s="20">
        <v>0</v>
      </c>
      <c r="AR25" s="20">
        <v>0</v>
      </c>
      <c r="AS25" s="20">
        <v>0</v>
      </c>
      <c r="AT25" s="20">
        <v>0</v>
      </c>
      <c r="AU25" s="20">
        <v>0</v>
      </c>
      <c r="AV25" s="4" t="str">
        <f t="shared" si="3"/>
        <v>0;0;0;0;0;0;0</v>
      </c>
      <c r="AW25" s="52" t="s">
        <v>892</v>
      </c>
      <c r="AX25" s="4">
        <v>6</v>
      </c>
      <c r="AY25" s="4">
        <v>22</v>
      </c>
      <c r="AZ25" s="4"/>
      <c r="BA25" s="20">
        <v>0</v>
      </c>
      <c r="BB25" s="21">
        <v>0</v>
      </c>
      <c r="BC25" s="27">
        <v>0.46885250000000001</v>
      </c>
    </row>
    <row r="26" spans="1:55">
      <c r="A26">
        <v>51000023</v>
      </c>
      <c r="B26" s="4" t="s">
        <v>32</v>
      </c>
      <c r="C26" s="4" t="s">
        <v>420</v>
      </c>
      <c r="D26" s="21" t="s">
        <v>798</v>
      </c>
      <c r="E26" s="4">
        <v>4</v>
      </c>
      <c r="F26" s="4">
        <v>7</v>
      </c>
      <c r="G26" s="4">
        <v>4</v>
      </c>
      <c r="H26" s="4">
        <f t="shared" si="0"/>
        <v>0</v>
      </c>
      <c r="I26" s="4">
        <v>4</v>
      </c>
      <c r="J26" s="4">
        <v>-13</v>
      </c>
      <c r="K26" s="4">
        <v>10</v>
      </c>
      <c r="L26" s="4">
        <v>-1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14">
        <f t="shared" si="1"/>
        <v>-4</v>
      </c>
      <c r="U26" s="4">
        <v>10</v>
      </c>
      <c r="V26" s="4">
        <v>15</v>
      </c>
      <c r="W26" s="4">
        <v>0</v>
      </c>
      <c r="X26" s="4" t="s">
        <v>2</v>
      </c>
      <c r="Y26" s="4"/>
      <c r="Z26" s="39"/>
      <c r="AA26" s="20"/>
      <c r="AB26" s="20"/>
      <c r="AC26" s="20"/>
      <c r="AD26" s="20"/>
      <c r="AE26" s="20"/>
      <c r="AF26" s="20"/>
      <c r="AG26" s="20"/>
      <c r="AH26" s="20">
        <f>IF(ISBLANK($Z26),0, LOOKUP($Z26,[1]Skill!$A:$A,[1]Skill!$X:$X)*$AA26/100)+
IF(ISBLANK($AB26),0, LOOKUP($AB26,[1]Skill!$A:$A,[1]Skill!$X:$X)*$AC26/100)+
IF(ISBLANK($AD26),0, LOOKUP($AD26,[1]Skill!$A:$A,[1]Skill!$X:$X)*$AE26/100)+
IF(ISBLANK($AF26),0, LOOKUP($AF26,[1]Skill!$A:$A,[1]Skill!$X:$X)*$AG26/100)</f>
        <v>0</v>
      </c>
      <c r="AI26" s="20">
        <v>0</v>
      </c>
      <c r="AJ26" s="20">
        <v>0</v>
      </c>
      <c r="AK26" s="20">
        <v>0</v>
      </c>
      <c r="AL26" s="20">
        <v>0</v>
      </c>
      <c r="AM26" s="20">
        <v>0</v>
      </c>
      <c r="AN26" s="4" t="str">
        <f t="shared" si="2"/>
        <v>0;0;0;0;0</v>
      </c>
      <c r="AO26" s="20">
        <v>0</v>
      </c>
      <c r="AP26" s="20">
        <v>0</v>
      </c>
      <c r="AQ26" s="20">
        <v>0</v>
      </c>
      <c r="AR26" s="20">
        <v>0</v>
      </c>
      <c r="AS26" s="20">
        <v>0</v>
      </c>
      <c r="AT26" s="20">
        <v>0</v>
      </c>
      <c r="AU26" s="20">
        <v>0</v>
      </c>
      <c r="AV26" s="4" t="str">
        <f t="shared" si="3"/>
        <v>0;0;0;0;0;0;0</v>
      </c>
      <c r="AW26" s="52" t="s">
        <v>892</v>
      </c>
      <c r="AX26" s="4">
        <v>6</v>
      </c>
      <c r="AY26" s="4">
        <v>23</v>
      </c>
      <c r="AZ26" s="4"/>
      <c r="BA26" s="20">
        <v>0</v>
      </c>
      <c r="BB26" s="21">
        <v>0</v>
      </c>
      <c r="BC26" s="27">
        <v>0.6426229</v>
      </c>
    </row>
    <row r="27" spans="1:55">
      <c r="A27">
        <v>51000024</v>
      </c>
      <c r="B27" s="4" t="s">
        <v>33</v>
      </c>
      <c r="C27" s="4" t="s">
        <v>515</v>
      </c>
      <c r="D27" s="21"/>
      <c r="E27" s="4">
        <v>3</v>
      </c>
      <c r="F27" s="4">
        <v>9</v>
      </c>
      <c r="G27" s="4">
        <v>3</v>
      </c>
      <c r="H27" s="4">
        <f t="shared" si="0"/>
        <v>1</v>
      </c>
      <c r="I27" s="4">
        <v>3</v>
      </c>
      <c r="J27" s="4">
        <v>-4</v>
      </c>
      <c r="K27" s="4">
        <v>4</v>
      </c>
      <c r="L27" s="4">
        <v>-8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14">
        <f t="shared" si="1"/>
        <v>0</v>
      </c>
      <c r="U27" s="4">
        <v>10</v>
      </c>
      <c r="V27" s="4">
        <v>15</v>
      </c>
      <c r="W27" s="4">
        <v>0</v>
      </c>
      <c r="X27" s="4" t="s">
        <v>16</v>
      </c>
      <c r="Y27" s="4" t="s">
        <v>929</v>
      </c>
      <c r="Z27" s="39">
        <v>55100003</v>
      </c>
      <c r="AA27" s="20">
        <v>100</v>
      </c>
      <c r="AB27" s="20"/>
      <c r="AC27" s="20"/>
      <c r="AD27" s="20"/>
      <c r="AE27" s="20"/>
      <c r="AF27" s="20"/>
      <c r="AG27" s="20"/>
      <c r="AH27" s="20">
        <f>IF(ISBLANK($Z27),0, LOOKUP($Z27,[1]Skill!$A:$A,[1]Skill!$X:$X)*$AA27/100)+
IF(ISBLANK($AB27),0, LOOKUP($AB27,[1]Skill!$A:$A,[1]Skill!$X:$X)*$AC27/100)+
IF(ISBLANK($AD27),0, LOOKUP($AD27,[1]Skill!$A:$A,[1]Skill!$X:$X)*$AE27/100)+
IF(ISBLANK($AF27),0, LOOKUP($AF27,[1]Skill!$A:$A,[1]Skill!$X:$X)*$AG27/100)</f>
        <v>8</v>
      </c>
      <c r="AI27" s="20">
        <v>0</v>
      </c>
      <c r="AJ27" s="20">
        <v>0</v>
      </c>
      <c r="AK27" s="20">
        <v>0</v>
      </c>
      <c r="AL27" s="20">
        <v>0</v>
      </c>
      <c r="AM27" s="20">
        <v>0</v>
      </c>
      <c r="AN27" s="4" t="str">
        <f t="shared" si="2"/>
        <v>0;0;0;0;0</v>
      </c>
      <c r="AO27" s="20">
        <v>0</v>
      </c>
      <c r="AP27" s="20">
        <v>0</v>
      </c>
      <c r="AQ27" s="20">
        <v>0</v>
      </c>
      <c r="AR27" s="20">
        <v>0</v>
      </c>
      <c r="AS27" s="20">
        <v>0</v>
      </c>
      <c r="AT27" s="20">
        <v>0</v>
      </c>
      <c r="AU27" s="20">
        <v>0</v>
      </c>
      <c r="AV27" s="4" t="str">
        <f t="shared" si="3"/>
        <v>0;0;0;0;0;0;0</v>
      </c>
      <c r="AW27" s="52" t="s">
        <v>892</v>
      </c>
      <c r="AX27" s="4">
        <v>6</v>
      </c>
      <c r="AY27" s="4">
        <v>24</v>
      </c>
      <c r="AZ27" s="4"/>
      <c r="BA27" s="20">
        <v>0</v>
      </c>
      <c r="BB27" s="21">
        <v>0</v>
      </c>
      <c r="BC27" s="27">
        <v>0.58032790000000001</v>
      </c>
    </row>
    <row r="28" spans="1:55">
      <c r="A28">
        <v>51000025</v>
      </c>
      <c r="B28" s="4" t="s">
        <v>34</v>
      </c>
      <c r="C28" s="4" t="s">
        <v>516</v>
      </c>
      <c r="D28" s="21"/>
      <c r="E28" s="4">
        <v>1</v>
      </c>
      <c r="F28" s="4">
        <v>1</v>
      </c>
      <c r="G28" s="4">
        <v>5</v>
      </c>
      <c r="H28" s="4">
        <f t="shared" si="0"/>
        <v>2</v>
      </c>
      <c r="I28" s="4">
        <v>1</v>
      </c>
      <c r="J28" s="4">
        <v>0</v>
      </c>
      <c r="K28" s="4">
        <v>0</v>
      </c>
      <c r="L28" s="4">
        <v>-14</v>
      </c>
      <c r="M28" s="4">
        <v>0</v>
      </c>
      <c r="N28" s="4">
        <v>0</v>
      </c>
      <c r="O28" s="4">
        <v>0</v>
      </c>
      <c r="P28" s="4">
        <v>0</v>
      </c>
      <c r="Q28" s="4">
        <v>1</v>
      </c>
      <c r="R28" s="4">
        <v>0</v>
      </c>
      <c r="S28" s="4">
        <v>0</v>
      </c>
      <c r="T28" s="14">
        <f t="shared" si="1"/>
        <v>3.5</v>
      </c>
      <c r="U28" s="4">
        <v>10</v>
      </c>
      <c r="V28" s="4">
        <v>20</v>
      </c>
      <c r="W28" s="4">
        <v>0</v>
      </c>
      <c r="X28" s="4" t="s">
        <v>6</v>
      </c>
      <c r="Y28" s="4" t="s">
        <v>988</v>
      </c>
      <c r="Z28" s="39">
        <v>55900007</v>
      </c>
      <c r="AA28" s="20">
        <v>50</v>
      </c>
      <c r="AB28" s="20"/>
      <c r="AC28" s="20"/>
      <c r="AD28" s="20"/>
      <c r="AE28" s="20"/>
      <c r="AF28" s="20"/>
      <c r="AG28" s="20"/>
      <c r="AH28" s="20">
        <f>IF(ISBLANK($Z28),0, LOOKUP($Z28,[1]Skill!$A:$A,[1]Skill!$X:$X)*$AA28/100)+
IF(ISBLANK($AB28),0, LOOKUP($AB28,[1]Skill!$A:$A,[1]Skill!$X:$X)*$AC28/100)+
IF(ISBLANK($AD28),0, LOOKUP($AD28,[1]Skill!$A:$A,[1]Skill!$X:$X)*$AE28/100)+
IF(ISBLANK($AF28),0, LOOKUP($AF28,[1]Skill!$A:$A,[1]Skill!$X:$X)*$AG28/100)</f>
        <v>12.5</v>
      </c>
      <c r="AI28" s="20">
        <v>0</v>
      </c>
      <c r="AJ28" s="20">
        <v>0</v>
      </c>
      <c r="AK28" s="20">
        <v>0</v>
      </c>
      <c r="AL28" s="20">
        <v>0</v>
      </c>
      <c r="AM28" s="20">
        <v>0</v>
      </c>
      <c r="AN28" s="4" t="str">
        <f t="shared" si="2"/>
        <v>0;0;0;0;0</v>
      </c>
      <c r="AO28" s="20">
        <v>0</v>
      </c>
      <c r="AP28" s="20">
        <v>0</v>
      </c>
      <c r="AQ28" s="20">
        <v>0</v>
      </c>
      <c r="AR28" s="20">
        <v>0</v>
      </c>
      <c r="AS28" s="20">
        <v>0</v>
      </c>
      <c r="AT28" s="20">
        <v>0</v>
      </c>
      <c r="AU28" s="20">
        <v>0</v>
      </c>
      <c r="AV28" s="4" t="str">
        <f t="shared" si="3"/>
        <v>0;0;0;0;0;0;0</v>
      </c>
      <c r="AW28" s="52" t="s">
        <v>892</v>
      </c>
      <c r="AX28" s="4">
        <v>6</v>
      </c>
      <c r="AY28" s="4">
        <v>25</v>
      </c>
      <c r="AZ28" s="4"/>
      <c r="BA28" s="20">
        <v>0</v>
      </c>
      <c r="BB28" s="21">
        <v>0</v>
      </c>
      <c r="BC28" s="27">
        <v>0.23278689999999999</v>
      </c>
    </row>
    <row r="29" spans="1:55">
      <c r="A29">
        <v>51000026</v>
      </c>
      <c r="B29" s="4" t="s">
        <v>35</v>
      </c>
      <c r="C29" s="4" t="s">
        <v>339</v>
      </c>
      <c r="D29" s="21"/>
      <c r="E29" s="4">
        <v>2</v>
      </c>
      <c r="F29" s="4">
        <v>13</v>
      </c>
      <c r="G29" s="4">
        <v>1</v>
      </c>
      <c r="H29" s="4">
        <f t="shared" si="0"/>
        <v>1</v>
      </c>
      <c r="I29" s="4">
        <v>2</v>
      </c>
      <c r="J29" s="4">
        <v>-100</v>
      </c>
      <c r="K29" s="4">
        <v>75</v>
      </c>
      <c r="L29" s="4">
        <v>-3</v>
      </c>
      <c r="M29" s="4">
        <v>3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14">
        <f t="shared" si="1"/>
        <v>-3</v>
      </c>
      <c r="U29" s="4">
        <v>10</v>
      </c>
      <c r="V29" s="4">
        <v>0</v>
      </c>
      <c r="W29" s="4">
        <v>14</v>
      </c>
      <c r="X29" s="4" t="s">
        <v>9</v>
      </c>
      <c r="Y29" s="4" t="s">
        <v>1084</v>
      </c>
      <c r="Z29" s="39">
        <v>55100001</v>
      </c>
      <c r="AA29" s="20">
        <v>100</v>
      </c>
      <c r="AB29" s="20"/>
      <c r="AC29" s="20"/>
      <c r="AD29" s="20"/>
      <c r="AE29" s="20"/>
      <c r="AF29" s="20"/>
      <c r="AG29" s="20"/>
      <c r="AH29" s="20">
        <f>IF(ISBLANK($Z29),0, LOOKUP($Z29,[1]Skill!$A:$A,[1]Skill!$X:$X)*$AA29/100)+
IF(ISBLANK($AB29),0, LOOKUP($AB29,[1]Skill!$A:$A,[1]Skill!$X:$X)*$AC29/100)+
IF(ISBLANK($AD29),0, LOOKUP($AD29,[1]Skill!$A:$A,[1]Skill!$X:$X)*$AE29/100)+
IF(ISBLANK($AF29),0, LOOKUP($AF29,[1]Skill!$A:$A,[1]Skill!$X:$X)*$AG29/100)</f>
        <v>10</v>
      </c>
      <c r="AI29" s="20">
        <v>0</v>
      </c>
      <c r="AJ29" s="20">
        <v>0</v>
      </c>
      <c r="AK29" s="20">
        <v>0</v>
      </c>
      <c r="AL29" s="20">
        <v>0</v>
      </c>
      <c r="AM29" s="20">
        <v>0</v>
      </c>
      <c r="AN29" s="4" t="str">
        <f t="shared" si="2"/>
        <v>0;0;0;0;0</v>
      </c>
      <c r="AO29" s="20">
        <v>0</v>
      </c>
      <c r="AP29" s="20">
        <v>0</v>
      </c>
      <c r="AQ29" s="20">
        <v>0</v>
      </c>
      <c r="AR29" s="20">
        <v>0</v>
      </c>
      <c r="AS29" s="20">
        <v>0</v>
      </c>
      <c r="AT29" s="20">
        <v>0</v>
      </c>
      <c r="AU29" s="20">
        <v>0</v>
      </c>
      <c r="AV29" s="4" t="str">
        <f t="shared" si="3"/>
        <v>0;0;0;0;0;0;0</v>
      </c>
      <c r="AW29" s="52" t="s">
        <v>892</v>
      </c>
      <c r="AX29" s="4">
        <v>6</v>
      </c>
      <c r="AY29" s="4">
        <v>26</v>
      </c>
      <c r="AZ29" s="4"/>
      <c r="BA29" s="20">
        <v>0</v>
      </c>
      <c r="BB29" s="21">
        <v>0</v>
      </c>
      <c r="BC29" s="27">
        <v>0.38524589999999997</v>
      </c>
    </row>
    <row r="30" spans="1:55">
      <c r="A30">
        <v>51000027</v>
      </c>
      <c r="B30" s="4" t="s">
        <v>36</v>
      </c>
      <c r="C30" s="4" t="s">
        <v>517</v>
      </c>
      <c r="D30" s="21"/>
      <c r="E30" s="4">
        <v>4</v>
      </c>
      <c r="F30" s="4">
        <v>12</v>
      </c>
      <c r="G30" s="4">
        <v>1</v>
      </c>
      <c r="H30" s="4">
        <f t="shared" si="0"/>
        <v>2</v>
      </c>
      <c r="I30" s="4">
        <v>4</v>
      </c>
      <c r="J30" s="4">
        <v>-5</v>
      </c>
      <c r="K30" s="4">
        <v>10</v>
      </c>
      <c r="L30" s="4">
        <v>-9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14">
        <f t="shared" si="1"/>
        <v>2.3200000000000003</v>
      </c>
      <c r="U30" s="4">
        <v>10</v>
      </c>
      <c r="V30" s="4">
        <v>15</v>
      </c>
      <c r="W30" s="4">
        <v>0</v>
      </c>
      <c r="X30" s="4" t="s">
        <v>12</v>
      </c>
      <c r="Y30" s="4" t="s">
        <v>1085</v>
      </c>
      <c r="Z30" s="20">
        <v>55500012</v>
      </c>
      <c r="AA30" s="20">
        <v>100</v>
      </c>
      <c r="AB30" s="20"/>
      <c r="AC30" s="20"/>
      <c r="AD30" s="20"/>
      <c r="AE30" s="20"/>
      <c r="AF30" s="20"/>
      <c r="AG30" s="20"/>
      <c r="AH30" s="20">
        <f>IF(ISBLANK($Z30),0, LOOKUP($Z30,[1]Skill!$A:$A,[1]Skill!$X:$X)*$AA30/100)+
IF(ISBLANK($AB30),0, LOOKUP($AB30,[1]Skill!$A:$A,[1]Skill!$X:$X)*$AC30/100)+
IF(ISBLANK($AD30),0, LOOKUP($AD30,[1]Skill!$A:$A,[1]Skill!$X:$X)*$AE30/100)+
IF(ISBLANK($AF30),0, LOOKUP($AF30,[1]Skill!$A:$A,[1]Skill!$X:$X)*$AG30/100)</f>
        <v>5</v>
      </c>
      <c r="AI30" s="20">
        <v>0</v>
      </c>
      <c r="AJ30" s="20">
        <v>0</v>
      </c>
      <c r="AK30" s="20">
        <v>0</v>
      </c>
      <c r="AL30" s="20">
        <v>0</v>
      </c>
      <c r="AM30" s="20">
        <v>0</v>
      </c>
      <c r="AN30" s="4" t="str">
        <f t="shared" si="2"/>
        <v>0;0;0;0;0</v>
      </c>
      <c r="AO30" s="20">
        <v>0</v>
      </c>
      <c r="AP30" s="20">
        <v>0</v>
      </c>
      <c r="AQ30" s="20">
        <v>0</v>
      </c>
      <c r="AR30" s="20">
        <v>0</v>
      </c>
      <c r="AS30" s="20">
        <v>0.3</v>
      </c>
      <c r="AT30" s="20">
        <v>0</v>
      </c>
      <c r="AU30" s="20">
        <v>0</v>
      </c>
      <c r="AV30" s="4" t="str">
        <f t="shared" si="3"/>
        <v>0;0;0;0;0.3;0;0</v>
      </c>
      <c r="AW30" s="52" t="s">
        <v>892</v>
      </c>
      <c r="AX30" s="4">
        <v>6</v>
      </c>
      <c r="AY30" s="4">
        <v>27</v>
      </c>
      <c r="AZ30" s="4"/>
      <c r="BA30" s="20">
        <v>0</v>
      </c>
      <c r="BB30" s="21">
        <v>0</v>
      </c>
      <c r="BC30" s="27">
        <v>0.58196720000000002</v>
      </c>
    </row>
    <row r="31" spans="1:55">
      <c r="A31">
        <v>51000028</v>
      </c>
      <c r="B31" s="4" t="s">
        <v>37</v>
      </c>
      <c r="C31" s="4" t="s">
        <v>518</v>
      </c>
      <c r="D31" s="21"/>
      <c r="E31" s="4">
        <v>3</v>
      </c>
      <c r="F31" s="4">
        <v>10</v>
      </c>
      <c r="G31" s="4">
        <v>0</v>
      </c>
      <c r="H31" s="4">
        <f t="shared" si="0"/>
        <v>2</v>
      </c>
      <c r="I31" s="4">
        <v>3</v>
      </c>
      <c r="J31" s="4">
        <v>0</v>
      </c>
      <c r="K31" s="4">
        <v>-15</v>
      </c>
      <c r="L31" s="4">
        <v>-2</v>
      </c>
      <c r="M31" s="4">
        <v>0</v>
      </c>
      <c r="N31" s="4">
        <v>0</v>
      </c>
      <c r="O31" s="4">
        <v>1</v>
      </c>
      <c r="P31" s="4">
        <v>0</v>
      </c>
      <c r="Q31" s="4">
        <v>0</v>
      </c>
      <c r="R31" s="4">
        <v>0</v>
      </c>
      <c r="S31" s="4">
        <v>0</v>
      </c>
      <c r="T31" s="14">
        <f t="shared" si="1"/>
        <v>3</v>
      </c>
      <c r="U31" s="4">
        <v>10</v>
      </c>
      <c r="V31" s="4">
        <v>20</v>
      </c>
      <c r="W31" s="4">
        <v>0</v>
      </c>
      <c r="X31" s="4" t="s">
        <v>38</v>
      </c>
      <c r="Y31" s="4" t="s">
        <v>927</v>
      </c>
      <c r="Z31" s="39">
        <v>55200002</v>
      </c>
      <c r="AA31" s="20">
        <v>100</v>
      </c>
      <c r="AB31" s="20"/>
      <c r="AC31" s="20"/>
      <c r="AD31" s="20"/>
      <c r="AE31" s="20"/>
      <c r="AF31" s="20"/>
      <c r="AG31" s="20"/>
      <c r="AH31" s="20">
        <f>IF(ISBLANK($Z31),0, LOOKUP($Z31,[1]Skill!$A:$A,[1]Skill!$X:$X)*$AA31/100)+
IF(ISBLANK($AB31),0, LOOKUP($AB31,[1]Skill!$A:$A,[1]Skill!$X:$X)*$AC31/100)+
IF(ISBLANK($AD31),0, LOOKUP($AD31,[1]Skill!$A:$A,[1]Skill!$X:$X)*$AE31/100)+
IF(ISBLANK($AF31),0, LOOKUP($AF31,[1]Skill!$A:$A,[1]Skill!$X:$X)*$AG31/100)</f>
        <v>15</v>
      </c>
      <c r="AI31" s="20">
        <v>0</v>
      </c>
      <c r="AJ31" s="20">
        <v>0</v>
      </c>
      <c r="AK31" s="20">
        <v>0</v>
      </c>
      <c r="AL31" s="20">
        <v>0</v>
      </c>
      <c r="AM31" s="20">
        <v>0</v>
      </c>
      <c r="AN31" s="4" t="str">
        <f t="shared" si="2"/>
        <v>0;0;0;0;0</v>
      </c>
      <c r="AO31" s="20">
        <v>0</v>
      </c>
      <c r="AP31" s="20">
        <v>0</v>
      </c>
      <c r="AQ31" s="20">
        <v>0</v>
      </c>
      <c r="AR31" s="20">
        <v>0</v>
      </c>
      <c r="AS31" s="20">
        <v>0</v>
      </c>
      <c r="AT31" s="20">
        <v>0</v>
      </c>
      <c r="AU31" s="20">
        <v>0</v>
      </c>
      <c r="AV31" s="4" t="str">
        <f t="shared" si="3"/>
        <v>0;0;0;0;0;0;0</v>
      </c>
      <c r="AW31" s="52" t="s">
        <v>892</v>
      </c>
      <c r="AX31" s="4">
        <v>6</v>
      </c>
      <c r="AY31" s="4">
        <v>28</v>
      </c>
      <c r="AZ31" s="4"/>
      <c r="BA31" s="20">
        <v>0</v>
      </c>
      <c r="BB31" s="21">
        <v>0</v>
      </c>
      <c r="BC31" s="27">
        <v>0.50819669999999995</v>
      </c>
    </row>
    <row r="32" spans="1:55">
      <c r="A32">
        <v>51000029</v>
      </c>
      <c r="B32" s="4" t="s">
        <v>39</v>
      </c>
      <c r="C32" s="4" t="s">
        <v>519</v>
      </c>
      <c r="D32" s="21"/>
      <c r="E32" s="4">
        <v>3</v>
      </c>
      <c r="F32" s="4">
        <v>5</v>
      </c>
      <c r="G32" s="4">
        <v>0</v>
      </c>
      <c r="H32" s="4">
        <f t="shared" si="0"/>
        <v>2</v>
      </c>
      <c r="I32" s="4">
        <v>3</v>
      </c>
      <c r="J32" s="4">
        <v>20</v>
      </c>
      <c r="K32" s="4">
        <v>-25</v>
      </c>
      <c r="L32" s="4">
        <v>-6</v>
      </c>
      <c r="M32" s="4">
        <v>0</v>
      </c>
      <c r="N32" s="4">
        <v>0</v>
      </c>
      <c r="O32" s="4">
        <v>2</v>
      </c>
      <c r="P32" s="4">
        <v>0</v>
      </c>
      <c r="Q32" s="4">
        <v>0</v>
      </c>
      <c r="R32" s="4">
        <v>1</v>
      </c>
      <c r="S32" s="4">
        <v>0</v>
      </c>
      <c r="T32" s="14">
        <f t="shared" si="1"/>
        <v>4</v>
      </c>
      <c r="U32" s="4">
        <v>10</v>
      </c>
      <c r="V32" s="4">
        <v>20</v>
      </c>
      <c r="W32" s="4">
        <v>0</v>
      </c>
      <c r="X32" s="4" t="s">
        <v>40</v>
      </c>
      <c r="Y32" s="4"/>
      <c r="Z32" s="39"/>
      <c r="AA32" s="20"/>
      <c r="AB32" s="20"/>
      <c r="AC32" s="20"/>
      <c r="AD32" s="20"/>
      <c r="AE32" s="20"/>
      <c r="AF32" s="20"/>
      <c r="AG32" s="20"/>
      <c r="AH32" s="20">
        <f>IF(ISBLANK($Z32),0, LOOKUP($Z32,[1]Skill!$A:$A,[1]Skill!$X:$X)*$AA32/100)+
IF(ISBLANK($AB32),0, LOOKUP($AB32,[1]Skill!$A:$A,[1]Skill!$X:$X)*$AC32/100)+
IF(ISBLANK($AD32),0, LOOKUP($AD32,[1]Skill!$A:$A,[1]Skill!$X:$X)*$AE32/100)+
IF(ISBLANK($AF32),0, LOOKUP($AF32,[1]Skill!$A:$A,[1]Skill!$X:$X)*$AG32/100)</f>
        <v>0</v>
      </c>
      <c r="AI32" s="20">
        <v>0</v>
      </c>
      <c r="AJ32" s="20">
        <v>0</v>
      </c>
      <c r="AK32" s="20">
        <v>0</v>
      </c>
      <c r="AL32" s="20">
        <v>0</v>
      </c>
      <c r="AM32" s="20">
        <v>0</v>
      </c>
      <c r="AN32" s="4" t="str">
        <f t="shared" si="2"/>
        <v>0;0;0;0;0</v>
      </c>
      <c r="AO32" s="20">
        <v>0</v>
      </c>
      <c r="AP32" s="20">
        <v>0</v>
      </c>
      <c r="AQ32" s="20">
        <v>0</v>
      </c>
      <c r="AR32" s="20">
        <v>0</v>
      </c>
      <c r="AS32" s="20">
        <v>0</v>
      </c>
      <c r="AT32" s="20">
        <v>0</v>
      </c>
      <c r="AU32" s="20">
        <v>0</v>
      </c>
      <c r="AV32" s="4" t="str">
        <f t="shared" si="3"/>
        <v>0;0;0;0;0;0;0</v>
      </c>
      <c r="AW32" s="52" t="s">
        <v>892</v>
      </c>
      <c r="AX32" s="4">
        <v>6</v>
      </c>
      <c r="AY32" s="4">
        <v>29</v>
      </c>
      <c r="AZ32" s="4"/>
      <c r="BA32" s="20">
        <v>0</v>
      </c>
      <c r="BB32" s="21">
        <v>0</v>
      </c>
      <c r="BC32" s="27">
        <v>0.51475409999999999</v>
      </c>
    </row>
    <row r="33" spans="1:55">
      <c r="A33">
        <v>51000030</v>
      </c>
      <c r="B33" s="4" t="s">
        <v>41</v>
      </c>
      <c r="C33" s="4" t="s">
        <v>520</v>
      </c>
      <c r="D33" s="21"/>
      <c r="E33" s="4">
        <v>3</v>
      </c>
      <c r="F33" s="4">
        <v>1</v>
      </c>
      <c r="G33" s="4">
        <v>6</v>
      </c>
      <c r="H33" s="4">
        <f t="shared" si="0"/>
        <v>3</v>
      </c>
      <c r="I33" s="4">
        <v>3</v>
      </c>
      <c r="J33" s="4">
        <v>-100</v>
      </c>
      <c r="K33" s="4">
        <v>100</v>
      </c>
      <c r="L33" s="32">
        <v>0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14">
        <f t="shared" si="1"/>
        <v>6.6000000000000005</v>
      </c>
      <c r="U33" s="4">
        <v>10</v>
      </c>
      <c r="V33" s="4">
        <v>0</v>
      </c>
      <c r="W33" s="4">
        <v>13</v>
      </c>
      <c r="X33" s="4" t="s">
        <v>9</v>
      </c>
      <c r="Y33" s="4"/>
      <c r="Z33" s="39"/>
      <c r="AA33" s="20"/>
      <c r="AB33" s="20"/>
      <c r="AC33" s="20"/>
      <c r="AD33" s="20"/>
      <c r="AE33" s="20"/>
      <c r="AF33" s="20"/>
      <c r="AG33" s="20"/>
      <c r="AH33" s="20">
        <f>IF(ISBLANK($Z33),0, LOOKUP($Z33,[1]Skill!$A:$A,[1]Skill!$X:$X)*$AA33/100)+
IF(ISBLANK($AB33),0, LOOKUP($AB33,[1]Skill!$A:$A,[1]Skill!$X:$X)*$AC33/100)+
IF(ISBLANK($AD33),0, LOOKUP($AD33,[1]Skill!$A:$A,[1]Skill!$X:$X)*$AE33/100)+
IF(ISBLANK($AF33),0, LOOKUP($AF33,[1]Skill!$A:$A,[1]Skill!$X:$X)*$AG33/100)</f>
        <v>0</v>
      </c>
      <c r="AI33" s="20">
        <v>0</v>
      </c>
      <c r="AJ33" s="20">
        <v>0</v>
      </c>
      <c r="AK33" s="20">
        <v>0</v>
      </c>
      <c r="AL33" s="20">
        <v>0</v>
      </c>
      <c r="AM33" s="20">
        <v>0</v>
      </c>
      <c r="AN33" s="4" t="str">
        <f t="shared" si="2"/>
        <v>0;0;0;0;0</v>
      </c>
      <c r="AO33" s="20">
        <v>0.3</v>
      </c>
      <c r="AP33" s="20">
        <v>0.3</v>
      </c>
      <c r="AQ33" s="20">
        <v>0.3</v>
      </c>
      <c r="AR33" s="20">
        <v>0.3</v>
      </c>
      <c r="AS33" s="20">
        <v>0.3</v>
      </c>
      <c r="AT33" s="20">
        <v>0</v>
      </c>
      <c r="AU33" s="20">
        <v>0</v>
      </c>
      <c r="AV33" s="4" t="str">
        <f t="shared" si="3"/>
        <v>0.3;0.3;0.3;0.3;0.3;0;0</v>
      </c>
      <c r="AW33" s="52" t="s">
        <v>892</v>
      </c>
      <c r="AX33" s="4">
        <v>6</v>
      </c>
      <c r="AY33" s="4">
        <v>30</v>
      </c>
      <c r="AZ33" s="4"/>
      <c r="BA33" s="20">
        <v>0</v>
      </c>
      <c r="BB33" s="21">
        <v>0</v>
      </c>
      <c r="BC33" s="27">
        <v>0.43278689999999997</v>
      </c>
    </row>
    <row r="34" spans="1:55">
      <c r="A34">
        <v>51000031</v>
      </c>
      <c r="B34" s="4" t="s">
        <v>42</v>
      </c>
      <c r="C34" s="4" t="s">
        <v>521</v>
      </c>
      <c r="D34" s="21"/>
      <c r="E34" s="4">
        <v>2</v>
      </c>
      <c r="F34" s="4">
        <v>8</v>
      </c>
      <c r="G34" s="4">
        <v>0</v>
      </c>
      <c r="H34" s="4">
        <f t="shared" si="0"/>
        <v>1</v>
      </c>
      <c r="I34" s="4">
        <v>2</v>
      </c>
      <c r="J34" s="4">
        <v>-9</v>
      </c>
      <c r="K34" s="4">
        <v>4</v>
      </c>
      <c r="L34" s="4">
        <v>-9</v>
      </c>
      <c r="M34" s="4">
        <v>-1</v>
      </c>
      <c r="N34" s="4">
        <v>0</v>
      </c>
      <c r="O34" s="4">
        <v>0</v>
      </c>
      <c r="P34" s="4">
        <v>1</v>
      </c>
      <c r="Q34" s="4">
        <v>0</v>
      </c>
      <c r="R34" s="4">
        <v>0</v>
      </c>
      <c r="S34" s="4">
        <v>0</v>
      </c>
      <c r="T34" s="14">
        <f t="shared" si="1"/>
        <v>0</v>
      </c>
      <c r="U34" s="4">
        <v>10</v>
      </c>
      <c r="V34" s="4">
        <v>20</v>
      </c>
      <c r="W34" s="4">
        <v>0</v>
      </c>
      <c r="X34" s="4" t="s">
        <v>16</v>
      </c>
      <c r="Y34" s="4" t="s">
        <v>987</v>
      </c>
      <c r="Z34" s="39">
        <v>55900006</v>
      </c>
      <c r="AA34" s="20">
        <v>40</v>
      </c>
      <c r="AB34" s="20"/>
      <c r="AC34" s="20"/>
      <c r="AD34" s="20"/>
      <c r="AE34" s="20"/>
      <c r="AF34" s="20"/>
      <c r="AG34" s="20"/>
      <c r="AH34" s="20">
        <f>IF(ISBLANK($Z34),0, LOOKUP($Z34,[1]Skill!$A:$A,[1]Skill!$X:$X)*$AA34/100)+
IF(ISBLANK($AB34),0, LOOKUP($AB34,[1]Skill!$A:$A,[1]Skill!$X:$X)*$AC34/100)+
IF(ISBLANK($AD34),0, LOOKUP($AD34,[1]Skill!$A:$A,[1]Skill!$X:$X)*$AE34/100)+
IF(ISBLANK($AF34),0, LOOKUP($AF34,[1]Skill!$A:$A,[1]Skill!$X:$X)*$AG34/100)</f>
        <v>14</v>
      </c>
      <c r="AI34" s="20">
        <v>0</v>
      </c>
      <c r="AJ34" s="20">
        <v>0</v>
      </c>
      <c r="AK34" s="20">
        <v>0</v>
      </c>
      <c r="AL34" s="20">
        <v>0</v>
      </c>
      <c r="AM34" s="20">
        <v>0</v>
      </c>
      <c r="AN34" s="4" t="str">
        <f t="shared" si="2"/>
        <v>0;0;0;0;0</v>
      </c>
      <c r="AO34" s="20">
        <v>0</v>
      </c>
      <c r="AP34" s="20">
        <v>0</v>
      </c>
      <c r="AQ34" s="20">
        <v>0</v>
      </c>
      <c r="AR34" s="20">
        <v>0</v>
      </c>
      <c r="AS34" s="20">
        <v>0</v>
      </c>
      <c r="AT34" s="20">
        <v>0</v>
      </c>
      <c r="AU34" s="20">
        <v>0</v>
      </c>
      <c r="AV34" s="4" t="str">
        <f t="shared" si="3"/>
        <v>0;0;0;0;0;0;0</v>
      </c>
      <c r="AW34" s="52" t="s">
        <v>892</v>
      </c>
      <c r="AX34" s="4">
        <v>6</v>
      </c>
      <c r="AY34" s="4">
        <v>31</v>
      </c>
      <c r="AZ34" s="4"/>
      <c r="BA34" s="20">
        <v>0</v>
      </c>
      <c r="BB34" s="21">
        <v>0</v>
      </c>
      <c r="BC34" s="27">
        <v>0.20163929999999999</v>
      </c>
    </row>
    <row r="35" spans="1:55">
      <c r="A35">
        <v>51000032</v>
      </c>
      <c r="B35" s="4" t="s">
        <v>43</v>
      </c>
      <c r="C35" s="4" t="s">
        <v>522</v>
      </c>
      <c r="D35" s="21" t="s">
        <v>910</v>
      </c>
      <c r="E35" s="4">
        <v>3</v>
      </c>
      <c r="F35" s="4">
        <v>16</v>
      </c>
      <c r="G35" s="4">
        <v>5</v>
      </c>
      <c r="H35" s="4">
        <f t="shared" si="0"/>
        <v>3</v>
      </c>
      <c r="I35" s="4">
        <v>3</v>
      </c>
      <c r="J35" s="4">
        <v>-100</v>
      </c>
      <c r="K35" s="4">
        <v>65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14">
        <f t="shared" si="1"/>
        <v>5</v>
      </c>
      <c r="U35" s="4">
        <v>10</v>
      </c>
      <c r="V35" s="4">
        <v>0</v>
      </c>
      <c r="W35" s="4">
        <v>10</v>
      </c>
      <c r="X35" s="4" t="s">
        <v>9</v>
      </c>
      <c r="Y35" s="4" t="s">
        <v>913</v>
      </c>
      <c r="Z35" s="39">
        <v>55300001</v>
      </c>
      <c r="AA35" s="20">
        <v>100</v>
      </c>
      <c r="AB35" s="20"/>
      <c r="AC35" s="20"/>
      <c r="AD35" s="20"/>
      <c r="AE35" s="20"/>
      <c r="AF35" s="20"/>
      <c r="AG35" s="20"/>
      <c r="AH35" s="20">
        <f>IF(ISBLANK($Z35),0, LOOKUP($Z35,[1]Skill!$A:$A,[1]Skill!$X:$X)*$AA35/100)+
IF(ISBLANK($AB35),0, LOOKUP($AB35,[1]Skill!$A:$A,[1]Skill!$X:$X)*$AC35/100)+
IF(ISBLANK($AD35),0, LOOKUP($AD35,[1]Skill!$A:$A,[1]Skill!$X:$X)*$AE35/100)+
IF(ISBLANK($AF35),0, LOOKUP($AF35,[1]Skill!$A:$A,[1]Skill!$X:$X)*$AG35/100)</f>
        <v>40</v>
      </c>
      <c r="AI35" s="20">
        <v>0</v>
      </c>
      <c r="AJ35" s="20">
        <v>0</v>
      </c>
      <c r="AK35" s="20">
        <v>0</v>
      </c>
      <c r="AL35" s="20">
        <v>0</v>
      </c>
      <c r="AM35" s="20">
        <v>0</v>
      </c>
      <c r="AN35" s="4" t="str">
        <f t="shared" si="2"/>
        <v>0;0;0;0;0</v>
      </c>
      <c r="AO35" s="20">
        <v>0</v>
      </c>
      <c r="AP35" s="20">
        <v>0</v>
      </c>
      <c r="AQ35" s="20">
        <v>0</v>
      </c>
      <c r="AR35" s="20">
        <v>0</v>
      </c>
      <c r="AS35" s="20">
        <v>0</v>
      </c>
      <c r="AT35" s="20">
        <v>0</v>
      </c>
      <c r="AU35" s="20">
        <v>0</v>
      </c>
      <c r="AV35" s="4" t="str">
        <f t="shared" si="3"/>
        <v>0;0;0;0;0;0;0</v>
      </c>
      <c r="AW35" s="52" t="s">
        <v>892</v>
      </c>
      <c r="AX35" s="4">
        <v>6</v>
      </c>
      <c r="AY35" s="4">
        <v>32</v>
      </c>
      <c r="AZ35" s="4"/>
      <c r="BA35" s="20">
        <v>0</v>
      </c>
      <c r="BB35" s="21">
        <v>0</v>
      </c>
      <c r="BC35" s="27">
        <v>5.0819669999999997E-2</v>
      </c>
    </row>
    <row r="36" spans="1:55">
      <c r="A36">
        <v>51000033</v>
      </c>
      <c r="B36" s="4" t="s">
        <v>44</v>
      </c>
      <c r="C36" s="4" t="s">
        <v>340</v>
      </c>
      <c r="D36" s="21" t="s">
        <v>797</v>
      </c>
      <c r="E36" s="4">
        <v>2</v>
      </c>
      <c r="F36" s="4">
        <v>8</v>
      </c>
      <c r="G36" s="4">
        <v>0</v>
      </c>
      <c r="H36" s="4">
        <f t="shared" si="0"/>
        <v>0</v>
      </c>
      <c r="I36" s="4">
        <v>2</v>
      </c>
      <c r="J36" s="4">
        <v>-10</v>
      </c>
      <c r="K36" s="4">
        <v>3</v>
      </c>
      <c r="L36" s="4">
        <v>-2</v>
      </c>
      <c r="M36" s="4">
        <v>1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14">
        <f t="shared" si="1"/>
        <v>-4</v>
      </c>
      <c r="U36" s="4">
        <v>30</v>
      </c>
      <c r="V36" s="4">
        <v>15</v>
      </c>
      <c r="W36" s="4">
        <v>0</v>
      </c>
      <c r="X36" s="4" t="s">
        <v>785</v>
      </c>
      <c r="Y36" s="4" t="s">
        <v>969</v>
      </c>
      <c r="Z36" s="39"/>
      <c r="AA36" s="20"/>
      <c r="AB36" s="20">
        <v>55000070</v>
      </c>
      <c r="AC36" s="20">
        <v>100</v>
      </c>
      <c r="AD36" s="20"/>
      <c r="AE36" s="20"/>
      <c r="AF36" s="20"/>
      <c r="AG36" s="20"/>
      <c r="AH36" s="20" t="e">
        <f>IF(ISBLANK($Z36),0, LOOKUP($Z36,[1]Skill!$A:$A,[1]Skill!$X:$X)*$AA36/100)+
IF(ISBLANK($AB36),0, LOOKUP($AB36,[1]Skill!$A:$A,[1]Skill!$X:$X)*$AC36/100)+
IF(ISBLANK($AD36),0, LOOKUP($AD36,[1]Skill!$A:$A,[1]Skill!$X:$X)*$AE36/100)+
IF(ISBLANK($AF36),0, LOOKUP($AF36,[1]Skill!$A:$A,[1]Skill!$X:$X)*$AG36/100)</f>
        <v>#N/A</v>
      </c>
      <c r="AI36" s="20">
        <v>0</v>
      </c>
      <c r="AJ36" s="20">
        <v>0</v>
      </c>
      <c r="AK36" s="20">
        <v>0</v>
      </c>
      <c r="AL36" s="20">
        <v>0</v>
      </c>
      <c r="AM36" s="20">
        <v>0</v>
      </c>
      <c r="AN36" s="4" t="str">
        <f t="shared" si="2"/>
        <v>0;0;0;0;0</v>
      </c>
      <c r="AO36" s="20">
        <v>0</v>
      </c>
      <c r="AP36" s="20">
        <v>0</v>
      </c>
      <c r="AQ36" s="20">
        <v>0</v>
      </c>
      <c r="AR36" s="20">
        <v>0</v>
      </c>
      <c r="AS36" s="20">
        <v>0</v>
      </c>
      <c r="AT36" s="20">
        <v>0</v>
      </c>
      <c r="AU36" s="20">
        <v>0</v>
      </c>
      <c r="AV36" s="4" t="str">
        <f t="shared" si="3"/>
        <v>0;0;0;0;0;0;0</v>
      </c>
      <c r="AW36" s="52" t="s">
        <v>892</v>
      </c>
      <c r="AX36" s="4">
        <v>6</v>
      </c>
      <c r="AY36" s="4">
        <v>33</v>
      </c>
      <c r="AZ36" s="4"/>
      <c r="BA36" s="20">
        <v>0</v>
      </c>
      <c r="BB36" s="21">
        <v>0</v>
      </c>
      <c r="BC36" s="27">
        <v>0.36721310000000001</v>
      </c>
    </row>
    <row r="37" spans="1:55">
      <c r="A37">
        <v>51000034</v>
      </c>
      <c r="B37" s="4" t="s">
        <v>46</v>
      </c>
      <c r="C37" s="4" t="s">
        <v>523</v>
      </c>
      <c r="D37" s="21" t="s">
        <v>797</v>
      </c>
      <c r="E37" s="4">
        <v>2</v>
      </c>
      <c r="F37" s="4">
        <v>3</v>
      </c>
      <c r="G37" s="4">
        <v>1</v>
      </c>
      <c r="H37" s="4">
        <f t="shared" si="0"/>
        <v>6</v>
      </c>
      <c r="I37" s="4">
        <v>2</v>
      </c>
      <c r="J37" s="4">
        <v>11</v>
      </c>
      <c r="K37" s="4">
        <v>17</v>
      </c>
      <c r="L37" s="4">
        <v>-2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14">
        <f t="shared" si="1"/>
        <v>31</v>
      </c>
      <c r="U37" s="4">
        <v>10</v>
      </c>
      <c r="V37" s="4">
        <v>20</v>
      </c>
      <c r="W37" s="4">
        <v>0</v>
      </c>
      <c r="X37" s="4" t="s">
        <v>38</v>
      </c>
      <c r="Y37" s="4" t="s">
        <v>962</v>
      </c>
      <c r="Z37" s="39">
        <v>55610003</v>
      </c>
      <c r="AA37" s="20">
        <v>100</v>
      </c>
      <c r="AB37" s="20"/>
      <c r="AC37" s="20"/>
      <c r="AD37" s="20"/>
      <c r="AE37" s="20"/>
      <c r="AF37" s="20"/>
      <c r="AG37" s="20"/>
      <c r="AH37" s="20">
        <f>IF(ISBLANK($Z37),0, LOOKUP($Z37,[1]Skill!$A:$A,[1]Skill!$X:$X)*$AA37/100)+
IF(ISBLANK($AB37),0, LOOKUP($AB37,[1]Skill!$A:$A,[1]Skill!$X:$X)*$AC37/100)+
IF(ISBLANK($AD37),0, LOOKUP($AD37,[1]Skill!$A:$A,[1]Skill!$X:$X)*$AE37/100)+
IF(ISBLANK($AF37),0, LOOKUP($AF37,[1]Skill!$A:$A,[1]Skill!$X:$X)*$AG37/100)</f>
        <v>5</v>
      </c>
      <c r="AI37" s="20">
        <v>0</v>
      </c>
      <c r="AJ37" s="20">
        <v>0</v>
      </c>
      <c r="AK37" s="20">
        <v>0</v>
      </c>
      <c r="AL37" s="20">
        <v>0</v>
      </c>
      <c r="AM37" s="20">
        <v>0</v>
      </c>
      <c r="AN37" s="4" t="str">
        <f t="shared" si="2"/>
        <v>0;0;0;0;0</v>
      </c>
      <c r="AO37" s="20">
        <v>0</v>
      </c>
      <c r="AP37" s="20">
        <v>0</v>
      </c>
      <c r="AQ37" s="20">
        <v>0</v>
      </c>
      <c r="AR37" s="20">
        <v>0</v>
      </c>
      <c r="AS37" s="20">
        <v>0</v>
      </c>
      <c r="AT37" s="20">
        <v>0</v>
      </c>
      <c r="AU37" s="20">
        <v>0</v>
      </c>
      <c r="AV37" s="4" t="str">
        <f t="shared" si="3"/>
        <v>0;0;0;0;0;0;0</v>
      </c>
      <c r="AW37" s="52" t="s">
        <v>892</v>
      </c>
      <c r="AX37" s="4">
        <v>6</v>
      </c>
      <c r="AY37" s="4">
        <v>34</v>
      </c>
      <c r="AZ37" s="4"/>
      <c r="BA37" s="20">
        <v>0</v>
      </c>
      <c r="BB37" s="21">
        <v>0</v>
      </c>
      <c r="BC37" s="27">
        <v>0.35245900000000002</v>
      </c>
    </row>
    <row r="38" spans="1:55">
      <c r="A38">
        <v>51000035</v>
      </c>
      <c r="B38" s="4" t="s">
        <v>47</v>
      </c>
      <c r="C38" s="4" t="s">
        <v>341</v>
      </c>
      <c r="D38" s="21" t="s">
        <v>798</v>
      </c>
      <c r="E38" s="4">
        <v>2</v>
      </c>
      <c r="F38" s="4">
        <v>7</v>
      </c>
      <c r="G38" s="4">
        <v>1</v>
      </c>
      <c r="H38" s="4">
        <f t="shared" si="0"/>
        <v>0</v>
      </c>
      <c r="I38" s="4">
        <v>2</v>
      </c>
      <c r="J38" s="4">
        <v>-25</v>
      </c>
      <c r="K38" s="4">
        <v>22</v>
      </c>
      <c r="L38" s="4">
        <v>-1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14">
        <f t="shared" si="1"/>
        <v>-4</v>
      </c>
      <c r="U38" s="4">
        <v>10</v>
      </c>
      <c r="V38" s="4">
        <v>10</v>
      </c>
      <c r="W38" s="4">
        <v>0</v>
      </c>
      <c r="X38" s="4" t="s">
        <v>12</v>
      </c>
      <c r="Y38" s="4"/>
      <c r="Z38" s="39"/>
      <c r="AA38" s="20"/>
      <c r="AB38" s="20"/>
      <c r="AC38" s="20"/>
      <c r="AD38" s="20"/>
      <c r="AE38" s="20"/>
      <c r="AF38" s="20"/>
      <c r="AG38" s="20"/>
      <c r="AH38" s="20">
        <f>IF(ISBLANK($Z38),0, LOOKUP($Z38,[1]Skill!$A:$A,[1]Skill!$X:$X)*$AA38/100)+
IF(ISBLANK($AB38),0, LOOKUP($AB38,[1]Skill!$A:$A,[1]Skill!$X:$X)*$AC38/100)+
IF(ISBLANK($AD38),0, LOOKUP($AD38,[1]Skill!$A:$A,[1]Skill!$X:$X)*$AE38/100)+
IF(ISBLANK($AF38),0, LOOKUP($AF38,[1]Skill!$A:$A,[1]Skill!$X:$X)*$AG38/100)</f>
        <v>0</v>
      </c>
      <c r="AI38" s="20">
        <v>0</v>
      </c>
      <c r="AJ38" s="20">
        <v>0</v>
      </c>
      <c r="AK38" s="20">
        <v>0</v>
      </c>
      <c r="AL38" s="20">
        <v>0</v>
      </c>
      <c r="AM38" s="20">
        <v>0</v>
      </c>
      <c r="AN38" s="4" t="str">
        <f t="shared" si="2"/>
        <v>0;0;0;0;0</v>
      </c>
      <c r="AO38" s="20">
        <v>0</v>
      </c>
      <c r="AP38" s="20">
        <v>0</v>
      </c>
      <c r="AQ38" s="20">
        <v>0</v>
      </c>
      <c r="AR38" s="20">
        <v>0</v>
      </c>
      <c r="AS38" s="20">
        <v>0</v>
      </c>
      <c r="AT38" s="20">
        <v>0</v>
      </c>
      <c r="AU38" s="20">
        <v>0</v>
      </c>
      <c r="AV38" s="4" t="str">
        <f t="shared" si="3"/>
        <v>0;0;0;0;0;0;0</v>
      </c>
      <c r="AW38" s="52" t="s">
        <v>892</v>
      </c>
      <c r="AX38" s="4">
        <v>6</v>
      </c>
      <c r="AY38" s="4">
        <v>35</v>
      </c>
      <c r="AZ38" s="4"/>
      <c r="BA38" s="20">
        <v>0</v>
      </c>
      <c r="BB38" s="21">
        <v>0</v>
      </c>
      <c r="BC38" s="27">
        <v>0.25901639999999998</v>
      </c>
    </row>
    <row r="39" spans="1:55">
      <c r="A39">
        <v>51000036</v>
      </c>
      <c r="B39" s="4" t="s">
        <v>48</v>
      </c>
      <c r="C39" s="4" t="s">
        <v>524</v>
      </c>
      <c r="D39" s="21"/>
      <c r="E39" s="4">
        <v>4</v>
      </c>
      <c r="F39" s="4">
        <v>12</v>
      </c>
      <c r="G39" s="4">
        <v>4</v>
      </c>
      <c r="H39" s="4">
        <f t="shared" si="0"/>
        <v>1</v>
      </c>
      <c r="I39" s="4">
        <v>4</v>
      </c>
      <c r="J39" s="4">
        <v>7</v>
      </c>
      <c r="K39" s="4">
        <v>0</v>
      </c>
      <c r="L39" s="4">
        <v>-10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T39" s="14">
        <f t="shared" si="1"/>
        <v>-0.35999999999999943</v>
      </c>
      <c r="U39" s="4">
        <v>10</v>
      </c>
      <c r="V39" s="4">
        <v>12</v>
      </c>
      <c r="W39" s="4">
        <v>0</v>
      </c>
      <c r="X39" s="4" t="s">
        <v>12</v>
      </c>
      <c r="Y39" s="4"/>
      <c r="Z39" s="39"/>
      <c r="AA39" s="20"/>
      <c r="AB39" s="20"/>
      <c r="AC39" s="20"/>
      <c r="AD39" s="20"/>
      <c r="AE39" s="20"/>
      <c r="AF39" s="20"/>
      <c r="AG39" s="20"/>
      <c r="AH39" s="20">
        <f>IF(ISBLANK($Z39),0, LOOKUP($Z39,[1]Skill!$A:$A,[1]Skill!$X:$X)*$AA39/100)+
IF(ISBLANK($AB39),0, LOOKUP($AB39,[1]Skill!$A:$A,[1]Skill!$X:$X)*$AC39/100)+
IF(ISBLANK($AD39),0, LOOKUP($AD39,[1]Skill!$A:$A,[1]Skill!$X:$X)*$AE39/100)+
IF(ISBLANK($AF39),0, LOOKUP($AF39,[1]Skill!$A:$A,[1]Skill!$X:$X)*$AG39/100)</f>
        <v>0</v>
      </c>
      <c r="AI39" s="20">
        <v>0</v>
      </c>
      <c r="AJ39" s="20">
        <v>0</v>
      </c>
      <c r="AK39" s="20">
        <v>0</v>
      </c>
      <c r="AL39" s="20">
        <v>0</v>
      </c>
      <c r="AM39" s="20">
        <v>0</v>
      </c>
      <c r="AN39" s="4" t="str">
        <f t="shared" si="2"/>
        <v>0;0;0;0;0</v>
      </c>
      <c r="AO39" s="20">
        <v>0</v>
      </c>
      <c r="AP39" s="20">
        <v>0.3</v>
      </c>
      <c r="AQ39" s="20">
        <v>0</v>
      </c>
      <c r="AR39" s="20">
        <v>0</v>
      </c>
      <c r="AS39" s="20">
        <v>0.3</v>
      </c>
      <c r="AT39" s="20">
        <v>0</v>
      </c>
      <c r="AU39" s="20">
        <v>0</v>
      </c>
      <c r="AV39" s="4" t="str">
        <f t="shared" si="3"/>
        <v>0;0.3;0;0;0.3;0;0</v>
      </c>
      <c r="AW39" s="52" t="s">
        <v>892</v>
      </c>
      <c r="AX39" s="4">
        <v>6</v>
      </c>
      <c r="AY39" s="4">
        <v>36</v>
      </c>
      <c r="AZ39" s="4"/>
      <c r="BA39" s="20">
        <v>0</v>
      </c>
      <c r="BB39" s="21">
        <v>0</v>
      </c>
      <c r="BC39" s="27">
        <v>0.76393440000000001</v>
      </c>
    </row>
    <row r="40" spans="1:55">
      <c r="A40">
        <v>51000037</v>
      </c>
      <c r="B40" s="4" t="s">
        <v>49</v>
      </c>
      <c r="C40" s="4" t="s">
        <v>525</v>
      </c>
      <c r="D40" s="21"/>
      <c r="E40" s="4">
        <v>4</v>
      </c>
      <c r="F40" s="4">
        <v>1</v>
      </c>
      <c r="G40" s="4">
        <v>0</v>
      </c>
      <c r="H40" s="4">
        <f t="shared" si="0"/>
        <v>3</v>
      </c>
      <c r="I40" s="4">
        <v>4</v>
      </c>
      <c r="J40" s="4">
        <v>0</v>
      </c>
      <c r="K40" s="4">
        <v>7</v>
      </c>
      <c r="L40" s="4">
        <v>-5</v>
      </c>
      <c r="M40" s="4">
        <v>0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4">
        <v>0</v>
      </c>
      <c r="T40" s="14">
        <f t="shared" si="1"/>
        <v>7.2800000000000011</v>
      </c>
      <c r="U40" s="4">
        <v>10</v>
      </c>
      <c r="V40" s="4">
        <v>15</v>
      </c>
      <c r="W40" s="4">
        <v>0</v>
      </c>
      <c r="X40" s="4" t="s">
        <v>6</v>
      </c>
      <c r="Y40" s="4"/>
      <c r="Z40" s="39"/>
      <c r="AA40" s="20"/>
      <c r="AB40" s="20"/>
      <c r="AC40" s="20"/>
      <c r="AD40" s="20"/>
      <c r="AE40" s="20"/>
      <c r="AF40" s="20"/>
      <c r="AG40" s="20"/>
      <c r="AH40" s="20">
        <f>IF(ISBLANK($Z40),0, LOOKUP($Z40,[1]Skill!$A:$A,[1]Skill!$X:$X)*$AA40/100)+
IF(ISBLANK($AB40),0, LOOKUP($AB40,[1]Skill!$A:$A,[1]Skill!$X:$X)*$AC40/100)+
IF(ISBLANK($AD40),0, LOOKUP($AD40,[1]Skill!$A:$A,[1]Skill!$X:$X)*$AE40/100)+
IF(ISBLANK($AF40),0, LOOKUP($AF40,[1]Skill!$A:$A,[1]Skill!$X:$X)*$AG40/100)</f>
        <v>0</v>
      </c>
      <c r="AI40" s="20">
        <v>0</v>
      </c>
      <c r="AJ40" s="20">
        <v>0</v>
      </c>
      <c r="AK40" s="20">
        <v>0</v>
      </c>
      <c r="AL40" s="20">
        <v>0</v>
      </c>
      <c r="AM40" s="20">
        <v>0</v>
      </c>
      <c r="AN40" s="4" t="str">
        <f t="shared" si="2"/>
        <v>0;0;0;0;0</v>
      </c>
      <c r="AO40" s="20">
        <v>0</v>
      </c>
      <c r="AP40" s="20">
        <v>0.3</v>
      </c>
      <c r="AQ40" s="20">
        <v>0.3</v>
      </c>
      <c r="AR40" s="20">
        <v>0.3</v>
      </c>
      <c r="AS40" s="20">
        <v>0.3</v>
      </c>
      <c r="AT40" s="20">
        <v>0</v>
      </c>
      <c r="AU40" s="20">
        <v>0</v>
      </c>
      <c r="AV40" s="4" t="str">
        <f t="shared" si="3"/>
        <v>0;0.3;0.3;0.3;0.3;0;0</v>
      </c>
      <c r="AW40" s="52" t="s">
        <v>892</v>
      </c>
      <c r="AX40" s="4">
        <v>6</v>
      </c>
      <c r="AY40" s="4">
        <v>37</v>
      </c>
      <c r="AZ40" s="4"/>
      <c r="BA40" s="20">
        <v>0</v>
      </c>
      <c r="BB40" s="21">
        <v>0</v>
      </c>
      <c r="BC40" s="27">
        <v>0.79836059999999998</v>
      </c>
    </row>
    <row r="41" spans="1:55">
      <c r="A41">
        <v>51000038</v>
      </c>
      <c r="B41" s="4" t="s">
        <v>50</v>
      </c>
      <c r="C41" s="4" t="s">
        <v>526</v>
      </c>
      <c r="D41" s="21" t="s">
        <v>797</v>
      </c>
      <c r="E41" s="4">
        <v>2</v>
      </c>
      <c r="F41" s="4">
        <v>8</v>
      </c>
      <c r="G41" s="4">
        <v>5</v>
      </c>
      <c r="H41" s="4">
        <f t="shared" si="0"/>
        <v>6</v>
      </c>
      <c r="I41" s="4">
        <v>2</v>
      </c>
      <c r="J41" s="4">
        <v>-10</v>
      </c>
      <c r="K41" s="4">
        <v>-10</v>
      </c>
      <c r="L41" s="4">
        <v>-2</v>
      </c>
      <c r="M41" s="4">
        <v>0</v>
      </c>
      <c r="N41" s="4">
        <v>0</v>
      </c>
      <c r="O41" s="4">
        <v>0</v>
      </c>
      <c r="P41" s="4">
        <v>0</v>
      </c>
      <c r="Q41" s="4">
        <v>0</v>
      </c>
      <c r="R41" s="4">
        <v>0</v>
      </c>
      <c r="S41" s="4">
        <v>0</v>
      </c>
      <c r="T41" s="14">
        <f t="shared" si="1"/>
        <v>-16</v>
      </c>
      <c r="U41" s="4">
        <v>30</v>
      </c>
      <c r="V41" s="4">
        <v>12</v>
      </c>
      <c r="W41" s="4">
        <v>0</v>
      </c>
      <c r="X41" s="4" t="s">
        <v>51</v>
      </c>
      <c r="Y41" s="4" t="s">
        <v>992</v>
      </c>
      <c r="Z41" s="39">
        <v>55100011</v>
      </c>
      <c r="AA41" s="20">
        <v>100</v>
      </c>
      <c r="AB41" s="20"/>
      <c r="AC41" s="20"/>
      <c r="AD41" s="20"/>
      <c r="AE41" s="20"/>
      <c r="AF41" s="20"/>
      <c r="AG41" s="20"/>
      <c r="AH41" s="20">
        <f>IF(ISBLANK($Z41),0, LOOKUP($Z41,[1]Skill!$A:$A,[1]Skill!$X:$X)*$AA41/100)+
IF(ISBLANK($AB41),0, LOOKUP($AB41,[1]Skill!$A:$A,[1]Skill!$X:$X)*$AC41/100)+
IF(ISBLANK($AD41),0, LOOKUP($AD41,[1]Skill!$A:$A,[1]Skill!$X:$X)*$AE41/100)+
IF(ISBLANK($AF41),0, LOOKUP($AF41,[1]Skill!$A:$A,[1]Skill!$X:$X)*$AG41/100)</f>
        <v>6</v>
      </c>
      <c r="AI41" s="20">
        <v>0</v>
      </c>
      <c r="AJ41" s="20">
        <v>0</v>
      </c>
      <c r="AK41" s="20">
        <v>0</v>
      </c>
      <c r="AL41" s="20">
        <v>0</v>
      </c>
      <c r="AM41" s="20">
        <v>0</v>
      </c>
      <c r="AN41" s="4" t="str">
        <f t="shared" si="2"/>
        <v>0;0;0;0;0</v>
      </c>
      <c r="AO41" s="20">
        <v>0</v>
      </c>
      <c r="AP41" s="20">
        <v>0</v>
      </c>
      <c r="AQ41" s="20">
        <v>0</v>
      </c>
      <c r="AR41" s="20">
        <v>0</v>
      </c>
      <c r="AS41" s="20">
        <v>0</v>
      </c>
      <c r="AT41" s="20">
        <v>0</v>
      </c>
      <c r="AU41" s="20">
        <v>0</v>
      </c>
      <c r="AV41" s="4" t="str">
        <f t="shared" si="3"/>
        <v>0;0;0;0;0;0;0</v>
      </c>
      <c r="AW41" s="52" t="s">
        <v>892</v>
      </c>
      <c r="AX41" s="4">
        <v>6</v>
      </c>
      <c r="AY41" s="4">
        <v>38</v>
      </c>
      <c r="AZ41" s="4"/>
      <c r="BA41" s="20">
        <v>0</v>
      </c>
      <c r="BB41" s="21">
        <v>0</v>
      </c>
      <c r="BC41" s="27">
        <v>0.2377049</v>
      </c>
    </row>
    <row r="42" spans="1:55">
      <c r="A42">
        <v>51000039</v>
      </c>
      <c r="B42" s="4" t="s">
        <v>52</v>
      </c>
      <c r="C42" s="4" t="s">
        <v>422</v>
      </c>
      <c r="D42" s="21" t="s">
        <v>797</v>
      </c>
      <c r="E42" s="4">
        <v>3</v>
      </c>
      <c r="F42" s="4">
        <v>8</v>
      </c>
      <c r="G42" s="4">
        <v>6</v>
      </c>
      <c r="H42" s="4">
        <f t="shared" si="0"/>
        <v>1</v>
      </c>
      <c r="I42" s="4">
        <v>3</v>
      </c>
      <c r="J42" s="4">
        <v>-10</v>
      </c>
      <c r="K42" s="4">
        <v>8</v>
      </c>
      <c r="L42" s="4">
        <v>1</v>
      </c>
      <c r="M42" s="4">
        <v>0</v>
      </c>
      <c r="N42" s="4">
        <v>0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T42" s="14">
        <f t="shared" si="1"/>
        <v>-2.3200000000000003</v>
      </c>
      <c r="U42" s="4">
        <v>30</v>
      </c>
      <c r="V42" s="4">
        <v>12</v>
      </c>
      <c r="W42" s="4">
        <v>0</v>
      </c>
      <c r="X42" s="4" t="s">
        <v>53</v>
      </c>
      <c r="Y42" s="4" t="s">
        <v>994</v>
      </c>
      <c r="Z42" s="39">
        <v>55000034</v>
      </c>
      <c r="AA42" s="20">
        <v>20</v>
      </c>
      <c r="AB42" s="20">
        <v>55100011</v>
      </c>
      <c r="AC42" s="20">
        <v>100</v>
      </c>
      <c r="AD42" s="20"/>
      <c r="AE42" s="20"/>
      <c r="AF42" s="20"/>
      <c r="AG42" s="20"/>
      <c r="AH42" s="20" t="e">
        <f>IF(ISBLANK($Z42),0, LOOKUP($Z42,[1]Skill!$A:$A,[1]Skill!$X:$X)*$AA42/100)+
IF(ISBLANK($AB42),0, LOOKUP($AB42,[1]Skill!$A:$A,[1]Skill!$X:$X)*$AC42/100)+
IF(ISBLANK($AD42),0, LOOKUP($AD42,[1]Skill!$A:$A,[1]Skill!$X:$X)*$AE42/100)+
IF(ISBLANK($AF42),0, LOOKUP($AF42,[1]Skill!$A:$A,[1]Skill!$X:$X)*$AG42/100)</f>
        <v>#N/A</v>
      </c>
      <c r="AI42" s="20">
        <v>0</v>
      </c>
      <c r="AJ42" s="20">
        <v>0</v>
      </c>
      <c r="AK42" s="20">
        <v>0</v>
      </c>
      <c r="AL42" s="20">
        <v>0</v>
      </c>
      <c r="AM42" s="20">
        <v>0</v>
      </c>
      <c r="AN42" s="4" t="str">
        <f t="shared" si="2"/>
        <v>0;0;0;0;0</v>
      </c>
      <c r="AO42" s="20">
        <v>0</v>
      </c>
      <c r="AP42" s="20">
        <v>0</v>
      </c>
      <c r="AQ42" s="20">
        <v>0</v>
      </c>
      <c r="AR42" s="20">
        <v>0</v>
      </c>
      <c r="AS42" s="20">
        <v>0</v>
      </c>
      <c r="AT42" s="20">
        <v>-0.3</v>
      </c>
      <c r="AU42" s="20">
        <v>0</v>
      </c>
      <c r="AV42" s="4" t="str">
        <f t="shared" si="3"/>
        <v>0;0;0;0;0;-0.3;0</v>
      </c>
      <c r="AW42" s="52" t="s">
        <v>892</v>
      </c>
      <c r="AX42" s="4">
        <v>6</v>
      </c>
      <c r="AY42" s="4">
        <v>39</v>
      </c>
      <c r="AZ42" s="4"/>
      <c r="BA42" s="20">
        <v>0</v>
      </c>
      <c r="BB42" s="21">
        <v>0</v>
      </c>
      <c r="BC42" s="27">
        <v>0.57868850000000005</v>
      </c>
    </row>
    <row r="43" spans="1:55">
      <c r="A43">
        <v>51000040</v>
      </c>
      <c r="B43" s="4" t="s">
        <v>54</v>
      </c>
      <c r="C43" s="4" t="s">
        <v>342</v>
      </c>
      <c r="D43" s="21"/>
      <c r="E43" s="4">
        <v>1</v>
      </c>
      <c r="F43" s="4">
        <v>10</v>
      </c>
      <c r="G43" s="4">
        <v>0</v>
      </c>
      <c r="H43" s="4">
        <f t="shared" si="0"/>
        <v>1</v>
      </c>
      <c r="I43" s="4">
        <v>1</v>
      </c>
      <c r="J43" s="4">
        <v>0</v>
      </c>
      <c r="K43" s="4">
        <v>10</v>
      </c>
      <c r="L43" s="4">
        <v>24</v>
      </c>
      <c r="M43" s="4">
        <v>0</v>
      </c>
      <c r="N43" s="4">
        <v>0</v>
      </c>
      <c r="O43" s="4">
        <v>-1</v>
      </c>
      <c r="P43" s="4">
        <v>0</v>
      </c>
      <c r="Q43" s="4">
        <v>0</v>
      </c>
      <c r="R43" s="4">
        <v>0</v>
      </c>
      <c r="S43" s="4">
        <v>0</v>
      </c>
      <c r="T43" s="14">
        <f t="shared" si="1"/>
        <v>-1</v>
      </c>
      <c r="U43" s="4">
        <v>10</v>
      </c>
      <c r="V43" s="4">
        <v>10</v>
      </c>
      <c r="W43" s="4">
        <v>0</v>
      </c>
      <c r="X43" s="4" t="s">
        <v>4</v>
      </c>
      <c r="Y43" s="4" t="s">
        <v>982</v>
      </c>
      <c r="Z43" s="39">
        <v>55900004</v>
      </c>
      <c r="AA43" s="20">
        <v>100</v>
      </c>
      <c r="AB43" s="20"/>
      <c r="AC43" s="20"/>
      <c r="AD43" s="20"/>
      <c r="AE43" s="20"/>
      <c r="AF43" s="20"/>
      <c r="AG43" s="20"/>
      <c r="AH43" s="20">
        <f>IF(ISBLANK($Z43),0, LOOKUP($Z43,[1]Skill!$A:$A,[1]Skill!$X:$X)*$AA43/100)+
IF(ISBLANK($AB43),0, LOOKUP($AB43,[1]Skill!$A:$A,[1]Skill!$X:$X)*$AC43/100)+
IF(ISBLANK($AD43),0, LOOKUP($AD43,[1]Skill!$A:$A,[1]Skill!$X:$X)*$AE43/100)+
IF(ISBLANK($AF43),0, LOOKUP($AF43,[1]Skill!$A:$A,[1]Skill!$X:$X)*$AG43/100)</f>
        <v>-30</v>
      </c>
      <c r="AI43" s="20">
        <v>0</v>
      </c>
      <c r="AJ43" s="20">
        <v>0</v>
      </c>
      <c r="AK43" s="20">
        <v>0</v>
      </c>
      <c r="AL43" s="20">
        <v>0</v>
      </c>
      <c r="AM43" s="20">
        <v>0</v>
      </c>
      <c r="AN43" s="4" t="str">
        <f t="shared" si="2"/>
        <v>0;0;0;0;0</v>
      </c>
      <c r="AO43" s="20">
        <v>0</v>
      </c>
      <c r="AP43" s="20">
        <v>0</v>
      </c>
      <c r="AQ43" s="20">
        <v>0</v>
      </c>
      <c r="AR43" s="20">
        <v>0</v>
      </c>
      <c r="AS43" s="20">
        <v>0</v>
      </c>
      <c r="AT43" s="20">
        <v>0</v>
      </c>
      <c r="AU43" s="20">
        <v>0</v>
      </c>
      <c r="AV43" s="4" t="str">
        <f t="shared" si="3"/>
        <v>0;0;0;0;0;0;0</v>
      </c>
      <c r="AW43" s="52" t="s">
        <v>892</v>
      </c>
      <c r="AX43" s="4">
        <v>6</v>
      </c>
      <c r="AY43" s="4">
        <v>40</v>
      </c>
      <c r="AZ43" s="4"/>
      <c r="BA43" s="20">
        <v>0</v>
      </c>
      <c r="BB43" s="21">
        <v>0</v>
      </c>
      <c r="BC43" s="27">
        <v>0.13606560000000001</v>
      </c>
    </row>
    <row r="44" spans="1:55">
      <c r="A44">
        <v>51000041</v>
      </c>
      <c r="B44" s="7" t="s">
        <v>421</v>
      </c>
      <c r="C44" s="4" t="s">
        <v>527</v>
      </c>
      <c r="D44" s="21" t="s">
        <v>797</v>
      </c>
      <c r="E44" s="4">
        <v>3</v>
      </c>
      <c r="F44" s="4">
        <v>10</v>
      </c>
      <c r="G44" s="4">
        <v>6</v>
      </c>
      <c r="H44" s="4">
        <f t="shared" si="0"/>
        <v>2</v>
      </c>
      <c r="I44" s="4">
        <v>3</v>
      </c>
      <c r="J44" s="4">
        <v>19</v>
      </c>
      <c r="K44" s="4">
        <v>-14</v>
      </c>
      <c r="L44" s="4">
        <v>-1</v>
      </c>
      <c r="M44" s="4">
        <v>0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T44" s="14">
        <f t="shared" si="1"/>
        <v>4</v>
      </c>
      <c r="U44" s="4">
        <v>10</v>
      </c>
      <c r="V44" s="4">
        <v>15</v>
      </c>
      <c r="W44" s="4">
        <v>0</v>
      </c>
      <c r="X44" s="4" t="s">
        <v>16</v>
      </c>
      <c r="Y44" s="4" t="s">
        <v>879</v>
      </c>
      <c r="Z44" s="39">
        <v>55000075</v>
      </c>
      <c r="AA44" s="20">
        <v>30</v>
      </c>
      <c r="AB44" s="20">
        <v>55000239</v>
      </c>
      <c r="AC44" s="20">
        <v>60</v>
      </c>
      <c r="AD44" s="20"/>
      <c r="AE44" s="20"/>
      <c r="AF44" s="20"/>
      <c r="AG44" s="20"/>
      <c r="AH44" s="20" t="e">
        <f>IF(ISBLANK($Z44),0, LOOKUP($Z44,[1]Skill!$A:$A,[1]Skill!$X:$X)*$AA44/100)+
IF(ISBLANK($AB44),0, LOOKUP($AB44,[1]Skill!$A:$A,[1]Skill!$X:$X)*$AC44/100)+
IF(ISBLANK($AD44),0, LOOKUP($AD44,[1]Skill!$A:$A,[1]Skill!$X:$X)*$AE44/100)+
IF(ISBLANK($AF44),0, LOOKUP($AF44,[1]Skill!$A:$A,[1]Skill!$X:$X)*$AG44/100)</f>
        <v>#N/A</v>
      </c>
      <c r="AI44" s="20">
        <v>0</v>
      </c>
      <c r="AJ44" s="20">
        <v>0</v>
      </c>
      <c r="AK44" s="20">
        <v>0</v>
      </c>
      <c r="AL44" s="20">
        <v>0</v>
      </c>
      <c r="AM44" s="20">
        <v>0</v>
      </c>
      <c r="AN44" s="4" t="str">
        <f t="shared" si="2"/>
        <v>0;0;0;0;0</v>
      </c>
      <c r="AO44" s="20">
        <v>0</v>
      </c>
      <c r="AP44" s="20">
        <v>0</v>
      </c>
      <c r="AQ44" s="20">
        <v>0</v>
      </c>
      <c r="AR44" s="20">
        <v>0</v>
      </c>
      <c r="AS44" s="20">
        <v>0</v>
      </c>
      <c r="AT44" s="20">
        <v>0</v>
      </c>
      <c r="AU44" s="20">
        <v>0</v>
      </c>
      <c r="AV44" s="4" t="str">
        <f t="shared" si="3"/>
        <v>0;0;0;0;0;0;0</v>
      </c>
      <c r="AW44" s="52" t="s">
        <v>892</v>
      </c>
      <c r="AX44" s="4">
        <v>6</v>
      </c>
      <c r="AY44" s="4">
        <v>41</v>
      </c>
      <c r="AZ44" s="4"/>
      <c r="BA44" s="20">
        <v>0</v>
      </c>
      <c r="BB44" s="21">
        <v>0</v>
      </c>
      <c r="BC44" s="27">
        <v>0.7</v>
      </c>
    </row>
    <row r="45" spans="1:55">
      <c r="A45">
        <v>51000042</v>
      </c>
      <c r="B45" s="4" t="s">
        <v>714</v>
      </c>
      <c r="C45" s="4" t="s">
        <v>528</v>
      </c>
      <c r="D45" s="21"/>
      <c r="E45" s="4">
        <v>2</v>
      </c>
      <c r="F45" s="4">
        <v>10</v>
      </c>
      <c r="G45" s="4">
        <v>0</v>
      </c>
      <c r="H45" s="4">
        <f t="shared" si="0"/>
        <v>4</v>
      </c>
      <c r="I45" s="4">
        <v>2</v>
      </c>
      <c r="J45" s="4">
        <v>-100</v>
      </c>
      <c r="K45" s="4">
        <v>-45</v>
      </c>
      <c r="L45" s="4">
        <v>-3</v>
      </c>
      <c r="M45" s="4">
        <v>0</v>
      </c>
      <c r="N45" s="4">
        <v>0</v>
      </c>
      <c r="O45" s="4">
        <v>0</v>
      </c>
      <c r="P45" s="4">
        <v>0</v>
      </c>
      <c r="Q45" s="4">
        <v>0</v>
      </c>
      <c r="R45" s="4">
        <v>0</v>
      </c>
      <c r="S45" s="4">
        <v>0</v>
      </c>
      <c r="T45" s="14">
        <f t="shared" si="1"/>
        <v>12</v>
      </c>
      <c r="U45" s="4">
        <v>10</v>
      </c>
      <c r="V45" s="4">
        <v>15</v>
      </c>
      <c r="W45" s="4">
        <v>0</v>
      </c>
      <c r="X45" s="4" t="s">
        <v>4</v>
      </c>
      <c r="Y45" s="4" t="s">
        <v>1098</v>
      </c>
      <c r="Z45" s="39">
        <v>55110013</v>
      </c>
      <c r="AA45" s="20">
        <v>80</v>
      </c>
      <c r="AB45" s="20"/>
      <c r="AC45" s="20"/>
      <c r="AD45" s="20"/>
      <c r="AE45" s="20"/>
      <c r="AF45" s="20"/>
      <c r="AG45" s="20"/>
      <c r="AH45" s="20">
        <f>IF(ISBLANK($Z45),0, LOOKUP($Z45,[1]Skill!$A:$A,[1]Skill!$X:$X)*$AA45/100)+
IF(ISBLANK($AB45),0, LOOKUP($AB45,[1]Skill!$A:$A,[1]Skill!$X:$X)*$AC45/100)+
IF(ISBLANK($AD45),0, LOOKUP($AD45,[1]Skill!$A:$A,[1]Skill!$X:$X)*$AE45/100)+
IF(ISBLANK($AF45),0, LOOKUP($AF45,[1]Skill!$A:$A,[1]Skill!$X:$X)*$AG45/100)</f>
        <v>160</v>
      </c>
      <c r="AI45" s="20">
        <v>0</v>
      </c>
      <c r="AJ45" s="20">
        <v>0</v>
      </c>
      <c r="AK45" s="20">
        <v>0</v>
      </c>
      <c r="AL45" s="20">
        <v>0</v>
      </c>
      <c r="AM45" s="20">
        <v>0</v>
      </c>
      <c r="AN45" s="4" t="str">
        <f t="shared" si="2"/>
        <v>0;0;0;0;0</v>
      </c>
      <c r="AO45" s="20">
        <v>0</v>
      </c>
      <c r="AP45" s="20">
        <v>0</v>
      </c>
      <c r="AQ45" s="20">
        <v>0</v>
      </c>
      <c r="AR45" s="20">
        <v>0</v>
      </c>
      <c r="AS45" s="20">
        <v>0</v>
      </c>
      <c r="AT45" s="20">
        <v>0</v>
      </c>
      <c r="AU45" s="20">
        <v>0</v>
      </c>
      <c r="AV45" s="4" t="str">
        <f t="shared" si="3"/>
        <v>0;0;0;0;0;0;0</v>
      </c>
      <c r="AW45" s="52" t="s">
        <v>892</v>
      </c>
      <c r="AX45" s="4">
        <v>6</v>
      </c>
      <c r="AY45" s="4">
        <v>42</v>
      </c>
      <c r="AZ45" s="4"/>
      <c r="BA45" s="20">
        <v>0</v>
      </c>
      <c r="BB45" s="21">
        <v>0</v>
      </c>
      <c r="BC45" s="27">
        <v>0.2</v>
      </c>
    </row>
    <row r="46" spans="1:55">
      <c r="A46">
        <v>51000043</v>
      </c>
      <c r="B46" s="4" t="s">
        <v>55</v>
      </c>
      <c r="C46" s="7" t="s">
        <v>677</v>
      </c>
      <c r="D46" s="21"/>
      <c r="E46" s="4">
        <v>3</v>
      </c>
      <c r="F46" s="4">
        <v>10</v>
      </c>
      <c r="G46" s="4">
        <v>0</v>
      </c>
      <c r="H46" s="4">
        <f t="shared" si="0"/>
        <v>1</v>
      </c>
      <c r="I46" s="4">
        <v>3</v>
      </c>
      <c r="J46" s="4">
        <v>18</v>
      </c>
      <c r="K46" s="4">
        <v>-10</v>
      </c>
      <c r="L46" s="4">
        <v>11</v>
      </c>
      <c r="M46" s="4">
        <v>0</v>
      </c>
      <c r="N46" s="4">
        <v>0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T46" s="14">
        <f t="shared" si="1"/>
        <v>-2</v>
      </c>
      <c r="U46" s="4">
        <v>10</v>
      </c>
      <c r="V46" s="4">
        <v>15</v>
      </c>
      <c r="W46" s="4">
        <v>0</v>
      </c>
      <c r="X46" s="4" t="s">
        <v>2</v>
      </c>
      <c r="Y46" s="4" t="s">
        <v>1013</v>
      </c>
      <c r="Z46" s="39">
        <v>55510003</v>
      </c>
      <c r="AA46" s="20">
        <v>60</v>
      </c>
      <c r="AB46" s="20">
        <v>55900004</v>
      </c>
      <c r="AC46" s="20">
        <v>100</v>
      </c>
      <c r="AD46" s="20"/>
      <c r="AE46" s="20"/>
      <c r="AF46" s="20"/>
      <c r="AG46" s="20"/>
      <c r="AH46" s="20">
        <f>IF(ISBLANK($Z46),0, LOOKUP($Z46,[1]Skill!$A:$A,[1]Skill!$X:$X)*$AA46/100)+
IF(ISBLANK($AB46),0, LOOKUP($AB46,[1]Skill!$A:$A,[1]Skill!$X:$X)*$AC46/100)+
IF(ISBLANK($AD46),0, LOOKUP($AD46,[1]Skill!$A:$A,[1]Skill!$X:$X)*$AE46/100)+
IF(ISBLANK($AF46),0, LOOKUP($AF46,[1]Skill!$A:$A,[1]Skill!$X:$X)*$AG46/100)</f>
        <v>-21</v>
      </c>
      <c r="AI46" s="20">
        <v>0</v>
      </c>
      <c r="AJ46" s="20">
        <v>0</v>
      </c>
      <c r="AK46" s="20">
        <v>0</v>
      </c>
      <c r="AL46" s="20">
        <v>0</v>
      </c>
      <c r="AM46" s="20">
        <v>0</v>
      </c>
      <c r="AN46" s="4" t="str">
        <f t="shared" si="2"/>
        <v>0;0;0;0;0</v>
      </c>
      <c r="AO46" s="20">
        <v>0</v>
      </c>
      <c r="AP46" s="20">
        <v>0</v>
      </c>
      <c r="AQ46" s="20">
        <v>0</v>
      </c>
      <c r="AR46" s="20">
        <v>0</v>
      </c>
      <c r="AS46" s="20">
        <v>0</v>
      </c>
      <c r="AT46" s="20">
        <v>0</v>
      </c>
      <c r="AU46" s="20">
        <v>0</v>
      </c>
      <c r="AV46" s="4" t="str">
        <f t="shared" si="3"/>
        <v>0;0;0;0;0;0;0</v>
      </c>
      <c r="AW46" s="52" t="s">
        <v>892</v>
      </c>
      <c r="AX46" s="4">
        <v>6</v>
      </c>
      <c r="AY46" s="4">
        <v>43</v>
      </c>
      <c r="AZ46" s="4"/>
      <c r="BA46" s="20">
        <v>0</v>
      </c>
      <c r="BB46" s="21">
        <v>0</v>
      </c>
      <c r="BC46" s="27">
        <v>0.38688529999999999</v>
      </c>
    </row>
    <row r="47" spans="1:55">
      <c r="A47">
        <v>51000044</v>
      </c>
      <c r="B47" s="4" t="s">
        <v>56</v>
      </c>
      <c r="C47" s="4" t="s">
        <v>529</v>
      </c>
      <c r="D47" s="21"/>
      <c r="E47" s="4">
        <v>3</v>
      </c>
      <c r="F47" s="4">
        <v>9</v>
      </c>
      <c r="G47" s="4">
        <v>2</v>
      </c>
      <c r="H47" s="4">
        <f t="shared" si="0"/>
        <v>1</v>
      </c>
      <c r="I47" s="4">
        <v>3</v>
      </c>
      <c r="J47" s="4">
        <v>4</v>
      </c>
      <c r="K47" s="4">
        <v>-4</v>
      </c>
      <c r="L47" s="4">
        <v>-8</v>
      </c>
      <c r="M47" s="4">
        <v>0</v>
      </c>
      <c r="N47" s="4">
        <v>0</v>
      </c>
      <c r="O47" s="4">
        <v>0</v>
      </c>
      <c r="P47" s="4">
        <v>0</v>
      </c>
      <c r="Q47" s="4">
        <v>0</v>
      </c>
      <c r="R47" s="4">
        <v>0</v>
      </c>
      <c r="S47" s="4">
        <v>0</v>
      </c>
      <c r="T47" s="14">
        <f t="shared" si="1"/>
        <v>0</v>
      </c>
      <c r="U47" s="4">
        <v>10</v>
      </c>
      <c r="V47" s="4">
        <v>15</v>
      </c>
      <c r="W47" s="4">
        <v>0</v>
      </c>
      <c r="X47" s="4" t="s">
        <v>16</v>
      </c>
      <c r="Y47" s="4" t="s">
        <v>930</v>
      </c>
      <c r="Z47" s="39">
        <v>55100002</v>
      </c>
      <c r="AA47" s="20">
        <v>100</v>
      </c>
      <c r="AB47" s="20"/>
      <c r="AC47" s="20"/>
      <c r="AD47" s="20"/>
      <c r="AE47" s="20"/>
      <c r="AF47" s="20"/>
      <c r="AG47" s="20"/>
      <c r="AH47" s="20">
        <f>IF(ISBLANK($Z47),0, LOOKUP($Z47,[1]Skill!$A:$A,[1]Skill!$X:$X)*$AA47/100)+
IF(ISBLANK($AB47),0, LOOKUP($AB47,[1]Skill!$A:$A,[1]Skill!$X:$X)*$AC47/100)+
IF(ISBLANK($AD47),0, LOOKUP($AD47,[1]Skill!$A:$A,[1]Skill!$X:$X)*$AE47/100)+
IF(ISBLANK($AF47),0, LOOKUP($AF47,[1]Skill!$A:$A,[1]Skill!$X:$X)*$AG47/100)</f>
        <v>8</v>
      </c>
      <c r="AI47" s="20">
        <v>0</v>
      </c>
      <c r="AJ47" s="20">
        <v>0</v>
      </c>
      <c r="AK47" s="20">
        <v>0</v>
      </c>
      <c r="AL47" s="20">
        <v>0</v>
      </c>
      <c r="AM47" s="20">
        <v>0</v>
      </c>
      <c r="AN47" s="4" t="str">
        <f t="shared" si="2"/>
        <v>0;0;0;0;0</v>
      </c>
      <c r="AO47" s="20">
        <v>0</v>
      </c>
      <c r="AP47" s="20">
        <v>0</v>
      </c>
      <c r="AQ47" s="20">
        <v>0</v>
      </c>
      <c r="AR47" s="20">
        <v>0</v>
      </c>
      <c r="AS47" s="20">
        <v>0</v>
      </c>
      <c r="AT47" s="20">
        <v>0</v>
      </c>
      <c r="AU47" s="20">
        <v>0</v>
      </c>
      <c r="AV47" s="4" t="str">
        <f t="shared" si="3"/>
        <v>0;0;0;0;0;0;0</v>
      </c>
      <c r="AW47" s="52" t="s">
        <v>892</v>
      </c>
      <c r="AX47" s="4">
        <v>6</v>
      </c>
      <c r="AY47" s="4">
        <v>44</v>
      </c>
      <c r="AZ47" s="4"/>
      <c r="BA47" s="20">
        <v>0</v>
      </c>
      <c r="BB47" s="21">
        <v>0</v>
      </c>
      <c r="BC47" s="27">
        <v>0.5557377</v>
      </c>
    </row>
    <row r="48" spans="1:55">
      <c r="A48">
        <v>51000045</v>
      </c>
      <c r="B48" s="4" t="s">
        <v>57</v>
      </c>
      <c r="C48" s="4" t="s">
        <v>530</v>
      </c>
      <c r="D48" s="21"/>
      <c r="E48" s="4">
        <v>3</v>
      </c>
      <c r="F48" s="4">
        <v>15</v>
      </c>
      <c r="G48" s="4">
        <v>4</v>
      </c>
      <c r="H48" s="4">
        <f t="shared" si="0"/>
        <v>1</v>
      </c>
      <c r="I48" s="4">
        <v>3</v>
      </c>
      <c r="J48" s="4">
        <v>-10</v>
      </c>
      <c r="K48" s="4">
        <v>3</v>
      </c>
      <c r="L48" s="4">
        <v>-3</v>
      </c>
      <c r="M48" s="4">
        <v>1</v>
      </c>
      <c r="N48" s="4">
        <v>0</v>
      </c>
      <c r="O48" s="4">
        <v>0</v>
      </c>
      <c r="P48" s="4">
        <v>0</v>
      </c>
      <c r="Q48" s="4">
        <v>0</v>
      </c>
      <c r="R48" s="4">
        <v>0</v>
      </c>
      <c r="S48" s="4">
        <v>0</v>
      </c>
      <c r="T48" s="14">
        <f t="shared" si="1"/>
        <v>0</v>
      </c>
      <c r="U48" s="4">
        <v>10</v>
      </c>
      <c r="V48" s="4">
        <v>15</v>
      </c>
      <c r="W48" s="4">
        <v>0</v>
      </c>
      <c r="X48" s="4" t="s">
        <v>16</v>
      </c>
      <c r="Y48" s="4" t="s">
        <v>1024</v>
      </c>
      <c r="Z48" s="39">
        <v>55500009</v>
      </c>
      <c r="AA48" s="20">
        <v>100</v>
      </c>
      <c r="AB48" s="20"/>
      <c r="AC48" s="20"/>
      <c r="AD48" s="20"/>
      <c r="AE48" s="20"/>
      <c r="AF48" s="20"/>
      <c r="AG48" s="20"/>
      <c r="AH48" s="20">
        <f>IF(ISBLANK($Z48),0, LOOKUP($Z48,[1]Skill!$A:$A,[1]Skill!$X:$X)*$AA48/100)+
IF(ISBLANK($AB48),0, LOOKUP($AB48,[1]Skill!$A:$A,[1]Skill!$X:$X)*$AC48/100)+
IF(ISBLANK($AD48),0, LOOKUP($AD48,[1]Skill!$A:$A,[1]Skill!$X:$X)*$AE48/100)+
IF(ISBLANK($AF48),0, LOOKUP($AF48,[1]Skill!$A:$A,[1]Skill!$X:$X)*$AG48/100)</f>
        <v>5</v>
      </c>
      <c r="AI48" s="20">
        <v>0</v>
      </c>
      <c r="AJ48" s="20">
        <v>0</v>
      </c>
      <c r="AK48" s="20">
        <v>0</v>
      </c>
      <c r="AL48" s="20">
        <v>0</v>
      </c>
      <c r="AM48" s="20">
        <v>0</v>
      </c>
      <c r="AN48" s="4" t="str">
        <f t="shared" si="2"/>
        <v>0;0;0;0;0</v>
      </c>
      <c r="AO48" s="20">
        <v>0</v>
      </c>
      <c r="AP48" s="20">
        <v>0</v>
      </c>
      <c r="AQ48" s="20">
        <v>0</v>
      </c>
      <c r="AR48" s="20">
        <v>0</v>
      </c>
      <c r="AS48" s="20">
        <v>0</v>
      </c>
      <c r="AT48" s="20">
        <v>0</v>
      </c>
      <c r="AU48" s="20">
        <v>0</v>
      </c>
      <c r="AV48" s="4" t="str">
        <f t="shared" si="3"/>
        <v>0;0;0;0;0;0;0</v>
      </c>
      <c r="AW48" s="52" t="s">
        <v>892</v>
      </c>
      <c r="AX48" s="4">
        <v>6</v>
      </c>
      <c r="AY48" s="4">
        <v>45</v>
      </c>
      <c r="AZ48" s="4"/>
      <c r="BA48" s="20">
        <v>0</v>
      </c>
      <c r="BB48" s="21">
        <v>0</v>
      </c>
      <c r="BC48" s="27">
        <v>0.46721309999999999</v>
      </c>
    </row>
    <row r="49" spans="1:55">
      <c r="A49">
        <v>51000046</v>
      </c>
      <c r="B49" s="4" t="s">
        <v>58</v>
      </c>
      <c r="C49" s="4" t="s">
        <v>531</v>
      </c>
      <c r="D49" s="21" t="s">
        <v>797</v>
      </c>
      <c r="E49" s="4">
        <v>2</v>
      </c>
      <c r="F49" s="4">
        <v>15</v>
      </c>
      <c r="G49" s="4">
        <v>5</v>
      </c>
      <c r="H49" s="4">
        <f t="shared" si="0"/>
        <v>5</v>
      </c>
      <c r="I49" s="4">
        <v>2</v>
      </c>
      <c r="J49" s="4">
        <v>10</v>
      </c>
      <c r="K49" s="4">
        <v>8</v>
      </c>
      <c r="L49" s="4">
        <v>-3</v>
      </c>
      <c r="M49" s="4">
        <v>0</v>
      </c>
      <c r="N49" s="4">
        <v>0</v>
      </c>
      <c r="O49" s="4">
        <v>0</v>
      </c>
      <c r="P49" s="4">
        <v>0</v>
      </c>
      <c r="Q49" s="4">
        <v>0</v>
      </c>
      <c r="R49" s="4">
        <v>0</v>
      </c>
      <c r="S49" s="4">
        <v>0</v>
      </c>
      <c r="T49" s="14">
        <f t="shared" si="1"/>
        <v>15</v>
      </c>
      <c r="U49" s="4">
        <v>10</v>
      </c>
      <c r="V49" s="4">
        <v>20</v>
      </c>
      <c r="W49" s="4">
        <v>0</v>
      </c>
      <c r="X49" s="4" t="s">
        <v>19</v>
      </c>
      <c r="Y49" s="4" t="s">
        <v>739</v>
      </c>
      <c r="Z49" s="39">
        <v>55000081</v>
      </c>
      <c r="AA49" s="20">
        <v>100</v>
      </c>
      <c r="AB49" s="20"/>
      <c r="AC49" s="20"/>
      <c r="AD49" s="20"/>
      <c r="AE49" s="20"/>
      <c r="AF49" s="20"/>
      <c r="AG49" s="20"/>
      <c r="AH49" s="20" t="e">
        <f>IF(ISBLANK($Z49),0, LOOKUP($Z49,[1]Skill!$A:$A,[1]Skill!$X:$X)*$AA49/100)+
IF(ISBLANK($AB49),0, LOOKUP($AB49,[1]Skill!$A:$A,[1]Skill!$X:$X)*$AC49/100)+
IF(ISBLANK($AD49),0, LOOKUP($AD49,[1]Skill!$A:$A,[1]Skill!$X:$X)*$AE49/100)+
IF(ISBLANK($AF49),0, LOOKUP($AF49,[1]Skill!$A:$A,[1]Skill!$X:$X)*$AG49/100)</f>
        <v>#N/A</v>
      </c>
      <c r="AI49" s="20">
        <v>0</v>
      </c>
      <c r="AJ49" s="20">
        <v>0</v>
      </c>
      <c r="AK49" s="20">
        <v>0</v>
      </c>
      <c r="AL49" s="20">
        <v>0</v>
      </c>
      <c r="AM49" s="20">
        <v>0</v>
      </c>
      <c r="AN49" s="4" t="str">
        <f t="shared" si="2"/>
        <v>0;0;0;0;0</v>
      </c>
      <c r="AO49" s="20">
        <v>0</v>
      </c>
      <c r="AP49" s="20">
        <v>0</v>
      </c>
      <c r="AQ49" s="20">
        <v>0</v>
      </c>
      <c r="AR49" s="20">
        <v>0</v>
      </c>
      <c r="AS49" s="20">
        <v>0</v>
      </c>
      <c r="AT49" s="20">
        <v>0</v>
      </c>
      <c r="AU49" s="20">
        <v>0</v>
      </c>
      <c r="AV49" s="4" t="str">
        <f t="shared" si="3"/>
        <v>0;0;0;0;0;0;0</v>
      </c>
      <c r="AW49" s="52" t="s">
        <v>892</v>
      </c>
      <c r="AX49" s="4">
        <v>6</v>
      </c>
      <c r="AY49" s="4">
        <v>46</v>
      </c>
      <c r="AZ49" s="4"/>
      <c r="BA49" s="20">
        <v>0</v>
      </c>
      <c r="BB49" s="21">
        <v>0</v>
      </c>
      <c r="BC49" s="27">
        <v>0.3245902</v>
      </c>
    </row>
    <row r="50" spans="1:55">
      <c r="A50">
        <v>51000047</v>
      </c>
      <c r="B50" s="4" t="s">
        <v>59</v>
      </c>
      <c r="C50" s="4" t="s">
        <v>344</v>
      </c>
      <c r="D50" s="21"/>
      <c r="E50" s="4">
        <v>5</v>
      </c>
      <c r="F50" s="4">
        <v>7</v>
      </c>
      <c r="G50" s="4">
        <v>0</v>
      </c>
      <c r="H50" s="4">
        <f t="shared" si="0"/>
        <v>2</v>
      </c>
      <c r="I50" s="4">
        <v>5</v>
      </c>
      <c r="J50" s="4">
        <v>19</v>
      </c>
      <c r="K50" s="4">
        <v>3</v>
      </c>
      <c r="L50" s="4">
        <v>-41</v>
      </c>
      <c r="M50" s="4">
        <v>0</v>
      </c>
      <c r="N50" s="4">
        <v>0</v>
      </c>
      <c r="O50" s="4">
        <v>0</v>
      </c>
      <c r="P50" s="4">
        <v>0</v>
      </c>
      <c r="Q50" s="4">
        <v>0</v>
      </c>
      <c r="R50" s="4">
        <v>4</v>
      </c>
      <c r="S50" s="4">
        <v>0</v>
      </c>
      <c r="T50" s="14">
        <f t="shared" si="1"/>
        <v>1</v>
      </c>
      <c r="U50" s="4">
        <v>10</v>
      </c>
      <c r="V50" s="4">
        <v>15</v>
      </c>
      <c r="W50" s="4">
        <v>0</v>
      </c>
      <c r="X50" s="4" t="s">
        <v>2</v>
      </c>
      <c r="Y50" s="4"/>
      <c r="Z50" s="39"/>
      <c r="AA50" s="20"/>
      <c r="AB50" s="20"/>
      <c r="AC50" s="20"/>
      <c r="AD50" s="20"/>
      <c r="AE50" s="20"/>
      <c r="AF50" s="20"/>
      <c r="AG50" s="20"/>
      <c r="AH50" s="20">
        <f>IF(ISBLANK($Z50),0, LOOKUP($Z50,[1]Skill!$A:$A,[1]Skill!$X:$X)*$AA50/100)+
IF(ISBLANK($AB50),0, LOOKUP($AB50,[1]Skill!$A:$A,[1]Skill!$X:$X)*$AC50/100)+
IF(ISBLANK($AD50),0, LOOKUP($AD50,[1]Skill!$A:$A,[1]Skill!$X:$X)*$AE50/100)+
IF(ISBLANK($AF50),0, LOOKUP($AF50,[1]Skill!$A:$A,[1]Skill!$X:$X)*$AG50/100)</f>
        <v>0</v>
      </c>
      <c r="AI50" s="20">
        <v>0</v>
      </c>
      <c r="AJ50" s="20">
        <v>0</v>
      </c>
      <c r="AK50" s="20">
        <v>0</v>
      </c>
      <c r="AL50" s="20">
        <v>0</v>
      </c>
      <c r="AM50" s="20">
        <v>0</v>
      </c>
      <c r="AN50" s="4" t="str">
        <f t="shared" si="2"/>
        <v>0;0;0;0;0</v>
      </c>
      <c r="AO50" s="20">
        <v>0</v>
      </c>
      <c r="AP50" s="20">
        <v>0</v>
      </c>
      <c r="AQ50" s="20">
        <v>0</v>
      </c>
      <c r="AR50" s="20">
        <v>0</v>
      </c>
      <c r="AS50" s="20">
        <v>0</v>
      </c>
      <c r="AT50" s="20">
        <v>0</v>
      </c>
      <c r="AU50" s="20">
        <v>0</v>
      </c>
      <c r="AV50" s="4" t="str">
        <f t="shared" si="3"/>
        <v>0;0;0;0;0;0;0</v>
      </c>
      <c r="AW50" s="52" t="s">
        <v>892</v>
      </c>
      <c r="AX50" s="4">
        <v>4</v>
      </c>
      <c r="AY50" s="4">
        <v>47</v>
      </c>
      <c r="AZ50" s="4"/>
      <c r="BA50" s="20">
        <v>0</v>
      </c>
      <c r="BB50" s="21">
        <v>0</v>
      </c>
      <c r="BC50" s="27">
        <v>0.8573771</v>
      </c>
    </row>
    <row r="51" spans="1:55">
      <c r="A51">
        <v>51000048</v>
      </c>
      <c r="B51" s="4" t="s">
        <v>60</v>
      </c>
      <c r="C51" s="4" t="s">
        <v>345</v>
      </c>
      <c r="D51" s="21" t="s">
        <v>1064</v>
      </c>
      <c r="E51" s="4">
        <v>3</v>
      </c>
      <c r="F51" s="4">
        <v>4</v>
      </c>
      <c r="G51" s="4">
        <v>3</v>
      </c>
      <c r="H51" s="4">
        <f t="shared" si="0"/>
        <v>2</v>
      </c>
      <c r="I51" s="4">
        <v>3</v>
      </c>
      <c r="J51" s="4">
        <v>-100</v>
      </c>
      <c r="K51" s="4">
        <v>100</v>
      </c>
      <c r="L51" s="4">
        <v>-3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14">
        <f t="shared" si="1"/>
        <v>1</v>
      </c>
      <c r="U51" s="4">
        <v>10</v>
      </c>
      <c r="V51" s="4">
        <v>0</v>
      </c>
      <c r="W51" s="4">
        <v>0</v>
      </c>
      <c r="X51" s="4" t="s">
        <v>9</v>
      </c>
      <c r="Y51" s="4" t="s">
        <v>1063</v>
      </c>
      <c r="Z51" s="39">
        <v>55900017</v>
      </c>
      <c r="AA51" s="20">
        <v>40</v>
      </c>
      <c r="AB51" s="20"/>
      <c r="AC51" s="20"/>
      <c r="AD51" s="20"/>
      <c r="AE51" s="20"/>
      <c r="AF51" s="20"/>
      <c r="AG51" s="20"/>
      <c r="AH51" s="20">
        <f>IF(ISBLANK($Z51),0, LOOKUP($Z51,[1]Skill!$A:$A,[1]Skill!$X:$X)*$AA51/100)+
IF(ISBLANK($AB51),0, LOOKUP($AB51,[1]Skill!$A:$A,[1]Skill!$X:$X)*$AC51/100)+
IF(ISBLANK($AD51),0, LOOKUP($AD51,[1]Skill!$A:$A,[1]Skill!$X:$X)*$AE51/100)+
IF(ISBLANK($AF51),0, LOOKUP($AF51,[1]Skill!$A:$A,[1]Skill!$X:$X)*$AG51/100)</f>
        <v>4</v>
      </c>
      <c r="AI51" s="20">
        <v>0</v>
      </c>
      <c r="AJ51" s="20">
        <v>0</v>
      </c>
      <c r="AK51" s="20">
        <v>0</v>
      </c>
      <c r="AL51" s="20">
        <v>0</v>
      </c>
      <c r="AM51" s="20">
        <v>0</v>
      </c>
      <c r="AN51" s="4" t="str">
        <f t="shared" si="2"/>
        <v>0;0;0;0;0</v>
      </c>
      <c r="AO51" s="20">
        <v>0</v>
      </c>
      <c r="AP51" s="20">
        <v>0</v>
      </c>
      <c r="AQ51" s="20">
        <v>0</v>
      </c>
      <c r="AR51" s="20">
        <v>0</v>
      </c>
      <c r="AS51" s="20">
        <v>0</v>
      </c>
      <c r="AT51" s="20">
        <v>0</v>
      </c>
      <c r="AU51" s="20">
        <v>0</v>
      </c>
      <c r="AV51" s="4" t="str">
        <f t="shared" si="3"/>
        <v>0;0;0;0;0;0;0</v>
      </c>
      <c r="AW51" s="52" t="s">
        <v>892</v>
      </c>
      <c r="AX51" s="4">
        <v>6</v>
      </c>
      <c r="AY51" s="4">
        <v>48</v>
      </c>
      <c r="AZ51" s="4"/>
      <c r="BA51" s="20">
        <v>0</v>
      </c>
      <c r="BB51" s="21">
        <v>0</v>
      </c>
      <c r="BC51" s="27">
        <v>0.33606560000000002</v>
      </c>
    </row>
    <row r="52" spans="1:55">
      <c r="A52">
        <v>51000049</v>
      </c>
      <c r="B52" s="4" t="s">
        <v>61</v>
      </c>
      <c r="C52" s="4" t="s">
        <v>532</v>
      </c>
      <c r="D52" s="21"/>
      <c r="E52" s="4">
        <v>4</v>
      </c>
      <c r="F52" s="4">
        <v>15</v>
      </c>
      <c r="G52" s="4">
        <v>0</v>
      </c>
      <c r="H52" s="4">
        <f t="shared" si="0"/>
        <v>3</v>
      </c>
      <c r="I52" s="4">
        <v>4</v>
      </c>
      <c r="J52" s="4">
        <v>-15</v>
      </c>
      <c r="K52" s="4">
        <v>-15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14">
        <f t="shared" si="1"/>
        <v>5</v>
      </c>
      <c r="U52" s="4">
        <v>10</v>
      </c>
      <c r="V52" s="4">
        <v>10</v>
      </c>
      <c r="W52" s="4">
        <v>0</v>
      </c>
      <c r="X52" s="4" t="s">
        <v>9</v>
      </c>
      <c r="Y52" s="4" t="s">
        <v>922</v>
      </c>
      <c r="Z52" s="39">
        <v>55900001</v>
      </c>
      <c r="AA52" s="20">
        <v>100</v>
      </c>
      <c r="AB52" s="20"/>
      <c r="AC52" s="20"/>
      <c r="AD52" s="20"/>
      <c r="AE52" s="20"/>
      <c r="AF52" s="20"/>
      <c r="AG52" s="20"/>
      <c r="AH52" s="20">
        <f>IF(ISBLANK($Z52),0, LOOKUP($Z52,[1]Skill!$A:$A,[1]Skill!$X:$X)*$AA52/100)+
IF(ISBLANK($AB52),0, LOOKUP($AB52,[1]Skill!$A:$A,[1]Skill!$X:$X)*$AC52/100)+
IF(ISBLANK($AD52),0, LOOKUP($AD52,[1]Skill!$A:$A,[1]Skill!$X:$X)*$AE52/100)+
IF(ISBLANK($AF52),0, LOOKUP($AF52,[1]Skill!$A:$A,[1]Skill!$X:$X)*$AG52/100)</f>
        <v>35</v>
      </c>
      <c r="AI52" s="20">
        <v>0</v>
      </c>
      <c r="AJ52" s="20">
        <v>0</v>
      </c>
      <c r="AK52" s="20">
        <v>0</v>
      </c>
      <c r="AL52" s="20">
        <v>0</v>
      </c>
      <c r="AM52" s="20">
        <v>0</v>
      </c>
      <c r="AN52" s="4" t="str">
        <f t="shared" si="2"/>
        <v>0;0;0;0;0</v>
      </c>
      <c r="AO52" s="20">
        <v>0</v>
      </c>
      <c r="AP52" s="20">
        <v>0</v>
      </c>
      <c r="AQ52" s="20">
        <v>0</v>
      </c>
      <c r="AR52" s="20">
        <v>0</v>
      </c>
      <c r="AS52" s="20">
        <v>0</v>
      </c>
      <c r="AT52" s="20">
        <v>0</v>
      </c>
      <c r="AU52" s="20">
        <v>0</v>
      </c>
      <c r="AV52" s="4" t="str">
        <f t="shared" si="3"/>
        <v>0;0;0;0;0;0;0</v>
      </c>
      <c r="AW52" s="52" t="s">
        <v>892</v>
      </c>
      <c r="AX52" s="4">
        <v>6</v>
      </c>
      <c r="AY52" s="4">
        <v>49</v>
      </c>
      <c r="AZ52" s="4"/>
      <c r="BA52" s="20">
        <v>0</v>
      </c>
      <c r="BB52" s="21">
        <v>0</v>
      </c>
      <c r="BC52" s="27">
        <v>0.2377049</v>
      </c>
    </row>
    <row r="53" spans="1:55">
      <c r="A53">
        <v>51000050</v>
      </c>
      <c r="B53" s="4" t="s">
        <v>62</v>
      </c>
      <c r="C53" s="4" t="s">
        <v>533</v>
      </c>
      <c r="D53" s="21"/>
      <c r="E53" s="4">
        <v>2</v>
      </c>
      <c r="F53" s="4">
        <v>8</v>
      </c>
      <c r="G53" s="4">
        <v>0</v>
      </c>
      <c r="H53" s="4">
        <f t="shared" si="0"/>
        <v>1</v>
      </c>
      <c r="I53" s="4">
        <v>2</v>
      </c>
      <c r="J53" s="4">
        <v>0</v>
      </c>
      <c r="K53" s="4">
        <v>0</v>
      </c>
      <c r="L53" s="8">
        <v>-15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14">
        <f t="shared" si="1"/>
        <v>0</v>
      </c>
      <c r="U53" s="4">
        <v>10</v>
      </c>
      <c r="V53" s="4">
        <v>15</v>
      </c>
      <c r="W53" s="4">
        <v>0</v>
      </c>
      <c r="X53" s="4" t="s">
        <v>16</v>
      </c>
      <c r="Y53" s="4" t="s">
        <v>1008</v>
      </c>
      <c r="Z53" s="39">
        <v>55110006</v>
      </c>
      <c r="AA53" s="20">
        <v>100</v>
      </c>
      <c r="AB53" s="20"/>
      <c r="AC53" s="20"/>
      <c r="AD53" s="20"/>
      <c r="AE53" s="20"/>
      <c r="AF53" s="20"/>
      <c r="AG53" s="20"/>
      <c r="AH53" s="20">
        <f>IF(ISBLANK($Z53),0, LOOKUP($Z53,[1]Skill!$A:$A,[1]Skill!$X:$X)*$AA53/100)+
IF(ISBLANK($AB53),0, LOOKUP($AB53,[1]Skill!$A:$A,[1]Skill!$X:$X)*$AC53/100)+
IF(ISBLANK($AD53),0, LOOKUP($AD53,[1]Skill!$A:$A,[1]Skill!$X:$X)*$AE53/100)+
IF(ISBLANK($AF53),0, LOOKUP($AF53,[1]Skill!$A:$A,[1]Skill!$X:$X)*$AG53/100)</f>
        <v>15</v>
      </c>
      <c r="AI53" s="20">
        <v>0</v>
      </c>
      <c r="AJ53" s="20">
        <v>0</v>
      </c>
      <c r="AK53" s="20">
        <v>0</v>
      </c>
      <c r="AL53" s="20">
        <v>0</v>
      </c>
      <c r="AM53" s="20">
        <v>0</v>
      </c>
      <c r="AN53" s="4" t="str">
        <f t="shared" si="2"/>
        <v>0;0;0;0;0</v>
      </c>
      <c r="AO53" s="20">
        <v>0</v>
      </c>
      <c r="AP53" s="20">
        <v>0</v>
      </c>
      <c r="AQ53" s="20">
        <v>0</v>
      </c>
      <c r="AR53" s="20">
        <v>0</v>
      </c>
      <c r="AS53" s="20">
        <v>0</v>
      </c>
      <c r="AT53" s="20">
        <v>0</v>
      </c>
      <c r="AU53" s="20">
        <v>0</v>
      </c>
      <c r="AV53" s="4" t="str">
        <f t="shared" si="3"/>
        <v>0;0;0;0;0;0;0</v>
      </c>
      <c r="AW53" s="52" t="s">
        <v>892</v>
      </c>
      <c r="AX53" s="4">
        <v>6</v>
      </c>
      <c r="AY53" s="4">
        <v>50</v>
      </c>
      <c r="AZ53" s="4"/>
      <c r="BA53" s="20">
        <v>0</v>
      </c>
      <c r="BB53" s="21">
        <v>0</v>
      </c>
      <c r="BC53" s="27">
        <v>0.39836070000000001</v>
      </c>
    </row>
    <row r="54" spans="1:55">
      <c r="A54">
        <v>51000051</v>
      </c>
      <c r="B54" s="4" t="s">
        <v>63</v>
      </c>
      <c r="C54" s="4" t="s">
        <v>534</v>
      </c>
      <c r="D54" s="21" t="s">
        <v>1059</v>
      </c>
      <c r="E54" s="4">
        <v>3</v>
      </c>
      <c r="F54" s="4">
        <v>5</v>
      </c>
      <c r="G54" s="4">
        <v>2</v>
      </c>
      <c r="H54" s="4">
        <f t="shared" si="0"/>
        <v>3</v>
      </c>
      <c r="I54" s="4">
        <v>3</v>
      </c>
      <c r="J54" s="4">
        <v>-15</v>
      </c>
      <c r="K54" s="4">
        <v>13</v>
      </c>
      <c r="L54" s="4">
        <v>-18</v>
      </c>
      <c r="M54" s="4">
        <v>1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14">
        <f t="shared" si="1"/>
        <v>6</v>
      </c>
      <c r="U54" s="4">
        <v>30</v>
      </c>
      <c r="V54" s="4">
        <v>12</v>
      </c>
      <c r="W54" s="4">
        <v>0</v>
      </c>
      <c r="X54" s="4" t="s">
        <v>64</v>
      </c>
      <c r="Y54" s="4" t="s">
        <v>992</v>
      </c>
      <c r="Z54" s="39">
        <v>55100011</v>
      </c>
      <c r="AA54" s="20">
        <v>100</v>
      </c>
      <c r="AB54" s="20">
        <v>55100012</v>
      </c>
      <c r="AC54" s="20">
        <v>100</v>
      </c>
      <c r="AD54" s="20"/>
      <c r="AE54" s="20"/>
      <c r="AF54" s="20"/>
      <c r="AG54" s="20"/>
      <c r="AH54" s="20">
        <f>IF(ISBLANK($Z54),0, LOOKUP($Z54,[1]Skill!$A:$A,[1]Skill!$X:$X)*$AA54/100)+
IF(ISBLANK($AB54),0, LOOKUP($AB54,[1]Skill!$A:$A,[1]Skill!$X:$X)*$AC54/100)+
IF(ISBLANK($AD54),0, LOOKUP($AD54,[1]Skill!$A:$A,[1]Skill!$X:$X)*$AE54/100)+
IF(ISBLANK($AF54),0, LOOKUP($AF54,[1]Skill!$A:$A,[1]Skill!$X:$X)*$AG54/100)</f>
        <v>21</v>
      </c>
      <c r="AI54" s="20">
        <v>0</v>
      </c>
      <c r="AJ54" s="20">
        <v>0</v>
      </c>
      <c r="AK54" s="20">
        <v>0</v>
      </c>
      <c r="AL54" s="20">
        <v>0</v>
      </c>
      <c r="AM54" s="20">
        <v>0</v>
      </c>
      <c r="AN54" s="4" t="str">
        <f t="shared" si="2"/>
        <v>0;0;0;0;0</v>
      </c>
      <c r="AO54" s="20">
        <v>0</v>
      </c>
      <c r="AP54" s="20">
        <v>0</v>
      </c>
      <c r="AQ54" s="20">
        <v>0</v>
      </c>
      <c r="AR54" s="20">
        <v>0</v>
      </c>
      <c r="AS54" s="20">
        <v>0</v>
      </c>
      <c r="AT54" s="20">
        <v>0</v>
      </c>
      <c r="AU54" s="20">
        <v>0</v>
      </c>
      <c r="AV54" s="4" t="str">
        <f t="shared" si="3"/>
        <v>0;0;0;0;0;0;0</v>
      </c>
      <c r="AW54" s="52" t="s">
        <v>892</v>
      </c>
      <c r="AX54" s="4">
        <v>6</v>
      </c>
      <c r="AY54" s="4">
        <v>51</v>
      </c>
      <c r="AZ54" s="4"/>
      <c r="BA54" s="20">
        <v>0</v>
      </c>
      <c r="BB54" s="21">
        <v>0</v>
      </c>
      <c r="BC54" s="27">
        <v>0.53442619999999996</v>
      </c>
    </row>
    <row r="55" spans="1:55">
      <c r="A55">
        <v>51000052</v>
      </c>
      <c r="B55" s="7" t="s">
        <v>423</v>
      </c>
      <c r="C55" s="4" t="s">
        <v>535</v>
      </c>
      <c r="D55" s="21" t="s">
        <v>941</v>
      </c>
      <c r="E55" s="4">
        <v>2</v>
      </c>
      <c r="F55" s="4">
        <v>4</v>
      </c>
      <c r="G55" s="4">
        <v>0</v>
      </c>
      <c r="H55" s="4">
        <f t="shared" si="0"/>
        <v>1</v>
      </c>
      <c r="I55" s="4">
        <v>2</v>
      </c>
      <c r="J55" s="4">
        <v>-5</v>
      </c>
      <c r="K55" s="4">
        <v>7</v>
      </c>
      <c r="L55" s="4">
        <v>-49</v>
      </c>
      <c r="M55" s="4">
        <v>0</v>
      </c>
      <c r="N55" s="4">
        <v>0</v>
      </c>
      <c r="O55" s="4">
        <v>0</v>
      </c>
      <c r="P55" s="4">
        <v>0</v>
      </c>
      <c r="Q55" s="4">
        <v>0</v>
      </c>
      <c r="R55" s="4">
        <v>0</v>
      </c>
      <c r="S55" s="4">
        <v>0</v>
      </c>
      <c r="T55" s="14">
        <f t="shared" si="1"/>
        <v>-2</v>
      </c>
      <c r="U55" s="4">
        <v>10</v>
      </c>
      <c r="V55" s="4">
        <v>10</v>
      </c>
      <c r="W55" s="4">
        <v>0</v>
      </c>
      <c r="X55" s="4" t="s">
        <v>65</v>
      </c>
      <c r="Y55" s="4" t="s">
        <v>940</v>
      </c>
      <c r="Z55" s="39">
        <v>55100006</v>
      </c>
      <c r="AA55" s="20">
        <v>100</v>
      </c>
      <c r="AB55" s="20"/>
      <c r="AC55" s="20"/>
      <c r="AD55" s="20"/>
      <c r="AE55" s="20"/>
      <c r="AF55" s="20"/>
      <c r="AG55" s="20"/>
      <c r="AH55" s="20">
        <f>IF(ISBLANK($Z55),0, LOOKUP($Z55,[1]Skill!$A:$A,[1]Skill!$X:$X)*$AA55/100)+
IF(ISBLANK($AB55),0, LOOKUP($AB55,[1]Skill!$A:$A,[1]Skill!$X:$X)*$AC55/100)+
IF(ISBLANK($AD55),0, LOOKUP($AD55,[1]Skill!$A:$A,[1]Skill!$X:$X)*$AE55/100)+
IF(ISBLANK($AF55),0, LOOKUP($AF55,[1]Skill!$A:$A,[1]Skill!$X:$X)*$AG55/100)</f>
        <v>45</v>
      </c>
      <c r="AI55" s="20">
        <v>0</v>
      </c>
      <c r="AJ55" s="20">
        <v>0</v>
      </c>
      <c r="AK55" s="20">
        <v>0</v>
      </c>
      <c r="AL55" s="20">
        <v>0</v>
      </c>
      <c r="AM55" s="20">
        <v>0</v>
      </c>
      <c r="AN55" s="4" t="str">
        <f t="shared" si="2"/>
        <v>0;0;0;0;0</v>
      </c>
      <c r="AO55" s="20">
        <v>0</v>
      </c>
      <c r="AP55" s="20">
        <v>0</v>
      </c>
      <c r="AQ55" s="20">
        <v>0</v>
      </c>
      <c r="AR55" s="20">
        <v>0</v>
      </c>
      <c r="AS55" s="20">
        <v>0</v>
      </c>
      <c r="AT55" s="20">
        <v>0</v>
      </c>
      <c r="AU55" s="20">
        <v>0</v>
      </c>
      <c r="AV55" s="4" t="str">
        <f t="shared" si="3"/>
        <v>0;0;0;0;0;0;0</v>
      </c>
      <c r="AW55" s="52" t="s">
        <v>892</v>
      </c>
      <c r="AX55" s="4">
        <v>6</v>
      </c>
      <c r="AY55" s="4">
        <v>52</v>
      </c>
      <c r="AZ55" s="4"/>
      <c r="BA55" s="20">
        <v>0</v>
      </c>
      <c r="BB55" s="21">
        <v>0</v>
      </c>
      <c r="BC55" s="27">
        <v>0.33770489999999997</v>
      </c>
    </row>
    <row r="56" spans="1:55">
      <c r="A56">
        <v>51000053</v>
      </c>
      <c r="B56" s="4" t="s">
        <v>66</v>
      </c>
      <c r="C56" s="4" t="s">
        <v>536</v>
      </c>
      <c r="D56" s="21"/>
      <c r="E56" s="4">
        <v>2</v>
      </c>
      <c r="F56" s="4">
        <v>1</v>
      </c>
      <c r="G56" s="4">
        <v>6</v>
      </c>
      <c r="H56" s="4">
        <f t="shared" si="0"/>
        <v>1</v>
      </c>
      <c r="I56" s="4">
        <v>2</v>
      </c>
      <c r="J56" s="4">
        <v>18</v>
      </c>
      <c r="K56" s="4">
        <v>-8</v>
      </c>
      <c r="L56" s="4">
        <v>-16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T56" s="14">
        <f t="shared" si="1"/>
        <v>-0.17999999999999972</v>
      </c>
      <c r="U56" s="4">
        <v>10</v>
      </c>
      <c r="V56" s="4">
        <v>20</v>
      </c>
      <c r="W56" s="4">
        <v>0</v>
      </c>
      <c r="X56" s="4" t="s">
        <v>4</v>
      </c>
      <c r="Y56" s="4" t="s">
        <v>1060</v>
      </c>
      <c r="Z56" s="39">
        <v>55510003</v>
      </c>
      <c r="AA56" s="20">
        <v>30</v>
      </c>
      <c r="AB56" s="20"/>
      <c r="AC56" s="20"/>
      <c r="AD56" s="20"/>
      <c r="AE56" s="20"/>
      <c r="AF56" s="20"/>
      <c r="AG56" s="20"/>
      <c r="AH56" s="20">
        <f>IF(ISBLANK($Z56),0, LOOKUP($Z56,[1]Skill!$A:$A,[1]Skill!$X:$X)*$AA56/100)+
IF(ISBLANK($AB56),0, LOOKUP($AB56,[1]Skill!$A:$A,[1]Skill!$X:$X)*$AC56/100)+
IF(ISBLANK($AD56),0, LOOKUP($AD56,[1]Skill!$A:$A,[1]Skill!$X:$X)*$AE56/100)+
IF(ISBLANK($AF56),0, LOOKUP($AF56,[1]Skill!$A:$A,[1]Skill!$X:$X)*$AG56/100)</f>
        <v>4.5</v>
      </c>
      <c r="AI56" s="20">
        <v>0</v>
      </c>
      <c r="AJ56" s="20">
        <v>0</v>
      </c>
      <c r="AK56" s="20">
        <v>0</v>
      </c>
      <c r="AL56" s="20">
        <v>0</v>
      </c>
      <c r="AM56" s="20">
        <v>0</v>
      </c>
      <c r="AN56" s="4" t="str">
        <f t="shared" si="2"/>
        <v>0;0;0;0;0</v>
      </c>
      <c r="AO56" s="20">
        <v>0</v>
      </c>
      <c r="AP56" s="20">
        <v>0</v>
      </c>
      <c r="AQ56" s="20">
        <v>0</v>
      </c>
      <c r="AR56" s="20">
        <v>0</v>
      </c>
      <c r="AS56" s="20">
        <v>0</v>
      </c>
      <c r="AT56" s="20">
        <v>0</v>
      </c>
      <c r="AU56" s="20">
        <v>0.3</v>
      </c>
      <c r="AV56" s="4" t="str">
        <f t="shared" si="3"/>
        <v>0;0;0;0;0;0;0.3</v>
      </c>
      <c r="AW56" s="52" t="s">
        <v>892</v>
      </c>
      <c r="AX56" s="4">
        <v>6</v>
      </c>
      <c r="AY56" s="4">
        <v>53</v>
      </c>
      <c r="AZ56" s="4"/>
      <c r="BA56" s="20">
        <v>0</v>
      </c>
      <c r="BB56" s="21">
        <v>0</v>
      </c>
      <c r="BC56" s="27">
        <v>0.5557377</v>
      </c>
    </row>
    <row r="57" spans="1:55">
      <c r="A57">
        <v>51000054</v>
      </c>
      <c r="B57" s="7" t="s">
        <v>424</v>
      </c>
      <c r="C57" s="4" t="s">
        <v>425</v>
      </c>
      <c r="D57" s="21"/>
      <c r="E57" s="4">
        <v>2</v>
      </c>
      <c r="F57" s="4">
        <v>10</v>
      </c>
      <c r="G57" s="4">
        <v>5</v>
      </c>
      <c r="H57" s="4">
        <f t="shared" si="0"/>
        <v>2</v>
      </c>
      <c r="I57" s="4">
        <v>2</v>
      </c>
      <c r="J57" s="4">
        <v>-5</v>
      </c>
      <c r="K57" s="4">
        <v>5</v>
      </c>
      <c r="L57" s="4">
        <v>-20</v>
      </c>
      <c r="M57" s="4">
        <v>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T57" s="14">
        <f t="shared" si="1"/>
        <v>2.5</v>
      </c>
      <c r="U57" s="4">
        <v>10</v>
      </c>
      <c r="V57" s="4">
        <v>20</v>
      </c>
      <c r="W57" s="4">
        <v>0</v>
      </c>
      <c r="X57" s="4" t="s">
        <v>4</v>
      </c>
      <c r="Y57" s="4" t="s">
        <v>952</v>
      </c>
      <c r="Z57" s="20">
        <v>55110003</v>
      </c>
      <c r="AA57" s="20">
        <v>70</v>
      </c>
      <c r="AB57" s="20">
        <v>55500011</v>
      </c>
      <c r="AC57" s="20">
        <v>100</v>
      </c>
      <c r="AD57" s="20"/>
      <c r="AE57" s="20"/>
      <c r="AF57" s="20"/>
      <c r="AG57" s="20"/>
      <c r="AH57" s="20">
        <f>IF(ISBLANK($Z57),0, LOOKUP($Z57,[1]Skill!$A:$A,[1]Skill!$X:$X)*$AA57/100)+
IF(ISBLANK($AB57),0, LOOKUP($AB57,[1]Skill!$A:$A,[1]Skill!$X:$X)*$AC57/100)+
IF(ISBLANK($AD57),0, LOOKUP($AD57,[1]Skill!$A:$A,[1]Skill!$X:$X)*$AE57/100)+
IF(ISBLANK($AF57),0, LOOKUP($AF57,[1]Skill!$A:$A,[1]Skill!$X:$X)*$AG57/100)</f>
        <v>22.5</v>
      </c>
      <c r="AI57" s="20">
        <v>0</v>
      </c>
      <c r="AJ57" s="20">
        <v>0</v>
      </c>
      <c r="AK57" s="20">
        <v>0</v>
      </c>
      <c r="AL57" s="20">
        <v>0</v>
      </c>
      <c r="AM57" s="20">
        <v>0</v>
      </c>
      <c r="AN57" s="4" t="str">
        <f t="shared" si="2"/>
        <v>0;0;0;0;0</v>
      </c>
      <c r="AO57" s="20">
        <v>0</v>
      </c>
      <c r="AP57" s="20">
        <v>0</v>
      </c>
      <c r="AQ57" s="20">
        <v>0</v>
      </c>
      <c r="AR57" s="20">
        <v>0</v>
      </c>
      <c r="AS57" s="20">
        <v>0</v>
      </c>
      <c r="AT57" s="20">
        <v>0</v>
      </c>
      <c r="AU57" s="20">
        <v>0</v>
      </c>
      <c r="AV57" s="4" t="str">
        <f t="shared" si="3"/>
        <v>0;0;0;0;0;0;0</v>
      </c>
      <c r="AW57" s="52" t="s">
        <v>892</v>
      </c>
      <c r="AX57" s="4">
        <v>6</v>
      </c>
      <c r="AY57" s="4">
        <v>54</v>
      </c>
      <c r="AZ57" s="4"/>
      <c r="BA57" s="20">
        <v>0</v>
      </c>
      <c r="BB57" s="21">
        <v>0</v>
      </c>
      <c r="BC57" s="27">
        <v>0.24918029999999999</v>
      </c>
    </row>
    <row r="58" spans="1:55">
      <c r="A58">
        <v>51000055</v>
      </c>
      <c r="B58" s="4" t="s">
        <v>67</v>
      </c>
      <c r="C58" s="4" t="s">
        <v>346</v>
      </c>
      <c r="D58" s="21"/>
      <c r="E58" s="4">
        <v>2</v>
      </c>
      <c r="F58" s="4">
        <v>11</v>
      </c>
      <c r="G58" s="4">
        <v>0</v>
      </c>
      <c r="H58" s="4">
        <f t="shared" si="0"/>
        <v>2</v>
      </c>
      <c r="I58" s="4">
        <v>2</v>
      </c>
      <c r="J58" s="4">
        <v>-10</v>
      </c>
      <c r="K58" s="4">
        <v>-10</v>
      </c>
      <c r="L58" s="4">
        <v>-6</v>
      </c>
      <c r="M58" s="4">
        <v>0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0</v>
      </c>
      <c r="T58" s="14">
        <f t="shared" si="1"/>
        <v>4</v>
      </c>
      <c r="U58" s="4">
        <v>10</v>
      </c>
      <c r="V58" s="4">
        <v>15</v>
      </c>
      <c r="W58" s="4">
        <v>0</v>
      </c>
      <c r="X58" s="4" t="s">
        <v>4</v>
      </c>
      <c r="Y58" s="4" t="s">
        <v>959</v>
      </c>
      <c r="Z58" s="39">
        <v>55610001</v>
      </c>
      <c r="AA58" s="20">
        <v>100</v>
      </c>
      <c r="AB58" s="20"/>
      <c r="AC58" s="20"/>
      <c r="AD58" s="20"/>
      <c r="AE58" s="20"/>
      <c r="AF58" s="20"/>
      <c r="AG58" s="20"/>
      <c r="AH58" s="20">
        <f>IF(ISBLANK($Z58),0, LOOKUP($Z58,[1]Skill!$A:$A,[1]Skill!$X:$X)*$AA58/100)+
IF(ISBLANK($AB58),0, LOOKUP($AB58,[1]Skill!$A:$A,[1]Skill!$X:$X)*$AC58/100)+
IF(ISBLANK($AD58),0, LOOKUP($AD58,[1]Skill!$A:$A,[1]Skill!$X:$X)*$AE58/100)+
IF(ISBLANK($AF58),0, LOOKUP($AF58,[1]Skill!$A:$A,[1]Skill!$X:$X)*$AG58/100)</f>
        <v>30</v>
      </c>
      <c r="AI58" s="20">
        <v>0</v>
      </c>
      <c r="AJ58" s="20">
        <v>0</v>
      </c>
      <c r="AK58" s="20">
        <v>0</v>
      </c>
      <c r="AL58" s="20">
        <v>0</v>
      </c>
      <c r="AM58" s="20">
        <v>0</v>
      </c>
      <c r="AN58" s="4" t="str">
        <f t="shared" si="2"/>
        <v>0;0;0;0;0</v>
      </c>
      <c r="AO58" s="20">
        <v>0</v>
      </c>
      <c r="AP58" s="20">
        <v>0</v>
      </c>
      <c r="AQ58" s="20">
        <v>0</v>
      </c>
      <c r="AR58" s="20">
        <v>0</v>
      </c>
      <c r="AS58" s="20">
        <v>0</v>
      </c>
      <c r="AT58" s="20">
        <v>0</v>
      </c>
      <c r="AU58" s="20">
        <v>0</v>
      </c>
      <c r="AV58" s="4" t="str">
        <f t="shared" si="3"/>
        <v>0;0;0;0;0;0;0</v>
      </c>
      <c r="AW58" s="52" t="s">
        <v>892</v>
      </c>
      <c r="AX58" s="4">
        <v>6</v>
      </c>
      <c r="AY58" s="4">
        <v>55</v>
      </c>
      <c r="AZ58" s="4"/>
      <c r="BA58" s="20">
        <v>0</v>
      </c>
      <c r="BB58" s="21">
        <v>0</v>
      </c>
      <c r="BC58" s="27">
        <v>0.3967213</v>
      </c>
    </row>
    <row r="59" spans="1:55">
      <c r="A59">
        <v>51000056</v>
      </c>
      <c r="B59" s="4" t="s">
        <v>68</v>
      </c>
      <c r="C59" s="4" t="s">
        <v>347</v>
      </c>
      <c r="D59" s="21"/>
      <c r="E59" s="4">
        <v>2</v>
      </c>
      <c r="F59" s="4">
        <v>9</v>
      </c>
      <c r="G59" s="4">
        <v>0</v>
      </c>
      <c r="H59" s="4">
        <f t="shared" si="0"/>
        <v>2</v>
      </c>
      <c r="I59" s="4">
        <v>2</v>
      </c>
      <c r="J59" s="4">
        <v>10</v>
      </c>
      <c r="K59" s="4">
        <v>-4</v>
      </c>
      <c r="L59" s="4">
        <v>3</v>
      </c>
      <c r="M59" s="4">
        <v>0</v>
      </c>
      <c r="N59" s="4">
        <v>0</v>
      </c>
      <c r="O59" s="4">
        <v>1</v>
      </c>
      <c r="P59" s="4">
        <v>0</v>
      </c>
      <c r="Q59" s="4">
        <v>0</v>
      </c>
      <c r="R59" s="4">
        <v>0</v>
      </c>
      <c r="S59" s="4">
        <v>0</v>
      </c>
      <c r="T59" s="14">
        <f t="shared" si="1"/>
        <v>4</v>
      </c>
      <c r="U59" s="4">
        <v>10</v>
      </c>
      <c r="V59" s="4">
        <v>25</v>
      </c>
      <c r="W59" s="4">
        <v>0</v>
      </c>
      <c r="X59" s="4" t="s">
        <v>69</v>
      </c>
      <c r="Y59" s="4" t="s">
        <v>946</v>
      </c>
      <c r="Z59" s="39">
        <v>55520001</v>
      </c>
      <c r="AA59" s="20">
        <v>40</v>
      </c>
      <c r="AB59" s="20"/>
      <c r="AC59" s="20"/>
      <c r="AD59" s="20"/>
      <c r="AE59" s="20"/>
      <c r="AF59" s="20"/>
      <c r="AG59" s="20"/>
      <c r="AH59" s="20">
        <f>IF(ISBLANK($Z59),0, LOOKUP($Z59,[1]Skill!$A:$A,[1]Skill!$X:$X)*$AA59/100)+
IF(ISBLANK($AB59),0, LOOKUP($AB59,[1]Skill!$A:$A,[1]Skill!$X:$X)*$AC59/100)+
IF(ISBLANK($AD59),0, LOOKUP($AD59,[1]Skill!$A:$A,[1]Skill!$X:$X)*$AE59/100)+
IF(ISBLANK($AF59),0, LOOKUP($AF59,[1]Skill!$A:$A,[1]Skill!$X:$X)*$AG59/100)</f>
        <v>-10</v>
      </c>
      <c r="AI59" s="20">
        <v>0</v>
      </c>
      <c r="AJ59" s="20">
        <v>0</v>
      </c>
      <c r="AK59" s="20">
        <v>0</v>
      </c>
      <c r="AL59" s="20">
        <v>0</v>
      </c>
      <c r="AM59" s="20">
        <v>0</v>
      </c>
      <c r="AN59" s="4" t="str">
        <f t="shared" si="2"/>
        <v>0;0;0;0;0</v>
      </c>
      <c r="AO59" s="20">
        <v>0</v>
      </c>
      <c r="AP59" s="20">
        <v>0</v>
      </c>
      <c r="AQ59" s="20">
        <v>0</v>
      </c>
      <c r="AR59" s="20">
        <v>0</v>
      </c>
      <c r="AS59" s="20">
        <v>0</v>
      </c>
      <c r="AT59" s="20">
        <v>0</v>
      </c>
      <c r="AU59" s="20">
        <v>0</v>
      </c>
      <c r="AV59" s="4" t="str">
        <f t="shared" si="3"/>
        <v>0;0;0;0;0;0;0</v>
      </c>
      <c r="AW59" s="52" t="s">
        <v>892</v>
      </c>
      <c r="AX59" s="4">
        <v>6</v>
      </c>
      <c r="AY59" s="4">
        <v>56</v>
      </c>
      <c r="AZ59" s="4"/>
      <c r="BA59" s="20">
        <v>0</v>
      </c>
      <c r="BB59" s="21">
        <v>0</v>
      </c>
      <c r="BC59" s="27">
        <v>0.70163940000000002</v>
      </c>
    </row>
    <row r="60" spans="1:55">
      <c r="A60">
        <v>51000057</v>
      </c>
      <c r="B60" s="4" t="s">
        <v>70</v>
      </c>
      <c r="C60" s="4" t="s">
        <v>537</v>
      </c>
      <c r="D60" s="21" t="s">
        <v>1064</v>
      </c>
      <c r="E60" s="4">
        <v>3</v>
      </c>
      <c r="F60" s="4">
        <v>1</v>
      </c>
      <c r="G60" s="4">
        <v>0</v>
      </c>
      <c r="H60" s="4">
        <f t="shared" si="0"/>
        <v>3</v>
      </c>
      <c r="I60" s="4">
        <v>3</v>
      </c>
      <c r="J60" s="4">
        <v>0</v>
      </c>
      <c r="K60" s="4">
        <v>0</v>
      </c>
      <c r="L60" s="4">
        <v>-14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14">
        <f t="shared" si="1"/>
        <v>7</v>
      </c>
      <c r="U60" s="4">
        <v>10</v>
      </c>
      <c r="V60" s="4">
        <v>10</v>
      </c>
      <c r="W60" s="4">
        <v>0</v>
      </c>
      <c r="X60" s="4" t="s">
        <v>9</v>
      </c>
      <c r="Y60" s="4" t="s">
        <v>1066</v>
      </c>
      <c r="Z60" s="39">
        <v>55900018</v>
      </c>
      <c r="AA60" s="20">
        <v>70</v>
      </c>
      <c r="AB60" s="20"/>
      <c r="AC60" s="20"/>
      <c r="AD60" s="20"/>
      <c r="AE60" s="20"/>
      <c r="AF60" s="20"/>
      <c r="AG60" s="20"/>
      <c r="AH60" s="20">
        <f>IF(ISBLANK($Z60),0, LOOKUP($Z60,[1]Skill!$A:$A,[1]Skill!$X:$X)*$AA60/100)+
IF(ISBLANK($AB60),0, LOOKUP($AB60,[1]Skill!$A:$A,[1]Skill!$X:$X)*$AC60/100)+
IF(ISBLANK($AD60),0, LOOKUP($AD60,[1]Skill!$A:$A,[1]Skill!$X:$X)*$AE60/100)+
IF(ISBLANK($AF60),0, LOOKUP($AF60,[1]Skill!$A:$A,[1]Skill!$X:$X)*$AG60/100)</f>
        <v>21</v>
      </c>
      <c r="AI60" s="20">
        <v>0</v>
      </c>
      <c r="AJ60" s="20">
        <v>0</v>
      </c>
      <c r="AK60" s="20">
        <v>0</v>
      </c>
      <c r="AL60" s="20">
        <v>0</v>
      </c>
      <c r="AM60" s="20">
        <v>0</v>
      </c>
      <c r="AN60" s="4" t="str">
        <f t="shared" si="2"/>
        <v>0;0;0;0;0</v>
      </c>
      <c r="AO60" s="20">
        <v>0</v>
      </c>
      <c r="AP60" s="20">
        <v>0</v>
      </c>
      <c r="AQ60" s="20">
        <v>0</v>
      </c>
      <c r="AR60" s="20">
        <v>0</v>
      </c>
      <c r="AS60" s="20">
        <v>0</v>
      </c>
      <c r="AT60" s="20">
        <v>0</v>
      </c>
      <c r="AU60" s="20">
        <v>0</v>
      </c>
      <c r="AV60" s="4" t="str">
        <f t="shared" si="3"/>
        <v>0;0;0;0;0;0;0</v>
      </c>
      <c r="AW60" s="52" t="s">
        <v>892</v>
      </c>
      <c r="AX60" s="4">
        <v>6</v>
      </c>
      <c r="AY60" s="4">
        <v>57</v>
      </c>
      <c r="AZ60" s="4"/>
      <c r="BA60" s="20">
        <v>0</v>
      </c>
      <c r="BB60" s="21">
        <v>0</v>
      </c>
      <c r="BC60" s="27">
        <v>0.26065569999999999</v>
      </c>
    </row>
    <row r="61" spans="1:55">
      <c r="A61">
        <v>51000058</v>
      </c>
      <c r="B61" s="4" t="s">
        <v>71</v>
      </c>
      <c r="C61" s="4" t="s">
        <v>538</v>
      </c>
      <c r="D61" s="21"/>
      <c r="E61" s="4">
        <v>1</v>
      </c>
      <c r="F61" s="4">
        <v>7</v>
      </c>
      <c r="G61" s="4">
        <v>0</v>
      </c>
      <c r="H61" s="4">
        <f t="shared" si="0"/>
        <v>1</v>
      </c>
      <c r="I61" s="4">
        <v>1</v>
      </c>
      <c r="J61" s="4">
        <v>8</v>
      </c>
      <c r="K61" s="4">
        <v>-8</v>
      </c>
      <c r="L61" s="4">
        <v>-6</v>
      </c>
      <c r="M61" s="4">
        <v>0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4">
        <v>0</v>
      </c>
      <c r="T61" s="14">
        <f t="shared" si="1"/>
        <v>-2</v>
      </c>
      <c r="U61" s="4">
        <v>10</v>
      </c>
      <c r="V61" s="4">
        <v>15</v>
      </c>
      <c r="W61" s="4">
        <v>0</v>
      </c>
      <c r="X61" s="4" t="s">
        <v>24</v>
      </c>
      <c r="Y61" s="4" t="s">
        <v>1022</v>
      </c>
      <c r="Z61" s="39">
        <v>55510007</v>
      </c>
      <c r="AA61" s="20">
        <v>40</v>
      </c>
      <c r="AB61" s="20"/>
      <c r="AC61" s="20"/>
      <c r="AD61" s="20"/>
      <c r="AE61" s="20"/>
      <c r="AF61" s="20"/>
      <c r="AG61" s="20"/>
      <c r="AH61" s="20">
        <f>IF(ISBLANK($Z61),0, LOOKUP($Z61,[1]Skill!$A:$A,[1]Skill!$X:$X)*$AA61/100)+
IF(ISBLANK($AB61),0, LOOKUP($AB61,[1]Skill!$A:$A,[1]Skill!$X:$X)*$AC61/100)+
IF(ISBLANK($AD61),0, LOOKUP($AD61,[1]Skill!$A:$A,[1]Skill!$X:$X)*$AE61/100)+
IF(ISBLANK($AF61),0, LOOKUP($AF61,[1]Skill!$A:$A,[1]Skill!$X:$X)*$AG61/100)</f>
        <v>4</v>
      </c>
      <c r="AI61" s="20">
        <v>0</v>
      </c>
      <c r="AJ61" s="20">
        <v>0</v>
      </c>
      <c r="AK61" s="20">
        <v>0</v>
      </c>
      <c r="AL61" s="20">
        <v>0</v>
      </c>
      <c r="AM61" s="20">
        <v>0</v>
      </c>
      <c r="AN61" s="4" t="str">
        <f t="shared" si="2"/>
        <v>0;0;0;0;0</v>
      </c>
      <c r="AO61" s="20">
        <v>0</v>
      </c>
      <c r="AP61" s="20">
        <v>0</v>
      </c>
      <c r="AQ61" s="20">
        <v>0</v>
      </c>
      <c r="AR61" s="20">
        <v>0</v>
      </c>
      <c r="AS61" s="20">
        <v>0</v>
      </c>
      <c r="AT61" s="20">
        <v>0</v>
      </c>
      <c r="AU61" s="20">
        <v>0</v>
      </c>
      <c r="AV61" s="4" t="str">
        <f t="shared" si="3"/>
        <v>0;0;0;0;0;0;0</v>
      </c>
      <c r="AW61" s="52" t="s">
        <v>892</v>
      </c>
      <c r="AX61" s="4">
        <v>6</v>
      </c>
      <c r="AY61" s="4">
        <v>58</v>
      </c>
      <c r="AZ61" s="4"/>
      <c r="BA61" s="20">
        <v>0</v>
      </c>
      <c r="BB61" s="21">
        <v>0</v>
      </c>
      <c r="BC61" s="27">
        <v>0.17213120000000001</v>
      </c>
    </row>
    <row r="62" spans="1:55">
      <c r="A62">
        <v>51000059</v>
      </c>
      <c r="B62" s="4" t="s">
        <v>72</v>
      </c>
      <c r="C62" s="4" t="s">
        <v>539</v>
      </c>
      <c r="D62" s="21"/>
      <c r="E62" s="4">
        <v>1</v>
      </c>
      <c r="F62" s="4">
        <v>4</v>
      </c>
      <c r="G62" s="4">
        <v>0</v>
      </c>
      <c r="H62" s="4">
        <f t="shared" si="0"/>
        <v>1</v>
      </c>
      <c r="I62" s="4">
        <v>1</v>
      </c>
      <c r="J62" s="4">
        <v>-10</v>
      </c>
      <c r="K62" s="4">
        <v>5</v>
      </c>
      <c r="L62" s="4">
        <v>-4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T62" s="14">
        <f t="shared" si="1"/>
        <v>-3</v>
      </c>
      <c r="U62" s="4">
        <v>10</v>
      </c>
      <c r="V62" s="4">
        <v>15</v>
      </c>
      <c r="W62" s="4">
        <v>0</v>
      </c>
      <c r="X62" s="4" t="s">
        <v>65</v>
      </c>
      <c r="Y62" s="4" t="s">
        <v>1023</v>
      </c>
      <c r="Z62" s="39">
        <v>55510002</v>
      </c>
      <c r="AA62" s="20">
        <v>40</v>
      </c>
      <c r="AB62" s="20"/>
      <c r="AC62" s="20"/>
      <c r="AD62" s="20"/>
      <c r="AE62" s="20"/>
      <c r="AF62" s="20"/>
      <c r="AG62" s="20"/>
      <c r="AH62" s="20">
        <f>IF(ISBLANK($Z62),0, LOOKUP($Z62,[1]Skill!$A:$A,[1]Skill!$X:$X)*$AA62/100)+
IF(ISBLANK($AB62),0, LOOKUP($AB62,[1]Skill!$A:$A,[1]Skill!$X:$X)*$AC62/100)+
IF(ISBLANK($AD62),0, LOOKUP($AD62,[1]Skill!$A:$A,[1]Skill!$X:$X)*$AE62/100)+
IF(ISBLANK($AF62),0, LOOKUP($AF62,[1]Skill!$A:$A,[1]Skill!$X:$X)*$AG62/100)</f>
        <v>6</v>
      </c>
      <c r="AI62" s="20">
        <v>0</v>
      </c>
      <c r="AJ62" s="20">
        <v>0</v>
      </c>
      <c r="AK62" s="20">
        <v>0</v>
      </c>
      <c r="AL62" s="20">
        <v>0</v>
      </c>
      <c r="AM62" s="20">
        <v>0</v>
      </c>
      <c r="AN62" s="4" t="str">
        <f t="shared" si="2"/>
        <v>0;0;0;0;0</v>
      </c>
      <c r="AO62" s="20">
        <v>0</v>
      </c>
      <c r="AP62" s="20">
        <v>0</v>
      </c>
      <c r="AQ62" s="20">
        <v>0</v>
      </c>
      <c r="AR62" s="20">
        <v>0</v>
      </c>
      <c r="AS62" s="20">
        <v>0</v>
      </c>
      <c r="AT62" s="20">
        <v>0</v>
      </c>
      <c r="AU62" s="20">
        <v>0</v>
      </c>
      <c r="AV62" s="4" t="str">
        <f t="shared" si="3"/>
        <v>0;0;0;0;0;0;0</v>
      </c>
      <c r="AW62" s="52" t="s">
        <v>892</v>
      </c>
      <c r="AX62" s="4">
        <v>6</v>
      </c>
      <c r="AY62" s="4">
        <v>59</v>
      </c>
      <c r="AZ62" s="4"/>
      <c r="BA62" s="20">
        <v>0</v>
      </c>
      <c r="BB62" s="21">
        <v>0</v>
      </c>
      <c r="BC62" s="27">
        <v>0.13278690000000001</v>
      </c>
    </row>
    <row r="63" spans="1:55">
      <c r="A63">
        <v>51000060</v>
      </c>
      <c r="B63" s="4" t="s">
        <v>73</v>
      </c>
      <c r="C63" s="4" t="s">
        <v>540</v>
      </c>
      <c r="D63" s="21" t="s">
        <v>797</v>
      </c>
      <c r="E63" s="4">
        <v>4</v>
      </c>
      <c r="F63" s="4">
        <v>7</v>
      </c>
      <c r="G63" s="4">
        <v>0</v>
      </c>
      <c r="H63" s="4">
        <f t="shared" si="0"/>
        <v>6</v>
      </c>
      <c r="I63" s="4">
        <v>4</v>
      </c>
      <c r="J63" s="4">
        <v>7</v>
      </c>
      <c r="K63" s="4">
        <v>12</v>
      </c>
      <c r="L63" s="4">
        <v>-1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  <c r="S63" s="4">
        <v>0</v>
      </c>
      <c r="T63" s="14">
        <f t="shared" si="1"/>
        <v>18</v>
      </c>
      <c r="U63" s="4">
        <v>10</v>
      </c>
      <c r="V63" s="4">
        <v>15</v>
      </c>
      <c r="W63" s="4">
        <v>0</v>
      </c>
      <c r="X63" s="4" t="s">
        <v>38</v>
      </c>
      <c r="Y63" s="4" t="s">
        <v>740</v>
      </c>
      <c r="Z63" s="39">
        <v>55000094</v>
      </c>
      <c r="AA63" s="20">
        <v>12</v>
      </c>
      <c r="AB63" s="20"/>
      <c r="AC63" s="20"/>
      <c r="AD63" s="20"/>
      <c r="AE63" s="20"/>
      <c r="AF63" s="20"/>
      <c r="AG63" s="20"/>
      <c r="AH63" s="20" t="e">
        <f>IF(ISBLANK($Z63),0, LOOKUP($Z63,[1]Skill!$A:$A,[1]Skill!$X:$X)*$AA63/100)+
IF(ISBLANK($AB63),0, LOOKUP($AB63,[1]Skill!$A:$A,[1]Skill!$X:$X)*$AC63/100)+
IF(ISBLANK($AD63),0, LOOKUP($AD63,[1]Skill!$A:$A,[1]Skill!$X:$X)*$AE63/100)+
IF(ISBLANK($AF63),0, LOOKUP($AF63,[1]Skill!$A:$A,[1]Skill!$X:$X)*$AG63/100)</f>
        <v>#N/A</v>
      </c>
      <c r="AI63" s="20">
        <v>0</v>
      </c>
      <c r="AJ63" s="20">
        <v>0</v>
      </c>
      <c r="AK63" s="20">
        <v>0</v>
      </c>
      <c r="AL63" s="20">
        <v>0</v>
      </c>
      <c r="AM63" s="20">
        <v>0</v>
      </c>
      <c r="AN63" s="4" t="str">
        <f t="shared" si="2"/>
        <v>0;0;0;0;0</v>
      </c>
      <c r="AO63" s="20">
        <v>0</v>
      </c>
      <c r="AP63" s="20">
        <v>0</v>
      </c>
      <c r="AQ63" s="20">
        <v>0</v>
      </c>
      <c r="AR63" s="20">
        <v>0</v>
      </c>
      <c r="AS63" s="20">
        <v>0</v>
      </c>
      <c r="AT63" s="20">
        <v>0</v>
      </c>
      <c r="AU63" s="20">
        <v>0</v>
      </c>
      <c r="AV63" s="4" t="str">
        <f t="shared" si="3"/>
        <v>0;0;0;0;0;0;0</v>
      </c>
      <c r="AW63" s="52" t="s">
        <v>892</v>
      </c>
      <c r="AX63" s="4">
        <v>6</v>
      </c>
      <c r="AY63" s="4">
        <v>60</v>
      </c>
      <c r="AZ63" s="4"/>
      <c r="BA63" s="20">
        <v>0</v>
      </c>
      <c r="BB63" s="21">
        <v>0</v>
      </c>
      <c r="BC63" s="27">
        <v>0.75737699999999997</v>
      </c>
    </row>
    <row r="64" spans="1:55">
      <c r="A64">
        <v>51000061</v>
      </c>
      <c r="B64" s="4" t="s">
        <v>74</v>
      </c>
      <c r="C64" s="4" t="s">
        <v>348</v>
      </c>
      <c r="D64" s="21"/>
      <c r="E64" s="4">
        <v>3</v>
      </c>
      <c r="F64" s="4">
        <v>7</v>
      </c>
      <c r="G64" s="4">
        <v>2</v>
      </c>
      <c r="H64" s="4">
        <f t="shared" si="0"/>
        <v>2</v>
      </c>
      <c r="I64" s="4">
        <v>3</v>
      </c>
      <c r="J64" s="4">
        <v>0</v>
      </c>
      <c r="K64" s="4">
        <v>0</v>
      </c>
      <c r="L64" s="4">
        <v>-30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  <c r="S64" s="4">
        <v>0</v>
      </c>
      <c r="T64" s="14">
        <f t="shared" si="1"/>
        <v>3.9600000000000009</v>
      </c>
      <c r="U64" s="4">
        <v>10</v>
      </c>
      <c r="V64" s="4">
        <v>15</v>
      </c>
      <c r="W64" s="4">
        <v>0</v>
      </c>
      <c r="X64" s="4" t="s">
        <v>24</v>
      </c>
      <c r="Y64" s="4" t="s">
        <v>1056</v>
      </c>
      <c r="Z64" s="39">
        <v>55110010</v>
      </c>
      <c r="AA64" s="20">
        <v>100</v>
      </c>
      <c r="AB64" s="20"/>
      <c r="AC64" s="20"/>
      <c r="AD64" s="20"/>
      <c r="AE64" s="20"/>
      <c r="AF64" s="20"/>
      <c r="AG64" s="20"/>
      <c r="AH64" s="20">
        <f>IF(ISBLANK($Z64),0, LOOKUP($Z64,[1]Skill!$A:$A,[1]Skill!$X:$X)*$AA64/100)+
IF(ISBLANK($AB64),0, LOOKUP($AB64,[1]Skill!$A:$A,[1]Skill!$X:$X)*$AC64/100)+
IF(ISBLANK($AD64),0, LOOKUP($AD64,[1]Skill!$A:$A,[1]Skill!$X:$X)*$AE64/100)+
IF(ISBLANK($AF64),0, LOOKUP($AF64,[1]Skill!$A:$A,[1]Skill!$X:$X)*$AG64/100)</f>
        <v>30</v>
      </c>
      <c r="AI64" s="20">
        <v>0</v>
      </c>
      <c r="AJ64" s="20">
        <v>0</v>
      </c>
      <c r="AK64" s="20">
        <v>0</v>
      </c>
      <c r="AL64" s="20">
        <v>0</v>
      </c>
      <c r="AM64" s="20">
        <v>0</v>
      </c>
      <c r="AN64" s="4" t="str">
        <f t="shared" si="2"/>
        <v>0;0;0;0;0</v>
      </c>
      <c r="AO64" s="20">
        <v>0</v>
      </c>
      <c r="AP64" s="20">
        <v>0.3</v>
      </c>
      <c r="AQ64" s="20">
        <v>0.3</v>
      </c>
      <c r="AR64" s="20">
        <v>0</v>
      </c>
      <c r="AS64" s="20">
        <v>0.3</v>
      </c>
      <c r="AT64" s="20">
        <v>0</v>
      </c>
      <c r="AU64" s="20">
        <v>0</v>
      </c>
      <c r="AV64" s="4" t="str">
        <f t="shared" si="3"/>
        <v>0;0.3;0.3;0;0.3;0;0</v>
      </c>
      <c r="AW64" s="52" t="s">
        <v>892</v>
      </c>
      <c r="AX64" s="4">
        <v>6</v>
      </c>
      <c r="AY64" s="4">
        <v>61</v>
      </c>
      <c r="AZ64" s="4"/>
      <c r="BA64" s="20">
        <v>0</v>
      </c>
      <c r="BB64" s="21">
        <v>0</v>
      </c>
      <c r="BC64" s="27">
        <v>0.43442619999999998</v>
      </c>
    </row>
    <row r="65" spans="1:55">
      <c r="A65">
        <v>51000062</v>
      </c>
      <c r="B65" s="4" t="s">
        <v>75</v>
      </c>
      <c r="C65" s="4" t="s">
        <v>541</v>
      </c>
      <c r="D65" s="21" t="s">
        <v>798</v>
      </c>
      <c r="E65" s="4">
        <v>1</v>
      </c>
      <c r="F65" s="4">
        <v>8</v>
      </c>
      <c r="G65" s="4">
        <v>1</v>
      </c>
      <c r="H65" s="4">
        <f t="shared" si="0"/>
        <v>0</v>
      </c>
      <c r="I65" s="4">
        <v>1</v>
      </c>
      <c r="J65" s="4">
        <v>-5</v>
      </c>
      <c r="K65" s="4">
        <v>-5</v>
      </c>
      <c r="L65" s="4">
        <v>0</v>
      </c>
      <c r="M65" s="4">
        <v>0</v>
      </c>
      <c r="N65" s="4">
        <v>0</v>
      </c>
      <c r="O65" s="4">
        <v>0</v>
      </c>
      <c r="P65" s="4">
        <v>0</v>
      </c>
      <c r="Q65" s="4">
        <v>0</v>
      </c>
      <c r="R65" s="4">
        <v>1</v>
      </c>
      <c r="S65" s="4">
        <v>0</v>
      </c>
      <c r="T65" s="14">
        <f t="shared" si="1"/>
        <v>-5</v>
      </c>
      <c r="U65" s="4">
        <v>10</v>
      </c>
      <c r="V65" s="4">
        <v>20</v>
      </c>
      <c r="W65" s="4">
        <v>0</v>
      </c>
      <c r="X65" s="4" t="s">
        <v>6</v>
      </c>
      <c r="Y65" s="4"/>
      <c r="Z65" s="39"/>
      <c r="AA65" s="20"/>
      <c r="AB65" s="20"/>
      <c r="AC65" s="20"/>
      <c r="AD65" s="20"/>
      <c r="AE65" s="20"/>
      <c r="AF65" s="20"/>
      <c r="AG65" s="20"/>
      <c r="AH65" s="20">
        <f>IF(ISBLANK($Z65),0, LOOKUP($Z65,[1]Skill!$A:$A,[1]Skill!$X:$X)*$AA65/100)+
IF(ISBLANK($AB65),0, LOOKUP($AB65,[1]Skill!$A:$A,[1]Skill!$X:$X)*$AC65/100)+
IF(ISBLANK($AD65),0, LOOKUP($AD65,[1]Skill!$A:$A,[1]Skill!$X:$X)*$AE65/100)+
IF(ISBLANK($AF65),0, LOOKUP($AF65,[1]Skill!$A:$A,[1]Skill!$X:$X)*$AG65/100)</f>
        <v>0</v>
      </c>
      <c r="AI65" s="20">
        <v>0</v>
      </c>
      <c r="AJ65" s="20">
        <v>0</v>
      </c>
      <c r="AK65" s="20">
        <v>0</v>
      </c>
      <c r="AL65" s="20">
        <v>0</v>
      </c>
      <c r="AM65" s="20">
        <v>0</v>
      </c>
      <c r="AN65" s="4" t="str">
        <f t="shared" si="2"/>
        <v>0;0;0;0;0</v>
      </c>
      <c r="AO65" s="20">
        <v>0</v>
      </c>
      <c r="AP65" s="20">
        <v>0</v>
      </c>
      <c r="AQ65" s="20">
        <v>0</v>
      </c>
      <c r="AR65" s="20">
        <v>0</v>
      </c>
      <c r="AS65" s="20">
        <v>0</v>
      </c>
      <c r="AT65" s="20">
        <v>0</v>
      </c>
      <c r="AU65" s="20">
        <v>0</v>
      </c>
      <c r="AV65" s="4" t="str">
        <f t="shared" si="3"/>
        <v>0;0;0;0;0;0;0</v>
      </c>
      <c r="AW65" s="52" t="s">
        <v>892</v>
      </c>
      <c r="AX65" s="4">
        <v>6</v>
      </c>
      <c r="AY65" s="4">
        <v>62</v>
      </c>
      <c r="AZ65" s="4"/>
      <c r="BA65" s="20">
        <v>0</v>
      </c>
      <c r="BB65" s="21">
        <v>0</v>
      </c>
      <c r="BC65" s="27">
        <v>0.14590159999999999</v>
      </c>
    </row>
    <row r="66" spans="1:55">
      <c r="A66">
        <v>51000063</v>
      </c>
      <c r="B66" s="4" t="s">
        <v>76</v>
      </c>
      <c r="C66" s="4" t="s">
        <v>349</v>
      </c>
      <c r="D66" s="21" t="s">
        <v>941</v>
      </c>
      <c r="E66" s="4">
        <v>1</v>
      </c>
      <c r="F66" s="4">
        <v>4</v>
      </c>
      <c r="G66" s="4">
        <v>0</v>
      </c>
      <c r="H66" s="4">
        <f t="shared" si="0"/>
        <v>1</v>
      </c>
      <c r="I66" s="4">
        <v>1</v>
      </c>
      <c r="J66" s="4">
        <v>10</v>
      </c>
      <c r="K66" s="4">
        <v>-3</v>
      </c>
      <c r="L66" s="4">
        <v>-53</v>
      </c>
      <c r="M66" s="4">
        <v>0</v>
      </c>
      <c r="N66" s="4">
        <v>0</v>
      </c>
      <c r="O66" s="4">
        <v>0</v>
      </c>
      <c r="P66" s="4">
        <v>0</v>
      </c>
      <c r="Q66" s="4">
        <v>0</v>
      </c>
      <c r="R66" s="4">
        <v>0</v>
      </c>
      <c r="S66" s="4">
        <v>0</v>
      </c>
      <c r="T66" s="14">
        <f t="shared" si="1"/>
        <v>-1</v>
      </c>
      <c r="U66" s="4">
        <v>25</v>
      </c>
      <c r="V66" s="4">
        <v>10</v>
      </c>
      <c r="W66" s="4">
        <v>0</v>
      </c>
      <c r="X66" s="4" t="s">
        <v>40</v>
      </c>
      <c r="Y66" s="4" t="s">
        <v>940</v>
      </c>
      <c r="Z66" s="39">
        <v>55100006</v>
      </c>
      <c r="AA66" s="20">
        <v>100</v>
      </c>
      <c r="AB66" s="20"/>
      <c r="AC66" s="20"/>
      <c r="AD66" s="20"/>
      <c r="AE66" s="20"/>
      <c r="AF66" s="20"/>
      <c r="AG66" s="20"/>
      <c r="AH66" s="20">
        <f>IF(ISBLANK($Z66),0, LOOKUP($Z66,[1]Skill!$A:$A,[1]Skill!$X:$X)*$AA66/100)+
IF(ISBLANK($AB66),0, LOOKUP($AB66,[1]Skill!$A:$A,[1]Skill!$X:$X)*$AC66/100)+
IF(ISBLANK($AD66),0, LOOKUP($AD66,[1]Skill!$A:$A,[1]Skill!$X:$X)*$AE66/100)+
IF(ISBLANK($AF66),0, LOOKUP($AF66,[1]Skill!$A:$A,[1]Skill!$X:$X)*$AG66/100)</f>
        <v>45</v>
      </c>
      <c r="AI66" s="20">
        <v>0</v>
      </c>
      <c r="AJ66" s="20">
        <v>0</v>
      </c>
      <c r="AK66" s="20">
        <v>0</v>
      </c>
      <c r="AL66" s="20">
        <v>0</v>
      </c>
      <c r="AM66" s="20">
        <v>0</v>
      </c>
      <c r="AN66" s="4" t="str">
        <f t="shared" si="2"/>
        <v>0;0;0;0;0</v>
      </c>
      <c r="AO66" s="20">
        <v>0</v>
      </c>
      <c r="AP66" s="20">
        <v>0</v>
      </c>
      <c r="AQ66" s="20">
        <v>0</v>
      </c>
      <c r="AR66" s="20">
        <v>0</v>
      </c>
      <c r="AS66" s="20">
        <v>0</v>
      </c>
      <c r="AT66" s="20">
        <v>0</v>
      </c>
      <c r="AU66" s="20">
        <v>0</v>
      </c>
      <c r="AV66" s="4" t="str">
        <f t="shared" si="3"/>
        <v>0;0;0;0;0;0;0</v>
      </c>
      <c r="AW66" s="52" t="s">
        <v>892</v>
      </c>
      <c r="AX66" s="4">
        <v>6</v>
      </c>
      <c r="AY66" s="4">
        <v>63</v>
      </c>
      <c r="AZ66" s="4"/>
      <c r="BA66" s="20">
        <v>0</v>
      </c>
      <c r="BB66" s="21">
        <v>0</v>
      </c>
      <c r="BC66" s="27">
        <v>0.15245900000000001</v>
      </c>
    </row>
    <row r="67" spans="1:55">
      <c r="A67">
        <v>51000064</v>
      </c>
      <c r="B67" s="4" t="s">
        <v>77</v>
      </c>
      <c r="C67" s="4" t="s">
        <v>350</v>
      </c>
      <c r="D67" s="21" t="s">
        <v>797</v>
      </c>
      <c r="E67" s="4">
        <v>6</v>
      </c>
      <c r="F67" s="4">
        <v>5</v>
      </c>
      <c r="G67" s="4">
        <v>3</v>
      </c>
      <c r="H67" s="4">
        <f t="shared" si="0"/>
        <v>6</v>
      </c>
      <c r="I67" s="4">
        <v>6</v>
      </c>
      <c r="J67" s="4">
        <v>21</v>
      </c>
      <c r="K67" s="4">
        <v>14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3</v>
      </c>
      <c r="S67" s="4">
        <v>0</v>
      </c>
      <c r="T67" s="14">
        <f t="shared" si="1"/>
        <v>50</v>
      </c>
      <c r="U67" s="4">
        <v>10</v>
      </c>
      <c r="V67" s="4">
        <v>12</v>
      </c>
      <c r="W67" s="4">
        <v>0</v>
      </c>
      <c r="X67" s="4" t="s">
        <v>78</v>
      </c>
      <c r="Y67" s="4" t="s">
        <v>976</v>
      </c>
      <c r="Z67" s="39">
        <v>55000095</v>
      </c>
      <c r="AA67" s="20">
        <v>40</v>
      </c>
      <c r="AB67" s="20"/>
      <c r="AC67" s="20"/>
      <c r="AD67" s="20"/>
      <c r="AE67" s="20"/>
      <c r="AF67" s="20"/>
      <c r="AG67" s="20"/>
      <c r="AH67" s="20" t="e">
        <f>IF(ISBLANK($Z67),0, LOOKUP($Z67,[1]Skill!$A:$A,[1]Skill!$X:$X)*$AA67/100)+
IF(ISBLANK($AB67),0, LOOKUP($AB67,[1]Skill!$A:$A,[1]Skill!$X:$X)*$AC67/100)+
IF(ISBLANK($AD67),0, LOOKUP($AD67,[1]Skill!$A:$A,[1]Skill!$X:$X)*$AE67/100)+
IF(ISBLANK($AF67),0, LOOKUP($AF67,[1]Skill!$A:$A,[1]Skill!$X:$X)*$AG67/100)</f>
        <v>#N/A</v>
      </c>
      <c r="AI67" s="20">
        <v>0</v>
      </c>
      <c r="AJ67" s="20">
        <v>0</v>
      </c>
      <c r="AK67" s="20">
        <v>0</v>
      </c>
      <c r="AL67" s="20">
        <v>0</v>
      </c>
      <c r="AM67" s="20">
        <v>0</v>
      </c>
      <c r="AN67" s="4" t="str">
        <f t="shared" si="2"/>
        <v>0;0;0;0;0</v>
      </c>
      <c r="AO67" s="20">
        <v>0</v>
      </c>
      <c r="AP67" s="20">
        <v>0</v>
      </c>
      <c r="AQ67" s="20">
        <v>0</v>
      </c>
      <c r="AR67" s="20">
        <v>0</v>
      </c>
      <c r="AS67" s="20">
        <v>0</v>
      </c>
      <c r="AT67" s="20">
        <v>0</v>
      </c>
      <c r="AU67" s="20">
        <v>0</v>
      </c>
      <c r="AV67" s="4" t="str">
        <f t="shared" si="3"/>
        <v>0;0;0;0;0;0;0</v>
      </c>
      <c r="AW67" s="52" t="s">
        <v>892</v>
      </c>
      <c r="AX67" s="4">
        <v>5</v>
      </c>
      <c r="AY67" s="4">
        <v>64</v>
      </c>
      <c r="AZ67" s="4"/>
      <c r="BA67" s="20">
        <v>0</v>
      </c>
      <c r="BB67" s="21">
        <v>0</v>
      </c>
      <c r="BC67" s="27">
        <v>0.8180328</v>
      </c>
    </row>
    <row r="68" spans="1:55">
      <c r="A68">
        <v>51000065</v>
      </c>
      <c r="B68" s="4" t="s">
        <v>79</v>
      </c>
      <c r="C68" s="4" t="s">
        <v>542</v>
      </c>
      <c r="D68" s="21" t="s">
        <v>797</v>
      </c>
      <c r="E68" s="4">
        <v>7</v>
      </c>
      <c r="F68" s="4">
        <v>5</v>
      </c>
      <c r="G68" s="4">
        <v>3</v>
      </c>
      <c r="H68" s="4">
        <f t="shared" ref="H68:H131" si="4">IF(AND(T68&gt;=13,T68&lt;=16),5,IF(AND(T68&gt;=9,T68&lt;=12),4,IF(AND(T68&gt;=5,T68&lt;=8),3,IF(AND(T68&gt;=1,T68&lt;=4),2,IF(AND(T68&gt;=-3,T68&lt;=0),1,IF(AND(T68&gt;=-5,T68&lt;=-4),0,6))))))</f>
        <v>6</v>
      </c>
      <c r="I68" s="4">
        <v>7</v>
      </c>
      <c r="J68" s="4">
        <v>12</v>
      </c>
      <c r="K68" s="4">
        <v>9</v>
      </c>
      <c r="L68" s="4">
        <v>1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  <c r="S68" s="4">
        <v>0</v>
      </c>
      <c r="T68" s="14">
        <f t="shared" ref="T68:T131" si="5">SUM(J68:K68)+SUM(M68:S68)*5+4.4*SUM(AO68:AU68)+2.5*SUM(AI68:AM68)+IF(ISNUMBER(AH68),AH68,0)+L68</f>
        <v>22</v>
      </c>
      <c r="U68" s="4">
        <v>10</v>
      </c>
      <c r="V68" s="4">
        <v>10</v>
      </c>
      <c r="W68" s="4">
        <v>0</v>
      </c>
      <c r="X68" s="4" t="s">
        <v>78</v>
      </c>
      <c r="Y68" s="4" t="s">
        <v>1101</v>
      </c>
      <c r="Z68" s="39">
        <v>55100011</v>
      </c>
      <c r="AA68" s="20">
        <v>100</v>
      </c>
      <c r="AB68" s="20">
        <v>55000095</v>
      </c>
      <c r="AC68" s="20">
        <v>50</v>
      </c>
      <c r="AD68" s="20">
        <v>55600004</v>
      </c>
      <c r="AE68" s="20">
        <v>100</v>
      </c>
      <c r="AF68" s="20"/>
      <c r="AG68" s="20"/>
      <c r="AH68" s="20" t="e">
        <f>IF(ISBLANK($Z68),0, LOOKUP($Z68,[1]Skill!$A:$A,[1]Skill!$X:$X)*$AA68/100)+
IF(ISBLANK($AB68),0, LOOKUP($AB68,[1]Skill!$A:$A,[1]Skill!$X:$X)*$AC68/100)+
IF(ISBLANK($AD68),0, LOOKUP($AD68,[1]Skill!$A:$A,[1]Skill!$X:$X)*$AE68/100)+
IF(ISBLANK($AF68),0, LOOKUP($AF68,[1]Skill!$A:$A,[1]Skill!$X:$X)*$AG68/100)</f>
        <v>#N/A</v>
      </c>
      <c r="AI68" s="20">
        <v>0</v>
      </c>
      <c r="AJ68" s="20">
        <v>0</v>
      </c>
      <c r="AK68" s="20">
        <v>0</v>
      </c>
      <c r="AL68" s="20">
        <v>0</v>
      </c>
      <c r="AM68" s="20">
        <v>0</v>
      </c>
      <c r="AN68" s="4" t="str">
        <f t="shared" ref="AN68:AN131" si="6">CONCATENATE(AI68,";",AJ68,";",AK68,";",AL68,";",AM68)</f>
        <v>0;0;0;0;0</v>
      </c>
      <c r="AO68" s="20">
        <v>0</v>
      </c>
      <c r="AP68" s="20">
        <v>0</v>
      </c>
      <c r="AQ68" s="20">
        <v>0</v>
      </c>
      <c r="AR68" s="20">
        <v>0</v>
      </c>
      <c r="AS68" s="20">
        <v>0</v>
      </c>
      <c r="AT68" s="20">
        <v>0</v>
      </c>
      <c r="AU68" s="20">
        <v>0</v>
      </c>
      <c r="AV68" s="4" t="str">
        <f t="shared" ref="AV68:AV131" si="7">CONCATENATE(AO68,";",AP68,";",AQ68,";",AR68,";",AS68,";",AT68,";",AU68)</f>
        <v>0;0;0;0;0;0;0</v>
      </c>
      <c r="AW68" s="52" t="s">
        <v>892</v>
      </c>
      <c r="AX68" s="4">
        <v>5</v>
      </c>
      <c r="AY68" s="4">
        <v>65</v>
      </c>
      <c r="AZ68" s="4" t="s">
        <v>80</v>
      </c>
      <c r="BA68" s="20">
        <v>0</v>
      </c>
      <c r="BB68" s="21">
        <v>0</v>
      </c>
      <c r="BC68" s="27">
        <v>0.95081970000000005</v>
      </c>
    </row>
    <row r="69" spans="1:55">
      <c r="A69">
        <v>51000066</v>
      </c>
      <c r="B69" s="4" t="s">
        <v>81</v>
      </c>
      <c r="C69" s="4" t="s">
        <v>351</v>
      </c>
      <c r="D69" s="21" t="s">
        <v>797</v>
      </c>
      <c r="E69" s="4">
        <v>6</v>
      </c>
      <c r="F69" s="4">
        <v>5</v>
      </c>
      <c r="G69" s="4">
        <v>0</v>
      </c>
      <c r="H69" s="4">
        <f t="shared" si="4"/>
        <v>4</v>
      </c>
      <c r="I69" s="4">
        <v>6</v>
      </c>
      <c r="J69" s="4">
        <v>14</v>
      </c>
      <c r="K69" s="4">
        <v>-10</v>
      </c>
      <c r="L69" s="4">
        <v>-2</v>
      </c>
      <c r="M69" s="4">
        <v>0</v>
      </c>
      <c r="N69" s="4">
        <v>0</v>
      </c>
      <c r="O69" s="4">
        <v>2</v>
      </c>
      <c r="P69" s="4">
        <v>0</v>
      </c>
      <c r="Q69" s="4">
        <v>0</v>
      </c>
      <c r="R69" s="4">
        <v>0</v>
      </c>
      <c r="S69" s="4">
        <v>0</v>
      </c>
      <c r="T69" s="14">
        <f t="shared" si="5"/>
        <v>12</v>
      </c>
      <c r="U69" s="4">
        <v>10</v>
      </c>
      <c r="V69" s="4">
        <v>15</v>
      </c>
      <c r="W69" s="4">
        <v>0</v>
      </c>
      <c r="X69" s="4" t="s">
        <v>40</v>
      </c>
      <c r="Y69" s="4" t="s">
        <v>979</v>
      </c>
      <c r="Z69" s="39"/>
      <c r="AA69" s="20"/>
      <c r="AB69" s="20">
        <v>55000098</v>
      </c>
      <c r="AC69" s="20">
        <v>35</v>
      </c>
      <c r="AD69" s="20">
        <v>55000099</v>
      </c>
      <c r="AE69" s="20">
        <v>100</v>
      </c>
      <c r="AF69" s="20"/>
      <c r="AG69" s="20"/>
      <c r="AH69" s="20" t="e">
        <f>IF(ISBLANK($Z69),0, LOOKUP($Z69,[1]Skill!$A:$A,[1]Skill!$X:$X)*$AA69/100)+
IF(ISBLANK($AB69),0, LOOKUP($AB69,[1]Skill!$A:$A,[1]Skill!$X:$X)*$AC69/100)+
IF(ISBLANK($AD69),0, LOOKUP($AD69,[1]Skill!$A:$A,[1]Skill!$X:$X)*$AE69/100)+
IF(ISBLANK($AF69),0, LOOKUP($AF69,[1]Skill!$A:$A,[1]Skill!$X:$X)*$AG69/100)</f>
        <v>#N/A</v>
      </c>
      <c r="AI69" s="20">
        <v>0</v>
      </c>
      <c r="AJ69" s="20">
        <v>0</v>
      </c>
      <c r="AK69" s="20">
        <v>0</v>
      </c>
      <c r="AL69" s="20">
        <v>0</v>
      </c>
      <c r="AM69" s="20">
        <v>0</v>
      </c>
      <c r="AN69" s="4" t="str">
        <f t="shared" si="6"/>
        <v>0;0;0;0;0</v>
      </c>
      <c r="AO69" s="20">
        <v>0</v>
      </c>
      <c r="AP69" s="20">
        <v>0</v>
      </c>
      <c r="AQ69" s="20">
        <v>0</v>
      </c>
      <c r="AR69" s="20">
        <v>0</v>
      </c>
      <c r="AS69" s="20">
        <v>0</v>
      </c>
      <c r="AT69" s="20">
        <v>0</v>
      </c>
      <c r="AU69" s="20">
        <v>0</v>
      </c>
      <c r="AV69" s="4" t="str">
        <f t="shared" si="7"/>
        <v>0;0;0;0;0;0;0</v>
      </c>
      <c r="AW69" s="52" t="s">
        <v>892</v>
      </c>
      <c r="AX69" s="4">
        <v>5</v>
      </c>
      <c r="AY69" s="4">
        <v>66</v>
      </c>
      <c r="AZ69" s="4"/>
      <c r="BA69" s="20">
        <v>0</v>
      </c>
      <c r="BB69" s="21">
        <v>0</v>
      </c>
      <c r="BC69" s="27">
        <v>0.84098360000000005</v>
      </c>
    </row>
    <row r="70" spans="1:55">
      <c r="A70">
        <v>51000067</v>
      </c>
      <c r="B70" s="4" t="s">
        <v>82</v>
      </c>
      <c r="C70" s="4" t="s">
        <v>543</v>
      </c>
      <c r="D70" s="21"/>
      <c r="E70" s="4">
        <v>5</v>
      </c>
      <c r="F70" s="4">
        <v>8</v>
      </c>
      <c r="G70" s="4">
        <v>0</v>
      </c>
      <c r="H70" s="4">
        <f t="shared" si="4"/>
        <v>3</v>
      </c>
      <c r="I70" s="4">
        <v>5</v>
      </c>
      <c r="J70" s="4">
        <v>-10</v>
      </c>
      <c r="K70" s="4">
        <v>7</v>
      </c>
      <c r="L70" s="4">
        <v>-14</v>
      </c>
      <c r="M70" s="4">
        <v>2</v>
      </c>
      <c r="N70" s="4">
        <v>0</v>
      </c>
      <c r="O70" s="4">
        <v>0</v>
      </c>
      <c r="P70" s="4">
        <v>0</v>
      </c>
      <c r="Q70" s="4">
        <v>0</v>
      </c>
      <c r="R70" s="4">
        <v>0</v>
      </c>
      <c r="S70" s="4">
        <v>0</v>
      </c>
      <c r="T70" s="14">
        <f t="shared" si="5"/>
        <v>8</v>
      </c>
      <c r="U70" s="4">
        <v>10</v>
      </c>
      <c r="V70" s="4">
        <v>10</v>
      </c>
      <c r="W70" s="4">
        <v>0</v>
      </c>
      <c r="X70" s="4" t="s">
        <v>16</v>
      </c>
      <c r="Y70" s="4" t="s">
        <v>948</v>
      </c>
      <c r="Z70" s="39">
        <v>55100001</v>
      </c>
      <c r="AA70" s="20">
        <v>100</v>
      </c>
      <c r="AB70" s="20">
        <v>55500010</v>
      </c>
      <c r="AC70" s="20">
        <v>100</v>
      </c>
      <c r="AD70" s="20"/>
      <c r="AE70" s="20"/>
      <c r="AF70" s="20"/>
      <c r="AG70" s="20"/>
      <c r="AH70" s="20">
        <f>IF(ISBLANK($Z70),0, LOOKUP($Z70,[1]Skill!$A:$A,[1]Skill!$X:$X)*$AA70/100)+
IF(ISBLANK($AB70),0, LOOKUP($AB70,[1]Skill!$A:$A,[1]Skill!$X:$X)*$AC70/100)+
IF(ISBLANK($AD70),0, LOOKUP($AD70,[1]Skill!$A:$A,[1]Skill!$X:$X)*$AE70/100)+
IF(ISBLANK($AF70),0, LOOKUP($AF70,[1]Skill!$A:$A,[1]Skill!$X:$X)*$AG70/100)</f>
        <v>15</v>
      </c>
      <c r="AI70" s="20">
        <v>0</v>
      </c>
      <c r="AJ70" s="20">
        <v>0</v>
      </c>
      <c r="AK70" s="20">
        <v>0</v>
      </c>
      <c r="AL70" s="20">
        <v>0</v>
      </c>
      <c r="AM70" s="20">
        <v>0</v>
      </c>
      <c r="AN70" s="4" t="str">
        <f t="shared" si="6"/>
        <v>0;0;0;0;0</v>
      </c>
      <c r="AO70" s="20">
        <v>0</v>
      </c>
      <c r="AP70" s="20">
        <v>0</v>
      </c>
      <c r="AQ70" s="20">
        <v>0</v>
      </c>
      <c r="AR70" s="20">
        <v>0</v>
      </c>
      <c r="AS70" s="20">
        <v>0</v>
      </c>
      <c r="AT70" s="20">
        <v>0</v>
      </c>
      <c r="AU70" s="20">
        <v>0</v>
      </c>
      <c r="AV70" s="4" t="str">
        <f t="shared" si="7"/>
        <v>0;0;0;0;0;0;0</v>
      </c>
      <c r="AW70" s="52" t="s">
        <v>892</v>
      </c>
      <c r="AX70" s="4">
        <v>5</v>
      </c>
      <c r="AY70" s="4">
        <v>67</v>
      </c>
      <c r="AZ70" s="4"/>
      <c r="BA70" s="20">
        <v>0</v>
      </c>
      <c r="BB70" s="21">
        <v>0</v>
      </c>
      <c r="BC70" s="27">
        <v>0.89508200000000004</v>
      </c>
    </row>
    <row r="71" spans="1:55">
      <c r="A71">
        <v>51000068</v>
      </c>
      <c r="B71" s="4" t="s">
        <v>83</v>
      </c>
      <c r="C71" s="4" t="s">
        <v>544</v>
      </c>
      <c r="D71" s="21"/>
      <c r="E71" s="4">
        <v>2</v>
      </c>
      <c r="F71" s="4">
        <v>11</v>
      </c>
      <c r="G71" s="4">
        <v>5</v>
      </c>
      <c r="H71" s="4">
        <f t="shared" si="4"/>
        <v>2</v>
      </c>
      <c r="I71" s="4">
        <v>2</v>
      </c>
      <c r="J71" s="4">
        <v>-50</v>
      </c>
      <c r="K71" s="4">
        <v>0</v>
      </c>
      <c r="L71" s="4">
        <v>2</v>
      </c>
      <c r="M71" s="4">
        <v>0</v>
      </c>
      <c r="N71" s="4">
        <v>0</v>
      </c>
      <c r="O71" s="4">
        <v>10</v>
      </c>
      <c r="P71" s="4">
        <v>0</v>
      </c>
      <c r="Q71" s="4">
        <v>0</v>
      </c>
      <c r="R71" s="4">
        <v>0</v>
      </c>
      <c r="S71" s="4">
        <v>0</v>
      </c>
      <c r="T71" s="14">
        <f t="shared" si="5"/>
        <v>2</v>
      </c>
      <c r="U71" s="4">
        <v>10</v>
      </c>
      <c r="V71" s="4">
        <v>20</v>
      </c>
      <c r="W71" s="4">
        <v>0</v>
      </c>
      <c r="X71" s="4" t="s">
        <v>2</v>
      </c>
      <c r="Y71" s="4"/>
      <c r="Z71" s="39"/>
      <c r="AA71" s="20"/>
      <c r="AB71" s="20"/>
      <c r="AC71" s="20"/>
      <c r="AD71" s="20"/>
      <c r="AE71" s="20"/>
      <c r="AF71" s="20"/>
      <c r="AG71" s="20"/>
      <c r="AH71" s="20">
        <f>IF(ISBLANK($Z71),0, LOOKUP($Z71,[1]Skill!$A:$A,[1]Skill!$X:$X)*$AA71/100)+
IF(ISBLANK($AB71),0, LOOKUP($AB71,[1]Skill!$A:$A,[1]Skill!$X:$X)*$AC71/100)+
IF(ISBLANK($AD71),0, LOOKUP($AD71,[1]Skill!$A:$A,[1]Skill!$X:$X)*$AE71/100)+
IF(ISBLANK($AF71),0, LOOKUP($AF71,[1]Skill!$A:$A,[1]Skill!$X:$X)*$AG71/100)</f>
        <v>0</v>
      </c>
      <c r="AI71" s="20">
        <v>0</v>
      </c>
      <c r="AJ71" s="20">
        <v>0</v>
      </c>
      <c r="AK71" s="20">
        <v>0</v>
      </c>
      <c r="AL71" s="20">
        <v>0</v>
      </c>
      <c r="AM71" s="20">
        <v>0</v>
      </c>
      <c r="AN71" s="4" t="str">
        <f t="shared" si="6"/>
        <v>0;0;0;0;0</v>
      </c>
      <c r="AO71" s="20">
        <v>0</v>
      </c>
      <c r="AP71" s="20">
        <v>0</v>
      </c>
      <c r="AQ71" s="20">
        <v>0</v>
      </c>
      <c r="AR71" s="20">
        <v>0</v>
      </c>
      <c r="AS71" s="20">
        <v>0</v>
      </c>
      <c r="AT71" s="20">
        <v>0</v>
      </c>
      <c r="AU71" s="20">
        <v>0</v>
      </c>
      <c r="AV71" s="4" t="str">
        <f t="shared" si="7"/>
        <v>0;0;0;0;0;0;0</v>
      </c>
      <c r="AW71" s="52" t="s">
        <v>892</v>
      </c>
      <c r="AX71" s="4">
        <v>6</v>
      </c>
      <c r="AY71" s="4">
        <v>68</v>
      </c>
      <c r="AZ71" s="4"/>
      <c r="BA71" s="20">
        <v>0</v>
      </c>
      <c r="BB71" s="21">
        <v>0</v>
      </c>
      <c r="BC71" s="27">
        <v>0.36065570000000002</v>
      </c>
    </row>
    <row r="72" spans="1:55">
      <c r="A72">
        <v>51000069</v>
      </c>
      <c r="B72" s="4" t="s">
        <v>84</v>
      </c>
      <c r="C72" s="4" t="s">
        <v>545</v>
      </c>
      <c r="D72" s="21"/>
      <c r="E72" s="4">
        <v>3</v>
      </c>
      <c r="F72" s="4">
        <v>7</v>
      </c>
      <c r="G72" s="4">
        <v>2</v>
      </c>
      <c r="H72" s="4">
        <f t="shared" si="4"/>
        <v>3</v>
      </c>
      <c r="I72" s="4">
        <v>3</v>
      </c>
      <c r="J72" s="4">
        <v>-30</v>
      </c>
      <c r="K72" s="4">
        <v>-10</v>
      </c>
      <c r="L72" s="4">
        <v>3</v>
      </c>
      <c r="M72" s="4">
        <v>0</v>
      </c>
      <c r="N72" s="4">
        <v>0</v>
      </c>
      <c r="O72" s="4">
        <v>8</v>
      </c>
      <c r="P72" s="4">
        <v>0</v>
      </c>
      <c r="Q72" s="4">
        <v>0</v>
      </c>
      <c r="R72" s="4">
        <v>1</v>
      </c>
      <c r="S72" s="4">
        <v>0</v>
      </c>
      <c r="T72" s="14">
        <f t="shared" si="5"/>
        <v>8</v>
      </c>
      <c r="U72" s="4">
        <v>10</v>
      </c>
      <c r="V72" s="4">
        <v>15</v>
      </c>
      <c r="W72" s="4">
        <v>0</v>
      </c>
      <c r="X72" s="4" t="s">
        <v>2</v>
      </c>
      <c r="Y72" s="4"/>
      <c r="Z72" s="39"/>
      <c r="AA72" s="20"/>
      <c r="AB72" s="20"/>
      <c r="AC72" s="20"/>
      <c r="AD72" s="20"/>
      <c r="AE72" s="20"/>
      <c r="AF72" s="20"/>
      <c r="AG72" s="20"/>
      <c r="AH72" s="20">
        <f>IF(ISBLANK($Z72),0, LOOKUP($Z72,[1]Skill!$A:$A,[1]Skill!$X:$X)*$AA72/100)+
IF(ISBLANK($AB72),0, LOOKUP($AB72,[1]Skill!$A:$A,[1]Skill!$X:$X)*$AC72/100)+
IF(ISBLANK($AD72),0, LOOKUP($AD72,[1]Skill!$A:$A,[1]Skill!$X:$X)*$AE72/100)+
IF(ISBLANK($AF72),0, LOOKUP($AF72,[1]Skill!$A:$A,[1]Skill!$X:$X)*$AG72/100)</f>
        <v>0</v>
      </c>
      <c r="AI72" s="20">
        <v>0</v>
      </c>
      <c r="AJ72" s="20">
        <v>0</v>
      </c>
      <c r="AK72" s="20">
        <v>0</v>
      </c>
      <c r="AL72" s="20">
        <v>0</v>
      </c>
      <c r="AM72" s="20">
        <v>0</v>
      </c>
      <c r="AN72" s="4" t="str">
        <f t="shared" si="6"/>
        <v>0;0;0;0;0</v>
      </c>
      <c r="AO72" s="20">
        <v>0</v>
      </c>
      <c r="AP72" s="20">
        <v>0</v>
      </c>
      <c r="AQ72" s="20">
        <v>0</v>
      </c>
      <c r="AR72" s="20">
        <v>0</v>
      </c>
      <c r="AS72" s="20">
        <v>0</v>
      </c>
      <c r="AT72" s="20">
        <v>0</v>
      </c>
      <c r="AU72" s="20">
        <v>0</v>
      </c>
      <c r="AV72" s="4" t="str">
        <f t="shared" si="7"/>
        <v>0;0;0;0;0;0;0</v>
      </c>
      <c r="AW72" s="52" t="s">
        <v>892</v>
      </c>
      <c r="AX72" s="4">
        <v>6</v>
      </c>
      <c r="AY72" s="4">
        <v>69</v>
      </c>
      <c r="AZ72" s="4"/>
      <c r="BA72" s="20">
        <v>0</v>
      </c>
      <c r="BB72" s="21">
        <v>0</v>
      </c>
      <c r="BC72" s="27">
        <v>0.72786890000000004</v>
      </c>
    </row>
    <row r="73" spans="1:55">
      <c r="A73">
        <v>51000070</v>
      </c>
      <c r="B73" s="4" t="s">
        <v>85</v>
      </c>
      <c r="C73" s="4" t="s">
        <v>546</v>
      </c>
      <c r="D73" s="21"/>
      <c r="E73" s="4">
        <v>3</v>
      </c>
      <c r="F73" s="4">
        <v>14</v>
      </c>
      <c r="G73" s="4">
        <v>4</v>
      </c>
      <c r="H73" s="4">
        <f t="shared" si="4"/>
        <v>3</v>
      </c>
      <c r="I73" s="4">
        <v>3</v>
      </c>
      <c r="J73" s="4">
        <v>-20</v>
      </c>
      <c r="K73" s="4">
        <v>10</v>
      </c>
      <c r="L73" s="4">
        <v>0</v>
      </c>
      <c r="M73" s="4">
        <v>0</v>
      </c>
      <c r="N73" s="4">
        <v>0</v>
      </c>
      <c r="O73" s="4">
        <v>2</v>
      </c>
      <c r="P73" s="4">
        <v>0</v>
      </c>
      <c r="Q73" s="4">
        <v>0</v>
      </c>
      <c r="R73" s="4">
        <v>0</v>
      </c>
      <c r="S73" s="4">
        <v>0</v>
      </c>
      <c r="T73" s="14">
        <f t="shared" si="5"/>
        <v>5</v>
      </c>
      <c r="U73" s="4">
        <v>40</v>
      </c>
      <c r="V73" s="4">
        <v>0</v>
      </c>
      <c r="W73" s="4">
        <v>10</v>
      </c>
      <c r="X73" s="4" t="s">
        <v>787</v>
      </c>
      <c r="Y73" s="4" t="s">
        <v>1026</v>
      </c>
      <c r="Z73" s="39">
        <v>55510007</v>
      </c>
      <c r="AA73" s="20">
        <v>50</v>
      </c>
      <c r="AB73" s="20"/>
      <c r="AC73" s="20"/>
      <c r="AD73" s="20"/>
      <c r="AE73" s="20"/>
      <c r="AF73" s="20"/>
      <c r="AG73" s="20"/>
      <c r="AH73" s="20">
        <f>IF(ISBLANK($Z73),0, LOOKUP($Z73,[1]Skill!$A:$A,[1]Skill!$X:$X)*$AA73/100)+
IF(ISBLANK($AB73),0, LOOKUP($AB73,[1]Skill!$A:$A,[1]Skill!$X:$X)*$AC73/100)+
IF(ISBLANK($AD73),0, LOOKUP($AD73,[1]Skill!$A:$A,[1]Skill!$X:$X)*$AE73/100)+
IF(ISBLANK($AF73),0, LOOKUP($AF73,[1]Skill!$A:$A,[1]Skill!$X:$X)*$AG73/100)</f>
        <v>5</v>
      </c>
      <c r="AI73" s="20">
        <v>0</v>
      </c>
      <c r="AJ73" s="20">
        <v>0</v>
      </c>
      <c r="AK73" s="20">
        <v>0</v>
      </c>
      <c r="AL73" s="20">
        <v>0</v>
      </c>
      <c r="AM73" s="20">
        <v>0</v>
      </c>
      <c r="AN73" s="4" t="str">
        <f t="shared" si="6"/>
        <v>0;0;0;0;0</v>
      </c>
      <c r="AO73" s="20">
        <v>0</v>
      </c>
      <c r="AP73" s="20">
        <v>0</v>
      </c>
      <c r="AQ73" s="20">
        <v>0</v>
      </c>
      <c r="AR73" s="20">
        <v>0</v>
      </c>
      <c r="AS73" s="20">
        <v>0</v>
      </c>
      <c r="AT73" s="20">
        <v>0</v>
      </c>
      <c r="AU73" s="20">
        <v>0</v>
      </c>
      <c r="AV73" s="4" t="str">
        <f t="shared" si="7"/>
        <v>0;0;0;0;0;0;0</v>
      </c>
      <c r="AW73" s="52" t="s">
        <v>892</v>
      </c>
      <c r="AX73" s="4">
        <v>6</v>
      </c>
      <c r="AY73" s="4">
        <v>70</v>
      </c>
      <c r="AZ73" s="4"/>
      <c r="BA73" s="20">
        <v>0</v>
      </c>
      <c r="BB73" s="21">
        <v>0</v>
      </c>
      <c r="BC73" s="27">
        <v>0.63278690000000004</v>
      </c>
    </row>
    <row r="74" spans="1:55">
      <c r="A74">
        <v>51000071</v>
      </c>
      <c r="B74" s="4" t="s">
        <v>87</v>
      </c>
      <c r="C74" s="4" t="s">
        <v>547</v>
      </c>
      <c r="D74" s="21"/>
      <c r="E74" s="4">
        <v>4</v>
      </c>
      <c r="F74" s="4">
        <v>7</v>
      </c>
      <c r="G74" s="4">
        <v>1</v>
      </c>
      <c r="H74" s="4">
        <f t="shared" si="4"/>
        <v>2</v>
      </c>
      <c r="I74" s="4">
        <v>4</v>
      </c>
      <c r="J74" s="4">
        <v>-40</v>
      </c>
      <c r="K74" s="4">
        <v>30</v>
      </c>
      <c r="L74" s="4">
        <v>-2</v>
      </c>
      <c r="M74" s="4">
        <v>2</v>
      </c>
      <c r="N74" s="4">
        <v>0</v>
      </c>
      <c r="O74" s="4">
        <v>0</v>
      </c>
      <c r="P74" s="4">
        <v>0</v>
      </c>
      <c r="Q74" s="4">
        <v>0</v>
      </c>
      <c r="R74" s="4">
        <v>0</v>
      </c>
      <c r="S74" s="4">
        <v>0</v>
      </c>
      <c r="T74" s="14">
        <f t="shared" si="5"/>
        <v>3</v>
      </c>
      <c r="U74" s="4">
        <v>10</v>
      </c>
      <c r="V74" s="4">
        <v>10</v>
      </c>
      <c r="W74" s="4">
        <v>0</v>
      </c>
      <c r="X74" s="4" t="s">
        <v>6</v>
      </c>
      <c r="Y74" s="4" t="s">
        <v>1085</v>
      </c>
      <c r="Z74" s="39">
        <v>55500012</v>
      </c>
      <c r="AA74" s="20">
        <v>100</v>
      </c>
      <c r="AB74" s="20"/>
      <c r="AC74" s="20"/>
      <c r="AD74" s="20"/>
      <c r="AE74" s="20"/>
      <c r="AF74" s="20"/>
      <c r="AG74" s="20"/>
      <c r="AH74" s="20">
        <f>IF(ISBLANK($Z74),0, LOOKUP($Z74,[1]Skill!$A:$A,[1]Skill!$X:$X)*$AA74/100)+
IF(ISBLANK($AB74),0, LOOKUP($AB74,[1]Skill!$A:$A,[1]Skill!$X:$X)*$AC74/100)+
IF(ISBLANK($AD74),0, LOOKUP($AD74,[1]Skill!$A:$A,[1]Skill!$X:$X)*$AE74/100)+
IF(ISBLANK($AF74),0, LOOKUP($AF74,[1]Skill!$A:$A,[1]Skill!$X:$X)*$AG74/100)</f>
        <v>5</v>
      </c>
      <c r="AI74" s="20">
        <v>0</v>
      </c>
      <c r="AJ74" s="20">
        <v>0</v>
      </c>
      <c r="AK74" s="20">
        <v>0</v>
      </c>
      <c r="AL74" s="20">
        <v>0</v>
      </c>
      <c r="AM74" s="20">
        <v>0</v>
      </c>
      <c r="AN74" s="4" t="str">
        <f t="shared" si="6"/>
        <v>0;0;0;0;0</v>
      </c>
      <c r="AO74" s="20">
        <v>0</v>
      </c>
      <c r="AP74" s="20">
        <v>0</v>
      </c>
      <c r="AQ74" s="20">
        <v>0</v>
      </c>
      <c r="AR74" s="20">
        <v>0</v>
      </c>
      <c r="AS74" s="20">
        <v>0</v>
      </c>
      <c r="AT74" s="20">
        <v>0</v>
      </c>
      <c r="AU74" s="20">
        <v>0</v>
      </c>
      <c r="AV74" s="4" t="str">
        <f t="shared" si="7"/>
        <v>0;0;0;0;0;0;0</v>
      </c>
      <c r="AW74" s="52" t="s">
        <v>892</v>
      </c>
      <c r="AX74" s="4">
        <v>6</v>
      </c>
      <c r="AY74" s="4">
        <v>71</v>
      </c>
      <c r="AZ74" s="4"/>
      <c r="BA74" s="20">
        <v>0</v>
      </c>
      <c r="BB74" s="21">
        <v>0</v>
      </c>
      <c r="BC74" s="27">
        <v>0.70491800000000004</v>
      </c>
    </row>
    <row r="75" spans="1:55">
      <c r="A75">
        <v>51000072</v>
      </c>
      <c r="B75" s="4" t="s">
        <v>88</v>
      </c>
      <c r="C75" s="4" t="s">
        <v>352</v>
      </c>
      <c r="D75" s="21" t="s">
        <v>797</v>
      </c>
      <c r="E75" s="4">
        <v>2</v>
      </c>
      <c r="F75" s="4">
        <v>9</v>
      </c>
      <c r="G75" s="4">
        <v>1</v>
      </c>
      <c r="H75" s="4">
        <f t="shared" si="4"/>
        <v>1</v>
      </c>
      <c r="I75" s="4">
        <v>2</v>
      </c>
      <c r="J75" s="4">
        <v>-10</v>
      </c>
      <c r="K75" s="4">
        <v>11</v>
      </c>
      <c r="L75" s="4">
        <v>-3</v>
      </c>
      <c r="M75" s="4">
        <v>0</v>
      </c>
      <c r="N75" s="4">
        <v>0</v>
      </c>
      <c r="O75" s="4">
        <v>0</v>
      </c>
      <c r="P75" s="4">
        <v>0</v>
      </c>
      <c r="Q75" s="4">
        <v>0</v>
      </c>
      <c r="R75" s="4">
        <v>0</v>
      </c>
      <c r="S75" s="4">
        <v>0</v>
      </c>
      <c r="T75" s="14">
        <f t="shared" si="5"/>
        <v>-2</v>
      </c>
      <c r="U75" s="4">
        <v>30</v>
      </c>
      <c r="V75" s="4">
        <v>12</v>
      </c>
      <c r="W75" s="4">
        <v>0</v>
      </c>
      <c r="X75" s="4" t="s">
        <v>89</v>
      </c>
      <c r="Y75" s="4" t="s">
        <v>991</v>
      </c>
      <c r="Z75" s="39">
        <v>55000004</v>
      </c>
      <c r="AA75" s="20">
        <v>100</v>
      </c>
      <c r="AB75" s="20">
        <v>55100011</v>
      </c>
      <c r="AC75" s="20">
        <v>100</v>
      </c>
      <c r="AD75" s="20"/>
      <c r="AE75" s="20"/>
      <c r="AF75" s="20"/>
      <c r="AG75" s="20"/>
      <c r="AH75" s="20" t="e">
        <f>IF(ISBLANK($Z75),0, LOOKUP($Z75,[1]Skill!$A:$A,[1]Skill!$X:$X)*$AA75/100)+
IF(ISBLANK($AB75),0, LOOKUP($AB75,[1]Skill!$A:$A,[1]Skill!$X:$X)*$AC75/100)+
IF(ISBLANK($AD75),0, LOOKUP($AD75,[1]Skill!$A:$A,[1]Skill!$X:$X)*$AE75/100)+
IF(ISBLANK($AF75),0, LOOKUP($AF75,[1]Skill!$A:$A,[1]Skill!$X:$X)*$AG75/100)</f>
        <v>#N/A</v>
      </c>
      <c r="AI75" s="20">
        <v>0</v>
      </c>
      <c r="AJ75" s="20">
        <v>0</v>
      </c>
      <c r="AK75" s="20">
        <v>0</v>
      </c>
      <c r="AL75" s="20">
        <v>0</v>
      </c>
      <c r="AM75" s="20">
        <v>0</v>
      </c>
      <c r="AN75" s="4" t="str">
        <f t="shared" si="6"/>
        <v>0;0;0;0;0</v>
      </c>
      <c r="AO75" s="20">
        <v>0</v>
      </c>
      <c r="AP75" s="20">
        <v>0</v>
      </c>
      <c r="AQ75" s="20">
        <v>0</v>
      </c>
      <c r="AR75" s="20">
        <v>0</v>
      </c>
      <c r="AS75" s="20">
        <v>0</v>
      </c>
      <c r="AT75" s="20">
        <v>0</v>
      </c>
      <c r="AU75" s="20">
        <v>0</v>
      </c>
      <c r="AV75" s="4" t="str">
        <f t="shared" si="7"/>
        <v>0;0;0;0;0;0;0</v>
      </c>
      <c r="AW75" s="52" t="s">
        <v>892</v>
      </c>
      <c r="AX75" s="4">
        <v>6</v>
      </c>
      <c r="AY75" s="4">
        <v>72</v>
      </c>
      <c r="AZ75" s="4"/>
      <c r="BA75" s="20">
        <v>0</v>
      </c>
      <c r="BB75" s="21">
        <v>0</v>
      </c>
      <c r="BC75" s="27">
        <v>0.31475409999999998</v>
      </c>
    </row>
    <row r="76" spans="1:55">
      <c r="A76">
        <v>51000073</v>
      </c>
      <c r="B76" s="4" t="s">
        <v>90</v>
      </c>
      <c r="C76" s="4" t="s">
        <v>548</v>
      </c>
      <c r="D76" s="21" t="s">
        <v>797</v>
      </c>
      <c r="E76" s="4">
        <v>4</v>
      </c>
      <c r="F76" s="4">
        <v>5</v>
      </c>
      <c r="G76" s="4">
        <v>1</v>
      </c>
      <c r="H76" s="4">
        <f t="shared" si="4"/>
        <v>6</v>
      </c>
      <c r="I76" s="4">
        <v>4</v>
      </c>
      <c r="J76" s="4">
        <v>20</v>
      </c>
      <c r="K76" s="4">
        <v>26</v>
      </c>
      <c r="L76" s="4">
        <v>2</v>
      </c>
      <c r="M76" s="4">
        <v>0</v>
      </c>
      <c r="N76" s="4">
        <v>0</v>
      </c>
      <c r="O76" s="4">
        <v>0</v>
      </c>
      <c r="P76" s="4">
        <v>0</v>
      </c>
      <c r="Q76" s="4">
        <v>0</v>
      </c>
      <c r="R76" s="4">
        <v>0</v>
      </c>
      <c r="S76" s="4">
        <v>0</v>
      </c>
      <c r="T76" s="14">
        <f t="shared" si="5"/>
        <v>48</v>
      </c>
      <c r="U76" s="4">
        <v>10</v>
      </c>
      <c r="V76" s="4">
        <v>10</v>
      </c>
      <c r="W76" s="4">
        <v>0</v>
      </c>
      <c r="X76" s="4" t="s">
        <v>12</v>
      </c>
      <c r="Y76" s="4" t="s">
        <v>863</v>
      </c>
      <c r="Z76" s="39">
        <v>55000101</v>
      </c>
      <c r="AA76" s="20">
        <v>50</v>
      </c>
      <c r="AB76" s="20">
        <v>55000105</v>
      </c>
      <c r="AC76" s="20">
        <v>40</v>
      </c>
      <c r="AD76" s="20"/>
      <c r="AE76" s="20"/>
      <c r="AF76" s="20"/>
      <c r="AG76" s="20"/>
      <c r="AH76" s="20" t="e">
        <f>IF(ISBLANK($Z76),0, LOOKUP($Z76,[1]Skill!$A:$A,[1]Skill!$X:$X)*$AA76/100)+
IF(ISBLANK($AB76),0, LOOKUP($AB76,[1]Skill!$A:$A,[1]Skill!$X:$X)*$AC76/100)+
IF(ISBLANK($AD76),0, LOOKUP($AD76,[1]Skill!$A:$A,[1]Skill!$X:$X)*$AE76/100)+
IF(ISBLANK($AF76),0, LOOKUP($AF76,[1]Skill!$A:$A,[1]Skill!$X:$X)*$AG76/100)</f>
        <v>#N/A</v>
      </c>
      <c r="AI76" s="20">
        <v>0</v>
      </c>
      <c r="AJ76" s="20">
        <v>0</v>
      </c>
      <c r="AK76" s="20">
        <v>0</v>
      </c>
      <c r="AL76" s="20">
        <v>0</v>
      </c>
      <c r="AM76" s="20">
        <v>0</v>
      </c>
      <c r="AN76" s="4" t="str">
        <f t="shared" si="6"/>
        <v>0;0;0;0;0</v>
      </c>
      <c r="AO76" s="20">
        <v>0</v>
      </c>
      <c r="AP76" s="20">
        <v>0</v>
      </c>
      <c r="AQ76" s="20">
        <v>0</v>
      </c>
      <c r="AR76" s="20">
        <v>0</v>
      </c>
      <c r="AS76" s="20">
        <v>0</v>
      </c>
      <c r="AT76" s="20">
        <v>0</v>
      </c>
      <c r="AU76" s="20">
        <v>0</v>
      </c>
      <c r="AV76" s="4" t="str">
        <f t="shared" si="7"/>
        <v>0;0;0;0;0;0;0</v>
      </c>
      <c r="AW76" s="52" t="s">
        <v>892</v>
      </c>
      <c r="AX76" s="4">
        <v>6</v>
      </c>
      <c r="AY76" s="4">
        <v>73</v>
      </c>
      <c r="AZ76" s="4"/>
      <c r="BA76" s="20">
        <v>0</v>
      </c>
      <c r="BB76" s="21">
        <v>0</v>
      </c>
      <c r="BC76" s="27">
        <v>0.81147539999999996</v>
      </c>
    </row>
    <row r="77" spans="1:55">
      <c r="A77">
        <v>51000074</v>
      </c>
      <c r="B77" s="4" t="s">
        <v>91</v>
      </c>
      <c r="C77" s="4" t="s">
        <v>549</v>
      </c>
      <c r="D77" s="21"/>
      <c r="E77" s="4">
        <v>3</v>
      </c>
      <c r="F77" s="4">
        <v>12</v>
      </c>
      <c r="G77" s="4">
        <v>1</v>
      </c>
      <c r="H77" s="4">
        <f t="shared" si="4"/>
        <v>2</v>
      </c>
      <c r="I77" s="4">
        <v>3</v>
      </c>
      <c r="J77" s="4">
        <v>-10</v>
      </c>
      <c r="K77" s="4">
        <v>5</v>
      </c>
      <c r="L77" s="4">
        <v>0</v>
      </c>
      <c r="M77" s="4">
        <v>0</v>
      </c>
      <c r="N77" s="4">
        <v>0</v>
      </c>
      <c r="O77" s="4">
        <v>0</v>
      </c>
      <c r="P77" s="4">
        <v>0</v>
      </c>
      <c r="Q77" s="4">
        <v>0</v>
      </c>
      <c r="R77" s="4">
        <v>0</v>
      </c>
      <c r="S77" s="4">
        <v>0</v>
      </c>
      <c r="T77" s="14">
        <f t="shared" si="5"/>
        <v>2</v>
      </c>
      <c r="U77" s="4">
        <v>10</v>
      </c>
      <c r="V77" s="4">
        <v>0</v>
      </c>
      <c r="W77" s="4">
        <v>12</v>
      </c>
      <c r="X77" s="4" t="s">
        <v>92</v>
      </c>
      <c r="Y77" s="4" t="s">
        <v>1009</v>
      </c>
      <c r="Z77" s="39">
        <v>55110007</v>
      </c>
      <c r="AA77" s="20">
        <v>70</v>
      </c>
      <c r="AB77" s="20"/>
      <c r="AC77" s="20"/>
      <c r="AD77" s="20"/>
      <c r="AE77" s="20"/>
      <c r="AF77" s="20"/>
      <c r="AG77" s="20"/>
      <c r="AH77" s="20">
        <f>IF(ISBLANK($Z77),0, LOOKUP($Z77,[1]Skill!$A:$A,[1]Skill!$X:$X)*$AA77/100)+
IF(ISBLANK($AB77),0, LOOKUP($AB77,[1]Skill!$A:$A,[1]Skill!$X:$X)*$AC77/100)+
IF(ISBLANK($AD77),0, LOOKUP($AD77,[1]Skill!$A:$A,[1]Skill!$X:$X)*$AE77/100)+
IF(ISBLANK($AF77),0, LOOKUP($AF77,[1]Skill!$A:$A,[1]Skill!$X:$X)*$AG77/100)</f>
        <v>7</v>
      </c>
      <c r="AI77" s="20">
        <v>0</v>
      </c>
      <c r="AJ77" s="20">
        <v>0</v>
      </c>
      <c r="AK77" s="20">
        <v>0</v>
      </c>
      <c r="AL77" s="20">
        <v>0</v>
      </c>
      <c r="AM77" s="20">
        <v>0</v>
      </c>
      <c r="AN77" s="4" t="str">
        <f t="shared" si="6"/>
        <v>0;0;0;0;0</v>
      </c>
      <c r="AO77" s="20">
        <v>0</v>
      </c>
      <c r="AP77" s="20">
        <v>0</v>
      </c>
      <c r="AQ77" s="20">
        <v>0</v>
      </c>
      <c r="AR77" s="20">
        <v>0</v>
      </c>
      <c r="AS77" s="20">
        <v>0</v>
      </c>
      <c r="AT77" s="20">
        <v>0</v>
      </c>
      <c r="AU77" s="20">
        <v>0</v>
      </c>
      <c r="AV77" s="4" t="str">
        <f t="shared" si="7"/>
        <v>0;0;0;0;0;0;0</v>
      </c>
      <c r="AW77" s="52" t="s">
        <v>892</v>
      </c>
      <c r="AX77" s="4">
        <v>6</v>
      </c>
      <c r="AY77" s="4">
        <v>74</v>
      </c>
      <c r="AZ77" s="4"/>
      <c r="BA77" s="20">
        <v>0</v>
      </c>
      <c r="BB77" s="21">
        <v>0</v>
      </c>
      <c r="BC77" s="27">
        <v>0.36721310000000001</v>
      </c>
    </row>
    <row r="78" spans="1:55">
      <c r="A78">
        <v>51000075</v>
      </c>
      <c r="B78" s="4" t="s">
        <v>93</v>
      </c>
      <c r="C78" s="4" t="s">
        <v>353</v>
      </c>
      <c r="D78" s="21" t="s">
        <v>933</v>
      </c>
      <c r="E78" s="4">
        <v>6</v>
      </c>
      <c r="F78" s="4">
        <v>2</v>
      </c>
      <c r="G78" s="4">
        <v>6</v>
      </c>
      <c r="H78" s="4">
        <f t="shared" si="4"/>
        <v>2</v>
      </c>
      <c r="I78" s="4">
        <v>6</v>
      </c>
      <c r="J78" s="4">
        <v>-100</v>
      </c>
      <c r="K78" s="4">
        <v>15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  <c r="S78" s="4">
        <v>0</v>
      </c>
      <c r="T78" s="14">
        <f t="shared" si="5"/>
        <v>1.6800000000000068</v>
      </c>
      <c r="U78" s="4">
        <v>0</v>
      </c>
      <c r="V78" s="4">
        <v>0</v>
      </c>
      <c r="W78" s="4">
        <v>13</v>
      </c>
      <c r="X78" s="4" t="s">
        <v>932</v>
      </c>
      <c r="Y78" s="4" t="s">
        <v>958</v>
      </c>
      <c r="Z78" s="39">
        <v>55400004</v>
      </c>
      <c r="AA78" s="20">
        <v>100</v>
      </c>
      <c r="AB78" s="20">
        <v>55600001</v>
      </c>
      <c r="AC78" s="20">
        <v>100</v>
      </c>
      <c r="AD78" s="20"/>
      <c r="AE78" s="20"/>
      <c r="AF78" s="20"/>
      <c r="AG78" s="20"/>
      <c r="AH78" s="20">
        <f>IF(ISBLANK($Z78),0, LOOKUP($Z78,[1]Skill!$A:$A,[1]Skill!$X:$X)*$AA78/100)+
IF(ISBLANK($AB78),0, LOOKUP($AB78,[1]Skill!$A:$A,[1]Skill!$X:$X)*$AC78/100)+
IF(ISBLANK($AD78),0, LOOKUP($AD78,[1]Skill!$A:$A,[1]Skill!$X:$X)*$AE78/100)+
IF(ISBLANK($AF78),0, LOOKUP($AF78,[1]Skill!$A:$A,[1]Skill!$X:$X)*$AG78/100)</f>
        <v>88</v>
      </c>
      <c r="AI78" s="20">
        <v>0</v>
      </c>
      <c r="AJ78" s="20">
        <v>0</v>
      </c>
      <c r="AK78" s="20">
        <v>0</v>
      </c>
      <c r="AL78" s="20">
        <v>0</v>
      </c>
      <c r="AM78" s="20">
        <v>0</v>
      </c>
      <c r="AN78" s="4" t="str">
        <f t="shared" si="6"/>
        <v>0;0;0;0;0</v>
      </c>
      <c r="AO78" s="20">
        <v>0</v>
      </c>
      <c r="AP78" s="20">
        <v>0</v>
      </c>
      <c r="AQ78" s="20">
        <v>0</v>
      </c>
      <c r="AR78" s="20">
        <v>0</v>
      </c>
      <c r="AS78" s="20">
        <v>0</v>
      </c>
      <c r="AT78" s="20">
        <v>0</v>
      </c>
      <c r="AU78" s="20">
        <v>-0.3</v>
      </c>
      <c r="AV78" s="4" t="str">
        <f t="shared" si="7"/>
        <v>0;0;0;0;0;0;-0.3</v>
      </c>
      <c r="AW78" s="52" t="s">
        <v>892</v>
      </c>
      <c r="AX78" s="4">
        <v>6</v>
      </c>
      <c r="AY78" s="4">
        <v>75</v>
      </c>
      <c r="AZ78" s="4"/>
      <c r="BA78" s="20">
        <v>0</v>
      </c>
      <c r="BB78" s="21">
        <v>0</v>
      </c>
      <c r="BC78" s="27">
        <v>0.68688519999999997</v>
      </c>
    </row>
    <row r="79" spans="1:55">
      <c r="A79">
        <v>51000076</v>
      </c>
      <c r="B79" s="4" t="s">
        <v>95</v>
      </c>
      <c r="C79" s="4" t="s">
        <v>550</v>
      </c>
      <c r="D79" s="21" t="s">
        <v>798</v>
      </c>
      <c r="E79" s="4">
        <v>1</v>
      </c>
      <c r="F79" s="4">
        <v>3</v>
      </c>
      <c r="G79" s="4">
        <v>6</v>
      </c>
      <c r="H79" s="4">
        <f t="shared" si="4"/>
        <v>0</v>
      </c>
      <c r="I79" s="4">
        <v>1</v>
      </c>
      <c r="J79" s="4">
        <v>0</v>
      </c>
      <c r="K79" s="4">
        <v>-4</v>
      </c>
      <c r="L79" s="4">
        <v>-5</v>
      </c>
      <c r="M79" s="4">
        <v>0</v>
      </c>
      <c r="N79" s="4">
        <v>1</v>
      </c>
      <c r="O79" s="4">
        <v>0</v>
      </c>
      <c r="P79" s="4">
        <v>0</v>
      </c>
      <c r="Q79" s="4">
        <v>0</v>
      </c>
      <c r="R79" s="4">
        <v>0</v>
      </c>
      <c r="S79" s="4">
        <v>0</v>
      </c>
      <c r="T79" s="14">
        <f t="shared" si="5"/>
        <v>-4</v>
      </c>
      <c r="U79" s="4">
        <v>20</v>
      </c>
      <c r="V79" s="4">
        <v>15</v>
      </c>
      <c r="W79" s="4">
        <v>0</v>
      </c>
      <c r="X79" s="4" t="s">
        <v>228</v>
      </c>
      <c r="Y79" s="4"/>
      <c r="Z79" s="39"/>
      <c r="AA79" s="20"/>
      <c r="AB79" s="20"/>
      <c r="AC79" s="20"/>
      <c r="AD79" s="20"/>
      <c r="AE79" s="20"/>
      <c r="AF79" s="20"/>
      <c r="AG79" s="20"/>
      <c r="AH79" s="20">
        <f>IF(ISBLANK($Z79),0, LOOKUP($Z79,[1]Skill!$A:$A,[1]Skill!$X:$X)*$AA79/100)+
IF(ISBLANK($AB79),0, LOOKUP($AB79,[1]Skill!$A:$A,[1]Skill!$X:$X)*$AC79/100)+
IF(ISBLANK($AD79),0, LOOKUP($AD79,[1]Skill!$A:$A,[1]Skill!$X:$X)*$AE79/100)+
IF(ISBLANK($AF79),0, LOOKUP($AF79,[1]Skill!$A:$A,[1]Skill!$X:$X)*$AG79/100)</f>
        <v>0</v>
      </c>
      <c r="AI79" s="20">
        <v>0</v>
      </c>
      <c r="AJ79" s="20">
        <v>0</v>
      </c>
      <c r="AK79" s="20">
        <v>0</v>
      </c>
      <c r="AL79" s="20">
        <v>0</v>
      </c>
      <c r="AM79" s="20">
        <v>0</v>
      </c>
      <c r="AN79" s="4" t="str">
        <f t="shared" si="6"/>
        <v>0;0;0;0;0</v>
      </c>
      <c r="AO79" s="20">
        <v>0</v>
      </c>
      <c r="AP79" s="20">
        <v>0</v>
      </c>
      <c r="AQ79" s="20">
        <v>0</v>
      </c>
      <c r="AR79" s="20">
        <v>0</v>
      </c>
      <c r="AS79" s="20">
        <v>0</v>
      </c>
      <c r="AT79" s="20">
        <v>0</v>
      </c>
      <c r="AU79" s="20">
        <v>0</v>
      </c>
      <c r="AV79" s="4" t="str">
        <f t="shared" si="7"/>
        <v>0;0;0;0;0;0;0</v>
      </c>
      <c r="AW79" s="52" t="s">
        <v>892</v>
      </c>
      <c r="AX79" s="4">
        <v>6</v>
      </c>
      <c r="AY79" s="4">
        <v>76</v>
      </c>
      <c r="AZ79" s="4"/>
      <c r="BA79" s="20">
        <v>0</v>
      </c>
      <c r="BB79" s="21">
        <v>0</v>
      </c>
      <c r="BC79" s="27">
        <v>0.1393443</v>
      </c>
    </row>
    <row r="80" spans="1:55">
      <c r="A80">
        <v>51000077</v>
      </c>
      <c r="B80" s="4" t="s">
        <v>96</v>
      </c>
      <c r="C80" s="4" t="s">
        <v>551</v>
      </c>
      <c r="D80" s="21" t="s">
        <v>798</v>
      </c>
      <c r="E80" s="4">
        <v>1</v>
      </c>
      <c r="F80" s="4">
        <v>3</v>
      </c>
      <c r="G80" s="4">
        <v>5</v>
      </c>
      <c r="H80" s="4">
        <f t="shared" si="4"/>
        <v>0</v>
      </c>
      <c r="I80" s="4">
        <v>1</v>
      </c>
      <c r="J80" s="4">
        <v>-4</v>
      </c>
      <c r="K80" s="4">
        <v>0</v>
      </c>
      <c r="L80" s="4">
        <v>-5</v>
      </c>
      <c r="M80" s="4">
        <v>0</v>
      </c>
      <c r="N80" s="4">
        <v>1</v>
      </c>
      <c r="O80" s="4">
        <v>0</v>
      </c>
      <c r="P80" s="4">
        <v>0</v>
      </c>
      <c r="Q80" s="4">
        <v>0</v>
      </c>
      <c r="R80" s="4">
        <v>0</v>
      </c>
      <c r="S80" s="4">
        <v>0</v>
      </c>
      <c r="T80" s="14">
        <f t="shared" si="5"/>
        <v>-4</v>
      </c>
      <c r="U80" s="4">
        <v>20</v>
      </c>
      <c r="V80" s="4">
        <v>15</v>
      </c>
      <c r="W80" s="4">
        <v>0</v>
      </c>
      <c r="X80" s="4" t="s">
        <v>86</v>
      </c>
      <c r="Y80" s="7"/>
      <c r="Z80" s="39"/>
      <c r="AA80" s="20"/>
      <c r="AB80" s="20"/>
      <c r="AC80" s="20"/>
      <c r="AD80" s="20"/>
      <c r="AE80" s="20"/>
      <c r="AF80" s="20"/>
      <c r="AG80" s="20"/>
      <c r="AH80" s="20">
        <f>IF(ISBLANK($Z80),0, LOOKUP($Z80,[1]Skill!$A:$A,[1]Skill!$X:$X)*$AA80/100)+
IF(ISBLANK($AB80),0, LOOKUP($AB80,[1]Skill!$A:$A,[1]Skill!$X:$X)*$AC80/100)+
IF(ISBLANK($AD80),0, LOOKUP($AD80,[1]Skill!$A:$A,[1]Skill!$X:$X)*$AE80/100)+
IF(ISBLANK($AF80),0, LOOKUP($AF80,[1]Skill!$A:$A,[1]Skill!$X:$X)*$AG80/100)</f>
        <v>0</v>
      </c>
      <c r="AI80" s="20">
        <v>0</v>
      </c>
      <c r="AJ80" s="20">
        <v>0</v>
      </c>
      <c r="AK80" s="20">
        <v>0</v>
      </c>
      <c r="AL80" s="20">
        <v>0</v>
      </c>
      <c r="AM80" s="20">
        <v>0</v>
      </c>
      <c r="AN80" s="4" t="str">
        <f t="shared" si="6"/>
        <v>0;0;0;0;0</v>
      </c>
      <c r="AO80" s="20">
        <v>0</v>
      </c>
      <c r="AP80" s="20">
        <v>0</v>
      </c>
      <c r="AQ80" s="20">
        <v>0</v>
      </c>
      <c r="AR80" s="20">
        <v>0</v>
      </c>
      <c r="AS80" s="20">
        <v>0</v>
      </c>
      <c r="AT80" s="20">
        <v>0</v>
      </c>
      <c r="AU80" s="20">
        <v>0</v>
      </c>
      <c r="AV80" s="4" t="str">
        <f t="shared" si="7"/>
        <v>0;0;0;0;0;0;0</v>
      </c>
      <c r="AW80" s="52" t="s">
        <v>892</v>
      </c>
      <c r="AX80" s="4">
        <v>6</v>
      </c>
      <c r="AY80" s="4">
        <v>77</v>
      </c>
      <c r="AZ80" s="4"/>
      <c r="BA80" s="20">
        <v>0</v>
      </c>
      <c r="BB80" s="21">
        <v>0</v>
      </c>
      <c r="BC80" s="27">
        <v>0.1147541</v>
      </c>
    </row>
    <row r="81" spans="1:55">
      <c r="A81">
        <v>51000078</v>
      </c>
      <c r="B81" s="4" t="s">
        <v>97</v>
      </c>
      <c r="C81" s="4" t="s">
        <v>354</v>
      </c>
      <c r="D81" s="21" t="s">
        <v>797</v>
      </c>
      <c r="E81" s="4">
        <v>3</v>
      </c>
      <c r="F81" s="4">
        <v>11</v>
      </c>
      <c r="G81" s="4">
        <v>6</v>
      </c>
      <c r="H81" s="4">
        <f t="shared" si="4"/>
        <v>6</v>
      </c>
      <c r="I81" s="4">
        <v>3</v>
      </c>
      <c r="J81" s="4">
        <v>12</v>
      </c>
      <c r="K81" s="4">
        <v>14</v>
      </c>
      <c r="L81" s="4">
        <v>-3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  <c r="S81" s="4">
        <v>0</v>
      </c>
      <c r="T81" s="14">
        <f t="shared" si="5"/>
        <v>23</v>
      </c>
      <c r="U81" s="4">
        <v>10</v>
      </c>
      <c r="V81" s="4">
        <v>15</v>
      </c>
      <c r="W81" s="4">
        <v>0</v>
      </c>
      <c r="X81" s="4" t="s">
        <v>2</v>
      </c>
      <c r="Y81" s="4" t="s">
        <v>741</v>
      </c>
      <c r="Z81" s="39">
        <v>55000242</v>
      </c>
      <c r="AA81" s="20">
        <v>50</v>
      </c>
      <c r="AB81" s="20">
        <v>55000088</v>
      </c>
      <c r="AC81" s="20">
        <v>50</v>
      </c>
      <c r="AD81" s="20"/>
      <c r="AE81" s="20"/>
      <c r="AF81" s="20"/>
      <c r="AG81" s="20"/>
      <c r="AH81" s="20" t="e">
        <f>IF(ISBLANK($Z81),0, LOOKUP($Z81,[1]Skill!$A:$A,[1]Skill!$X:$X)*$AA81/100)+
IF(ISBLANK($AB81),0, LOOKUP($AB81,[1]Skill!$A:$A,[1]Skill!$X:$X)*$AC81/100)+
IF(ISBLANK($AD81),0, LOOKUP($AD81,[1]Skill!$A:$A,[1]Skill!$X:$X)*$AE81/100)+
IF(ISBLANK($AF81),0, LOOKUP($AF81,[1]Skill!$A:$A,[1]Skill!$X:$X)*$AG81/100)</f>
        <v>#N/A</v>
      </c>
      <c r="AI81" s="20">
        <v>0</v>
      </c>
      <c r="AJ81" s="20">
        <v>0</v>
      </c>
      <c r="AK81" s="20">
        <v>0</v>
      </c>
      <c r="AL81" s="20">
        <v>0</v>
      </c>
      <c r="AM81" s="20">
        <v>0</v>
      </c>
      <c r="AN81" s="4" t="str">
        <f t="shared" si="6"/>
        <v>0;0;0;0;0</v>
      </c>
      <c r="AO81" s="20">
        <v>0</v>
      </c>
      <c r="AP81" s="20">
        <v>0</v>
      </c>
      <c r="AQ81" s="20">
        <v>0</v>
      </c>
      <c r="AR81" s="20">
        <v>0</v>
      </c>
      <c r="AS81" s="20">
        <v>0</v>
      </c>
      <c r="AT81" s="20">
        <v>0</v>
      </c>
      <c r="AU81" s="20">
        <v>0</v>
      </c>
      <c r="AV81" s="4" t="str">
        <f t="shared" si="7"/>
        <v>0;0;0;0;0;0;0</v>
      </c>
      <c r="AW81" s="52" t="s">
        <v>892</v>
      </c>
      <c r="AX81" s="4">
        <v>6</v>
      </c>
      <c r="AY81" s="4">
        <v>78</v>
      </c>
      <c r="AZ81" s="4"/>
      <c r="BA81" s="20">
        <v>0</v>
      </c>
      <c r="BB81" s="21">
        <v>0</v>
      </c>
      <c r="BC81" s="27">
        <v>0.48196719999999998</v>
      </c>
    </row>
    <row r="82" spans="1:55">
      <c r="A82">
        <v>51000079</v>
      </c>
      <c r="B82" s="4" t="s">
        <v>98</v>
      </c>
      <c r="C82" s="4" t="s">
        <v>355</v>
      </c>
      <c r="D82" s="21"/>
      <c r="E82" s="4">
        <v>5</v>
      </c>
      <c r="F82" s="4">
        <v>11</v>
      </c>
      <c r="G82" s="4">
        <v>2</v>
      </c>
      <c r="H82" s="4">
        <f t="shared" si="4"/>
        <v>2</v>
      </c>
      <c r="I82" s="4">
        <v>5</v>
      </c>
      <c r="J82" s="4">
        <v>-10</v>
      </c>
      <c r="K82" s="4">
        <v>5</v>
      </c>
      <c r="L82" s="4">
        <v>-8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  <c r="S82" s="4">
        <v>0</v>
      </c>
      <c r="T82" s="14">
        <f t="shared" si="5"/>
        <v>2</v>
      </c>
      <c r="U82" s="4">
        <v>10</v>
      </c>
      <c r="V82" s="4">
        <v>18</v>
      </c>
      <c r="W82" s="4">
        <v>0</v>
      </c>
      <c r="X82" s="4" t="s">
        <v>2</v>
      </c>
      <c r="Y82" s="4" t="s">
        <v>1103</v>
      </c>
      <c r="Z82" s="39">
        <v>55100010</v>
      </c>
      <c r="AA82" s="20">
        <v>100</v>
      </c>
      <c r="AB82" s="20">
        <v>55900021</v>
      </c>
      <c r="AC82" s="20">
        <v>100</v>
      </c>
      <c r="AD82" s="20"/>
      <c r="AE82" s="20"/>
      <c r="AF82" s="20"/>
      <c r="AG82" s="20"/>
      <c r="AH82" s="20">
        <f>IF(ISBLANK($Z82),0, LOOKUP($Z82,[1]Skill!$A:$A,[1]Skill!$X:$X)*$AA82/100)+
IF(ISBLANK($AB82),0, LOOKUP($AB82,[1]Skill!$A:$A,[1]Skill!$X:$X)*$AC82/100)+
IF(ISBLANK($AD82),0, LOOKUP($AD82,[1]Skill!$A:$A,[1]Skill!$X:$X)*$AE82/100)+
IF(ISBLANK($AF82),0, LOOKUP($AF82,[1]Skill!$A:$A,[1]Skill!$X:$X)*$AG82/100)</f>
        <v>15</v>
      </c>
      <c r="AI82" s="20">
        <v>0</v>
      </c>
      <c r="AJ82" s="20">
        <v>0</v>
      </c>
      <c r="AK82" s="20">
        <v>0</v>
      </c>
      <c r="AL82" s="20">
        <v>0</v>
      </c>
      <c r="AM82" s="20">
        <v>0</v>
      </c>
      <c r="AN82" s="4" t="str">
        <f t="shared" si="6"/>
        <v>0;0;0;0;0</v>
      </c>
      <c r="AO82" s="20">
        <v>0</v>
      </c>
      <c r="AP82" s="20">
        <v>0</v>
      </c>
      <c r="AQ82" s="20">
        <v>0</v>
      </c>
      <c r="AR82" s="20">
        <v>0</v>
      </c>
      <c r="AS82" s="20">
        <v>0</v>
      </c>
      <c r="AT82" s="20">
        <v>0</v>
      </c>
      <c r="AU82" s="20">
        <v>0</v>
      </c>
      <c r="AV82" s="4" t="str">
        <f t="shared" si="7"/>
        <v>0;0;0;0;0;0;0</v>
      </c>
      <c r="AW82" s="52" t="s">
        <v>892</v>
      </c>
      <c r="AX82" s="4">
        <v>6</v>
      </c>
      <c r="AY82" s="4">
        <v>79</v>
      </c>
      <c r="AZ82" s="4"/>
      <c r="BA82" s="20">
        <v>0</v>
      </c>
      <c r="BB82" s="21">
        <v>0</v>
      </c>
      <c r="BC82" s="27">
        <v>0.82622949999999995</v>
      </c>
    </row>
    <row r="83" spans="1:55">
      <c r="A83">
        <v>51000080</v>
      </c>
      <c r="B83" s="4" t="s">
        <v>99</v>
      </c>
      <c r="C83" s="4" t="s">
        <v>552</v>
      </c>
      <c r="D83" s="21"/>
      <c r="E83" s="4">
        <v>3</v>
      </c>
      <c r="F83" s="4">
        <v>9</v>
      </c>
      <c r="G83" s="4">
        <v>0</v>
      </c>
      <c r="H83" s="4">
        <f t="shared" si="4"/>
        <v>2</v>
      </c>
      <c r="I83" s="4">
        <v>3</v>
      </c>
      <c r="J83" s="4">
        <v>4</v>
      </c>
      <c r="K83" s="4">
        <v>-5</v>
      </c>
      <c r="L83" s="4">
        <v>-3</v>
      </c>
      <c r="M83" s="4">
        <v>0</v>
      </c>
      <c r="N83" s="4">
        <v>0</v>
      </c>
      <c r="O83" s="4">
        <v>0</v>
      </c>
      <c r="P83" s="4">
        <v>0</v>
      </c>
      <c r="Q83" s="4">
        <v>0</v>
      </c>
      <c r="R83" s="4">
        <v>0</v>
      </c>
      <c r="S83" s="4">
        <v>0</v>
      </c>
      <c r="T83" s="14">
        <f t="shared" si="5"/>
        <v>2.3200000000000003</v>
      </c>
      <c r="U83" s="4">
        <v>10</v>
      </c>
      <c r="V83" s="4">
        <v>15</v>
      </c>
      <c r="W83" s="4">
        <v>0</v>
      </c>
      <c r="X83" s="4" t="s">
        <v>38</v>
      </c>
      <c r="Y83" s="4" t="s">
        <v>1025</v>
      </c>
      <c r="Z83" s="39">
        <v>55100010</v>
      </c>
      <c r="AA83" s="20">
        <v>100</v>
      </c>
      <c r="AB83" s="20"/>
      <c r="AC83" s="20"/>
      <c r="AD83" s="20"/>
      <c r="AE83" s="20"/>
      <c r="AF83" s="20"/>
      <c r="AG83" s="20"/>
      <c r="AH83" s="20">
        <f>IF(ISBLANK($Z83),0, LOOKUP($Z83,[1]Skill!$A:$A,[1]Skill!$X:$X)*$AA83/100)+
IF(ISBLANK($AB83),0, LOOKUP($AB83,[1]Skill!$A:$A,[1]Skill!$X:$X)*$AC83/100)+
IF(ISBLANK($AD83),0, LOOKUP($AD83,[1]Skill!$A:$A,[1]Skill!$X:$X)*$AE83/100)+
IF(ISBLANK($AF83),0, LOOKUP($AF83,[1]Skill!$A:$A,[1]Skill!$X:$X)*$AG83/100)</f>
        <v>5</v>
      </c>
      <c r="AI83" s="20">
        <v>0</v>
      </c>
      <c r="AJ83" s="20">
        <v>0</v>
      </c>
      <c r="AK83" s="20">
        <v>0</v>
      </c>
      <c r="AL83" s="20">
        <v>0</v>
      </c>
      <c r="AM83" s="20">
        <v>0</v>
      </c>
      <c r="AN83" s="4" t="str">
        <f t="shared" si="6"/>
        <v>0;0;0;0;0</v>
      </c>
      <c r="AO83" s="20">
        <v>0</v>
      </c>
      <c r="AP83" s="20">
        <v>0</v>
      </c>
      <c r="AQ83" s="20">
        <v>0</v>
      </c>
      <c r="AR83" s="20">
        <v>0.3</v>
      </c>
      <c r="AS83" s="20">
        <v>0</v>
      </c>
      <c r="AT83" s="20">
        <v>0</v>
      </c>
      <c r="AU83" s="20">
        <v>0</v>
      </c>
      <c r="AV83" s="4" t="str">
        <f t="shared" si="7"/>
        <v>0;0;0;0.3;0;0;0</v>
      </c>
      <c r="AW83" s="52" t="s">
        <v>892</v>
      </c>
      <c r="AX83" s="4">
        <v>6</v>
      </c>
      <c r="AY83" s="4">
        <v>80</v>
      </c>
      <c r="AZ83" s="4"/>
      <c r="BA83" s="20">
        <v>0</v>
      </c>
      <c r="BB83" s="21">
        <v>0</v>
      </c>
      <c r="BC83" s="27">
        <v>0.71147539999999998</v>
      </c>
    </row>
    <row r="84" spans="1:55">
      <c r="A84">
        <v>51000081</v>
      </c>
      <c r="B84" s="7" t="s">
        <v>426</v>
      </c>
      <c r="C84" s="4" t="s">
        <v>427</v>
      </c>
      <c r="D84" s="21" t="s">
        <v>797</v>
      </c>
      <c r="E84" s="4">
        <v>2</v>
      </c>
      <c r="F84" s="4">
        <v>8</v>
      </c>
      <c r="G84" s="4">
        <v>0</v>
      </c>
      <c r="H84" s="4">
        <f t="shared" si="4"/>
        <v>6</v>
      </c>
      <c r="I84" s="4">
        <v>2</v>
      </c>
      <c r="J84" s="4">
        <v>-10</v>
      </c>
      <c r="K84" s="4">
        <v>-13</v>
      </c>
      <c r="L84" s="4">
        <v>0</v>
      </c>
      <c r="M84" s="4">
        <v>0</v>
      </c>
      <c r="N84" s="4">
        <v>0</v>
      </c>
      <c r="O84" s="4">
        <v>0</v>
      </c>
      <c r="P84" s="4">
        <v>0</v>
      </c>
      <c r="Q84" s="4">
        <v>0</v>
      </c>
      <c r="R84" s="4">
        <v>0</v>
      </c>
      <c r="S84" s="4">
        <v>0</v>
      </c>
      <c r="T84" s="14">
        <f t="shared" si="5"/>
        <v>-23</v>
      </c>
      <c r="U84" s="4">
        <v>35</v>
      </c>
      <c r="V84" s="4">
        <v>12</v>
      </c>
      <c r="W84" s="4">
        <v>0</v>
      </c>
      <c r="X84" s="4" t="s">
        <v>100</v>
      </c>
      <c r="Y84" s="4" t="s">
        <v>880</v>
      </c>
      <c r="Z84" s="39">
        <v>55000069</v>
      </c>
      <c r="AA84" s="20">
        <v>100</v>
      </c>
      <c r="AB84" s="20"/>
      <c r="AC84" s="20"/>
      <c r="AD84" s="20"/>
      <c r="AE84" s="20"/>
      <c r="AF84" s="20"/>
      <c r="AG84" s="20"/>
      <c r="AH84" s="20" t="e">
        <f>IF(ISBLANK($Z84),0, LOOKUP($Z84,[1]Skill!$A:$A,[1]Skill!$X:$X)*$AA84/100)+
IF(ISBLANK($AB84),0, LOOKUP($AB84,[1]Skill!$A:$A,[1]Skill!$X:$X)*$AC84/100)+
IF(ISBLANK($AD84),0, LOOKUP($AD84,[1]Skill!$A:$A,[1]Skill!$X:$X)*$AE84/100)+
IF(ISBLANK($AF84),0, LOOKUP($AF84,[1]Skill!$A:$A,[1]Skill!$X:$X)*$AG84/100)</f>
        <v>#N/A</v>
      </c>
      <c r="AI84" s="20">
        <v>0</v>
      </c>
      <c r="AJ84" s="20">
        <v>0</v>
      </c>
      <c r="AK84" s="20">
        <v>0</v>
      </c>
      <c r="AL84" s="20">
        <v>0</v>
      </c>
      <c r="AM84" s="20">
        <v>0</v>
      </c>
      <c r="AN84" s="4" t="str">
        <f t="shared" si="6"/>
        <v>0;0;0;0;0</v>
      </c>
      <c r="AO84" s="20">
        <v>0</v>
      </c>
      <c r="AP84" s="20">
        <v>0</v>
      </c>
      <c r="AQ84" s="20">
        <v>0</v>
      </c>
      <c r="AR84" s="20">
        <v>0</v>
      </c>
      <c r="AS84" s="20">
        <v>0</v>
      </c>
      <c r="AT84" s="20">
        <v>0</v>
      </c>
      <c r="AU84" s="20">
        <v>0</v>
      </c>
      <c r="AV84" s="4" t="str">
        <f t="shared" si="7"/>
        <v>0;0;0;0;0;0;0</v>
      </c>
      <c r="AW84" s="52" t="s">
        <v>892</v>
      </c>
      <c r="AX84" s="4">
        <v>6</v>
      </c>
      <c r="AY84" s="4">
        <v>81</v>
      </c>
      <c r="AZ84" s="4"/>
      <c r="BA84" s="20">
        <v>0</v>
      </c>
      <c r="BB84" s="21">
        <v>0</v>
      </c>
      <c r="BC84" s="27">
        <v>0.3016393</v>
      </c>
    </row>
    <row r="85" spans="1:55">
      <c r="A85">
        <v>51000082</v>
      </c>
      <c r="B85" s="7" t="s">
        <v>428</v>
      </c>
      <c r="C85" s="4" t="s">
        <v>553</v>
      </c>
      <c r="D85" s="21" t="s">
        <v>797</v>
      </c>
      <c r="E85" s="4">
        <v>5</v>
      </c>
      <c r="F85" s="4">
        <v>7</v>
      </c>
      <c r="G85" s="4">
        <v>0</v>
      </c>
      <c r="H85" s="4">
        <f t="shared" si="4"/>
        <v>6</v>
      </c>
      <c r="I85" s="4">
        <v>5</v>
      </c>
      <c r="J85" s="4">
        <v>8</v>
      </c>
      <c r="K85" s="4">
        <v>20</v>
      </c>
      <c r="L85" s="4">
        <v>-5</v>
      </c>
      <c r="M85" s="4">
        <v>0</v>
      </c>
      <c r="N85" s="4">
        <v>0</v>
      </c>
      <c r="O85" s="4">
        <v>0</v>
      </c>
      <c r="P85" s="4">
        <v>0</v>
      </c>
      <c r="Q85" s="4">
        <v>0</v>
      </c>
      <c r="R85" s="4">
        <v>0</v>
      </c>
      <c r="S85" s="4">
        <v>0</v>
      </c>
      <c r="T85" s="14">
        <f t="shared" si="5"/>
        <v>23</v>
      </c>
      <c r="U85" s="4">
        <v>10</v>
      </c>
      <c r="V85" s="4">
        <v>10</v>
      </c>
      <c r="W85" s="4">
        <v>0</v>
      </c>
      <c r="X85" s="4" t="s">
        <v>2</v>
      </c>
      <c r="Y85" s="4" t="s">
        <v>742</v>
      </c>
      <c r="Z85" s="39">
        <v>55000050</v>
      </c>
      <c r="AA85" s="20">
        <v>100</v>
      </c>
      <c r="AB85" s="20">
        <v>55000112</v>
      </c>
      <c r="AC85" s="20">
        <v>25</v>
      </c>
      <c r="AD85" s="20">
        <v>55010009</v>
      </c>
      <c r="AE85" s="20">
        <v>100</v>
      </c>
      <c r="AF85" s="20"/>
      <c r="AG85" s="20"/>
      <c r="AH85" s="20" t="e">
        <f>IF(ISBLANK($Z85),0, LOOKUP($Z85,[1]Skill!$A:$A,[1]Skill!$X:$X)*$AA85/100)+
IF(ISBLANK($AB85),0, LOOKUP($AB85,[1]Skill!$A:$A,[1]Skill!$X:$X)*$AC85/100)+
IF(ISBLANK($AD85),0, LOOKUP($AD85,[1]Skill!$A:$A,[1]Skill!$X:$X)*$AE85/100)+
IF(ISBLANK($AF85),0, LOOKUP($AF85,[1]Skill!$A:$A,[1]Skill!$X:$X)*$AG85/100)</f>
        <v>#N/A</v>
      </c>
      <c r="AI85" s="20">
        <v>0</v>
      </c>
      <c r="AJ85" s="20">
        <v>0</v>
      </c>
      <c r="AK85" s="20">
        <v>0</v>
      </c>
      <c r="AL85" s="20">
        <v>0</v>
      </c>
      <c r="AM85" s="20">
        <v>0</v>
      </c>
      <c r="AN85" s="4" t="str">
        <f t="shared" si="6"/>
        <v>0;0;0;0;0</v>
      </c>
      <c r="AO85" s="20">
        <v>0</v>
      </c>
      <c r="AP85" s="20">
        <v>0</v>
      </c>
      <c r="AQ85" s="20">
        <v>0</v>
      </c>
      <c r="AR85" s="20">
        <v>0</v>
      </c>
      <c r="AS85" s="20">
        <v>0</v>
      </c>
      <c r="AT85" s="20">
        <v>0</v>
      </c>
      <c r="AU85" s="20">
        <v>0</v>
      </c>
      <c r="AV85" s="4" t="str">
        <f t="shared" si="7"/>
        <v>0;0;0;0;0;0;0</v>
      </c>
      <c r="AW85" s="52" t="s">
        <v>892</v>
      </c>
      <c r="AX85" s="4">
        <v>3</v>
      </c>
      <c r="AY85" s="4">
        <v>82</v>
      </c>
      <c r="AZ85" s="4"/>
      <c r="BA85" s="20">
        <v>0</v>
      </c>
      <c r="BB85" s="21">
        <v>0</v>
      </c>
      <c r="BC85" s="27">
        <v>0.8180328</v>
      </c>
    </row>
    <row r="86" spans="1:55">
      <c r="A86">
        <v>51000083</v>
      </c>
      <c r="B86" s="4" t="s">
        <v>101</v>
      </c>
      <c r="C86" s="4" t="s">
        <v>554</v>
      </c>
      <c r="D86" s="21" t="s">
        <v>797</v>
      </c>
      <c r="E86" s="4">
        <v>2</v>
      </c>
      <c r="F86" s="4">
        <v>8</v>
      </c>
      <c r="G86" s="4">
        <v>0</v>
      </c>
      <c r="H86" s="4">
        <f t="shared" si="4"/>
        <v>6</v>
      </c>
      <c r="I86" s="4">
        <v>2</v>
      </c>
      <c r="J86" s="4">
        <v>13</v>
      </c>
      <c r="K86" s="4">
        <v>-19</v>
      </c>
      <c r="L86" s="4">
        <v>-2</v>
      </c>
      <c r="M86" s="4">
        <v>0</v>
      </c>
      <c r="N86" s="4">
        <v>0</v>
      </c>
      <c r="O86" s="4">
        <v>0</v>
      </c>
      <c r="P86" s="4">
        <v>0</v>
      </c>
      <c r="Q86" s="4">
        <v>0</v>
      </c>
      <c r="R86" s="4">
        <v>0</v>
      </c>
      <c r="S86" s="4">
        <v>0</v>
      </c>
      <c r="T86" s="14">
        <f t="shared" si="5"/>
        <v>-8</v>
      </c>
      <c r="U86" s="4">
        <v>10</v>
      </c>
      <c r="V86" s="4">
        <v>15</v>
      </c>
      <c r="W86" s="4">
        <v>0</v>
      </c>
      <c r="X86" s="4" t="s">
        <v>6</v>
      </c>
      <c r="Y86" s="4" t="s">
        <v>970</v>
      </c>
      <c r="Z86" s="39"/>
      <c r="AA86" s="20"/>
      <c r="AB86" s="20">
        <v>55000113</v>
      </c>
      <c r="AC86" s="20">
        <v>100</v>
      </c>
      <c r="AD86" s="20"/>
      <c r="AE86" s="20"/>
      <c r="AF86" s="20"/>
      <c r="AG86" s="20"/>
      <c r="AH86" s="20" t="e">
        <f>IF(ISBLANK($Z86),0, LOOKUP($Z86,[1]Skill!$A:$A,[1]Skill!$X:$X)*$AA86/100)+
IF(ISBLANK($AB86),0, LOOKUP($AB86,[1]Skill!$A:$A,[1]Skill!$X:$X)*$AC86/100)+
IF(ISBLANK($AD86),0, LOOKUP($AD86,[1]Skill!$A:$A,[1]Skill!$X:$X)*$AE86/100)+
IF(ISBLANK($AF86),0, LOOKUP($AF86,[1]Skill!$A:$A,[1]Skill!$X:$X)*$AG86/100)</f>
        <v>#N/A</v>
      </c>
      <c r="AI86" s="20">
        <v>0</v>
      </c>
      <c r="AJ86" s="20">
        <v>0</v>
      </c>
      <c r="AK86" s="20">
        <v>0</v>
      </c>
      <c r="AL86" s="20">
        <v>0</v>
      </c>
      <c r="AM86" s="20">
        <v>0</v>
      </c>
      <c r="AN86" s="4" t="str">
        <f t="shared" si="6"/>
        <v>0;0;0;0;0</v>
      </c>
      <c r="AO86" s="20">
        <v>0</v>
      </c>
      <c r="AP86" s="20">
        <v>0</v>
      </c>
      <c r="AQ86" s="20">
        <v>0</v>
      </c>
      <c r="AR86" s="20">
        <v>0</v>
      </c>
      <c r="AS86" s="20">
        <v>0</v>
      </c>
      <c r="AT86" s="20">
        <v>0</v>
      </c>
      <c r="AU86" s="20">
        <v>0</v>
      </c>
      <c r="AV86" s="4" t="str">
        <f t="shared" si="7"/>
        <v>0;0;0;0;0;0;0</v>
      </c>
      <c r="AW86" s="52" t="s">
        <v>892</v>
      </c>
      <c r="AX86" s="4">
        <v>6</v>
      </c>
      <c r="AY86" s="4">
        <v>83</v>
      </c>
      <c r="AZ86" s="4"/>
      <c r="BA86" s="20">
        <v>0</v>
      </c>
      <c r="BB86" s="21">
        <v>0</v>
      </c>
      <c r="BC86" s="27">
        <v>0.28360659999999999</v>
      </c>
    </row>
    <row r="87" spans="1:55">
      <c r="A87">
        <v>51000084</v>
      </c>
      <c r="B87" s="4" t="s">
        <v>102</v>
      </c>
      <c r="C87" s="4" t="s">
        <v>555</v>
      </c>
      <c r="D87" s="21" t="s">
        <v>797</v>
      </c>
      <c r="E87" s="4">
        <v>3</v>
      </c>
      <c r="F87" s="4">
        <v>8</v>
      </c>
      <c r="G87" s="4">
        <v>4</v>
      </c>
      <c r="H87" s="4">
        <f t="shared" si="4"/>
        <v>1</v>
      </c>
      <c r="I87" s="4">
        <v>3</v>
      </c>
      <c r="J87" s="4">
        <v>-10</v>
      </c>
      <c r="K87" s="4">
        <v>7</v>
      </c>
      <c r="L87" s="4">
        <v>0</v>
      </c>
      <c r="M87" s="4">
        <v>0</v>
      </c>
      <c r="N87" s="4">
        <v>0</v>
      </c>
      <c r="O87" s="4">
        <v>0</v>
      </c>
      <c r="P87" s="4">
        <v>0</v>
      </c>
      <c r="Q87" s="4">
        <v>0</v>
      </c>
      <c r="R87" s="4">
        <v>0</v>
      </c>
      <c r="S87" s="4">
        <v>0</v>
      </c>
      <c r="T87" s="14">
        <f t="shared" si="5"/>
        <v>-3</v>
      </c>
      <c r="U87" s="4">
        <v>30</v>
      </c>
      <c r="V87" s="4">
        <v>22</v>
      </c>
      <c r="W87" s="4">
        <v>0</v>
      </c>
      <c r="X87" s="4" t="s">
        <v>86</v>
      </c>
      <c r="Y87" s="4" t="s">
        <v>993</v>
      </c>
      <c r="Z87" s="39">
        <v>55100011</v>
      </c>
      <c r="AA87" s="20">
        <v>100</v>
      </c>
      <c r="AB87" s="20">
        <v>55000114</v>
      </c>
      <c r="AC87" s="20">
        <v>20</v>
      </c>
      <c r="AD87" s="20"/>
      <c r="AE87" s="20"/>
      <c r="AF87" s="20"/>
      <c r="AG87" s="20"/>
      <c r="AH87" s="20" t="e">
        <f>IF(ISBLANK($Z87),0, LOOKUP($Z87,[1]Skill!$A:$A,[1]Skill!$X:$X)*$AA87/100)+
IF(ISBLANK($AB87),0, LOOKUP($AB87,[1]Skill!$A:$A,[1]Skill!$X:$X)*$AC87/100)+
IF(ISBLANK($AD87),0, LOOKUP($AD87,[1]Skill!$A:$A,[1]Skill!$X:$X)*$AE87/100)+
IF(ISBLANK($AF87),0, LOOKUP($AF87,[1]Skill!$A:$A,[1]Skill!$X:$X)*$AG87/100)</f>
        <v>#N/A</v>
      </c>
      <c r="AI87" s="20">
        <v>0</v>
      </c>
      <c r="AJ87" s="20">
        <v>0</v>
      </c>
      <c r="AK87" s="20">
        <v>0</v>
      </c>
      <c r="AL87" s="20">
        <v>0</v>
      </c>
      <c r="AM87" s="20">
        <v>0</v>
      </c>
      <c r="AN87" s="4" t="str">
        <f t="shared" si="6"/>
        <v>0;0;0;0;0</v>
      </c>
      <c r="AO87" s="20">
        <v>0</v>
      </c>
      <c r="AP87" s="20">
        <v>0</v>
      </c>
      <c r="AQ87" s="20">
        <v>0</v>
      </c>
      <c r="AR87" s="20">
        <v>0</v>
      </c>
      <c r="AS87" s="20">
        <v>0</v>
      </c>
      <c r="AT87" s="20">
        <v>0</v>
      </c>
      <c r="AU87" s="20">
        <v>0</v>
      </c>
      <c r="AV87" s="4" t="str">
        <f t="shared" si="7"/>
        <v>0;0;0;0;0;0;0</v>
      </c>
      <c r="AW87" s="52" t="s">
        <v>892</v>
      </c>
      <c r="AX87" s="4">
        <v>6</v>
      </c>
      <c r="AY87" s="4">
        <v>84</v>
      </c>
      <c r="AZ87" s="4"/>
      <c r="BA87" s="20">
        <v>0</v>
      </c>
      <c r="BB87" s="21">
        <v>0</v>
      </c>
      <c r="BC87" s="27">
        <v>0.50819669999999995</v>
      </c>
    </row>
    <row r="88" spans="1:55">
      <c r="A88">
        <v>51000085</v>
      </c>
      <c r="B88" s="4" t="s">
        <v>103</v>
      </c>
      <c r="C88" s="4" t="s">
        <v>356</v>
      </c>
      <c r="D88" s="21"/>
      <c r="E88" s="4">
        <v>2</v>
      </c>
      <c r="F88" s="4">
        <v>8</v>
      </c>
      <c r="G88" s="4">
        <v>0</v>
      </c>
      <c r="H88" s="4">
        <f t="shared" si="4"/>
        <v>1</v>
      </c>
      <c r="I88" s="4">
        <v>2</v>
      </c>
      <c r="J88" s="4">
        <v>11</v>
      </c>
      <c r="K88" s="4">
        <v>-6</v>
      </c>
      <c r="L88" s="4">
        <v>-30</v>
      </c>
      <c r="M88" s="4">
        <v>0</v>
      </c>
      <c r="N88" s="4">
        <v>0</v>
      </c>
      <c r="O88" s="4">
        <v>0</v>
      </c>
      <c r="P88" s="4">
        <v>0</v>
      </c>
      <c r="Q88" s="4">
        <v>0</v>
      </c>
      <c r="R88" s="4">
        <v>0</v>
      </c>
      <c r="S88" s="4">
        <v>0</v>
      </c>
      <c r="T88" s="14">
        <f t="shared" si="5"/>
        <v>0</v>
      </c>
      <c r="U88" s="4">
        <v>30</v>
      </c>
      <c r="V88" s="4">
        <v>15</v>
      </c>
      <c r="W88" s="4">
        <v>0</v>
      </c>
      <c r="X88" s="4" t="s">
        <v>0</v>
      </c>
      <c r="Y88" s="4" t="s">
        <v>1052</v>
      </c>
      <c r="Z88" s="39">
        <v>55200003</v>
      </c>
      <c r="AA88" s="20">
        <v>100</v>
      </c>
      <c r="AB88" s="20"/>
      <c r="AC88" s="20"/>
      <c r="AD88" s="20"/>
      <c r="AE88" s="20"/>
      <c r="AF88" s="20"/>
      <c r="AG88" s="20"/>
      <c r="AH88" s="20">
        <f>IF(ISBLANK($Z88),0, LOOKUP($Z88,[1]Skill!$A:$A,[1]Skill!$X:$X)*$AA88/100)+
IF(ISBLANK($AB88),0, LOOKUP($AB88,[1]Skill!$A:$A,[1]Skill!$X:$X)*$AC88/100)+
IF(ISBLANK($AD88),0, LOOKUP($AD88,[1]Skill!$A:$A,[1]Skill!$X:$X)*$AE88/100)+
IF(ISBLANK($AF88),0, LOOKUP($AF88,[1]Skill!$A:$A,[1]Skill!$X:$X)*$AG88/100)</f>
        <v>25</v>
      </c>
      <c r="AI88" s="20">
        <v>0</v>
      </c>
      <c r="AJ88" s="20">
        <v>0</v>
      </c>
      <c r="AK88" s="20">
        <v>0</v>
      </c>
      <c r="AL88" s="20">
        <v>0</v>
      </c>
      <c r="AM88" s="20">
        <v>0</v>
      </c>
      <c r="AN88" s="4" t="str">
        <f t="shared" si="6"/>
        <v>0;0;0;0;0</v>
      </c>
      <c r="AO88" s="20">
        <v>0</v>
      </c>
      <c r="AP88" s="20">
        <v>0</v>
      </c>
      <c r="AQ88" s="20">
        <v>0</v>
      </c>
      <c r="AR88" s="20">
        <v>0</v>
      </c>
      <c r="AS88" s="20">
        <v>0</v>
      </c>
      <c r="AT88" s="20">
        <v>0</v>
      </c>
      <c r="AU88" s="20">
        <v>0</v>
      </c>
      <c r="AV88" s="4" t="str">
        <f t="shared" si="7"/>
        <v>0;0;0;0;0;0;0</v>
      </c>
      <c r="AW88" s="52" t="s">
        <v>892</v>
      </c>
      <c r="AX88" s="4">
        <v>6</v>
      </c>
      <c r="AY88" s="4">
        <v>85</v>
      </c>
      <c r="AZ88" s="4"/>
      <c r="BA88" s="20">
        <v>0</v>
      </c>
      <c r="BB88" s="21">
        <v>0</v>
      </c>
      <c r="BC88" s="27">
        <v>0.33770489999999997</v>
      </c>
    </row>
    <row r="89" spans="1:55">
      <c r="A89">
        <v>51000086</v>
      </c>
      <c r="B89" s="4" t="s">
        <v>104</v>
      </c>
      <c r="C89" s="4" t="s">
        <v>357</v>
      </c>
      <c r="D89" s="21"/>
      <c r="E89" s="4">
        <v>2</v>
      </c>
      <c r="F89" s="4">
        <v>8</v>
      </c>
      <c r="G89" s="4">
        <v>0</v>
      </c>
      <c r="H89" s="4">
        <f t="shared" si="4"/>
        <v>2</v>
      </c>
      <c r="I89" s="4">
        <v>2</v>
      </c>
      <c r="J89" s="4">
        <v>0</v>
      </c>
      <c r="K89" s="4">
        <v>5</v>
      </c>
      <c r="L89" s="4">
        <v>-34</v>
      </c>
      <c r="M89" s="4">
        <v>0</v>
      </c>
      <c r="N89" s="4">
        <v>0</v>
      </c>
      <c r="O89" s="4">
        <v>0</v>
      </c>
      <c r="P89" s="4">
        <v>0</v>
      </c>
      <c r="Q89" s="4">
        <v>0</v>
      </c>
      <c r="R89" s="4">
        <v>0</v>
      </c>
      <c r="S89" s="4">
        <v>0</v>
      </c>
      <c r="T89" s="14">
        <f t="shared" si="5"/>
        <v>1</v>
      </c>
      <c r="U89" s="4">
        <v>10</v>
      </c>
      <c r="V89" s="4">
        <v>15</v>
      </c>
      <c r="W89" s="4">
        <v>0</v>
      </c>
      <c r="X89" s="4" t="s">
        <v>105</v>
      </c>
      <c r="Y89" s="4" t="s">
        <v>923</v>
      </c>
      <c r="Z89" s="20">
        <v>55900002</v>
      </c>
      <c r="AA89" s="20">
        <v>100</v>
      </c>
      <c r="AB89" s="20"/>
      <c r="AC89" s="20"/>
      <c r="AD89" s="20"/>
      <c r="AE89" s="20"/>
      <c r="AF89" s="20"/>
      <c r="AG89" s="20"/>
      <c r="AH89" s="20">
        <f>IF(ISBLANK($Z89),0, LOOKUP($Z89,[1]Skill!$A:$A,[1]Skill!$X:$X)*$AA89/100)+
IF(ISBLANK($AB89),0, LOOKUP($AB89,[1]Skill!$A:$A,[1]Skill!$X:$X)*$AC89/100)+
IF(ISBLANK($AD89),0, LOOKUP($AD89,[1]Skill!$A:$A,[1]Skill!$X:$X)*$AE89/100)+
IF(ISBLANK($AF89),0, LOOKUP($AF89,[1]Skill!$A:$A,[1]Skill!$X:$X)*$AG89/100)</f>
        <v>30</v>
      </c>
      <c r="AI89" s="20">
        <v>0</v>
      </c>
      <c r="AJ89" s="20">
        <v>0</v>
      </c>
      <c r="AK89" s="20">
        <v>0</v>
      </c>
      <c r="AL89" s="20">
        <v>0</v>
      </c>
      <c r="AM89" s="20">
        <v>0</v>
      </c>
      <c r="AN89" s="4" t="str">
        <f t="shared" si="6"/>
        <v>0;0;0;0;0</v>
      </c>
      <c r="AO89" s="20">
        <v>0</v>
      </c>
      <c r="AP89" s="20">
        <v>0</v>
      </c>
      <c r="AQ89" s="20">
        <v>0</v>
      </c>
      <c r="AR89" s="20">
        <v>0</v>
      </c>
      <c r="AS89" s="20">
        <v>0</v>
      </c>
      <c r="AT89" s="20">
        <v>0</v>
      </c>
      <c r="AU89" s="20">
        <v>0</v>
      </c>
      <c r="AV89" s="4" t="str">
        <f t="shared" si="7"/>
        <v>0;0;0;0;0;0;0</v>
      </c>
      <c r="AW89" s="52" t="s">
        <v>892</v>
      </c>
      <c r="AX89" s="4">
        <v>6</v>
      </c>
      <c r="AY89" s="4">
        <v>86</v>
      </c>
      <c r="AZ89" s="4"/>
      <c r="BA89" s="20">
        <v>0</v>
      </c>
      <c r="BB89" s="21">
        <v>0</v>
      </c>
      <c r="BC89" s="27">
        <v>0.32131150000000003</v>
      </c>
    </row>
    <row r="90" spans="1:55">
      <c r="A90">
        <v>51000087</v>
      </c>
      <c r="B90" s="4" t="s">
        <v>106</v>
      </c>
      <c r="C90" s="4" t="s">
        <v>358</v>
      </c>
      <c r="D90" s="21" t="s">
        <v>797</v>
      </c>
      <c r="E90" s="4">
        <v>4</v>
      </c>
      <c r="F90" s="4">
        <v>8</v>
      </c>
      <c r="G90" s="4">
        <v>0</v>
      </c>
      <c r="H90" s="4">
        <f t="shared" si="4"/>
        <v>2</v>
      </c>
      <c r="I90" s="4">
        <v>4</v>
      </c>
      <c r="J90" s="4">
        <v>9</v>
      </c>
      <c r="K90" s="4">
        <v>-15</v>
      </c>
      <c r="L90" s="4">
        <v>-2</v>
      </c>
      <c r="M90" s="4">
        <v>0</v>
      </c>
      <c r="N90" s="4">
        <v>0</v>
      </c>
      <c r="O90" s="4">
        <v>0</v>
      </c>
      <c r="P90" s="4">
        <v>2</v>
      </c>
      <c r="Q90" s="4">
        <v>0</v>
      </c>
      <c r="R90" s="4">
        <v>0</v>
      </c>
      <c r="S90" s="4">
        <v>0</v>
      </c>
      <c r="T90" s="14">
        <f t="shared" si="5"/>
        <v>2</v>
      </c>
      <c r="U90" s="4">
        <v>10</v>
      </c>
      <c r="V90" s="4">
        <v>20</v>
      </c>
      <c r="W90" s="4">
        <v>0</v>
      </c>
      <c r="X90" s="4" t="s">
        <v>107</v>
      </c>
      <c r="Y90" s="4" t="s">
        <v>975</v>
      </c>
      <c r="Z90" s="39"/>
      <c r="AA90" s="20"/>
      <c r="AB90" s="20">
        <v>55000117</v>
      </c>
      <c r="AC90" s="20">
        <v>100</v>
      </c>
      <c r="AD90" s="20"/>
      <c r="AE90" s="20"/>
      <c r="AF90" s="20"/>
      <c r="AG90" s="20"/>
      <c r="AH90" s="20" t="e">
        <f>IF(ISBLANK($Z90),0, LOOKUP($Z90,[1]Skill!$A:$A,[1]Skill!$X:$X)*$AA90/100)+
IF(ISBLANK($AB90),0, LOOKUP($AB90,[1]Skill!$A:$A,[1]Skill!$X:$X)*$AC90/100)+
IF(ISBLANK($AD90),0, LOOKUP($AD90,[1]Skill!$A:$A,[1]Skill!$X:$X)*$AE90/100)+
IF(ISBLANK($AF90),0, LOOKUP($AF90,[1]Skill!$A:$A,[1]Skill!$X:$X)*$AG90/100)</f>
        <v>#N/A</v>
      </c>
      <c r="AI90" s="20">
        <v>0</v>
      </c>
      <c r="AJ90" s="20">
        <v>0</v>
      </c>
      <c r="AK90" s="20">
        <v>0</v>
      </c>
      <c r="AL90" s="20">
        <v>0</v>
      </c>
      <c r="AM90" s="20">
        <v>0</v>
      </c>
      <c r="AN90" s="4" t="str">
        <f t="shared" si="6"/>
        <v>0;0;0;0;0</v>
      </c>
      <c r="AO90" s="20">
        <v>0</v>
      </c>
      <c r="AP90" s="20">
        <v>0</v>
      </c>
      <c r="AQ90" s="20">
        <v>0</v>
      </c>
      <c r="AR90" s="20">
        <v>0</v>
      </c>
      <c r="AS90" s="20">
        <v>0</v>
      </c>
      <c r="AT90" s="20">
        <v>0</v>
      </c>
      <c r="AU90" s="20">
        <v>0</v>
      </c>
      <c r="AV90" s="4" t="str">
        <f t="shared" si="7"/>
        <v>0;0;0;0;0;0;0</v>
      </c>
      <c r="AW90" s="52" t="s">
        <v>892</v>
      </c>
      <c r="AX90" s="4">
        <v>6</v>
      </c>
      <c r="AY90" s="4">
        <v>87</v>
      </c>
      <c r="AZ90" s="4"/>
      <c r="BA90" s="20">
        <v>0</v>
      </c>
      <c r="BB90" s="21">
        <v>0</v>
      </c>
      <c r="BC90" s="27">
        <v>0.67213109999999998</v>
      </c>
    </row>
    <row r="91" spans="1:55">
      <c r="A91">
        <v>51000088</v>
      </c>
      <c r="B91" s="4" t="s">
        <v>108</v>
      </c>
      <c r="C91" s="4" t="s">
        <v>556</v>
      </c>
      <c r="D91" s="21" t="s">
        <v>1078</v>
      </c>
      <c r="E91" s="4">
        <v>3</v>
      </c>
      <c r="F91" s="4">
        <v>8</v>
      </c>
      <c r="G91" s="4">
        <v>0</v>
      </c>
      <c r="H91" s="4">
        <f t="shared" si="4"/>
        <v>2</v>
      </c>
      <c r="I91" s="4">
        <v>3</v>
      </c>
      <c r="J91" s="4">
        <v>5</v>
      </c>
      <c r="K91" s="4">
        <v>-20</v>
      </c>
      <c r="L91" s="4">
        <v>-7</v>
      </c>
      <c r="M91" s="4">
        <v>0</v>
      </c>
      <c r="N91" s="4">
        <v>2</v>
      </c>
      <c r="O91" s="4">
        <v>0</v>
      </c>
      <c r="P91" s="4">
        <v>0</v>
      </c>
      <c r="Q91" s="4">
        <v>0</v>
      </c>
      <c r="R91" s="4">
        <v>0</v>
      </c>
      <c r="S91" s="4">
        <v>0</v>
      </c>
      <c r="T91" s="14">
        <f t="shared" si="5"/>
        <v>1</v>
      </c>
      <c r="U91" s="4">
        <v>10</v>
      </c>
      <c r="V91" s="4">
        <v>15</v>
      </c>
      <c r="W91" s="4">
        <v>0</v>
      </c>
      <c r="X91" s="4" t="s">
        <v>105</v>
      </c>
      <c r="Y91" s="4" t="s">
        <v>1082</v>
      </c>
      <c r="Z91" s="39">
        <v>55600009</v>
      </c>
      <c r="AA91" s="20">
        <v>100</v>
      </c>
      <c r="AB91" s="20"/>
      <c r="AC91" s="20"/>
      <c r="AD91" s="20"/>
      <c r="AE91" s="20"/>
      <c r="AF91" s="20"/>
      <c r="AG91" s="20"/>
      <c r="AH91" s="20">
        <f>IF(ISBLANK($Z91),0, LOOKUP($Z91,[1]Skill!$A:$A,[1]Skill!$X:$X)*$AA91/100)+
IF(ISBLANK($AB91),0, LOOKUP($AB91,[1]Skill!$A:$A,[1]Skill!$X:$X)*$AC91/100)+
IF(ISBLANK($AD91),0, LOOKUP($AD91,[1]Skill!$A:$A,[1]Skill!$X:$X)*$AE91/100)+
IF(ISBLANK($AF91),0, LOOKUP($AF91,[1]Skill!$A:$A,[1]Skill!$X:$X)*$AG91/100)</f>
        <v>13</v>
      </c>
      <c r="AI91" s="20">
        <v>0</v>
      </c>
      <c r="AJ91" s="20">
        <v>0</v>
      </c>
      <c r="AK91" s="20">
        <v>0</v>
      </c>
      <c r="AL91" s="20">
        <v>0</v>
      </c>
      <c r="AM91" s="20">
        <v>0</v>
      </c>
      <c r="AN91" s="4" t="str">
        <f t="shared" si="6"/>
        <v>0;0;0;0;0</v>
      </c>
      <c r="AO91" s="20">
        <v>0</v>
      </c>
      <c r="AP91" s="20">
        <v>0</v>
      </c>
      <c r="AQ91" s="20">
        <v>0</v>
      </c>
      <c r="AR91" s="20">
        <v>0</v>
      </c>
      <c r="AS91" s="20">
        <v>0</v>
      </c>
      <c r="AT91" s="20">
        <v>0</v>
      </c>
      <c r="AU91" s="20">
        <v>0</v>
      </c>
      <c r="AV91" s="4" t="str">
        <f t="shared" si="7"/>
        <v>0;0;0;0;0;0;0</v>
      </c>
      <c r="AW91" s="52" t="s">
        <v>892</v>
      </c>
      <c r="AX91" s="4">
        <v>6</v>
      </c>
      <c r="AY91" s="4">
        <v>88</v>
      </c>
      <c r="AZ91" s="4"/>
      <c r="BA91" s="20">
        <v>0</v>
      </c>
      <c r="BB91" s="21">
        <v>0</v>
      </c>
      <c r="BC91" s="27">
        <v>0.5</v>
      </c>
    </row>
    <row r="92" spans="1:55">
      <c r="A92">
        <v>51000089</v>
      </c>
      <c r="B92" s="4" t="s">
        <v>109</v>
      </c>
      <c r="C92" s="4" t="s">
        <v>557</v>
      </c>
      <c r="D92" s="21"/>
      <c r="E92" s="4">
        <v>2</v>
      </c>
      <c r="F92" s="4">
        <v>8</v>
      </c>
      <c r="G92" s="4">
        <v>0</v>
      </c>
      <c r="H92" s="4">
        <f t="shared" si="4"/>
        <v>1</v>
      </c>
      <c r="I92" s="4">
        <v>2</v>
      </c>
      <c r="J92" s="4">
        <v>13</v>
      </c>
      <c r="K92" s="4">
        <v>-10</v>
      </c>
      <c r="L92" s="4">
        <v>-23</v>
      </c>
      <c r="M92" s="4">
        <v>0</v>
      </c>
      <c r="N92" s="4">
        <v>0</v>
      </c>
      <c r="O92" s="4">
        <v>0</v>
      </c>
      <c r="P92" s="4">
        <v>0</v>
      </c>
      <c r="Q92" s="4">
        <v>0</v>
      </c>
      <c r="R92" s="4">
        <v>0</v>
      </c>
      <c r="S92" s="4">
        <v>0</v>
      </c>
      <c r="T92" s="14">
        <f t="shared" si="5"/>
        <v>0</v>
      </c>
      <c r="U92" s="4">
        <v>10</v>
      </c>
      <c r="V92" s="4">
        <v>20</v>
      </c>
      <c r="W92" s="4">
        <v>0</v>
      </c>
      <c r="X92" s="4" t="s">
        <v>16</v>
      </c>
      <c r="Y92" s="4" t="s">
        <v>944</v>
      </c>
      <c r="Z92" s="39">
        <v>55700001</v>
      </c>
      <c r="AA92" s="20">
        <v>100</v>
      </c>
      <c r="AB92" s="20"/>
      <c r="AC92" s="20"/>
      <c r="AD92" s="20"/>
      <c r="AE92" s="20"/>
      <c r="AF92" s="20"/>
      <c r="AG92" s="20"/>
      <c r="AH92" s="20">
        <f>IF(ISBLANK($Z92),0, LOOKUP($Z92,[1]Skill!$A:$A,[1]Skill!$X:$X)*$AA92/100)+
IF(ISBLANK($AB92),0, LOOKUP($AB92,[1]Skill!$A:$A,[1]Skill!$X:$X)*$AC92/100)+
IF(ISBLANK($AD92),0, LOOKUP($AD92,[1]Skill!$A:$A,[1]Skill!$X:$X)*$AE92/100)+
IF(ISBLANK($AF92),0, LOOKUP($AF92,[1]Skill!$A:$A,[1]Skill!$X:$X)*$AG92/100)</f>
        <v>20</v>
      </c>
      <c r="AI92" s="20">
        <v>0</v>
      </c>
      <c r="AJ92" s="20">
        <v>0</v>
      </c>
      <c r="AK92" s="20">
        <v>0</v>
      </c>
      <c r="AL92" s="20">
        <v>0</v>
      </c>
      <c r="AM92" s="20">
        <v>0</v>
      </c>
      <c r="AN92" s="4" t="str">
        <f t="shared" si="6"/>
        <v>0;0;0;0;0</v>
      </c>
      <c r="AO92" s="20">
        <v>0</v>
      </c>
      <c r="AP92" s="20">
        <v>0</v>
      </c>
      <c r="AQ92" s="20">
        <v>0</v>
      </c>
      <c r="AR92" s="20">
        <v>0</v>
      </c>
      <c r="AS92" s="20">
        <v>0</v>
      </c>
      <c r="AT92" s="20">
        <v>0</v>
      </c>
      <c r="AU92" s="20">
        <v>0</v>
      </c>
      <c r="AV92" s="4" t="str">
        <f t="shared" si="7"/>
        <v>0;0;0;0;0;0;0</v>
      </c>
      <c r="AW92" s="52" t="s">
        <v>892</v>
      </c>
      <c r="AX92" s="4">
        <v>6</v>
      </c>
      <c r="AY92" s="4">
        <v>89</v>
      </c>
      <c r="AZ92" s="4"/>
      <c r="BA92" s="20">
        <v>0</v>
      </c>
      <c r="BB92" s="21">
        <v>0</v>
      </c>
      <c r="BC92" s="27">
        <v>0.47868850000000002</v>
      </c>
    </row>
    <row r="93" spans="1:55">
      <c r="A93">
        <v>51000090</v>
      </c>
      <c r="B93" s="4" t="s">
        <v>110</v>
      </c>
      <c r="C93" s="4" t="s">
        <v>558</v>
      </c>
      <c r="D93" s="21"/>
      <c r="E93" s="4">
        <v>2</v>
      </c>
      <c r="F93" s="4">
        <v>13</v>
      </c>
      <c r="G93" s="4">
        <v>0</v>
      </c>
      <c r="H93" s="4">
        <f t="shared" si="4"/>
        <v>3</v>
      </c>
      <c r="I93" s="4">
        <v>2</v>
      </c>
      <c r="J93" s="4">
        <v>-30</v>
      </c>
      <c r="K93" s="4">
        <v>-30</v>
      </c>
      <c r="L93" s="4">
        <v>0</v>
      </c>
      <c r="M93" s="4">
        <v>13</v>
      </c>
      <c r="N93" s="4">
        <v>0</v>
      </c>
      <c r="O93" s="4">
        <v>0</v>
      </c>
      <c r="P93" s="4">
        <v>0</v>
      </c>
      <c r="Q93" s="4">
        <v>0</v>
      </c>
      <c r="R93" s="4">
        <v>0</v>
      </c>
      <c r="S93" s="4">
        <v>0</v>
      </c>
      <c r="T93" s="14">
        <f t="shared" si="5"/>
        <v>5</v>
      </c>
      <c r="U93" s="4">
        <v>10</v>
      </c>
      <c r="V93" s="4">
        <v>12</v>
      </c>
      <c r="W93" s="4">
        <v>0</v>
      </c>
      <c r="X93" s="4" t="s">
        <v>111</v>
      </c>
      <c r="Y93" s="4"/>
      <c r="Z93" s="39"/>
      <c r="AA93" s="20"/>
      <c r="AB93" s="20"/>
      <c r="AC93" s="20"/>
      <c r="AD93" s="20"/>
      <c r="AE93" s="20"/>
      <c r="AF93" s="20"/>
      <c r="AG93" s="20"/>
      <c r="AH93" s="20">
        <f>IF(ISBLANK($Z93),0, LOOKUP($Z93,[1]Skill!$A:$A,[1]Skill!$X:$X)*$AA93/100)+
IF(ISBLANK($AB93),0, LOOKUP($AB93,[1]Skill!$A:$A,[1]Skill!$X:$X)*$AC93/100)+
IF(ISBLANK($AD93),0, LOOKUP($AD93,[1]Skill!$A:$A,[1]Skill!$X:$X)*$AE93/100)+
IF(ISBLANK($AF93),0, LOOKUP($AF93,[1]Skill!$A:$A,[1]Skill!$X:$X)*$AG93/100)</f>
        <v>0</v>
      </c>
      <c r="AI93" s="20">
        <v>0</v>
      </c>
      <c r="AJ93" s="20">
        <v>0</v>
      </c>
      <c r="AK93" s="20">
        <v>0</v>
      </c>
      <c r="AL93" s="20">
        <v>0</v>
      </c>
      <c r="AM93" s="20">
        <v>0</v>
      </c>
      <c r="AN93" s="4" t="str">
        <f t="shared" si="6"/>
        <v>0;0;0;0;0</v>
      </c>
      <c r="AO93" s="20">
        <v>0</v>
      </c>
      <c r="AP93" s="20">
        <v>0</v>
      </c>
      <c r="AQ93" s="20">
        <v>0</v>
      </c>
      <c r="AR93" s="20">
        <v>0</v>
      </c>
      <c r="AS93" s="20">
        <v>0</v>
      </c>
      <c r="AT93" s="20">
        <v>0</v>
      </c>
      <c r="AU93" s="20">
        <v>0</v>
      </c>
      <c r="AV93" s="4" t="str">
        <f t="shared" si="7"/>
        <v>0;0;0;0;0;0;0</v>
      </c>
      <c r="AW93" s="52" t="s">
        <v>892</v>
      </c>
      <c r="AX93" s="4">
        <v>6</v>
      </c>
      <c r="AY93" s="4">
        <v>90</v>
      </c>
      <c r="AZ93" s="4"/>
      <c r="BA93" s="20">
        <v>0</v>
      </c>
      <c r="BB93" s="21">
        <v>0</v>
      </c>
      <c r="BC93" s="27">
        <v>0.3327869</v>
      </c>
    </row>
    <row r="94" spans="1:55">
      <c r="A94">
        <v>51000091</v>
      </c>
      <c r="B94" s="4" t="s">
        <v>112</v>
      </c>
      <c r="C94" s="4" t="s">
        <v>559</v>
      </c>
      <c r="D94" s="21" t="s">
        <v>909</v>
      </c>
      <c r="E94" s="4">
        <v>5</v>
      </c>
      <c r="F94" s="4">
        <v>5</v>
      </c>
      <c r="G94" s="4">
        <v>3</v>
      </c>
      <c r="H94" s="4">
        <f t="shared" si="4"/>
        <v>3</v>
      </c>
      <c r="I94" s="4">
        <v>5</v>
      </c>
      <c r="J94" s="4">
        <v>0</v>
      </c>
      <c r="K94" s="4">
        <v>-25</v>
      </c>
      <c r="L94" s="4">
        <v>12</v>
      </c>
      <c r="M94" s="4">
        <v>0</v>
      </c>
      <c r="N94" s="4">
        <v>0</v>
      </c>
      <c r="O94" s="4">
        <v>0</v>
      </c>
      <c r="P94" s="4">
        <v>0</v>
      </c>
      <c r="Q94" s="4">
        <v>0</v>
      </c>
      <c r="R94" s="4">
        <v>0</v>
      </c>
      <c r="S94" s="4">
        <v>0</v>
      </c>
      <c r="T94" s="14">
        <f t="shared" si="5"/>
        <v>7</v>
      </c>
      <c r="U94" s="4">
        <v>10</v>
      </c>
      <c r="V94" s="4">
        <v>15</v>
      </c>
      <c r="W94" s="4">
        <v>0</v>
      </c>
      <c r="X94" s="4" t="s">
        <v>78</v>
      </c>
      <c r="Y94" s="4" t="s">
        <v>1100</v>
      </c>
      <c r="Z94" s="39">
        <v>55500008</v>
      </c>
      <c r="AA94" s="20">
        <v>100</v>
      </c>
      <c r="AB94" s="20">
        <v>55310002</v>
      </c>
      <c r="AC94" s="20">
        <v>100</v>
      </c>
      <c r="AD94" s="20"/>
      <c r="AE94" s="20"/>
      <c r="AF94" s="20"/>
      <c r="AG94" s="20"/>
      <c r="AH94" s="20">
        <f>IF(ISBLANK($Z94),0, LOOKUP($Z94,[1]Skill!$A:$A,[1]Skill!$X:$X)*$AA94/100)+
IF(ISBLANK($AB94),0, LOOKUP($AB94,[1]Skill!$A:$A,[1]Skill!$X:$X)*$AC94/100)+
IF(ISBLANK($AD94),0, LOOKUP($AD94,[1]Skill!$A:$A,[1]Skill!$X:$X)*$AE94/100)+
IF(ISBLANK($AF94),0, LOOKUP($AF94,[1]Skill!$A:$A,[1]Skill!$X:$X)*$AG94/100)</f>
        <v>20</v>
      </c>
      <c r="AI94" s="20">
        <v>0</v>
      </c>
      <c r="AJ94" s="20">
        <v>0</v>
      </c>
      <c r="AK94" s="20">
        <v>0</v>
      </c>
      <c r="AL94" s="20">
        <v>0</v>
      </c>
      <c r="AM94" s="20">
        <v>0</v>
      </c>
      <c r="AN94" s="4" t="str">
        <f t="shared" si="6"/>
        <v>0;0;0;0;0</v>
      </c>
      <c r="AO94" s="20">
        <v>0</v>
      </c>
      <c r="AP94" s="20">
        <v>0</v>
      </c>
      <c r="AQ94" s="20">
        <v>0</v>
      </c>
      <c r="AR94" s="20">
        <v>0</v>
      </c>
      <c r="AS94" s="20">
        <v>0</v>
      </c>
      <c r="AT94" s="20">
        <v>0</v>
      </c>
      <c r="AU94" s="20">
        <v>0</v>
      </c>
      <c r="AV94" s="4" t="str">
        <f t="shared" si="7"/>
        <v>0;0;0;0;0;0;0</v>
      </c>
      <c r="AW94" s="52" t="s">
        <v>892</v>
      </c>
      <c r="AX94" s="4">
        <v>5</v>
      </c>
      <c r="AY94" s="4">
        <v>91</v>
      </c>
      <c r="AZ94" s="4"/>
      <c r="BA94" s="20">
        <v>0</v>
      </c>
      <c r="BB94" s="21">
        <v>0</v>
      </c>
      <c r="BC94" s="27">
        <v>0.84262289999999995</v>
      </c>
    </row>
    <row r="95" spans="1:55">
      <c r="A95">
        <v>51000092</v>
      </c>
      <c r="B95" s="4" t="s">
        <v>113</v>
      </c>
      <c r="C95" s="4" t="s">
        <v>560</v>
      </c>
      <c r="D95" s="21"/>
      <c r="E95" s="4">
        <v>3</v>
      </c>
      <c r="F95" s="4">
        <v>13</v>
      </c>
      <c r="G95" s="4">
        <v>6</v>
      </c>
      <c r="H95" s="4">
        <f t="shared" si="4"/>
        <v>1</v>
      </c>
      <c r="I95" s="4">
        <v>3</v>
      </c>
      <c r="J95" s="4">
        <v>0</v>
      </c>
      <c r="K95" s="4">
        <v>-40</v>
      </c>
      <c r="L95" s="4">
        <v>0</v>
      </c>
      <c r="M95" s="4">
        <v>8</v>
      </c>
      <c r="N95" s="4">
        <v>0</v>
      </c>
      <c r="O95" s="4">
        <v>0</v>
      </c>
      <c r="P95" s="4">
        <v>0</v>
      </c>
      <c r="Q95" s="4">
        <v>0</v>
      </c>
      <c r="R95" s="4">
        <v>0</v>
      </c>
      <c r="S95" s="4">
        <v>0</v>
      </c>
      <c r="T95" s="14">
        <f t="shared" si="5"/>
        <v>0</v>
      </c>
      <c r="U95" s="4">
        <v>10</v>
      </c>
      <c r="V95" s="4">
        <v>20</v>
      </c>
      <c r="W95" s="4">
        <v>0</v>
      </c>
      <c r="X95" s="4" t="s">
        <v>107</v>
      </c>
      <c r="Y95" s="4"/>
      <c r="Z95" s="39"/>
      <c r="AA95" s="20"/>
      <c r="AB95" s="20"/>
      <c r="AC95" s="20"/>
      <c r="AD95" s="20"/>
      <c r="AE95" s="20"/>
      <c r="AF95" s="20"/>
      <c r="AG95" s="20"/>
      <c r="AH95" s="20">
        <f>IF(ISBLANK($Z95),0, LOOKUP($Z95,[1]Skill!$A:$A,[1]Skill!$X:$X)*$AA95/100)+
IF(ISBLANK($AB95),0, LOOKUP($AB95,[1]Skill!$A:$A,[1]Skill!$X:$X)*$AC95/100)+
IF(ISBLANK($AD95),0, LOOKUP($AD95,[1]Skill!$A:$A,[1]Skill!$X:$X)*$AE95/100)+
IF(ISBLANK($AF95),0, LOOKUP($AF95,[1]Skill!$A:$A,[1]Skill!$X:$X)*$AG95/100)</f>
        <v>0</v>
      </c>
      <c r="AI95" s="20">
        <v>0</v>
      </c>
      <c r="AJ95" s="20">
        <v>0</v>
      </c>
      <c r="AK95" s="20">
        <v>0</v>
      </c>
      <c r="AL95" s="20">
        <v>0</v>
      </c>
      <c r="AM95" s="20">
        <v>0</v>
      </c>
      <c r="AN95" s="4" t="str">
        <f t="shared" si="6"/>
        <v>0;0;0;0;0</v>
      </c>
      <c r="AO95" s="20">
        <v>0</v>
      </c>
      <c r="AP95" s="20">
        <v>0</v>
      </c>
      <c r="AQ95" s="20">
        <v>0</v>
      </c>
      <c r="AR95" s="20">
        <v>0</v>
      </c>
      <c r="AS95" s="20">
        <v>0</v>
      </c>
      <c r="AT95" s="20">
        <v>0</v>
      </c>
      <c r="AU95" s="20">
        <v>0</v>
      </c>
      <c r="AV95" s="4" t="str">
        <f t="shared" si="7"/>
        <v>0;0;0;0;0;0;0</v>
      </c>
      <c r="AW95" s="52" t="s">
        <v>892</v>
      </c>
      <c r="AX95" s="4">
        <v>6</v>
      </c>
      <c r="AY95" s="4">
        <v>92</v>
      </c>
      <c r="AZ95" s="4"/>
      <c r="BA95" s="20">
        <v>0</v>
      </c>
      <c r="BB95" s="21">
        <v>0</v>
      </c>
      <c r="BC95" s="27">
        <v>0.48688520000000002</v>
      </c>
    </row>
    <row r="96" spans="1:55">
      <c r="A96">
        <v>51000093</v>
      </c>
      <c r="B96" s="4" t="s">
        <v>114</v>
      </c>
      <c r="C96" s="4" t="s">
        <v>561</v>
      </c>
      <c r="D96" s="21"/>
      <c r="E96" s="4">
        <v>4</v>
      </c>
      <c r="F96" s="4">
        <v>14</v>
      </c>
      <c r="G96" s="4">
        <v>4</v>
      </c>
      <c r="H96" s="4">
        <f t="shared" si="4"/>
        <v>2</v>
      </c>
      <c r="I96" s="4">
        <v>4</v>
      </c>
      <c r="J96" s="4">
        <v>-10</v>
      </c>
      <c r="K96" s="4">
        <v>5</v>
      </c>
      <c r="L96" s="4">
        <v>-4</v>
      </c>
      <c r="M96" s="4">
        <v>0</v>
      </c>
      <c r="N96" s="4">
        <v>0</v>
      </c>
      <c r="O96" s="4">
        <v>0</v>
      </c>
      <c r="P96" s="4">
        <v>0</v>
      </c>
      <c r="Q96" s="4">
        <v>0</v>
      </c>
      <c r="R96" s="4">
        <v>0</v>
      </c>
      <c r="S96" s="4">
        <v>0</v>
      </c>
      <c r="T96" s="14">
        <f t="shared" si="5"/>
        <v>1</v>
      </c>
      <c r="U96" s="4">
        <v>10</v>
      </c>
      <c r="V96" s="4">
        <v>0</v>
      </c>
      <c r="W96" s="4">
        <v>15</v>
      </c>
      <c r="X96" s="4" t="s">
        <v>2</v>
      </c>
      <c r="Y96" s="4" t="s">
        <v>1113</v>
      </c>
      <c r="Z96" s="39">
        <v>55500008</v>
      </c>
      <c r="AA96" s="20">
        <v>100</v>
      </c>
      <c r="AB96" s="20">
        <v>55500009</v>
      </c>
      <c r="AC96" s="20">
        <v>100</v>
      </c>
      <c r="AD96" s="20"/>
      <c r="AE96" s="20"/>
      <c r="AF96" s="20"/>
      <c r="AG96" s="20"/>
      <c r="AH96" s="20">
        <f>IF(ISBLANK($Z96),0, LOOKUP($Z96,[1]Skill!$A:$A,[1]Skill!$X:$X)*$AA96/100)+
IF(ISBLANK($AB96),0, LOOKUP($AB96,[1]Skill!$A:$A,[1]Skill!$X:$X)*$AC96/100)+
IF(ISBLANK($AD96),0, LOOKUP($AD96,[1]Skill!$A:$A,[1]Skill!$X:$X)*$AE96/100)+
IF(ISBLANK($AF96),0, LOOKUP($AF96,[1]Skill!$A:$A,[1]Skill!$X:$X)*$AG96/100)</f>
        <v>10</v>
      </c>
      <c r="AI96" s="20">
        <v>0</v>
      </c>
      <c r="AJ96" s="20">
        <v>0</v>
      </c>
      <c r="AK96" s="20">
        <v>0</v>
      </c>
      <c r="AL96" s="20">
        <v>0</v>
      </c>
      <c r="AM96" s="20">
        <v>0</v>
      </c>
      <c r="AN96" s="4" t="str">
        <f t="shared" si="6"/>
        <v>0;0;0;0;0</v>
      </c>
      <c r="AO96" s="20">
        <v>0</v>
      </c>
      <c r="AP96" s="20">
        <v>0</v>
      </c>
      <c r="AQ96" s="20">
        <v>0</v>
      </c>
      <c r="AR96" s="20">
        <v>0</v>
      </c>
      <c r="AS96" s="20">
        <v>0</v>
      </c>
      <c r="AT96" s="20">
        <v>0</v>
      </c>
      <c r="AU96" s="20">
        <v>0</v>
      </c>
      <c r="AV96" s="4" t="str">
        <f t="shared" si="7"/>
        <v>0;0;0;0;0;0;0</v>
      </c>
      <c r="AW96" s="52" t="s">
        <v>892</v>
      </c>
      <c r="AX96" s="4">
        <v>6</v>
      </c>
      <c r="AY96" s="4">
        <v>93</v>
      </c>
      <c r="AZ96" s="4"/>
      <c r="BA96" s="20">
        <v>0</v>
      </c>
      <c r="BB96" s="21">
        <v>0</v>
      </c>
      <c r="BC96" s="27">
        <v>0.66557379999999999</v>
      </c>
    </row>
    <row r="97" spans="1:55">
      <c r="A97">
        <v>51000094</v>
      </c>
      <c r="B97" s="4" t="s">
        <v>115</v>
      </c>
      <c r="C97" s="4" t="s">
        <v>562</v>
      </c>
      <c r="D97" s="21" t="s">
        <v>797</v>
      </c>
      <c r="E97" s="4">
        <v>6</v>
      </c>
      <c r="F97" s="4">
        <v>11</v>
      </c>
      <c r="G97" s="4">
        <v>0</v>
      </c>
      <c r="H97" s="4">
        <f t="shared" si="4"/>
        <v>6</v>
      </c>
      <c r="I97" s="4">
        <v>6</v>
      </c>
      <c r="J97" s="4">
        <v>11</v>
      </c>
      <c r="K97" s="4">
        <v>30</v>
      </c>
      <c r="L97" s="4">
        <v>3</v>
      </c>
      <c r="M97" s="4">
        <v>0</v>
      </c>
      <c r="N97" s="4">
        <v>0</v>
      </c>
      <c r="O97" s="4">
        <v>0</v>
      </c>
      <c r="P97" s="4">
        <v>0</v>
      </c>
      <c r="Q97" s="4">
        <v>0</v>
      </c>
      <c r="R97" s="4">
        <v>0</v>
      </c>
      <c r="S97" s="4">
        <v>0</v>
      </c>
      <c r="T97" s="14">
        <f t="shared" si="5"/>
        <v>44</v>
      </c>
      <c r="U97" s="4">
        <v>10</v>
      </c>
      <c r="V97" s="4">
        <v>10</v>
      </c>
      <c r="W97" s="4">
        <v>0</v>
      </c>
      <c r="X97" s="4" t="s">
        <v>22</v>
      </c>
      <c r="Y97" s="4" t="s">
        <v>1011</v>
      </c>
      <c r="Z97" s="39">
        <v>55110007</v>
      </c>
      <c r="AA97" s="20">
        <v>100</v>
      </c>
      <c r="AB97" s="20">
        <v>55000244</v>
      </c>
      <c r="AC97" s="20">
        <v>30</v>
      </c>
      <c r="AD97" s="20">
        <v>55010009</v>
      </c>
      <c r="AE97" s="20">
        <v>100</v>
      </c>
      <c r="AF97" s="20"/>
      <c r="AG97" s="20"/>
      <c r="AH97" s="20" t="e">
        <f>IF(ISBLANK($Z97),0, LOOKUP($Z97,[1]Skill!$A:$A,[1]Skill!$X:$X)*$AA97/100)+
IF(ISBLANK($AB97),0, LOOKUP($AB97,[1]Skill!$A:$A,[1]Skill!$X:$X)*$AC97/100)+
IF(ISBLANK($AD97),0, LOOKUP($AD97,[1]Skill!$A:$A,[1]Skill!$X:$X)*$AE97/100)+
IF(ISBLANK($AF97),0, LOOKUP($AF97,[1]Skill!$A:$A,[1]Skill!$X:$X)*$AG97/100)</f>
        <v>#N/A</v>
      </c>
      <c r="AI97" s="20">
        <v>0</v>
      </c>
      <c r="AJ97" s="20">
        <v>0</v>
      </c>
      <c r="AK97" s="20">
        <v>0</v>
      </c>
      <c r="AL97" s="20">
        <v>0</v>
      </c>
      <c r="AM97" s="20">
        <v>0</v>
      </c>
      <c r="AN97" s="4" t="str">
        <f t="shared" si="6"/>
        <v>0;0;0;0;0</v>
      </c>
      <c r="AO97" s="20">
        <v>0</v>
      </c>
      <c r="AP97" s="20">
        <v>0</v>
      </c>
      <c r="AQ97" s="20">
        <v>0</v>
      </c>
      <c r="AR97" s="20">
        <v>0</v>
      </c>
      <c r="AS97" s="20">
        <v>0</v>
      </c>
      <c r="AT97" s="20">
        <v>0</v>
      </c>
      <c r="AU97" s="20">
        <v>0</v>
      </c>
      <c r="AV97" s="4" t="str">
        <f t="shared" si="7"/>
        <v>0;0;0;0;0;0;0</v>
      </c>
      <c r="AW97" s="52" t="s">
        <v>892</v>
      </c>
      <c r="AX97" s="4">
        <v>3</v>
      </c>
      <c r="AY97" s="4">
        <v>94</v>
      </c>
      <c r="AZ97" s="4"/>
      <c r="BA97" s="20">
        <v>0</v>
      </c>
      <c r="BB97" s="21">
        <v>0</v>
      </c>
      <c r="BC97" s="27">
        <v>0.93114750000000002</v>
      </c>
    </row>
    <row r="98" spans="1:55">
      <c r="A98">
        <v>51000095</v>
      </c>
      <c r="B98" s="4" t="s">
        <v>116</v>
      </c>
      <c r="C98" s="4" t="s">
        <v>563</v>
      </c>
      <c r="D98" s="21" t="s">
        <v>797</v>
      </c>
      <c r="E98" s="4">
        <v>3</v>
      </c>
      <c r="F98" s="4">
        <v>14</v>
      </c>
      <c r="G98" s="4">
        <v>1</v>
      </c>
      <c r="H98" s="4">
        <f t="shared" si="4"/>
        <v>4</v>
      </c>
      <c r="I98" s="4">
        <v>3</v>
      </c>
      <c r="J98" s="4">
        <v>3</v>
      </c>
      <c r="K98" s="4">
        <v>10</v>
      </c>
      <c r="L98" s="4">
        <v>-1</v>
      </c>
      <c r="M98" s="4">
        <v>0</v>
      </c>
      <c r="N98" s="4">
        <v>0</v>
      </c>
      <c r="O98" s="4">
        <v>0</v>
      </c>
      <c r="P98" s="4">
        <v>0</v>
      </c>
      <c r="Q98" s="4">
        <v>0</v>
      </c>
      <c r="R98" s="4">
        <v>0</v>
      </c>
      <c r="S98" s="4">
        <v>0</v>
      </c>
      <c r="T98" s="14">
        <f t="shared" si="5"/>
        <v>12</v>
      </c>
      <c r="U98" s="4">
        <v>10</v>
      </c>
      <c r="V98" s="4">
        <v>0</v>
      </c>
      <c r="W98" s="4">
        <v>0</v>
      </c>
      <c r="X98" s="4" t="s">
        <v>94</v>
      </c>
      <c r="Y98" s="4" t="s">
        <v>868</v>
      </c>
      <c r="Z98" s="39">
        <v>55000245</v>
      </c>
      <c r="AA98" s="20">
        <v>20</v>
      </c>
      <c r="AB98" s="20"/>
      <c r="AC98" s="20"/>
      <c r="AD98" s="20"/>
      <c r="AE98" s="20"/>
      <c r="AF98" s="20"/>
      <c r="AG98" s="20"/>
      <c r="AH98" s="20" t="e">
        <f>IF(ISBLANK($Z98),0, LOOKUP($Z98,[1]Skill!$A:$A,[1]Skill!$X:$X)*$AA98/100)+
IF(ISBLANK($AB98),0, LOOKUP($AB98,[1]Skill!$A:$A,[1]Skill!$X:$X)*$AC98/100)+
IF(ISBLANK($AD98),0, LOOKUP($AD98,[1]Skill!$A:$A,[1]Skill!$X:$X)*$AE98/100)+
IF(ISBLANK($AF98),0, LOOKUP($AF98,[1]Skill!$A:$A,[1]Skill!$X:$X)*$AG98/100)</f>
        <v>#N/A</v>
      </c>
      <c r="AI98" s="20">
        <v>0</v>
      </c>
      <c r="AJ98" s="20">
        <v>0</v>
      </c>
      <c r="AK98" s="20">
        <v>0</v>
      </c>
      <c r="AL98" s="20">
        <v>0</v>
      </c>
      <c r="AM98" s="20">
        <v>0</v>
      </c>
      <c r="AN98" s="4" t="str">
        <f t="shared" si="6"/>
        <v>0;0;0;0;0</v>
      </c>
      <c r="AO98" s="20">
        <v>0</v>
      </c>
      <c r="AP98" s="20">
        <v>0</v>
      </c>
      <c r="AQ98" s="20">
        <v>0</v>
      </c>
      <c r="AR98" s="20">
        <v>0</v>
      </c>
      <c r="AS98" s="20">
        <v>0</v>
      </c>
      <c r="AT98" s="20">
        <v>0</v>
      </c>
      <c r="AU98" s="20">
        <v>0</v>
      </c>
      <c r="AV98" s="4" t="str">
        <f t="shared" si="7"/>
        <v>0;0;0;0;0;0;0</v>
      </c>
      <c r="AW98" s="52" t="s">
        <v>892</v>
      </c>
      <c r="AX98" s="4">
        <v>6</v>
      </c>
      <c r="AY98" s="4">
        <v>95</v>
      </c>
      <c r="AZ98" s="4"/>
      <c r="BA98" s="20">
        <v>0</v>
      </c>
      <c r="BB98" s="21">
        <v>0</v>
      </c>
      <c r="BC98" s="27">
        <v>0.51803279999999996</v>
      </c>
    </row>
    <row r="99" spans="1:55">
      <c r="A99">
        <v>51000096</v>
      </c>
      <c r="B99" s="4" t="s">
        <v>117</v>
      </c>
      <c r="C99" s="4" t="s">
        <v>564</v>
      </c>
      <c r="D99" s="21"/>
      <c r="E99" s="4">
        <v>2</v>
      </c>
      <c r="F99" s="4">
        <v>13</v>
      </c>
      <c r="G99" s="4">
        <v>3</v>
      </c>
      <c r="H99" s="4">
        <f t="shared" si="4"/>
        <v>2</v>
      </c>
      <c r="I99" s="4">
        <v>2</v>
      </c>
      <c r="J99" s="4">
        <v>15</v>
      </c>
      <c r="K99" s="4">
        <v>-15</v>
      </c>
      <c r="L99" s="4">
        <v>-6</v>
      </c>
      <c r="M99" s="4">
        <v>0</v>
      </c>
      <c r="N99" s="4">
        <v>0</v>
      </c>
      <c r="O99" s="4">
        <v>0</v>
      </c>
      <c r="P99" s="4">
        <v>1</v>
      </c>
      <c r="Q99" s="4">
        <v>0</v>
      </c>
      <c r="R99" s="4">
        <v>0</v>
      </c>
      <c r="S99" s="4">
        <v>0</v>
      </c>
      <c r="T99" s="14">
        <f t="shared" si="5"/>
        <v>4</v>
      </c>
      <c r="U99" s="4">
        <v>35</v>
      </c>
      <c r="V99" s="4">
        <v>0</v>
      </c>
      <c r="W99" s="4">
        <v>12</v>
      </c>
      <c r="X99" s="4" t="s">
        <v>786</v>
      </c>
      <c r="Y99" s="4" t="s">
        <v>1027</v>
      </c>
      <c r="Z99" s="39">
        <v>55510010</v>
      </c>
      <c r="AA99" s="20">
        <v>100</v>
      </c>
      <c r="AB99" s="20"/>
      <c r="AC99" s="20"/>
      <c r="AD99" s="20"/>
      <c r="AE99" s="20"/>
      <c r="AF99" s="20"/>
      <c r="AG99" s="20"/>
      <c r="AH99" s="20">
        <f>IF(ISBLANK($Z99),0, LOOKUP($Z99,[1]Skill!$A:$A,[1]Skill!$X:$X)*$AA99/100)+
IF(ISBLANK($AB99),0, LOOKUP($AB99,[1]Skill!$A:$A,[1]Skill!$X:$X)*$AC99/100)+
IF(ISBLANK($AD99),0, LOOKUP($AD99,[1]Skill!$A:$A,[1]Skill!$X:$X)*$AE99/100)+
IF(ISBLANK($AF99),0, LOOKUP($AF99,[1]Skill!$A:$A,[1]Skill!$X:$X)*$AG99/100)</f>
        <v>5</v>
      </c>
      <c r="AI99" s="20">
        <v>0</v>
      </c>
      <c r="AJ99" s="20">
        <v>0</v>
      </c>
      <c r="AK99" s="20">
        <v>0</v>
      </c>
      <c r="AL99" s="20">
        <v>0</v>
      </c>
      <c r="AM99" s="20">
        <v>0</v>
      </c>
      <c r="AN99" s="4" t="str">
        <f t="shared" si="6"/>
        <v>0;0;0;0;0</v>
      </c>
      <c r="AO99" s="20">
        <v>0</v>
      </c>
      <c r="AP99" s="20">
        <v>0</v>
      </c>
      <c r="AQ99" s="20">
        <v>0</v>
      </c>
      <c r="AR99" s="20">
        <v>0</v>
      </c>
      <c r="AS99" s="20">
        <v>0</v>
      </c>
      <c r="AT99" s="20">
        <v>0</v>
      </c>
      <c r="AU99" s="20">
        <v>0</v>
      </c>
      <c r="AV99" s="4" t="str">
        <f t="shared" si="7"/>
        <v>0;0;0;0;0;0;0</v>
      </c>
      <c r="AW99" s="52" t="s">
        <v>892</v>
      </c>
      <c r="AX99" s="4">
        <v>6</v>
      </c>
      <c r="AY99" s="4">
        <v>96</v>
      </c>
      <c r="AZ99" s="4"/>
      <c r="BA99" s="20">
        <v>0</v>
      </c>
      <c r="BB99" s="21">
        <v>0</v>
      </c>
      <c r="BC99" s="27">
        <v>0.36393439999999999</v>
      </c>
    </row>
    <row r="100" spans="1:55">
      <c r="A100">
        <v>51000097</v>
      </c>
      <c r="B100" s="7" t="s">
        <v>432</v>
      </c>
      <c r="C100" s="4" t="s">
        <v>433</v>
      </c>
      <c r="D100" s="21"/>
      <c r="E100" s="4">
        <v>2</v>
      </c>
      <c r="F100" s="4">
        <v>6</v>
      </c>
      <c r="G100" s="4">
        <v>0</v>
      </c>
      <c r="H100" s="4">
        <f t="shared" si="4"/>
        <v>1</v>
      </c>
      <c r="I100" s="4">
        <v>2</v>
      </c>
      <c r="J100" s="4">
        <v>20</v>
      </c>
      <c r="K100" s="4">
        <v>-50</v>
      </c>
      <c r="L100" s="4">
        <v>-17</v>
      </c>
      <c r="M100" s="4">
        <v>0</v>
      </c>
      <c r="N100" s="4">
        <v>0</v>
      </c>
      <c r="O100" s="4">
        <v>0</v>
      </c>
      <c r="P100" s="4">
        <v>0</v>
      </c>
      <c r="Q100" s="4">
        <v>0</v>
      </c>
      <c r="R100" s="4">
        <v>0</v>
      </c>
      <c r="S100" s="4">
        <v>0</v>
      </c>
      <c r="T100" s="14">
        <f t="shared" si="5"/>
        <v>-2</v>
      </c>
      <c r="U100" s="4">
        <v>10</v>
      </c>
      <c r="V100" s="4">
        <v>25</v>
      </c>
      <c r="W100" s="4">
        <v>0</v>
      </c>
      <c r="X100" s="4" t="s">
        <v>4</v>
      </c>
      <c r="Y100" s="7" t="s">
        <v>1062</v>
      </c>
      <c r="Z100" s="39">
        <v>55900016</v>
      </c>
      <c r="AA100" s="20">
        <v>100</v>
      </c>
      <c r="AB100" s="20"/>
      <c r="AC100" s="20"/>
      <c r="AD100" s="20"/>
      <c r="AE100" s="20"/>
      <c r="AF100" s="20"/>
      <c r="AG100" s="20"/>
      <c r="AH100" s="20">
        <f>IF(ISBLANK($Z100),0, LOOKUP($Z100,[1]Skill!$A:$A,[1]Skill!$X:$X)*$AA100/100)+
IF(ISBLANK($AB100),0, LOOKUP($AB100,[1]Skill!$A:$A,[1]Skill!$X:$X)*$AC100/100)+
IF(ISBLANK($AD100),0, LOOKUP($AD100,[1]Skill!$A:$A,[1]Skill!$X:$X)*$AE100/100)+
IF(ISBLANK($AF100),0, LOOKUP($AF100,[1]Skill!$A:$A,[1]Skill!$X:$X)*$AG100/100)</f>
        <v>45</v>
      </c>
      <c r="AI100" s="20">
        <v>0</v>
      </c>
      <c r="AJ100" s="20">
        <v>0</v>
      </c>
      <c r="AK100" s="20">
        <v>0</v>
      </c>
      <c r="AL100" s="20">
        <v>0</v>
      </c>
      <c r="AM100" s="20">
        <v>0</v>
      </c>
      <c r="AN100" s="4" t="str">
        <f t="shared" si="6"/>
        <v>0;0;0;0;0</v>
      </c>
      <c r="AO100" s="20">
        <v>0</v>
      </c>
      <c r="AP100" s="20">
        <v>0</v>
      </c>
      <c r="AQ100" s="20">
        <v>0</v>
      </c>
      <c r="AR100" s="20">
        <v>0</v>
      </c>
      <c r="AS100" s="20">
        <v>0</v>
      </c>
      <c r="AT100" s="20">
        <v>0</v>
      </c>
      <c r="AU100" s="20">
        <v>0</v>
      </c>
      <c r="AV100" s="4" t="str">
        <f t="shared" si="7"/>
        <v>0;0;0;0;0;0;0</v>
      </c>
      <c r="AW100" s="52" t="s">
        <v>892</v>
      </c>
      <c r="AX100" s="4">
        <v>6</v>
      </c>
      <c r="AY100" s="4">
        <v>97</v>
      </c>
      <c r="AZ100" s="4"/>
      <c r="BA100" s="20">
        <v>0</v>
      </c>
      <c r="BB100" s="21">
        <v>0</v>
      </c>
      <c r="BC100" s="27">
        <v>0.38196720000000001</v>
      </c>
    </row>
    <row r="101" spans="1:55">
      <c r="A101">
        <v>51000098</v>
      </c>
      <c r="B101" s="7" t="s">
        <v>429</v>
      </c>
      <c r="C101" s="4" t="s">
        <v>566</v>
      </c>
      <c r="D101" s="21"/>
      <c r="E101" s="4">
        <v>3</v>
      </c>
      <c r="F101" s="4">
        <v>1</v>
      </c>
      <c r="G101" s="4">
        <v>0</v>
      </c>
      <c r="H101" s="4">
        <f t="shared" si="4"/>
        <v>2</v>
      </c>
      <c r="I101" s="4">
        <v>3</v>
      </c>
      <c r="J101" s="4">
        <v>5</v>
      </c>
      <c r="K101" s="4">
        <v>-15</v>
      </c>
      <c r="L101" s="4">
        <v>-7</v>
      </c>
      <c r="M101" s="4">
        <v>0</v>
      </c>
      <c r="N101" s="4">
        <v>0</v>
      </c>
      <c r="O101" s="4">
        <v>0</v>
      </c>
      <c r="P101" s="4">
        <v>0</v>
      </c>
      <c r="Q101" s="4">
        <v>2</v>
      </c>
      <c r="R101" s="4">
        <v>2</v>
      </c>
      <c r="S101" s="4">
        <v>0</v>
      </c>
      <c r="T101" s="14">
        <f t="shared" si="5"/>
        <v>3</v>
      </c>
      <c r="U101" s="4">
        <v>10</v>
      </c>
      <c r="V101" s="4">
        <v>20</v>
      </c>
      <c r="W101" s="4">
        <v>0</v>
      </c>
      <c r="X101" s="4" t="s">
        <v>4</v>
      </c>
      <c r="Y101" s="4"/>
      <c r="Z101" s="39"/>
      <c r="AA101" s="20"/>
      <c r="AB101" s="20"/>
      <c r="AC101" s="20"/>
      <c r="AD101" s="20"/>
      <c r="AE101" s="20"/>
      <c r="AF101" s="20"/>
      <c r="AG101" s="20"/>
      <c r="AH101" s="20">
        <f>IF(ISBLANK($Z101),0, LOOKUP($Z101,[1]Skill!$A:$A,[1]Skill!$X:$X)*$AA101/100)+
IF(ISBLANK($AB101),0, LOOKUP($AB101,[1]Skill!$A:$A,[1]Skill!$X:$X)*$AC101/100)+
IF(ISBLANK($AD101),0, LOOKUP($AD101,[1]Skill!$A:$A,[1]Skill!$X:$X)*$AE101/100)+
IF(ISBLANK($AF101),0, LOOKUP($AF101,[1]Skill!$A:$A,[1]Skill!$X:$X)*$AG101/100)</f>
        <v>0</v>
      </c>
      <c r="AI101" s="20">
        <v>0</v>
      </c>
      <c r="AJ101" s="20">
        <v>0</v>
      </c>
      <c r="AK101" s="20">
        <v>0</v>
      </c>
      <c r="AL101" s="20">
        <v>0</v>
      </c>
      <c r="AM101" s="20">
        <v>0</v>
      </c>
      <c r="AN101" s="4" t="str">
        <f t="shared" si="6"/>
        <v>0;0;0;0;0</v>
      </c>
      <c r="AO101" s="20">
        <v>0</v>
      </c>
      <c r="AP101" s="20">
        <v>0</v>
      </c>
      <c r="AQ101" s="20">
        <v>0</v>
      </c>
      <c r="AR101" s="20">
        <v>0</v>
      </c>
      <c r="AS101" s="20">
        <v>0</v>
      </c>
      <c r="AT101" s="20">
        <v>0</v>
      </c>
      <c r="AU101" s="20">
        <v>0</v>
      </c>
      <c r="AV101" s="4" t="str">
        <f t="shared" si="7"/>
        <v>0;0;0;0;0;0;0</v>
      </c>
      <c r="AW101" s="52" t="s">
        <v>892</v>
      </c>
      <c r="AX101" s="4">
        <v>6</v>
      </c>
      <c r="AY101" s="4">
        <v>98</v>
      </c>
      <c r="AZ101" s="4"/>
      <c r="BA101" s="20">
        <v>0</v>
      </c>
      <c r="BB101" s="21">
        <v>0</v>
      </c>
      <c r="BC101" s="27">
        <v>0.60327869999999995</v>
      </c>
    </row>
    <row r="102" spans="1:55">
      <c r="A102">
        <v>51000099</v>
      </c>
      <c r="B102" s="4" t="s">
        <v>120</v>
      </c>
      <c r="C102" s="4" t="s">
        <v>567</v>
      </c>
      <c r="D102" s="21"/>
      <c r="E102" s="4">
        <v>4</v>
      </c>
      <c r="F102" s="4">
        <v>9</v>
      </c>
      <c r="G102" s="4">
        <v>0</v>
      </c>
      <c r="H102" s="4">
        <f t="shared" si="4"/>
        <v>2</v>
      </c>
      <c r="I102" s="4">
        <v>4</v>
      </c>
      <c r="J102" s="4">
        <v>-80</v>
      </c>
      <c r="K102" s="4">
        <v>0</v>
      </c>
      <c r="L102" s="4">
        <v>-8</v>
      </c>
      <c r="M102" s="4">
        <v>0</v>
      </c>
      <c r="N102" s="4">
        <v>0</v>
      </c>
      <c r="O102" s="4">
        <v>0</v>
      </c>
      <c r="P102" s="4">
        <v>0</v>
      </c>
      <c r="Q102" s="4">
        <v>0</v>
      </c>
      <c r="R102" s="4">
        <v>0</v>
      </c>
      <c r="S102" s="4">
        <v>0</v>
      </c>
      <c r="T102" s="14">
        <f t="shared" si="5"/>
        <v>2</v>
      </c>
      <c r="U102" s="4">
        <v>10</v>
      </c>
      <c r="V102" s="4">
        <v>15</v>
      </c>
      <c r="W102" s="4">
        <v>0</v>
      </c>
      <c r="X102" s="4" t="s">
        <v>16</v>
      </c>
      <c r="Y102" s="4" t="s">
        <v>1044</v>
      </c>
      <c r="Z102" s="39">
        <v>55900003</v>
      </c>
      <c r="AA102" s="20">
        <v>100</v>
      </c>
      <c r="AB102" s="20">
        <v>55900013</v>
      </c>
      <c r="AC102" s="20">
        <v>100</v>
      </c>
      <c r="AD102" s="20"/>
      <c r="AE102" s="20"/>
      <c r="AF102" s="20"/>
      <c r="AG102" s="20"/>
      <c r="AH102" s="20">
        <f>IF(ISBLANK($Z102),0, LOOKUP($Z102,[1]Skill!$A:$A,[1]Skill!$X:$X)*$AA102/100)+
IF(ISBLANK($AB102),0, LOOKUP($AB102,[1]Skill!$A:$A,[1]Skill!$X:$X)*$AC102/100)+
IF(ISBLANK($AD102),0, LOOKUP($AD102,[1]Skill!$A:$A,[1]Skill!$X:$X)*$AE102/100)+
IF(ISBLANK($AF102),0, LOOKUP($AF102,[1]Skill!$A:$A,[1]Skill!$X:$X)*$AG102/100)</f>
        <v>90</v>
      </c>
      <c r="AI102" s="20">
        <v>0</v>
      </c>
      <c r="AJ102" s="20">
        <v>0</v>
      </c>
      <c r="AK102" s="20">
        <v>0</v>
      </c>
      <c r="AL102" s="20">
        <v>0</v>
      </c>
      <c r="AM102" s="20">
        <v>0</v>
      </c>
      <c r="AN102" s="4" t="str">
        <f t="shared" si="6"/>
        <v>0;0;0;0;0</v>
      </c>
      <c r="AO102" s="20">
        <v>0</v>
      </c>
      <c r="AP102" s="20">
        <v>0</v>
      </c>
      <c r="AQ102" s="20">
        <v>0</v>
      </c>
      <c r="AR102" s="20">
        <v>0</v>
      </c>
      <c r="AS102" s="20">
        <v>0</v>
      </c>
      <c r="AT102" s="20">
        <v>0</v>
      </c>
      <c r="AU102" s="20">
        <v>0</v>
      </c>
      <c r="AV102" s="4" t="str">
        <f t="shared" si="7"/>
        <v>0;0;0;0;0;0;0</v>
      </c>
      <c r="AW102" s="52" t="s">
        <v>892</v>
      </c>
      <c r="AX102" s="4">
        <v>4</v>
      </c>
      <c r="AY102" s="4">
        <v>99</v>
      </c>
      <c r="AZ102" s="4"/>
      <c r="BA102" s="20">
        <v>0</v>
      </c>
      <c r="BB102" s="21">
        <v>0</v>
      </c>
      <c r="BC102" s="27">
        <v>0.75737699999999997</v>
      </c>
    </row>
    <row r="103" spans="1:55">
      <c r="A103">
        <v>51000100</v>
      </c>
      <c r="B103" s="4" t="s">
        <v>121</v>
      </c>
      <c r="C103" s="4" t="s">
        <v>359</v>
      </c>
      <c r="D103" s="21" t="s">
        <v>933</v>
      </c>
      <c r="E103" s="4">
        <v>4</v>
      </c>
      <c r="F103" s="4">
        <v>16</v>
      </c>
      <c r="G103" s="4">
        <v>5</v>
      </c>
      <c r="H103" s="4">
        <f t="shared" si="4"/>
        <v>1</v>
      </c>
      <c r="I103" s="4">
        <v>4</v>
      </c>
      <c r="J103" s="4">
        <v>-100</v>
      </c>
      <c r="K103" s="4">
        <v>18</v>
      </c>
      <c r="L103" s="4">
        <v>0</v>
      </c>
      <c r="M103" s="4">
        <v>0</v>
      </c>
      <c r="N103" s="4">
        <v>0</v>
      </c>
      <c r="O103" s="4">
        <v>0</v>
      </c>
      <c r="P103" s="4">
        <v>0</v>
      </c>
      <c r="Q103" s="4">
        <v>0</v>
      </c>
      <c r="R103" s="4">
        <v>0</v>
      </c>
      <c r="S103" s="4">
        <v>0</v>
      </c>
      <c r="T103" s="14">
        <f t="shared" si="5"/>
        <v>-2</v>
      </c>
      <c r="U103" s="4">
        <v>10</v>
      </c>
      <c r="V103" s="4">
        <v>0</v>
      </c>
      <c r="W103" s="4">
        <v>11</v>
      </c>
      <c r="X103" s="4" t="s">
        <v>9</v>
      </c>
      <c r="Y103" s="4" t="s">
        <v>931</v>
      </c>
      <c r="Z103" s="39">
        <v>55400003</v>
      </c>
      <c r="AA103" s="20">
        <v>100</v>
      </c>
      <c r="AB103" s="20"/>
      <c r="AC103" s="20"/>
      <c r="AD103" s="20"/>
      <c r="AE103" s="20"/>
      <c r="AF103" s="20"/>
      <c r="AG103" s="20"/>
      <c r="AH103" s="20">
        <f>IF(ISBLANK($Z103),0, LOOKUP($Z103,[1]Skill!$A:$A,[1]Skill!$X:$X)*$AA103/100)+
IF(ISBLANK($AB103),0, LOOKUP($AB103,[1]Skill!$A:$A,[1]Skill!$X:$X)*$AC103/100)+
IF(ISBLANK($AD103),0, LOOKUP($AD103,[1]Skill!$A:$A,[1]Skill!$X:$X)*$AE103/100)+
IF(ISBLANK($AF103),0, LOOKUP($AF103,[1]Skill!$A:$A,[1]Skill!$X:$X)*$AG103/100)</f>
        <v>80</v>
      </c>
      <c r="AI103" s="20">
        <v>0</v>
      </c>
      <c r="AJ103" s="20">
        <v>0</v>
      </c>
      <c r="AK103" s="20">
        <v>0</v>
      </c>
      <c r="AL103" s="20">
        <v>0</v>
      </c>
      <c r="AM103" s="20">
        <v>0</v>
      </c>
      <c r="AN103" s="4" t="str">
        <f t="shared" si="6"/>
        <v>0;0;0;0;0</v>
      </c>
      <c r="AO103" s="20">
        <v>0</v>
      </c>
      <c r="AP103" s="20">
        <v>0</v>
      </c>
      <c r="AQ103" s="20">
        <v>0</v>
      </c>
      <c r="AR103" s="20">
        <v>0</v>
      </c>
      <c r="AS103" s="20">
        <v>0</v>
      </c>
      <c r="AT103" s="20">
        <v>0</v>
      </c>
      <c r="AU103" s="20">
        <v>0</v>
      </c>
      <c r="AV103" s="4" t="str">
        <f t="shared" si="7"/>
        <v>0;0;0;0;0;0;0</v>
      </c>
      <c r="AW103" s="52" t="s">
        <v>892</v>
      </c>
      <c r="AX103" s="4">
        <v>6</v>
      </c>
      <c r="AY103" s="4">
        <v>100</v>
      </c>
      <c r="AZ103" s="4"/>
      <c r="BA103" s="20">
        <v>0</v>
      </c>
      <c r="BB103" s="21">
        <v>0</v>
      </c>
      <c r="BC103" s="27">
        <v>0.1032787</v>
      </c>
    </row>
    <row r="104" spans="1:55">
      <c r="A104">
        <v>51000101</v>
      </c>
      <c r="B104" s="4" t="s">
        <v>122</v>
      </c>
      <c r="C104" s="4" t="s">
        <v>360</v>
      </c>
      <c r="D104" s="21" t="s">
        <v>797</v>
      </c>
      <c r="E104" s="4">
        <v>2</v>
      </c>
      <c r="F104" s="4">
        <v>10</v>
      </c>
      <c r="G104" s="4">
        <v>6</v>
      </c>
      <c r="H104" s="4">
        <f t="shared" si="4"/>
        <v>6</v>
      </c>
      <c r="I104" s="4">
        <v>2</v>
      </c>
      <c r="J104" s="4">
        <v>17</v>
      </c>
      <c r="K104" s="4">
        <v>22</v>
      </c>
      <c r="L104" s="8">
        <v>-5</v>
      </c>
      <c r="M104" s="4">
        <v>0</v>
      </c>
      <c r="N104" s="4">
        <v>0</v>
      </c>
      <c r="O104" s="4">
        <v>0</v>
      </c>
      <c r="P104" s="4">
        <v>0</v>
      </c>
      <c r="Q104" s="4">
        <v>0</v>
      </c>
      <c r="R104" s="4">
        <v>0</v>
      </c>
      <c r="S104" s="4">
        <v>0</v>
      </c>
      <c r="T104" s="14">
        <f t="shared" si="5"/>
        <v>34</v>
      </c>
      <c r="U104" s="4">
        <v>10</v>
      </c>
      <c r="V104" s="4">
        <v>10</v>
      </c>
      <c r="W104" s="4">
        <v>0</v>
      </c>
      <c r="X104" s="4" t="s">
        <v>4</v>
      </c>
      <c r="Y104" s="4" t="s">
        <v>807</v>
      </c>
      <c r="Z104" s="39">
        <v>55000130</v>
      </c>
      <c r="AA104" s="20">
        <v>20</v>
      </c>
      <c r="AB104" s="20">
        <v>55000131</v>
      </c>
      <c r="AC104" s="20">
        <v>15</v>
      </c>
      <c r="AD104" s="20"/>
      <c r="AE104" s="20"/>
      <c r="AF104" s="20"/>
      <c r="AG104" s="20"/>
      <c r="AH104" s="20" t="e">
        <f>IF(ISBLANK($Z104),0, LOOKUP($Z104,[1]Skill!$A:$A,[1]Skill!$X:$X)*$AA104/100)+
IF(ISBLANK($AB104),0, LOOKUP($AB104,[1]Skill!$A:$A,[1]Skill!$X:$X)*$AC104/100)+
IF(ISBLANK($AD104),0, LOOKUP($AD104,[1]Skill!$A:$A,[1]Skill!$X:$X)*$AE104/100)+
IF(ISBLANK($AF104),0, LOOKUP($AF104,[1]Skill!$A:$A,[1]Skill!$X:$X)*$AG104/100)</f>
        <v>#N/A</v>
      </c>
      <c r="AI104" s="20">
        <v>0</v>
      </c>
      <c r="AJ104" s="20">
        <v>0</v>
      </c>
      <c r="AK104" s="20">
        <v>0</v>
      </c>
      <c r="AL104" s="20">
        <v>0</v>
      </c>
      <c r="AM104" s="20">
        <v>0</v>
      </c>
      <c r="AN104" s="4" t="str">
        <f t="shared" si="6"/>
        <v>0;0;0;0;0</v>
      </c>
      <c r="AO104" s="20">
        <v>0</v>
      </c>
      <c r="AP104" s="20">
        <v>0</v>
      </c>
      <c r="AQ104" s="20">
        <v>0</v>
      </c>
      <c r="AR104" s="20">
        <v>0</v>
      </c>
      <c r="AS104" s="20">
        <v>0</v>
      </c>
      <c r="AT104" s="20">
        <v>0</v>
      </c>
      <c r="AU104" s="20">
        <v>0</v>
      </c>
      <c r="AV104" s="4" t="str">
        <f t="shared" si="7"/>
        <v>0;0;0;0;0;0;0</v>
      </c>
      <c r="AW104" s="52" t="s">
        <v>892</v>
      </c>
      <c r="AX104" s="4">
        <v>6</v>
      </c>
      <c r="AY104" s="4">
        <v>101</v>
      </c>
      <c r="AZ104" s="4"/>
      <c r="BA104" s="20">
        <v>0</v>
      </c>
      <c r="BB104" s="21">
        <v>0</v>
      </c>
      <c r="BC104" s="27">
        <v>0.42622949999999998</v>
      </c>
    </row>
    <row r="105" spans="1:55">
      <c r="A105">
        <v>51000102</v>
      </c>
      <c r="B105" s="4" t="s">
        <v>123</v>
      </c>
      <c r="C105" s="4" t="s">
        <v>568</v>
      </c>
      <c r="D105" s="21" t="s">
        <v>797</v>
      </c>
      <c r="E105" s="4">
        <v>2</v>
      </c>
      <c r="F105" s="4">
        <v>8</v>
      </c>
      <c r="G105" s="4">
        <v>0</v>
      </c>
      <c r="H105" s="4">
        <f t="shared" si="4"/>
        <v>6</v>
      </c>
      <c r="I105" s="4">
        <v>2</v>
      </c>
      <c r="J105" s="4">
        <v>6</v>
      </c>
      <c r="K105" s="4">
        <v>-29</v>
      </c>
      <c r="L105" s="4">
        <v>-2</v>
      </c>
      <c r="M105" s="4">
        <v>0</v>
      </c>
      <c r="N105" s="4">
        <v>0</v>
      </c>
      <c r="O105" s="4">
        <v>0</v>
      </c>
      <c r="P105" s="4">
        <v>0</v>
      </c>
      <c r="Q105" s="4">
        <v>0</v>
      </c>
      <c r="R105" s="4">
        <v>0</v>
      </c>
      <c r="S105" s="4">
        <v>0</v>
      </c>
      <c r="T105" s="14">
        <f t="shared" si="5"/>
        <v>-25</v>
      </c>
      <c r="U105" s="4">
        <v>10</v>
      </c>
      <c r="V105" s="4">
        <v>20</v>
      </c>
      <c r="W105" s="4">
        <v>0</v>
      </c>
      <c r="X105" s="4" t="s">
        <v>107</v>
      </c>
      <c r="Y105" s="4" t="s">
        <v>743</v>
      </c>
      <c r="Z105" s="39">
        <v>55000132</v>
      </c>
      <c r="AA105" s="20">
        <v>100</v>
      </c>
      <c r="AB105" s="20">
        <v>55000269</v>
      </c>
      <c r="AC105" s="20">
        <v>100</v>
      </c>
      <c r="AD105" s="20"/>
      <c r="AE105" s="20"/>
      <c r="AF105" s="20"/>
      <c r="AG105" s="20"/>
      <c r="AH105" s="20" t="e">
        <f>IF(ISBLANK($Z105),0, LOOKUP($Z105,[1]Skill!$A:$A,[1]Skill!$X:$X)*$AA105/100)+
IF(ISBLANK($AB105),0, LOOKUP($AB105,[1]Skill!$A:$A,[1]Skill!$X:$X)*$AC105/100)+
IF(ISBLANK($AD105),0, LOOKUP($AD105,[1]Skill!$A:$A,[1]Skill!$X:$X)*$AE105/100)+
IF(ISBLANK($AF105),0, LOOKUP($AF105,[1]Skill!$A:$A,[1]Skill!$X:$X)*$AG105/100)</f>
        <v>#N/A</v>
      </c>
      <c r="AI105" s="20">
        <v>0</v>
      </c>
      <c r="AJ105" s="20">
        <v>0</v>
      </c>
      <c r="AK105" s="20">
        <v>0</v>
      </c>
      <c r="AL105" s="20">
        <v>0</v>
      </c>
      <c r="AM105" s="20">
        <v>0</v>
      </c>
      <c r="AN105" s="4" t="str">
        <f t="shared" si="6"/>
        <v>0;0;0;0;0</v>
      </c>
      <c r="AO105" s="20">
        <v>0</v>
      </c>
      <c r="AP105" s="20">
        <v>0</v>
      </c>
      <c r="AQ105" s="20">
        <v>0</v>
      </c>
      <c r="AR105" s="20">
        <v>0</v>
      </c>
      <c r="AS105" s="20">
        <v>0</v>
      </c>
      <c r="AT105" s="20">
        <v>0</v>
      </c>
      <c r="AU105" s="20">
        <v>0</v>
      </c>
      <c r="AV105" s="4" t="str">
        <f t="shared" si="7"/>
        <v>0;0;0;0;0;0;0</v>
      </c>
      <c r="AW105" s="52" t="s">
        <v>892</v>
      </c>
      <c r="AX105" s="4">
        <v>6</v>
      </c>
      <c r="AY105" s="4">
        <v>102</v>
      </c>
      <c r="AZ105" s="4"/>
      <c r="BA105" s="20">
        <v>0</v>
      </c>
      <c r="BB105" s="21">
        <v>0</v>
      </c>
      <c r="BC105" s="27">
        <v>0.2098361</v>
      </c>
    </row>
    <row r="106" spans="1:55">
      <c r="A106">
        <v>51000103</v>
      </c>
      <c r="B106" s="4" t="s">
        <v>124</v>
      </c>
      <c r="C106" s="4" t="s">
        <v>569</v>
      </c>
      <c r="D106" s="21" t="s">
        <v>797</v>
      </c>
      <c r="E106" s="4">
        <v>1</v>
      </c>
      <c r="F106" s="4">
        <v>3</v>
      </c>
      <c r="G106" s="4">
        <v>5</v>
      </c>
      <c r="H106" s="4">
        <f t="shared" si="4"/>
        <v>3</v>
      </c>
      <c r="I106" s="4">
        <v>1</v>
      </c>
      <c r="J106" s="4">
        <v>-10</v>
      </c>
      <c r="K106" s="4">
        <v>15</v>
      </c>
      <c r="L106" s="4">
        <v>0</v>
      </c>
      <c r="M106" s="4">
        <v>0</v>
      </c>
      <c r="N106" s="4">
        <v>0</v>
      </c>
      <c r="O106" s="4">
        <v>0</v>
      </c>
      <c r="P106" s="4">
        <v>0</v>
      </c>
      <c r="Q106" s="4">
        <v>0</v>
      </c>
      <c r="R106" s="4">
        <v>0</v>
      </c>
      <c r="S106" s="4">
        <v>0</v>
      </c>
      <c r="T106" s="14">
        <f t="shared" si="5"/>
        <v>5</v>
      </c>
      <c r="U106" s="4">
        <v>10</v>
      </c>
      <c r="V106" s="4">
        <v>0</v>
      </c>
      <c r="W106" s="4">
        <v>0</v>
      </c>
      <c r="X106" s="4" t="s">
        <v>9</v>
      </c>
      <c r="Y106" s="4" t="s">
        <v>865</v>
      </c>
      <c r="Z106" s="39">
        <v>55000133</v>
      </c>
      <c r="AA106" s="20">
        <v>100</v>
      </c>
      <c r="AB106" s="20"/>
      <c r="AC106" s="20"/>
      <c r="AD106" s="20"/>
      <c r="AE106" s="20"/>
      <c r="AF106" s="20"/>
      <c r="AG106" s="20"/>
      <c r="AH106" s="20" t="e">
        <f>IF(ISBLANK($Z106),0, LOOKUP($Z106,[1]Skill!$A:$A,[1]Skill!$X:$X)*$AA106/100)+
IF(ISBLANK($AB106),0, LOOKUP($AB106,[1]Skill!$A:$A,[1]Skill!$X:$X)*$AC106/100)+
IF(ISBLANK($AD106),0, LOOKUP($AD106,[1]Skill!$A:$A,[1]Skill!$X:$X)*$AE106/100)+
IF(ISBLANK($AF106),0, LOOKUP($AF106,[1]Skill!$A:$A,[1]Skill!$X:$X)*$AG106/100)</f>
        <v>#N/A</v>
      </c>
      <c r="AI106" s="20">
        <v>0</v>
      </c>
      <c r="AJ106" s="20">
        <v>0</v>
      </c>
      <c r="AK106" s="20">
        <v>0</v>
      </c>
      <c r="AL106" s="20">
        <v>0</v>
      </c>
      <c r="AM106" s="20">
        <v>0</v>
      </c>
      <c r="AN106" s="4" t="str">
        <f t="shared" si="6"/>
        <v>0;0;0;0;0</v>
      </c>
      <c r="AO106" s="20">
        <v>0</v>
      </c>
      <c r="AP106" s="20">
        <v>0</v>
      </c>
      <c r="AQ106" s="20">
        <v>0</v>
      </c>
      <c r="AR106" s="20">
        <v>0</v>
      </c>
      <c r="AS106" s="20">
        <v>0</v>
      </c>
      <c r="AT106" s="20">
        <v>0</v>
      </c>
      <c r="AU106" s="20">
        <v>0</v>
      </c>
      <c r="AV106" s="4" t="str">
        <f t="shared" si="7"/>
        <v>0;0;0;0;0;0;0</v>
      </c>
      <c r="AW106" s="52" t="s">
        <v>892</v>
      </c>
      <c r="AX106" s="4">
        <v>6</v>
      </c>
      <c r="AY106" s="4">
        <v>103</v>
      </c>
      <c r="AZ106" s="4"/>
      <c r="BA106" s="20">
        <v>0</v>
      </c>
      <c r="BB106" s="21">
        <v>0</v>
      </c>
      <c r="BC106" s="27">
        <v>4.262295E-2</v>
      </c>
    </row>
    <row r="107" spans="1:55">
      <c r="A107">
        <v>51000104</v>
      </c>
      <c r="B107" s="4" t="s">
        <v>125</v>
      </c>
      <c r="C107" s="4" t="s">
        <v>361</v>
      </c>
      <c r="D107" s="21" t="s">
        <v>909</v>
      </c>
      <c r="E107" s="4">
        <v>2</v>
      </c>
      <c r="F107" s="4">
        <v>16</v>
      </c>
      <c r="G107" s="4">
        <v>4</v>
      </c>
      <c r="H107" s="4">
        <f t="shared" si="4"/>
        <v>0</v>
      </c>
      <c r="I107" s="4">
        <v>2</v>
      </c>
      <c r="J107" s="4">
        <v>-100</v>
      </c>
      <c r="K107" s="4">
        <v>70</v>
      </c>
      <c r="L107" s="4">
        <v>0</v>
      </c>
      <c r="M107" s="4">
        <v>0</v>
      </c>
      <c r="N107" s="4">
        <v>0</v>
      </c>
      <c r="O107" s="4">
        <v>0</v>
      </c>
      <c r="P107" s="4">
        <v>0</v>
      </c>
      <c r="Q107" s="4">
        <v>0</v>
      </c>
      <c r="R107" s="4">
        <v>0</v>
      </c>
      <c r="S107" s="4">
        <v>0</v>
      </c>
      <c r="T107" s="14">
        <f t="shared" si="5"/>
        <v>-5</v>
      </c>
      <c r="U107" s="4">
        <v>10</v>
      </c>
      <c r="V107" s="4">
        <v>0</v>
      </c>
      <c r="W107" s="4">
        <v>10</v>
      </c>
      <c r="X107" s="4" t="s">
        <v>9</v>
      </c>
      <c r="Y107" s="4" t="s">
        <v>925</v>
      </c>
      <c r="Z107" s="39">
        <v>55300007</v>
      </c>
      <c r="AA107" s="20">
        <v>100</v>
      </c>
      <c r="AB107" s="20"/>
      <c r="AC107" s="20"/>
      <c r="AD107" s="20"/>
      <c r="AE107" s="20"/>
      <c r="AF107" s="20"/>
      <c r="AG107" s="20"/>
      <c r="AH107" s="20">
        <f>IF(ISBLANK($Z107),0, LOOKUP($Z107,[1]Skill!$A:$A,[1]Skill!$X:$X)*$AA107/100)+
IF(ISBLANK($AB107),0, LOOKUP($AB107,[1]Skill!$A:$A,[1]Skill!$X:$X)*$AC107/100)+
IF(ISBLANK($AD107),0, LOOKUP($AD107,[1]Skill!$A:$A,[1]Skill!$X:$X)*$AE107/100)+
IF(ISBLANK($AF107),0, LOOKUP($AF107,[1]Skill!$A:$A,[1]Skill!$X:$X)*$AG107/100)</f>
        <v>25</v>
      </c>
      <c r="AI107" s="20">
        <v>0</v>
      </c>
      <c r="AJ107" s="20">
        <v>0</v>
      </c>
      <c r="AK107" s="20">
        <v>0</v>
      </c>
      <c r="AL107" s="20">
        <v>0</v>
      </c>
      <c r="AM107" s="20">
        <v>0</v>
      </c>
      <c r="AN107" s="4" t="str">
        <f t="shared" si="6"/>
        <v>0;0;0;0;0</v>
      </c>
      <c r="AO107" s="20">
        <v>0</v>
      </c>
      <c r="AP107" s="20">
        <v>0</v>
      </c>
      <c r="AQ107" s="20">
        <v>0</v>
      </c>
      <c r="AR107" s="20">
        <v>0</v>
      </c>
      <c r="AS107" s="20">
        <v>0</v>
      </c>
      <c r="AT107" s="20">
        <v>0</v>
      </c>
      <c r="AU107" s="20">
        <v>0</v>
      </c>
      <c r="AV107" s="4" t="str">
        <f t="shared" si="7"/>
        <v>0;0;0;0;0;0;0</v>
      </c>
      <c r="AW107" s="52" t="s">
        <v>892</v>
      </c>
      <c r="AX107" s="4">
        <v>6</v>
      </c>
      <c r="AY107" s="4">
        <v>104</v>
      </c>
      <c r="AZ107" s="4"/>
      <c r="BA107" s="20">
        <v>0</v>
      </c>
      <c r="BB107" s="21">
        <v>0</v>
      </c>
      <c r="BC107" s="27">
        <v>5.2459020000000002E-2</v>
      </c>
    </row>
    <row r="108" spans="1:55">
      <c r="A108">
        <v>51000105</v>
      </c>
      <c r="B108" s="4" t="s">
        <v>126</v>
      </c>
      <c r="C108" s="4" t="s">
        <v>362</v>
      </c>
      <c r="D108" s="21" t="s">
        <v>797</v>
      </c>
      <c r="E108" s="4">
        <v>6</v>
      </c>
      <c r="F108" s="4">
        <v>7</v>
      </c>
      <c r="G108" s="4">
        <v>0</v>
      </c>
      <c r="H108" s="4">
        <f t="shared" si="4"/>
        <v>6</v>
      </c>
      <c r="I108" s="4">
        <v>6</v>
      </c>
      <c r="J108" s="4">
        <v>21</v>
      </c>
      <c r="K108" s="4">
        <v>10</v>
      </c>
      <c r="L108" s="4">
        <v>-3</v>
      </c>
      <c r="M108" s="4">
        <v>0</v>
      </c>
      <c r="N108" s="4">
        <v>0</v>
      </c>
      <c r="O108" s="4">
        <v>0</v>
      </c>
      <c r="P108" s="4">
        <v>0</v>
      </c>
      <c r="Q108" s="4">
        <v>0</v>
      </c>
      <c r="R108" s="4">
        <v>4</v>
      </c>
      <c r="S108" s="4">
        <v>0</v>
      </c>
      <c r="T108" s="14">
        <f t="shared" si="5"/>
        <v>48</v>
      </c>
      <c r="U108" s="4">
        <v>10</v>
      </c>
      <c r="V108" s="4">
        <v>10</v>
      </c>
      <c r="W108" s="4">
        <v>0</v>
      </c>
      <c r="X108" s="4" t="s">
        <v>2</v>
      </c>
      <c r="Y108" s="4" t="s">
        <v>966</v>
      </c>
      <c r="Z108" s="39">
        <v>55000017</v>
      </c>
      <c r="AA108" s="20">
        <v>100</v>
      </c>
      <c r="AB108" s="20"/>
      <c r="AC108" s="20"/>
      <c r="AD108" s="20">
        <v>55000082</v>
      </c>
      <c r="AE108" s="20">
        <v>40</v>
      </c>
      <c r="AF108" s="20"/>
      <c r="AG108" s="20"/>
      <c r="AH108" s="20" t="e">
        <f>IF(ISBLANK($Z108),0, LOOKUP($Z108,[1]Skill!$A:$A,[1]Skill!$X:$X)*$AA108/100)+
IF(ISBLANK($AB108),0, LOOKUP($AB108,[1]Skill!$A:$A,[1]Skill!$X:$X)*$AC108/100)+
IF(ISBLANK($AD108),0, LOOKUP($AD108,[1]Skill!$A:$A,[1]Skill!$X:$X)*$AE108/100)+
IF(ISBLANK($AF108),0, LOOKUP($AF108,[1]Skill!$A:$A,[1]Skill!$X:$X)*$AG108/100)</f>
        <v>#N/A</v>
      </c>
      <c r="AI108" s="20">
        <v>0</v>
      </c>
      <c r="AJ108" s="20">
        <v>0</v>
      </c>
      <c r="AK108" s="20">
        <v>0</v>
      </c>
      <c r="AL108" s="20">
        <v>0</v>
      </c>
      <c r="AM108" s="20">
        <v>0</v>
      </c>
      <c r="AN108" s="4" t="str">
        <f t="shared" si="6"/>
        <v>0;0;0;0;0</v>
      </c>
      <c r="AO108" s="20">
        <v>0</v>
      </c>
      <c r="AP108" s="20">
        <v>0</v>
      </c>
      <c r="AQ108" s="20">
        <v>0</v>
      </c>
      <c r="AR108" s="20">
        <v>0</v>
      </c>
      <c r="AS108" s="20">
        <v>0</v>
      </c>
      <c r="AT108" s="20">
        <v>0</v>
      </c>
      <c r="AU108" s="20">
        <v>0</v>
      </c>
      <c r="AV108" s="4" t="str">
        <f t="shared" si="7"/>
        <v>0;0;0;0;0;0;0</v>
      </c>
      <c r="AW108" s="52" t="s">
        <v>892</v>
      </c>
      <c r="AX108" s="4">
        <v>4</v>
      </c>
      <c r="AY108" s="4">
        <v>105</v>
      </c>
      <c r="AZ108" s="4"/>
      <c r="BA108" s="20">
        <v>0</v>
      </c>
      <c r="BB108" s="21">
        <v>0</v>
      </c>
      <c r="BC108" s="27">
        <v>0.92622950000000004</v>
      </c>
    </row>
    <row r="109" spans="1:55">
      <c r="A109">
        <v>51000106</v>
      </c>
      <c r="B109" s="4" t="s">
        <v>127</v>
      </c>
      <c r="C109" s="4" t="s">
        <v>570</v>
      </c>
      <c r="D109" s="21"/>
      <c r="E109" s="4">
        <v>2</v>
      </c>
      <c r="F109" s="4">
        <v>14</v>
      </c>
      <c r="G109" s="4">
        <v>0</v>
      </c>
      <c r="H109" s="4">
        <f t="shared" si="4"/>
        <v>1</v>
      </c>
      <c r="I109" s="4">
        <v>2</v>
      </c>
      <c r="J109" s="4">
        <v>40</v>
      </c>
      <c r="K109" s="4">
        <v>0</v>
      </c>
      <c r="L109" s="4">
        <v>-1</v>
      </c>
      <c r="M109" s="4">
        <v>0</v>
      </c>
      <c r="N109" s="4">
        <v>0</v>
      </c>
      <c r="O109" s="4">
        <v>-8</v>
      </c>
      <c r="P109" s="4">
        <v>0</v>
      </c>
      <c r="Q109" s="4">
        <v>0</v>
      </c>
      <c r="R109" s="4">
        <v>0</v>
      </c>
      <c r="S109" s="4">
        <v>0</v>
      </c>
      <c r="T109" s="14">
        <f t="shared" si="5"/>
        <v>-1</v>
      </c>
      <c r="U109" s="4">
        <v>70</v>
      </c>
      <c r="V109" s="4">
        <v>0</v>
      </c>
      <c r="W109" s="4">
        <v>10</v>
      </c>
      <c r="X109" s="4" t="s">
        <v>128</v>
      </c>
      <c r="Y109" s="4"/>
      <c r="Z109" s="39"/>
      <c r="AA109" s="20"/>
      <c r="AB109" s="20"/>
      <c r="AC109" s="20"/>
      <c r="AD109" s="20"/>
      <c r="AE109" s="20"/>
      <c r="AF109" s="20"/>
      <c r="AG109" s="20"/>
      <c r="AH109" s="20">
        <f>IF(ISBLANK($Z109),0, LOOKUP($Z109,[1]Skill!$A:$A,[1]Skill!$X:$X)*$AA109/100)+
IF(ISBLANK($AB109),0, LOOKUP($AB109,[1]Skill!$A:$A,[1]Skill!$X:$X)*$AC109/100)+
IF(ISBLANK($AD109),0, LOOKUP($AD109,[1]Skill!$A:$A,[1]Skill!$X:$X)*$AE109/100)+
IF(ISBLANK($AF109),0, LOOKUP($AF109,[1]Skill!$A:$A,[1]Skill!$X:$X)*$AG109/100)</f>
        <v>0</v>
      </c>
      <c r="AI109" s="20">
        <v>0</v>
      </c>
      <c r="AJ109" s="20">
        <v>0</v>
      </c>
      <c r="AK109" s="20">
        <v>0</v>
      </c>
      <c r="AL109" s="20">
        <v>0</v>
      </c>
      <c r="AM109" s="20">
        <v>0</v>
      </c>
      <c r="AN109" s="4" t="str">
        <f t="shared" si="6"/>
        <v>0;0;0;0;0</v>
      </c>
      <c r="AO109" s="20">
        <v>0</v>
      </c>
      <c r="AP109" s="20">
        <v>0</v>
      </c>
      <c r="AQ109" s="20">
        <v>0</v>
      </c>
      <c r="AR109" s="20">
        <v>0</v>
      </c>
      <c r="AS109" s="20">
        <v>0</v>
      </c>
      <c r="AT109" s="20">
        <v>0</v>
      </c>
      <c r="AU109" s="20">
        <v>0</v>
      </c>
      <c r="AV109" s="4" t="str">
        <f t="shared" si="7"/>
        <v>0;0;0;0;0;0;0</v>
      </c>
      <c r="AW109" s="52" t="s">
        <v>892</v>
      </c>
      <c r="AX109" s="4">
        <v>6</v>
      </c>
      <c r="AY109" s="4">
        <v>106</v>
      </c>
      <c r="AZ109" s="4"/>
      <c r="BA109" s="20">
        <v>0</v>
      </c>
      <c r="BB109" s="21">
        <v>0</v>
      </c>
      <c r="BC109" s="27">
        <v>6.8852460000000004E-2</v>
      </c>
    </row>
    <row r="110" spans="1:55">
      <c r="A110">
        <v>51000107</v>
      </c>
      <c r="B110" s="4" t="s">
        <v>129</v>
      </c>
      <c r="C110" s="4" t="s">
        <v>571</v>
      </c>
      <c r="D110" s="21"/>
      <c r="E110" s="4">
        <v>2</v>
      </c>
      <c r="F110" s="4">
        <v>14</v>
      </c>
      <c r="G110" s="4">
        <v>0</v>
      </c>
      <c r="H110" s="4">
        <f t="shared" si="4"/>
        <v>2</v>
      </c>
      <c r="I110" s="4">
        <v>2</v>
      </c>
      <c r="J110" s="4">
        <v>30</v>
      </c>
      <c r="K110" s="4">
        <v>0</v>
      </c>
      <c r="L110" s="4">
        <v>-1</v>
      </c>
      <c r="M110" s="4">
        <v>0</v>
      </c>
      <c r="N110" s="4">
        <v>0</v>
      </c>
      <c r="O110" s="4">
        <v>-8</v>
      </c>
      <c r="P110" s="4">
        <v>0</v>
      </c>
      <c r="Q110" s="4">
        <v>0</v>
      </c>
      <c r="R110" s="4">
        <v>0</v>
      </c>
      <c r="S110" s="4">
        <v>0</v>
      </c>
      <c r="T110" s="14">
        <f t="shared" si="5"/>
        <v>4</v>
      </c>
      <c r="U110" s="4">
        <v>70</v>
      </c>
      <c r="V110" s="4">
        <v>0</v>
      </c>
      <c r="W110" s="4">
        <v>10</v>
      </c>
      <c r="X110" s="4" t="s">
        <v>130</v>
      </c>
      <c r="Y110" s="4" t="s">
        <v>980</v>
      </c>
      <c r="Z110" s="39">
        <v>55510009</v>
      </c>
      <c r="AA110" s="20">
        <v>30</v>
      </c>
      <c r="AB110" s="20"/>
      <c r="AC110" s="20"/>
      <c r="AD110" s="20"/>
      <c r="AE110" s="20"/>
      <c r="AF110" s="20"/>
      <c r="AG110" s="20"/>
      <c r="AH110" s="20">
        <f>IF(ISBLANK($Z110),0, LOOKUP($Z110,[1]Skill!$A:$A,[1]Skill!$X:$X)*$AA110/100)+
IF(ISBLANK($AB110),0, LOOKUP($AB110,[1]Skill!$A:$A,[1]Skill!$X:$X)*$AC110/100)+
IF(ISBLANK($AD110),0, LOOKUP($AD110,[1]Skill!$A:$A,[1]Skill!$X:$X)*$AE110/100)+
IF(ISBLANK($AF110),0, LOOKUP($AF110,[1]Skill!$A:$A,[1]Skill!$X:$X)*$AG110/100)</f>
        <v>15</v>
      </c>
      <c r="AI110" s="20">
        <v>0</v>
      </c>
      <c r="AJ110" s="20">
        <v>0</v>
      </c>
      <c r="AK110" s="20">
        <v>0</v>
      </c>
      <c r="AL110" s="20">
        <v>0</v>
      </c>
      <c r="AM110" s="20">
        <v>0</v>
      </c>
      <c r="AN110" s="4" t="str">
        <f t="shared" si="6"/>
        <v>0;0;0;0;0</v>
      </c>
      <c r="AO110" s="20">
        <v>0</v>
      </c>
      <c r="AP110" s="20">
        <v>0</v>
      </c>
      <c r="AQ110" s="20">
        <v>0</v>
      </c>
      <c r="AR110" s="20">
        <v>0</v>
      </c>
      <c r="AS110" s="20">
        <v>0</v>
      </c>
      <c r="AT110" s="20">
        <v>0</v>
      </c>
      <c r="AU110" s="20">
        <v>0</v>
      </c>
      <c r="AV110" s="4" t="str">
        <f t="shared" si="7"/>
        <v>0;0;0;0;0;0;0</v>
      </c>
      <c r="AW110" s="52" t="s">
        <v>892</v>
      </c>
      <c r="AX110" s="4">
        <v>6</v>
      </c>
      <c r="AY110" s="4">
        <v>107</v>
      </c>
      <c r="AZ110" s="4"/>
      <c r="BA110" s="20">
        <v>0</v>
      </c>
      <c r="BB110" s="21">
        <v>0</v>
      </c>
      <c r="BC110" s="27">
        <v>0.24262300000000001</v>
      </c>
    </row>
    <row r="111" spans="1:55">
      <c r="A111">
        <v>51000108</v>
      </c>
      <c r="B111" s="4" t="s">
        <v>131</v>
      </c>
      <c r="C111" s="4" t="s">
        <v>363</v>
      </c>
      <c r="D111" s="21"/>
      <c r="E111" s="4">
        <v>2</v>
      </c>
      <c r="F111" s="4">
        <v>14</v>
      </c>
      <c r="G111" s="4">
        <v>1</v>
      </c>
      <c r="H111" s="4">
        <f t="shared" si="4"/>
        <v>2</v>
      </c>
      <c r="I111" s="4">
        <v>2</v>
      </c>
      <c r="J111" s="4">
        <v>10</v>
      </c>
      <c r="K111" s="4">
        <v>-10</v>
      </c>
      <c r="L111" s="4">
        <v>-13</v>
      </c>
      <c r="M111" s="4">
        <v>0</v>
      </c>
      <c r="N111" s="4">
        <v>0</v>
      </c>
      <c r="O111" s="4">
        <v>0</v>
      </c>
      <c r="P111" s="4">
        <v>0</v>
      </c>
      <c r="Q111" s="4">
        <v>0</v>
      </c>
      <c r="R111" s="4">
        <v>3</v>
      </c>
      <c r="S111" s="4">
        <v>0</v>
      </c>
      <c r="T111" s="14">
        <f t="shared" si="5"/>
        <v>2</v>
      </c>
      <c r="U111" s="4">
        <v>40</v>
      </c>
      <c r="V111" s="4">
        <v>0</v>
      </c>
      <c r="W111" s="4">
        <v>10</v>
      </c>
      <c r="X111" s="4" t="s">
        <v>132</v>
      </c>
      <c r="Y111" s="4"/>
      <c r="Z111" s="39"/>
      <c r="AA111" s="20"/>
      <c r="AB111" s="20"/>
      <c r="AC111" s="20"/>
      <c r="AD111" s="20"/>
      <c r="AE111" s="20"/>
      <c r="AF111" s="20"/>
      <c r="AG111" s="20"/>
      <c r="AH111" s="20">
        <f>IF(ISBLANK($Z111),0, LOOKUP($Z111,[1]Skill!$A:$A,[1]Skill!$X:$X)*$AA111/100)+
IF(ISBLANK($AB111),0, LOOKUP($AB111,[1]Skill!$A:$A,[1]Skill!$X:$X)*$AC111/100)+
IF(ISBLANK($AD111),0, LOOKUP($AD111,[1]Skill!$A:$A,[1]Skill!$X:$X)*$AE111/100)+
IF(ISBLANK($AF111),0, LOOKUP($AF111,[1]Skill!$A:$A,[1]Skill!$X:$X)*$AG111/100)</f>
        <v>0</v>
      </c>
      <c r="AI111" s="20">
        <v>0</v>
      </c>
      <c r="AJ111" s="20">
        <v>0</v>
      </c>
      <c r="AK111" s="20">
        <v>0</v>
      </c>
      <c r="AL111" s="20">
        <v>0</v>
      </c>
      <c r="AM111" s="20">
        <v>0</v>
      </c>
      <c r="AN111" s="4" t="str">
        <f t="shared" si="6"/>
        <v>0;0;0;0;0</v>
      </c>
      <c r="AO111" s="20">
        <v>0</v>
      </c>
      <c r="AP111" s="20">
        <v>0</v>
      </c>
      <c r="AQ111" s="20">
        <v>0</v>
      </c>
      <c r="AR111" s="20">
        <v>0</v>
      </c>
      <c r="AS111" s="20">
        <v>0</v>
      </c>
      <c r="AT111" s="20">
        <v>0</v>
      </c>
      <c r="AU111" s="20">
        <v>0</v>
      </c>
      <c r="AV111" s="4" t="str">
        <f t="shared" si="7"/>
        <v>0;0;0;0;0;0;0</v>
      </c>
      <c r="AW111" s="52" t="s">
        <v>892</v>
      </c>
      <c r="AX111" s="4">
        <v>6</v>
      </c>
      <c r="AY111" s="4">
        <v>108</v>
      </c>
      <c r="AZ111" s="4"/>
      <c r="BA111" s="20">
        <v>0</v>
      </c>
      <c r="BB111" s="21">
        <v>0</v>
      </c>
      <c r="BC111" s="27">
        <v>0.28360659999999999</v>
      </c>
    </row>
    <row r="112" spans="1:55">
      <c r="A112">
        <v>51000109</v>
      </c>
      <c r="B112" s="4" t="s">
        <v>133</v>
      </c>
      <c r="C112" s="4" t="s">
        <v>572</v>
      </c>
      <c r="D112" s="21"/>
      <c r="E112" s="4">
        <v>3</v>
      </c>
      <c r="F112" s="4">
        <v>2</v>
      </c>
      <c r="G112" s="4">
        <v>0</v>
      </c>
      <c r="H112" s="4">
        <f t="shared" si="4"/>
        <v>2</v>
      </c>
      <c r="I112" s="4">
        <v>3</v>
      </c>
      <c r="J112" s="4">
        <v>15</v>
      </c>
      <c r="K112" s="4">
        <v>-10</v>
      </c>
      <c r="L112" s="4">
        <v>-18</v>
      </c>
      <c r="M112" s="4">
        <v>0</v>
      </c>
      <c r="N112" s="4">
        <v>0</v>
      </c>
      <c r="O112" s="4">
        <v>0</v>
      </c>
      <c r="P112" s="4">
        <v>3</v>
      </c>
      <c r="Q112" s="4">
        <v>0</v>
      </c>
      <c r="R112" s="4">
        <v>0</v>
      </c>
      <c r="S112" s="4">
        <v>0</v>
      </c>
      <c r="T112" s="14">
        <f t="shared" si="5"/>
        <v>3.3200000000000003</v>
      </c>
      <c r="U112" s="4">
        <v>40</v>
      </c>
      <c r="V112" s="4">
        <v>20</v>
      </c>
      <c r="W112" s="4">
        <v>0</v>
      </c>
      <c r="X112" s="4" t="s">
        <v>118</v>
      </c>
      <c r="Y112" s="4"/>
      <c r="Z112" s="39"/>
      <c r="AA112" s="20"/>
      <c r="AB112" s="20"/>
      <c r="AC112" s="20"/>
      <c r="AD112" s="20"/>
      <c r="AE112" s="20"/>
      <c r="AF112" s="20"/>
      <c r="AG112" s="20"/>
      <c r="AH112" s="20">
        <f>IF(ISBLANK($Z112),0, LOOKUP($Z112,[1]Skill!$A:$A,[1]Skill!$X:$X)*$AA112/100)+
IF(ISBLANK($AB112),0, LOOKUP($AB112,[1]Skill!$A:$A,[1]Skill!$X:$X)*$AC112/100)+
IF(ISBLANK($AD112),0, LOOKUP($AD112,[1]Skill!$A:$A,[1]Skill!$X:$X)*$AE112/100)+
IF(ISBLANK($AF112),0, LOOKUP($AF112,[1]Skill!$A:$A,[1]Skill!$X:$X)*$AG112/100)</f>
        <v>0</v>
      </c>
      <c r="AI112" s="20">
        <v>0</v>
      </c>
      <c r="AJ112" s="20">
        <v>0</v>
      </c>
      <c r="AK112" s="20">
        <v>0</v>
      </c>
      <c r="AL112" s="20">
        <v>0</v>
      </c>
      <c r="AM112" s="20">
        <v>0</v>
      </c>
      <c r="AN112" s="4" t="str">
        <f t="shared" si="6"/>
        <v>0;0;0;0;0</v>
      </c>
      <c r="AO112" s="20">
        <v>0</v>
      </c>
      <c r="AP112" s="20">
        <v>0</v>
      </c>
      <c r="AQ112" s="20">
        <v>0</v>
      </c>
      <c r="AR112" s="20">
        <v>0.3</v>
      </c>
      <c r="AS112" s="20">
        <v>0</v>
      </c>
      <c r="AT112" s="20">
        <v>0</v>
      </c>
      <c r="AU112" s="20">
        <v>0</v>
      </c>
      <c r="AV112" s="4" t="str">
        <f t="shared" si="7"/>
        <v>0;0;0;0.3;0;0;0</v>
      </c>
      <c r="AW112" s="52" t="s">
        <v>892</v>
      </c>
      <c r="AX112" s="4">
        <v>6</v>
      </c>
      <c r="AY112" s="4">
        <v>109</v>
      </c>
      <c r="AZ112" s="4"/>
      <c r="BA112" s="20">
        <v>0</v>
      </c>
      <c r="BB112" s="21">
        <v>0</v>
      </c>
      <c r="BC112" s="27">
        <v>0.5</v>
      </c>
    </row>
    <row r="113" spans="1:55">
      <c r="A113">
        <v>51000110</v>
      </c>
      <c r="B113" s="4" t="s">
        <v>134</v>
      </c>
      <c r="C113" s="4" t="s">
        <v>573</v>
      </c>
      <c r="D113" s="21"/>
      <c r="E113" s="4">
        <v>2</v>
      </c>
      <c r="F113" s="4">
        <v>2</v>
      </c>
      <c r="G113" s="4">
        <v>0</v>
      </c>
      <c r="H113" s="4">
        <f t="shared" si="4"/>
        <v>2</v>
      </c>
      <c r="I113" s="4">
        <v>2</v>
      </c>
      <c r="J113" s="4">
        <v>-10</v>
      </c>
      <c r="K113" s="4">
        <v>15</v>
      </c>
      <c r="L113" s="4">
        <v>-18</v>
      </c>
      <c r="M113" s="4">
        <v>3</v>
      </c>
      <c r="N113" s="4">
        <v>0</v>
      </c>
      <c r="O113" s="4">
        <v>0</v>
      </c>
      <c r="P113" s="4">
        <v>0</v>
      </c>
      <c r="Q113" s="4">
        <v>0</v>
      </c>
      <c r="R113" s="4">
        <v>0</v>
      </c>
      <c r="S113" s="4">
        <v>0</v>
      </c>
      <c r="T113" s="14">
        <f t="shared" si="5"/>
        <v>3.3200000000000003</v>
      </c>
      <c r="U113" s="4">
        <v>35</v>
      </c>
      <c r="V113" s="4">
        <v>17</v>
      </c>
      <c r="W113" s="4">
        <v>0</v>
      </c>
      <c r="X113" s="4" t="s">
        <v>135</v>
      </c>
      <c r="Y113" s="4"/>
      <c r="Z113" s="39"/>
      <c r="AA113" s="20"/>
      <c r="AB113" s="20"/>
      <c r="AC113" s="20"/>
      <c r="AD113" s="20"/>
      <c r="AE113" s="20"/>
      <c r="AF113" s="20"/>
      <c r="AG113" s="20"/>
      <c r="AH113" s="20">
        <f>IF(ISBLANK($Z113),0, LOOKUP($Z113,[1]Skill!$A:$A,[1]Skill!$X:$X)*$AA113/100)+
IF(ISBLANK($AB113),0, LOOKUP($AB113,[1]Skill!$A:$A,[1]Skill!$X:$X)*$AC113/100)+
IF(ISBLANK($AD113),0, LOOKUP($AD113,[1]Skill!$A:$A,[1]Skill!$X:$X)*$AE113/100)+
IF(ISBLANK($AF113),0, LOOKUP($AF113,[1]Skill!$A:$A,[1]Skill!$X:$X)*$AG113/100)</f>
        <v>0</v>
      </c>
      <c r="AI113" s="20">
        <v>0</v>
      </c>
      <c r="AJ113" s="20">
        <v>0</v>
      </c>
      <c r="AK113" s="20">
        <v>0</v>
      </c>
      <c r="AL113" s="20">
        <v>0</v>
      </c>
      <c r="AM113" s="20">
        <v>0</v>
      </c>
      <c r="AN113" s="4" t="str">
        <f t="shared" si="6"/>
        <v>0;0;0;0;0</v>
      </c>
      <c r="AO113" s="20">
        <v>0</v>
      </c>
      <c r="AP113" s="20">
        <v>0</v>
      </c>
      <c r="AQ113" s="20">
        <v>0</v>
      </c>
      <c r="AR113" s="20">
        <v>0.3</v>
      </c>
      <c r="AS113" s="20">
        <v>0</v>
      </c>
      <c r="AT113" s="20">
        <v>0</v>
      </c>
      <c r="AU113" s="20">
        <v>0</v>
      </c>
      <c r="AV113" s="4" t="str">
        <f t="shared" si="7"/>
        <v>0;0;0;0.3;0;0;0</v>
      </c>
      <c r="AW113" s="52" t="s">
        <v>892</v>
      </c>
      <c r="AX113" s="4">
        <v>6</v>
      </c>
      <c r="AY113" s="4">
        <v>110</v>
      </c>
      <c r="AZ113" s="4"/>
      <c r="BA113" s="20">
        <v>0</v>
      </c>
      <c r="BB113" s="21">
        <v>0</v>
      </c>
      <c r="BC113" s="27">
        <v>0.51147540000000002</v>
      </c>
    </row>
    <row r="114" spans="1:55">
      <c r="A114">
        <v>51000111</v>
      </c>
      <c r="B114" s="4" t="s">
        <v>136</v>
      </c>
      <c r="C114" s="4" t="s">
        <v>574</v>
      </c>
      <c r="D114" s="21" t="s">
        <v>797</v>
      </c>
      <c r="E114" s="4">
        <v>7</v>
      </c>
      <c r="F114" s="4">
        <v>1</v>
      </c>
      <c r="G114" s="4">
        <v>1</v>
      </c>
      <c r="H114" s="4">
        <f t="shared" si="4"/>
        <v>6</v>
      </c>
      <c r="I114" s="4">
        <v>7</v>
      </c>
      <c r="J114" s="4">
        <v>11</v>
      </c>
      <c r="K114" s="4">
        <v>18</v>
      </c>
      <c r="L114" s="7">
        <v>1</v>
      </c>
      <c r="M114" s="4">
        <v>0</v>
      </c>
      <c r="N114" s="4">
        <v>0</v>
      </c>
      <c r="O114" s="4">
        <v>0</v>
      </c>
      <c r="P114" s="4">
        <v>0</v>
      </c>
      <c r="Q114" s="4">
        <v>0</v>
      </c>
      <c r="R114" s="4">
        <v>0</v>
      </c>
      <c r="S114" s="4">
        <v>0</v>
      </c>
      <c r="T114" s="14">
        <f t="shared" si="5"/>
        <v>30</v>
      </c>
      <c r="U114" s="4">
        <v>10</v>
      </c>
      <c r="V114" s="4">
        <v>10</v>
      </c>
      <c r="W114" s="4">
        <v>0</v>
      </c>
      <c r="X114" s="4" t="s">
        <v>89</v>
      </c>
      <c r="Y114" s="4" t="s">
        <v>1093</v>
      </c>
      <c r="Z114" s="39"/>
      <c r="AA114" s="20"/>
      <c r="AB114" s="20">
        <v>55900020</v>
      </c>
      <c r="AC114" s="20">
        <v>100</v>
      </c>
      <c r="AD114" s="20">
        <v>55000138</v>
      </c>
      <c r="AE114" s="20">
        <v>100</v>
      </c>
      <c r="AF114" s="20">
        <v>55000324</v>
      </c>
      <c r="AG114" s="20">
        <v>20</v>
      </c>
      <c r="AH114" s="20" t="e">
        <f>IF(ISBLANK($Z114),0, LOOKUP($Z114,[1]Skill!$A:$A,[1]Skill!$X:$X)*$AA114/100)+
IF(ISBLANK($AB114),0, LOOKUP($AB114,[1]Skill!$A:$A,[1]Skill!$X:$X)*$AC114/100)+
IF(ISBLANK($AD114),0, LOOKUP($AD114,[1]Skill!$A:$A,[1]Skill!$X:$X)*$AE114/100)+
IF(ISBLANK($AF114),0, LOOKUP($AF114,[1]Skill!$A:$A,[1]Skill!$X:$X)*$AG114/100)</f>
        <v>#N/A</v>
      </c>
      <c r="AI114" s="20">
        <v>0</v>
      </c>
      <c r="AJ114" s="20">
        <v>0</v>
      </c>
      <c r="AK114" s="20">
        <v>0</v>
      </c>
      <c r="AL114" s="20">
        <v>0</v>
      </c>
      <c r="AM114" s="20">
        <v>0</v>
      </c>
      <c r="AN114" s="4" t="str">
        <f t="shared" si="6"/>
        <v>0;0;0;0;0</v>
      </c>
      <c r="AO114" s="20">
        <v>0</v>
      </c>
      <c r="AP114" s="20">
        <v>0</v>
      </c>
      <c r="AQ114" s="20">
        <v>0</v>
      </c>
      <c r="AR114" s="20">
        <v>0</v>
      </c>
      <c r="AS114" s="20">
        <v>0</v>
      </c>
      <c r="AT114" s="20">
        <v>0</v>
      </c>
      <c r="AU114" s="20">
        <v>0</v>
      </c>
      <c r="AV114" s="4" t="str">
        <f t="shared" si="7"/>
        <v>0;0;0;0;0;0;0</v>
      </c>
      <c r="AW114" s="52" t="s">
        <v>892</v>
      </c>
      <c r="AX114" s="4">
        <v>3</v>
      </c>
      <c r="AY114" s="4">
        <v>111</v>
      </c>
      <c r="AZ114" s="4" t="s">
        <v>80</v>
      </c>
      <c r="BA114" s="20">
        <v>0</v>
      </c>
      <c r="BB114" s="21">
        <v>0</v>
      </c>
      <c r="BC114" s="27">
        <v>0.9442623</v>
      </c>
    </row>
    <row r="115" spans="1:55">
      <c r="A115">
        <v>51000112</v>
      </c>
      <c r="B115" s="4" t="s">
        <v>137</v>
      </c>
      <c r="C115" s="4" t="s">
        <v>364</v>
      </c>
      <c r="D115" s="21" t="s">
        <v>797</v>
      </c>
      <c r="E115" s="4">
        <v>7</v>
      </c>
      <c r="F115" s="4">
        <v>1</v>
      </c>
      <c r="G115" s="4">
        <v>6</v>
      </c>
      <c r="H115" s="4">
        <f t="shared" si="4"/>
        <v>6</v>
      </c>
      <c r="I115" s="4">
        <v>7</v>
      </c>
      <c r="J115" s="4">
        <v>17</v>
      </c>
      <c r="K115" s="4">
        <v>9</v>
      </c>
      <c r="L115" s="7">
        <v>1</v>
      </c>
      <c r="M115" s="4">
        <v>0</v>
      </c>
      <c r="N115" s="4">
        <v>0</v>
      </c>
      <c r="O115" s="4">
        <v>0</v>
      </c>
      <c r="P115" s="4">
        <v>0</v>
      </c>
      <c r="Q115" s="4">
        <v>0</v>
      </c>
      <c r="R115" s="4">
        <v>0</v>
      </c>
      <c r="S115" s="4">
        <v>0</v>
      </c>
      <c r="T115" s="14">
        <f t="shared" si="5"/>
        <v>27</v>
      </c>
      <c r="U115" s="4">
        <v>10</v>
      </c>
      <c r="V115" s="4">
        <v>10</v>
      </c>
      <c r="W115" s="4">
        <v>0</v>
      </c>
      <c r="X115" s="4" t="s">
        <v>94</v>
      </c>
      <c r="Y115" s="4" t="s">
        <v>1094</v>
      </c>
      <c r="Z115" s="39"/>
      <c r="AA115" s="20"/>
      <c r="AB115" s="20">
        <v>55000109</v>
      </c>
      <c r="AC115" s="20">
        <v>100</v>
      </c>
      <c r="AD115" s="20">
        <v>55900020</v>
      </c>
      <c r="AE115" s="20">
        <v>100</v>
      </c>
      <c r="AF115" s="20">
        <v>55000331</v>
      </c>
      <c r="AG115" s="20">
        <v>20</v>
      </c>
      <c r="AH115" s="20" t="e">
        <f>IF(ISBLANK($Z115),0, LOOKUP($Z115,[1]Skill!$A:$A,[1]Skill!$X:$X)*$AA115/100)+
IF(ISBLANK($AB115),0, LOOKUP($AB115,[1]Skill!$A:$A,[1]Skill!$X:$X)*$AC115/100)+
IF(ISBLANK($AD115),0, LOOKUP($AD115,[1]Skill!$A:$A,[1]Skill!$X:$X)*$AE115/100)+
IF(ISBLANK($AF115),0, LOOKUP($AF115,[1]Skill!$A:$A,[1]Skill!$X:$X)*$AG115/100)</f>
        <v>#N/A</v>
      </c>
      <c r="AI115" s="20">
        <v>0</v>
      </c>
      <c r="AJ115" s="20">
        <v>0</v>
      </c>
      <c r="AK115" s="20">
        <v>0</v>
      </c>
      <c r="AL115" s="20">
        <v>0</v>
      </c>
      <c r="AM115" s="20">
        <v>0</v>
      </c>
      <c r="AN115" s="4" t="str">
        <f t="shared" si="6"/>
        <v>0;0;0;0;0</v>
      </c>
      <c r="AO115" s="20">
        <v>0</v>
      </c>
      <c r="AP115" s="20">
        <v>0</v>
      </c>
      <c r="AQ115" s="20">
        <v>0</v>
      </c>
      <c r="AR115" s="20">
        <v>0</v>
      </c>
      <c r="AS115" s="20">
        <v>0</v>
      </c>
      <c r="AT115" s="20">
        <v>0</v>
      </c>
      <c r="AU115" s="20">
        <v>0</v>
      </c>
      <c r="AV115" s="4" t="str">
        <f t="shared" si="7"/>
        <v>0;0;0;0;0;0;0</v>
      </c>
      <c r="AW115" s="52" t="s">
        <v>892</v>
      </c>
      <c r="AX115" s="4">
        <v>6</v>
      </c>
      <c r="AY115" s="4">
        <v>112</v>
      </c>
      <c r="AZ115" s="4" t="s">
        <v>80</v>
      </c>
      <c r="BA115" s="20">
        <v>0</v>
      </c>
      <c r="BB115" s="21">
        <v>0</v>
      </c>
      <c r="BC115" s="27">
        <v>0.94262299999999999</v>
      </c>
    </row>
    <row r="116" spans="1:55">
      <c r="A116">
        <v>51000113</v>
      </c>
      <c r="B116" s="7" t="s">
        <v>430</v>
      </c>
      <c r="C116" s="4" t="s">
        <v>431</v>
      </c>
      <c r="D116" s="21" t="s">
        <v>797</v>
      </c>
      <c r="E116" s="4">
        <v>7</v>
      </c>
      <c r="F116" s="4">
        <v>1</v>
      </c>
      <c r="G116" s="4">
        <v>2</v>
      </c>
      <c r="H116" s="4">
        <f t="shared" si="4"/>
        <v>3</v>
      </c>
      <c r="I116" s="4">
        <v>7</v>
      </c>
      <c r="J116" s="4">
        <v>15</v>
      </c>
      <c r="K116" s="4">
        <v>-8</v>
      </c>
      <c r="L116" s="7">
        <v>1</v>
      </c>
      <c r="M116" s="4">
        <v>0</v>
      </c>
      <c r="N116" s="4">
        <v>0</v>
      </c>
      <c r="O116" s="4">
        <v>0</v>
      </c>
      <c r="P116" s="4">
        <v>0</v>
      </c>
      <c r="Q116" s="4">
        <v>0</v>
      </c>
      <c r="R116" s="4">
        <v>0</v>
      </c>
      <c r="S116" s="4">
        <v>0</v>
      </c>
      <c r="T116" s="14">
        <f t="shared" si="5"/>
        <v>8</v>
      </c>
      <c r="U116" s="4">
        <v>10</v>
      </c>
      <c r="V116" s="4">
        <v>10</v>
      </c>
      <c r="W116" s="4">
        <v>0</v>
      </c>
      <c r="X116" s="4" t="s">
        <v>31</v>
      </c>
      <c r="Y116" s="4" t="s">
        <v>1095</v>
      </c>
      <c r="Z116" s="39"/>
      <c r="AA116" s="20"/>
      <c r="AB116" s="20">
        <v>55900020</v>
      </c>
      <c r="AC116" s="20">
        <v>100</v>
      </c>
      <c r="AD116" s="20">
        <v>55000142</v>
      </c>
      <c r="AE116" s="20">
        <v>100</v>
      </c>
      <c r="AF116" s="20">
        <v>55000325</v>
      </c>
      <c r="AG116" s="20">
        <v>20</v>
      </c>
      <c r="AH116" s="20" t="e">
        <f>IF(ISBLANK($Z116),0, LOOKUP($Z116,[1]Skill!$A:$A,[1]Skill!$X:$X)*$AA116/100)+
IF(ISBLANK($AB116),0, LOOKUP($AB116,[1]Skill!$A:$A,[1]Skill!$X:$X)*$AC116/100)+
IF(ISBLANK($AD116),0, LOOKUP($AD116,[1]Skill!$A:$A,[1]Skill!$X:$X)*$AE116/100)+
IF(ISBLANK($AF116),0, LOOKUP($AF116,[1]Skill!$A:$A,[1]Skill!$X:$X)*$AG116/100)</f>
        <v>#N/A</v>
      </c>
      <c r="AI116" s="20">
        <v>0</v>
      </c>
      <c r="AJ116" s="20">
        <v>0</v>
      </c>
      <c r="AK116" s="20">
        <v>0</v>
      </c>
      <c r="AL116" s="20">
        <v>0</v>
      </c>
      <c r="AM116" s="20">
        <v>0</v>
      </c>
      <c r="AN116" s="4" t="str">
        <f t="shared" si="6"/>
        <v>0;0;0;0;0</v>
      </c>
      <c r="AO116" s="20">
        <v>0</v>
      </c>
      <c r="AP116" s="20">
        <v>0</v>
      </c>
      <c r="AQ116" s="20">
        <v>0</v>
      </c>
      <c r="AR116" s="20">
        <v>0</v>
      </c>
      <c r="AS116" s="20">
        <v>0</v>
      </c>
      <c r="AT116" s="20">
        <v>0</v>
      </c>
      <c r="AU116" s="20">
        <v>0</v>
      </c>
      <c r="AV116" s="4" t="str">
        <f t="shared" si="7"/>
        <v>0;0;0;0;0;0;0</v>
      </c>
      <c r="AW116" s="52" t="s">
        <v>892</v>
      </c>
      <c r="AX116" s="4">
        <v>6</v>
      </c>
      <c r="AY116" s="4">
        <v>113</v>
      </c>
      <c r="AZ116" s="4" t="s">
        <v>80</v>
      </c>
      <c r="BA116" s="20">
        <v>0</v>
      </c>
      <c r="BB116" s="21">
        <v>0</v>
      </c>
      <c r="BC116" s="27">
        <v>0.92786880000000005</v>
      </c>
    </row>
    <row r="117" spans="1:55">
      <c r="A117">
        <v>51000114</v>
      </c>
      <c r="B117" s="4" t="s">
        <v>119</v>
      </c>
      <c r="C117" s="4" t="s">
        <v>565</v>
      </c>
      <c r="D117" s="21" t="s">
        <v>797</v>
      </c>
      <c r="E117" s="4">
        <v>7</v>
      </c>
      <c r="F117" s="4">
        <v>1</v>
      </c>
      <c r="G117" s="4">
        <v>3</v>
      </c>
      <c r="H117" s="4">
        <f t="shared" si="4"/>
        <v>6</v>
      </c>
      <c r="I117" s="4">
        <v>7</v>
      </c>
      <c r="J117" s="4">
        <v>23</v>
      </c>
      <c r="K117" s="4">
        <v>5</v>
      </c>
      <c r="L117" s="7">
        <v>1</v>
      </c>
      <c r="M117" s="4">
        <v>0</v>
      </c>
      <c r="N117" s="4">
        <v>0</v>
      </c>
      <c r="O117" s="4">
        <v>0</v>
      </c>
      <c r="P117" s="4">
        <v>0</v>
      </c>
      <c r="Q117" s="4">
        <v>0</v>
      </c>
      <c r="R117" s="4">
        <v>0</v>
      </c>
      <c r="S117" s="4">
        <v>0</v>
      </c>
      <c r="T117" s="14">
        <f t="shared" si="5"/>
        <v>29</v>
      </c>
      <c r="U117" s="4">
        <v>10</v>
      </c>
      <c r="V117" s="4">
        <v>10</v>
      </c>
      <c r="W117" s="4">
        <v>0</v>
      </c>
      <c r="X117" s="4" t="s">
        <v>78</v>
      </c>
      <c r="Y117" s="4" t="s">
        <v>1092</v>
      </c>
      <c r="Z117" s="39"/>
      <c r="AA117" s="20"/>
      <c r="AB117" s="20">
        <v>55900020</v>
      </c>
      <c r="AC117" s="20">
        <v>100</v>
      </c>
      <c r="AD117" s="20">
        <v>55000125</v>
      </c>
      <c r="AE117" s="20">
        <v>100</v>
      </c>
      <c r="AF117" s="20">
        <v>55000326</v>
      </c>
      <c r="AG117" s="20">
        <v>20</v>
      </c>
      <c r="AH117" s="20" t="e">
        <f>IF(ISBLANK($Z117),0, LOOKUP($Z117,[1]Skill!$A:$A,[1]Skill!$X:$X)*$AA117/100)+
IF(ISBLANK($AB117),0, LOOKUP($AB117,[1]Skill!$A:$A,[1]Skill!$X:$X)*$AC117/100)+
IF(ISBLANK($AD117),0, LOOKUP($AD117,[1]Skill!$A:$A,[1]Skill!$X:$X)*$AE117/100)+
IF(ISBLANK($AF117),0, LOOKUP($AF117,[1]Skill!$A:$A,[1]Skill!$X:$X)*$AG117/100)</f>
        <v>#N/A</v>
      </c>
      <c r="AI117" s="20">
        <v>0</v>
      </c>
      <c r="AJ117" s="20">
        <v>0</v>
      </c>
      <c r="AK117" s="20">
        <v>0</v>
      </c>
      <c r="AL117" s="20">
        <v>0</v>
      </c>
      <c r="AM117" s="20">
        <v>0</v>
      </c>
      <c r="AN117" s="4" t="str">
        <f t="shared" si="6"/>
        <v>0;0;0;0;0</v>
      </c>
      <c r="AO117" s="20">
        <v>0</v>
      </c>
      <c r="AP117" s="20">
        <v>0</v>
      </c>
      <c r="AQ117" s="20">
        <v>0</v>
      </c>
      <c r="AR117" s="20">
        <v>0</v>
      </c>
      <c r="AS117" s="20">
        <v>0</v>
      </c>
      <c r="AT117" s="20">
        <v>0</v>
      </c>
      <c r="AU117" s="20">
        <v>0</v>
      </c>
      <c r="AV117" s="4" t="str">
        <f t="shared" si="7"/>
        <v>0;0;0;0;0;0;0</v>
      </c>
      <c r="AW117" s="52" t="s">
        <v>892</v>
      </c>
      <c r="AX117" s="4">
        <v>5</v>
      </c>
      <c r="AY117" s="4">
        <v>114</v>
      </c>
      <c r="AZ117" s="4" t="s">
        <v>80</v>
      </c>
      <c r="BA117" s="20">
        <v>0</v>
      </c>
      <c r="BB117" s="21">
        <v>0</v>
      </c>
      <c r="BC117" s="27">
        <v>0.94918029999999998</v>
      </c>
    </row>
    <row r="118" spans="1:55">
      <c r="A118">
        <v>51000115</v>
      </c>
      <c r="B118" s="4" t="s">
        <v>138</v>
      </c>
      <c r="C118" s="4" t="s">
        <v>575</v>
      </c>
      <c r="D118" s="21" t="s">
        <v>797</v>
      </c>
      <c r="E118" s="4">
        <v>7</v>
      </c>
      <c r="F118" s="4">
        <v>1</v>
      </c>
      <c r="G118" s="4">
        <v>0</v>
      </c>
      <c r="H118" s="4">
        <f t="shared" si="4"/>
        <v>6</v>
      </c>
      <c r="I118" s="4">
        <v>7</v>
      </c>
      <c r="J118" s="4">
        <v>20</v>
      </c>
      <c r="K118" s="4">
        <v>5</v>
      </c>
      <c r="L118" s="7">
        <v>1</v>
      </c>
      <c r="M118" s="4">
        <v>0</v>
      </c>
      <c r="N118" s="4">
        <v>0</v>
      </c>
      <c r="O118" s="4">
        <v>0</v>
      </c>
      <c r="P118" s="4">
        <v>0</v>
      </c>
      <c r="Q118" s="4">
        <v>0</v>
      </c>
      <c r="R118" s="4">
        <v>0</v>
      </c>
      <c r="S118" s="4">
        <v>0</v>
      </c>
      <c r="T118" s="14">
        <f t="shared" si="5"/>
        <v>26</v>
      </c>
      <c r="U118" s="4">
        <v>10</v>
      </c>
      <c r="V118" s="4">
        <v>10</v>
      </c>
      <c r="W118" s="4">
        <v>0</v>
      </c>
      <c r="X118" s="4" t="s">
        <v>40</v>
      </c>
      <c r="Y118" s="4" t="s">
        <v>967</v>
      </c>
      <c r="Z118" s="39"/>
      <c r="AA118" s="20"/>
      <c r="AB118" s="20">
        <v>55000099</v>
      </c>
      <c r="AC118" s="20">
        <v>100</v>
      </c>
      <c r="AD118" s="20">
        <v>55000140</v>
      </c>
      <c r="AE118" s="20">
        <v>100</v>
      </c>
      <c r="AF118" s="20">
        <v>55000329</v>
      </c>
      <c r="AG118" s="20">
        <v>20</v>
      </c>
      <c r="AH118" s="20" t="e">
        <f>IF(ISBLANK($Z118),0, LOOKUP($Z118,[1]Skill!$A:$A,[1]Skill!$X:$X)*$AA118/100)+
IF(ISBLANK($AB118),0, LOOKUP($AB118,[1]Skill!$A:$A,[1]Skill!$X:$X)*$AC118/100)+
IF(ISBLANK($AD118),0, LOOKUP($AD118,[1]Skill!$A:$A,[1]Skill!$X:$X)*$AE118/100)+
IF(ISBLANK($AF118),0, LOOKUP($AF118,[1]Skill!$A:$A,[1]Skill!$X:$X)*$AG118/100)</f>
        <v>#N/A</v>
      </c>
      <c r="AI118" s="20">
        <v>0</v>
      </c>
      <c r="AJ118" s="20">
        <v>0</v>
      </c>
      <c r="AK118" s="20">
        <v>0</v>
      </c>
      <c r="AL118" s="20">
        <v>0</v>
      </c>
      <c r="AM118" s="20">
        <v>0</v>
      </c>
      <c r="AN118" s="4" t="str">
        <f t="shared" si="6"/>
        <v>0;0;0;0;0</v>
      </c>
      <c r="AO118" s="20">
        <v>0</v>
      </c>
      <c r="AP118" s="20">
        <v>0</v>
      </c>
      <c r="AQ118" s="20">
        <v>0</v>
      </c>
      <c r="AR118" s="20">
        <v>0</v>
      </c>
      <c r="AS118" s="20">
        <v>0</v>
      </c>
      <c r="AT118" s="20">
        <v>0</v>
      </c>
      <c r="AU118" s="20">
        <v>0</v>
      </c>
      <c r="AV118" s="4" t="str">
        <f t="shared" si="7"/>
        <v>0;0;0;0;0;0;0</v>
      </c>
      <c r="AW118" s="52" t="s">
        <v>892</v>
      </c>
      <c r="AX118" s="4">
        <v>5</v>
      </c>
      <c r="AY118" s="4">
        <v>115</v>
      </c>
      <c r="AZ118" s="4" t="s">
        <v>80</v>
      </c>
      <c r="BA118" s="20">
        <v>0</v>
      </c>
      <c r="BB118" s="21">
        <v>0</v>
      </c>
      <c r="BC118" s="27">
        <v>0.9442623</v>
      </c>
    </row>
    <row r="119" spans="1:55">
      <c r="A119">
        <v>51000116</v>
      </c>
      <c r="B119" s="7" t="s">
        <v>434</v>
      </c>
      <c r="C119" s="4" t="s">
        <v>576</v>
      </c>
      <c r="D119" s="21" t="s">
        <v>797</v>
      </c>
      <c r="E119" s="4">
        <v>7</v>
      </c>
      <c r="F119" s="4">
        <v>6</v>
      </c>
      <c r="G119" s="4">
        <v>0</v>
      </c>
      <c r="H119" s="4">
        <f t="shared" si="4"/>
        <v>6</v>
      </c>
      <c r="I119" s="4">
        <v>7</v>
      </c>
      <c r="J119" s="4">
        <v>12</v>
      </c>
      <c r="K119" s="4">
        <v>14</v>
      </c>
      <c r="L119" s="7">
        <v>1</v>
      </c>
      <c r="M119" s="4">
        <v>0</v>
      </c>
      <c r="N119" s="4">
        <v>0</v>
      </c>
      <c r="O119" s="4">
        <v>0</v>
      </c>
      <c r="P119" s="4">
        <v>0</v>
      </c>
      <c r="Q119" s="4">
        <v>0</v>
      </c>
      <c r="R119" s="4">
        <v>0</v>
      </c>
      <c r="S119" s="4">
        <v>0</v>
      </c>
      <c r="T119" s="14">
        <f t="shared" si="5"/>
        <v>27</v>
      </c>
      <c r="U119" s="4">
        <v>30</v>
      </c>
      <c r="V119" s="4">
        <v>10</v>
      </c>
      <c r="W119" s="4">
        <v>0</v>
      </c>
      <c r="X119" s="4" t="s">
        <v>100</v>
      </c>
      <c r="Y119" s="4" t="s">
        <v>968</v>
      </c>
      <c r="Z119" s="39"/>
      <c r="AA119" s="20"/>
      <c r="AB119" s="20">
        <v>55000144</v>
      </c>
      <c r="AC119" s="20">
        <v>100</v>
      </c>
      <c r="AD119" s="20">
        <v>55000145</v>
      </c>
      <c r="AE119" s="20">
        <v>100</v>
      </c>
      <c r="AF119" s="20">
        <v>55000328</v>
      </c>
      <c r="AG119" s="20">
        <v>20</v>
      </c>
      <c r="AH119" s="20" t="e">
        <f>IF(ISBLANK($Z119),0, LOOKUP($Z119,[1]Skill!$A:$A,[1]Skill!$X:$X)*$AA119/100)+
IF(ISBLANK($AB119),0, LOOKUP($AB119,[1]Skill!$A:$A,[1]Skill!$X:$X)*$AC119/100)+
IF(ISBLANK($AD119),0, LOOKUP($AD119,[1]Skill!$A:$A,[1]Skill!$X:$X)*$AE119/100)+
IF(ISBLANK($AF119),0, LOOKUP($AF119,[1]Skill!$A:$A,[1]Skill!$X:$X)*$AG119/100)</f>
        <v>#N/A</v>
      </c>
      <c r="AI119" s="20">
        <v>0</v>
      </c>
      <c r="AJ119" s="20">
        <v>0</v>
      </c>
      <c r="AK119" s="20">
        <v>0</v>
      </c>
      <c r="AL119" s="20">
        <v>0</v>
      </c>
      <c r="AM119" s="20">
        <v>0</v>
      </c>
      <c r="AN119" s="4" t="str">
        <f t="shared" si="6"/>
        <v>0;0;0;0;0</v>
      </c>
      <c r="AO119" s="20">
        <v>0</v>
      </c>
      <c r="AP119" s="20">
        <v>0</v>
      </c>
      <c r="AQ119" s="20">
        <v>0</v>
      </c>
      <c r="AR119" s="20">
        <v>0</v>
      </c>
      <c r="AS119" s="20">
        <v>0</v>
      </c>
      <c r="AT119" s="20">
        <v>0</v>
      </c>
      <c r="AU119" s="20">
        <v>0</v>
      </c>
      <c r="AV119" s="4" t="str">
        <f t="shared" si="7"/>
        <v>0;0;0;0;0;0;0</v>
      </c>
      <c r="AW119" s="52" t="s">
        <v>892</v>
      </c>
      <c r="AX119" s="4">
        <v>6</v>
      </c>
      <c r="AY119" s="4">
        <v>116</v>
      </c>
      <c r="AZ119" s="4" t="s">
        <v>80</v>
      </c>
      <c r="BA119" s="20">
        <v>0</v>
      </c>
      <c r="BB119" s="21">
        <v>0</v>
      </c>
      <c r="BC119" s="27">
        <v>0.95901639999999999</v>
      </c>
    </row>
    <row r="120" spans="1:55">
      <c r="A120">
        <v>51000117</v>
      </c>
      <c r="B120" s="4" t="s">
        <v>139</v>
      </c>
      <c r="C120" s="4" t="s">
        <v>577</v>
      </c>
      <c r="D120" s="21" t="s">
        <v>797</v>
      </c>
      <c r="E120" s="4">
        <v>7</v>
      </c>
      <c r="F120" s="4">
        <v>3</v>
      </c>
      <c r="G120" s="4">
        <v>5</v>
      </c>
      <c r="H120" s="4">
        <f t="shared" si="4"/>
        <v>5</v>
      </c>
      <c r="I120" s="4">
        <v>7</v>
      </c>
      <c r="J120" s="4">
        <v>14</v>
      </c>
      <c r="K120" s="4">
        <v>0</v>
      </c>
      <c r="L120" s="7">
        <v>1</v>
      </c>
      <c r="M120" s="4">
        <v>0</v>
      </c>
      <c r="N120" s="4">
        <v>0</v>
      </c>
      <c r="O120" s="4">
        <v>0</v>
      </c>
      <c r="P120" s="4">
        <v>0</v>
      </c>
      <c r="Q120" s="4">
        <v>0</v>
      </c>
      <c r="R120" s="4">
        <v>0</v>
      </c>
      <c r="S120" s="4">
        <v>0</v>
      </c>
      <c r="T120" s="14">
        <f t="shared" si="5"/>
        <v>15</v>
      </c>
      <c r="U120" s="4">
        <v>10</v>
      </c>
      <c r="V120" s="4">
        <v>10</v>
      </c>
      <c r="W120" s="4">
        <v>0</v>
      </c>
      <c r="X120" s="4" t="s">
        <v>51</v>
      </c>
      <c r="Y120" s="4" t="s">
        <v>1096</v>
      </c>
      <c r="Z120" s="39"/>
      <c r="AA120" s="20"/>
      <c r="AB120" s="20">
        <v>55900020</v>
      </c>
      <c r="AC120" s="20">
        <v>100</v>
      </c>
      <c r="AD120" s="20">
        <v>55000147</v>
      </c>
      <c r="AE120" s="20">
        <v>100</v>
      </c>
      <c r="AF120" s="20">
        <v>55000330</v>
      </c>
      <c r="AG120" s="20">
        <v>20</v>
      </c>
      <c r="AH120" s="20" t="e">
        <f>IF(ISBLANK($Z120),0, LOOKUP($Z120,[1]Skill!$A:$A,[1]Skill!$X:$X)*$AA120/100)+
IF(ISBLANK($AB120),0, LOOKUP($AB120,[1]Skill!$A:$A,[1]Skill!$X:$X)*$AC120/100)+
IF(ISBLANK($AD120),0, LOOKUP($AD120,[1]Skill!$A:$A,[1]Skill!$X:$X)*$AE120/100)+
IF(ISBLANK($AF120),0, LOOKUP($AF120,[1]Skill!$A:$A,[1]Skill!$X:$X)*$AG120/100)</f>
        <v>#N/A</v>
      </c>
      <c r="AI120" s="20">
        <v>0</v>
      </c>
      <c r="AJ120" s="20">
        <v>0</v>
      </c>
      <c r="AK120" s="20">
        <v>0</v>
      </c>
      <c r="AL120" s="20">
        <v>0</v>
      </c>
      <c r="AM120" s="20">
        <v>0</v>
      </c>
      <c r="AN120" s="4" t="str">
        <f t="shared" si="6"/>
        <v>0;0;0;0;0</v>
      </c>
      <c r="AO120" s="20">
        <v>0</v>
      </c>
      <c r="AP120" s="20">
        <v>0</v>
      </c>
      <c r="AQ120" s="20">
        <v>0</v>
      </c>
      <c r="AR120" s="20">
        <v>0</v>
      </c>
      <c r="AS120" s="20">
        <v>0</v>
      </c>
      <c r="AT120" s="20">
        <v>0</v>
      </c>
      <c r="AU120" s="20">
        <v>0</v>
      </c>
      <c r="AV120" s="4" t="str">
        <f t="shared" si="7"/>
        <v>0;0;0;0;0;0;0</v>
      </c>
      <c r="AW120" s="52" t="s">
        <v>892</v>
      </c>
      <c r="AX120" s="4">
        <v>5</v>
      </c>
      <c r="AY120" s="4">
        <v>117</v>
      </c>
      <c r="AZ120" s="4" t="s">
        <v>80</v>
      </c>
      <c r="BA120" s="20">
        <v>0</v>
      </c>
      <c r="BB120" s="21">
        <v>0</v>
      </c>
      <c r="BC120" s="27">
        <v>0.92786880000000005</v>
      </c>
    </row>
    <row r="121" spans="1:55">
      <c r="A121">
        <v>51000118</v>
      </c>
      <c r="B121" s="4" t="s">
        <v>140</v>
      </c>
      <c r="C121" s="4" t="s">
        <v>578</v>
      </c>
      <c r="D121" s="21" t="s">
        <v>797</v>
      </c>
      <c r="E121" s="4">
        <v>7</v>
      </c>
      <c r="F121" s="4">
        <v>10</v>
      </c>
      <c r="G121" s="4">
        <v>4</v>
      </c>
      <c r="H121" s="4">
        <f t="shared" si="4"/>
        <v>6</v>
      </c>
      <c r="I121" s="4">
        <v>7</v>
      </c>
      <c r="J121" s="4">
        <v>8</v>
      </c>
      <c r="K121" s="4">
        <v>11</v>
      </c>
      <c r="L121" s="7">
        <v>1</v>
      </c>
      <c r="M121" s="4">
        <v>0</v>
      </c>
      <c r="N121" s="4">
        <v>0</v>
      </c>
      <c r="O121" s="4">
        <v>0</v>
      </c>
      <c r="P121" s="4">
        <v>0</v>
      </c>
      <c r="Q121" s="4">
        <v>0</v>
      </c>
      <c r="R121" s="4">
        <v>0</v>
      </c>
      <c r="S121" s="4">
        <v>0</v>
      </c>
      <c r="T121" s="14">
        <f t="shared" si="5"/>
        <v>20</v>
      </c>
      <c r="U121" s="4">
        <v>10</v>
      </c>
      <c r="V121" s="4">
        <v>10</v>
      </c>
      <c r="W121" s="4">
        <v>0</v>
      </c>
      <c r="X121" s="4" t="s">
        <v>22</v>
      </c>
      <c r="Y121" s="4" t="s">
        <v>1097</v>
      </c>
      <c r="Z121" s="39"/>
      <c r="AA121" s="20"/>
      <c r="AB121" s="20">
        <v>55900020</v>
      </c>
      <c r="AC121" s="20">
        <v>100</v>
      </c>
      <c r="AD121" s="20">
        <v>55000149</v>
      </c>
      <c r="AE121" s="20">
        <v>100</v>
      </c>
      <c r="AF121" s="20">
        <v>55000327</v>
      </c>
      <c r="AG121" s="20">
        <v>20</v>
      </c>
      <c r="AH121" s="20" t="e">
        <f>IF(ISBLANK($Z121),0, LOOKUP($Z121,[1]Skill!$A:$A,[1]Skill!$X:$X)*$AA121/100)+
IF(ISBLANK($AB121),0, LOOKUP($AB121,[1]Skill!$A:$A,[1]Skill!$X:$X)*$AC121/100)+
IF(ISBLANK($AD121),0, LOOKUP($AD121,[1]Skill!$A:$A,[1]Skill!$X:$X)*$AE121/100)+
IF(ISBLANK($AF121),0, LOOKUP($AF121,[1]Skill!$A:$A,[1]Skill!$X:$X)*$AG121/100)</f>
        <v>#N/A</v>
      </c>
      <c r="AI121" s="20">
        <v>0</v>
      </c>
      <c r="AJ121" s="20">
        <v>0</v>
      </c>
      <c r="AK121" s="20">
        <v>0</v>
      </c>
      <c r="AL121" s="20">
        <v>0</v>
      </c>
      <c r="AM121" s="20">
        <v>0</v>
      </c>
      <c r="AN121" s="4" t="str">
        <f t="shared" si="6"/>
        <v>0;0;0;0;0</v>
      </c>
      <c r="AO121" s="20">
        <v>0</v>
      </c>
      <c r="AP121" s="20">
        <v>0</v>
      </c>
      <c r="AQ121" s="20">
        <v>0</v>
      </c>
      <c r="AR121" s="20">
        <v>0</v>
      </c>
      <c r="AS121" s="20">
        <v>0</v>
      </c>
      <c r="AT121" s="20">
        <v>0</v>
      </c>
      <c r="AU121" s="20">
        <v>0</v>
      </c>
      <c r="AV121" s="4" t="str">
        <f t="shared" si="7"/>
        <v>0;0;0;0;0;0;0</v>
      </c>
      <c r="AW121" s="52" t="s">
        <v>892</v>
      </c>
      <c r="AX121" s="4">
        <v>6</v>
      </c>
      <c r="AY121" s="4">
        <v>118</v>
      </c>
      <c r="AZ121" s="4" t="s">
        <v>80</v>
      </c>
      <c r="BA121" s="20">
        <v>0</v>
      </c>
      <c r="BB121" s="21">
        <v>0</v>
      </c>
      <c r="BC121" s="27">
        <v>0.95409829999999995</v>
      </c>
    </row>
    <row r="122" spans="1:55">
      <c r="A122">
        <v>51000119</v>
      </c>
      <c r="B122" s="4" t="s">
        <v>141</v>
      </c>
      <c r="C122" s="4" t="s">
        <v>579</v>
      </c>
      <c r="D122" s="21" t="s">
        <v>797</v>
      </c>
      <c r="E122" s="4">
        <v>2</v>
      </c>
      <c r="F122" s="4">
        <v>11</v>
      </c>
      <c r="G122" s="4">
        <v>2</v>
      </c>
      <c r="H122" s="4">
        <f t="shared" si="4"/>
        <v>6</v>
      </c>
      <c r="I122" s="4">
        <v>2</v>
      </c>
      <c r="J122" s="4">
        <v>3</v>
      </c>
      <c r="K122" s="4">
        <v>-7</v>
      </c>
      <c r="L122" s="4">
        <v>-3</v>
      </c>
      <c r="M122" s="4">
        <v>0</v>
      </c>
      <c r="N122" s="4">
        <v>0</v>
      </c>
      <c r="O122" s="4">
        <v>0</v>
      </c>
      <c r="P122" s="4">
        <v>0</v>
      </c>
      <c r="Q122" s="4">
        <v>0</v>
      </c>
      <c r="R122" s="4">
        <v>0</v>
      </c>
      <c r="S122" s="4">
        <v>0</v>
      </c>
      <c r="T122" s="14">
        <f t="shared" si="5"/>
        <v>-7</v>
      </c>
      <c r="U122" s="4">
        <v>10</v>
      </c>
      <c r="V122" s="4">
        <v>22</v>
      </c>
      <c r="W122" s="4">
        <v>0</v>
      </c>
      <c r="X122" s="4" t="s">
        <v>4</v>
      </c>
      <c r="Y122" s="4" t="s">
        <v>1028</v>
      </c>
      <c r="Z122" s="39">
        <v>55000150</v>
      </c>
      <c r="AA122" s="20">
        <v>100</v>
      </c>
      <c r="AB122" s="20"/>
      <c r="AC122" s="20"/>
      <c r="AD122" s="20"/>
      <c r="AE122" s="20"/>
      <c r="AF122" s="20"/>
      <c r="AG122" s="20"/>
      <c r="AH122" s="20" t="e">
        <f>IF(ISBLANK($Z122),0, LOOKUP($Z122,[1]Skill!$A:$A,[1]Skill!$X:$X)*$AA122/100)+
IF(ISBLANK($AB122),0, LOOKUP($AB122,[1]Skill!$A:$A,[1]Skill!$X:$X)*$AC122/100)+
IF(ISBLANK($AD122),0, LOOKUP($AD122,[1]Skill!$A:$A,[1]Skill!$X:$X)*$AE122/100)+
IF(ISBLANK($AF122),0, LOOKUP($AF122,[1]Skill!$A:$A,[1]Skill!$X:$X)*$AG122/100)</f>
        <v>#N/A</v>
      </c>
      <c r="AI122" s="20">
        <v>0</v>
      </c>
      <c r="AJ122" s="20">
        <v>0</v>
      </c>
      <c r="AK122" s="20">
        <v>0</v>
      </c>
      <c r="AL122" s="20">
        <v>0</v>
      </c>
      <c r="AM122" s="20">
        <v>0</v>
      </c>
      <c r="AN122" s="4" t="str">
        <f t="shared" si="6"/>
        <v>0;0;0;0;0</v>
      </c>
      <c r="AO122" s="20">
        <v>0</v>
      </c>
      <c r="AP122" s="20">
        <v>0</v>
      </c>
      <c r="AQ122" s="20">
        <v>0</v>
      </c>
      <c r="AR122" s="20">
        <v>0</v>
      </c>
      <c r="AS122" s="20">
        <v>0</v>
      </c>
      <c r="AT122" s="20">
        <v>0</v>
      </c>
      <c r="AU122" s="20">
        <v>0</v>
      </c>
      <c r="AV122" s="4" t="str">
        <f t="shared" si="7"/>
        <v>0;0;0;0;0;0;0</v>
      </c>
      <c r="AW122" s="52" t="s">
        <v>892</v>
      </c>
      <c r="AX122" s="4">
        <v>6</v>
      </c>
      <c r="AY122" s="4">
        <v>119</v>
      </c>
      <c r="AZ122" s="4"/>
      <c r="BA122" s="20">
        <v>0</v>
      </c>
      <c r="BB122" s="21">
        <v>0</v>
      </c>
      <c r="BC122" s="27">
        <v>0.24426229999999999</v>
      </c>
    </row>
    <row r="123" spans="1:55">
      <c r="A123">
        <v>51000120</v>
      </c>
      <c r="B123" s="4" t="s">
        <v>142</v>
      </c>
      <c r="C123" s="4" t="s">
        <v>580</v>
      </c>
      <c r="D123" s="21"/>
      <c r="E123" s="4">
        <v>2</v>
      </c>
      <c r="F123" s="4">
        <v>9</v>
      </c>
      <c r="G123" s="4">
        <v>5</v>
      </c>
      <c r="H123" s="4">
        <f t="shared" si="4"/>
        <v>1</v>
      </c>
      <c r="I123" s="4">
        <v>2</v>
      </c>
      <c r="J123" s="4">
        <v>5</v>
      </c>
      <c r="K123" s="4">
        <v>-20</v>
      </c>
      <c r="L123" s="4">
        <v>-25</v>
      </c>
      <c r="M123" s="4">
        <v>0</v>
      </c>
      <c r="N123" s="4">
        <v>0</v>
      </c>
      <c r="O123" s="4">
        <v>0</v>
      </c>
      <c r="P123" s="4">
        <v>0</v>
      </c>
      <c r="Q123" s="4">
        <v>0</v>
      </c>
      <c r="R123" s="4">
        <v>1</v>
      </c>
      <c r="S123" s="4">
        <v>0</v>
      </c>
      <c r="T123" s="14">
        <f t="shared" si="5"/>
        <v>0</v>
      </c>
      <c r="U123" s="4">
        <v>10</v>
      </c>
      <c r="V123" s="4">
        <v>20</v>
      </c>
      <c r="W123" s="4">
        <v>0</v>
      </c>
      <c r="X123" s="4" t="s">
        <v>4</v>
      </c>
      <c r="Y123" s="4" t="s">
        <v>1114</v>
      </c>
      <c r="Z123" s="39">
        <v>55100005</v>
      </c>
      <c r="AA123" s="20">
        <v>100</v>
      </c>
      <c r="AB123" s="20"/>
      <c r="AC123" s="20"/>
      <c r="AD123" s="20"/>
      <c r="AE123" s="20"/>
      <c r="AF123" s="20"/>
      <c r="AG123" s="20"/>
      <c r="AH123" s="20">
        <f>IF(ISBLANK($Z123),0, LOOKUP($Z123,[1]Skill!$A:$A,[1]Skill!$X:$X)*$AA123/100)+
IF(ISBLANK($AB123),0, LOOKUP($AB123,[1]Skill!$A:$A,[1]Skill!$X:$X)*$AC123/100)+
IF(ISBLANK($AD123),0, LOOKUP($AD123,[1]Skill!$A:$A,[1]Skill!$X:$X)*$AE123/100)+
IF(ISBLANK($AF123),0, LOOKUP($AF123,[1]Skill!$A:$A,[1]Skill!$X:$X)*$AG123/100)</f>
        <v>35</v>
      </c>
      <c r="AI123" s="20">
        <v>0</v>
      </c>
      <c r="AJ123" s="20">
        <v>0</v>
      </c>
      <c r="AK123" s="20">
        <v>0</v>
      </c>
      <c r="AL123" s="20">
        <v>0</v>
      </c>
      <c r="AM123" s="20">
        <v>0</v>
      </c>
      <c r="AN123" s="4" t="str">
        <f t="shared" si="6"/>
        <v>0;0;0;0;0</v>
      </c>
      <c r="AO123" s="20">
        <v>0</v>
      </c>
      <c r="AP123" s="20">
        <v>0</v>
      </c>
      <c r="AQ123" s="20">
        <v>0</v>
      </c>
      <c r="AR123" s="20">
        <v>0</v>
      </c>
      <c r="AS123" s="20">
        <v>0</v>
      </c>
      <c r="AT123" s="20">
        <v>0</v>
      </c>
      <c r="AU123" s="20">
        <v>0</v>
      </c>
      <c r="AV123" s="4" t="str">
        <f t="shared" si="7"/>
        <v>0;0;0;0;0;0;0</v>
      </c>
      <c r="AW123" s="52" t="s">
        <v>892</v>
      </c>
      <c r="AX123" s="4">
        <v>6</v>
      </c>
      <c r="AY123" s="4">
        <v>120</v>
      </c>
      <c r="AZ123" s="4"/>
      <c r="BA123" s="20">
        <v>0</v>
      </c>
      <c r="BB123" s="21">
        <v>0</v>
      </c>
      <c r="BC123" s="27">
        <v>0.27213110000000001</v>
      </c>
    </row>
    <row r="124" spans="1:55">
      <c r="A124">
        <v>51000121</v>
      </c>
      <c r="B124" s="4" t="s">
        <v>143</v>
      </c>
      <c r="C124" s="4" t="s">
        <v>581</v>
      </c>
      <c r="D124" s="21" t="s">
        <v>941</v>
      </c>
      <c r="E124" s="4">
        <v>3</v>
      </c>
      <c r="F124" s="4">
        <v>4</v>
      </c>
      <c r="G124" s="4">
        <v>0</v>
      </c>
      <c r="H124" s="4">
        <f t="shared" si="4"/>
        <v>2</v>
      </c>
      <c r="I124" s="4">
        <v>3</v>
      </c>
      <c r="J124" s="4">
        <v>17</v>
      </c>
      <c r="K124" s="4">
        <v>-9</v>
      </c>
      <c r="L124" s="4">
        <v>-50</v>
      </c>
      <c r="M124" s="4">
        <v>0</v>
      </c>
      <c r="N124" s="4">
        <v>0</v>
      </c>
      <c r="O124" s="4">
        <v>0</v>
      </c>
      <c r="P124" s="4">
        <v>0</v>
      </c>
      <c r="Q124" s="4">
        <v>0</v>
      </c>
      <c r="R124" s="4">
        <v>0</v>
      </c>
      <c r="S124" s="4">
        <v>0</v>
      </c>
      <c r="T124" s="14">
        <f t="shared" si="5"/>
        <v>3</v>
      </c>
      <c r="U124" s="4">
        <v>10</v>
      </c>
      <c r="V124" s="4">
        <v>17</v>
      </c>
      <c r="W124" s="4">
        <v>0</v>
      </c>
      <c r="X124" s="4" t="s">
        <v>2</v>
      </c>
      <c r="Y124" s="4" t="s">
        <v>940</v>
      </c>
      <c r="Z124" s="39">
        <v>55100006</v>
      </c>
      <c r="AA124" s="20">
        <v>100</v>
      </c>
      <c r="AB124" s="20"/>
      <c r="AC124" s="20"/>
      <c r="AD124" s="20"/>
      <c r="AE124" s="20"/>
      <c r="AF124" s="20"/>
      <c r="AG124" s="20"/>
      <c r="AH124" s="20">
        <f>IF(ISBLANK($Z124),0, LOOKUP($Z124,[1]Skill!$A:$A,[1]Skill!$X:$X)*$AA124/100)+
IF(ISBLANK($AB124),0, LOOKUP($AB124,[1]Skill!$A:$A,[1]Skill!$X:$X)*$AC124/100)+
IF(ISBLANK($AD124),0, LOOKUP($AD124,[1]Skill!$A:$A,[1]Skill!$X:$X)*$AE124/100)+
IF(ISBLANK($AF124),0, LOOKUP($AF124,[1]Skill!$A:$A,[1]Skill!$X:$X)*$AG124/100)</f>
        <v>45</v>
      </c>
      <c r="AI124" s="20">
        <v>0</v>
      </c>
      <c r="AJ124" s="20">
        <v>0</v>
      </c>
      <c r="AK124" s="20">
        <v>0</v>
      </c>
      <c r="AL124" s="20">
        <v>0</v>
      </c>
      <c r="AM124" s="20">
        <v>0</v>
      </c>
      <c r="AN124" s="4" t="str">
        <f t="shared" si="6"/>
        <v>0;0;0;0;0</v>
      </c>
      <c r="AO124" s="20">
        <v>0</v>
      </c>
      <c r="AP124" s="20">
        <v>0</v>
      </c>
      <c r="AQ124" s="20">
        <v>0</v>
      </c>
      <c r="AR124" s="20">
        <v>0</v>
      </c>
      <c r="AS124" s="20">
        <v>0</v>
      </c>
      <c r="AT124" s="20">
        <v>0</v>
      </c>
      <c r="AU124" s="20">
        <v>0</v>
      </c>
      <c r="AV124" s="4" t="str">
        <f t="shared" si="7"/>
        <v>0;0;0;0;0;0;0</v>
      </c>
      <c r="AW124" s="52" t="s">
        <v>892</v>
      </c>
      <c r="AX124" s="4">
        <v>6</v>
      </c>
      <c r="AY124" s="4">
        <v>121</v>
      </c>
      <c r="AZ124" s="4"/>
      <c r="BA124" s="20">
        <v>0</v>
      </c>
      <c r="BB124" s="21">
        <v>0</v>
      </c>
      <c r="BC124" s="27">
        <v>0.49836069999999999</v>
      </c>
    </row>
    <row r="125" spans="1:55">
      <c r="A125">
        <v>51000122</v>
      </c>
      <c r="B125" s="7" t="s">
        <v>435</v>
      </c>
      <c r="C125" s="4" t="s">
        <v>582</v>
      </c>
      <c r="D125" s="21" t="s">
        <v>797</v>
      </c>
      <c r="E125" s="4">
        <v>4</v>
      </c>
      <c r="F125" s="4">
        <v>4</v>
      </c>
      <c r="G125" s="4">
        <v>0</v>
      </c>
      <c r="H125" s="4">
        <f t="shared" si="4"/>
        <v>5</v>
      </c>
      <c r="I125" s="4">
        <v>4</v>
      </c>
      <c r="J125" s="4">
        <v>20</v>
      </c>
      <c r="K125" s="4">
        <v>-5</v>
      </c>
      <c r="L125" s="4">
        <v>0</v>
      </c>
      <c r="M125" s="4">
        <v>0</v>
      </c>
      <c r="N125" s="4">
        <v>0</v>
      </c>
      <c r="O125" s="4">
        <v>0</v>
      </c>
      <c r="P125" s="4">
        <v>0</v>
      </c>
      <c r="Q125" s="4">
        <v>0</v>
      </c>
      <c r="R125" s="4">
        <v>0</v>
      </c>
      <c r="S125" s="4">
        <v>0</v>
      </c>
      <c r="T125" s="14">
        <f t="shared" si="5"/>
        <v>15</v>
      </c>
      <c r="U125" s="4">
        <v>10</v>
      </c>
      <c r="V125" s="4">
        <v>15</v>
      </c>
      <c r="W125" s="4">
        <v>0</v>
      </c>
      <c r="X125" s="4" t="s">
        <v>2</v>
      </c>
      <c r="Y125" s="4" t="s">
        <v>744</v>
      </c>
      <c r="Z125" s="39">
        <v>55000008</v>
      </c>
      <c r="AA125" s="20">
        <v>100</v>
      </c>
      <c r="AB125" s="20">
        <v>55000093</v>
      </c>
      <c r="AC125" s="20">
        <v>40</v>
      </c>
      <c r="AD125" s="20"/>
      <c r="AE125" s="20"/>
      <c r="AF125" s="20"/>
      <c r="AG125" s="20"/>
      <c r="AH125" s="20" t="e">
        <f>IF(ISBLANK($Z125),0, LOOKUP($Z125,[1]Skill!$A:$A,[1]Skill!$X:$X)*$AA125/100)+
IF(ISBLANK($AB125),0, LOOKUP($AB125,[1]Skill!$A:$A,[1]Skill!$X:$X)*$AC125/100)+
IF(ISBLANK($AD125),0, LOOKUP($AD125,[1]Skill!$A:$A,[1]Skill!$X:$X)*$AE125/100)+
IF(ISBLANK($AF125),0, LOOKUP($AF125,[1]Skill!$A:$A,[1]Skill!$X:$X)*$AG125/100)</f>
        <v>#N/A</v>
      </c>
      <c r="AI125" s="20">
        <v>0</v>
      </c>
      <c r="AJ125" s="20">
        <v>0</v>
      </c>
      <c r="AK125" s="20">
        <v>0</v>
      </c>
      <c r="AL125" s="20">
        <v>0</v>
      </c>
      <c r="AM125" s="20">
        <v>0</v>
      </c>
      <c r="AN125" s="4" t="str">
        <f t="shared" si="6"/>
        <v>0;0;0;0;0</v>
      </c>
      <c r="AO125" s="20">
        <v>0</v>
      </c>
      <c r="AP125" s="20">
        <v>0</v>
      </c>
      <c r="AQ125" s="20">
        <v>0</v>
      </c>
      <c r="AR125" s="20">
        <v>0</v>
      </c>
      <c r="AS125" s="20">
        <v>0</v>
      </c>
      <c r="AT125" s="20">
        <v>0</v>
      </c>
      <c r="AU125" s="20">
        <v>0</v>
      </c>
      <c r="AV125" s="4" t="str">
        <f t="shared" si="7"/>
        <v>0;0;0;0;0;0;0</v>
      </c>
      <c r="AW125" s="52" t="s">
        <v>892</v>
      </c>
      <c r="AX125" s="4">
        <v>6</v>
      </c>
      <c r="AY125" s="4">
        <v>122</v>
      </c>
      <c r="AZ125" s="4"/>
      <c r="BA125" s="20">
        <v>0</v>
      </c>
      <c r="BB125" s="21">
        <v>0</v>
      </c>
      <c r="BC125" s="27">
        <v>0.73114749999999995</v>
      </c>
    </row>
    <row r="126" spans="1:55">
      <c r="A126">
        <v>51000123</v>
      </c>
      <c r="B126" s="4" t="s">
        <v>144</v>
      </c>
      <c r="C126" s="4" t="s">
        <v>365</v>
      </c>
      <c r="D126" s="21" t="s">
        <v>797</v>
      </c>
      <c r="E126" s="4">
        <v>1</v>
      </c>
      <c r="F126" s="4">
        <v>10</v>
      </c>
      <c r="G126" s="4">
        <v>2</v>
      </c>
      <c r="H126" s="4">
        <f t="shared" si="4"/>
        <v>6</v>
      </c>
      <c r="I126" s="4">
        <v>1</v>
      </c>
      <c r="J126" s="4">
        <v>-13</v>
      </c>
      <c r="K126" s="4">
        <v>-25</v>
      </c>
      <c r="L126" s="4">
        <v>-3</v>
      </c>
      <c r="M126" s="4">
        <v>0</v>
      </c>
      <c r="N126" s="4">
        <v>0</v>
      </c>
      <c r="O126" s="4">
        <v>0</v>
      </c>
      <c r="P126" s="4">
        <v>0</v>
      </c>
      <c r="Q126" s="4">
        <v>0</v>
      </c>
      <c r="R126" s="4">
        <v>0</v>
      </c>
      <c r="S126" s="4">
        <v>0</v>
      </c>
      <c r="T126" s="14">
        <f t="shared" si="5"/>
        <v>-41</v>
      </c>
      <c r="U126" s="4">
        <v>10</v>
      </c>
      <c r="V126" s="4">
        <v>5</v>
      </c>
      <c r="W126" s="4">
        <v>0</v>
      </c>
      <c r="X126" s="4" t="s">
        <v>24</v>
      </c>
      <c r="Y126" s="4" t="s">
        <v>808</v>
      </c>
      <c r="Z126" s="39">
        <v>55000151</v>
      </c>
      <c r="AA126" s="20">
        <v>100</v>
      </c>
      <c r="AB126" s="20"/>
      <c r="AC126" s="20"/>
      <c r="AD126" s="20"/>
      <c r="AE126" s="20"/>
      <c r="AF126" s="20"/>
      <c r="AG126" s="20"/>
      <c r="AH126" s="20" t="e">
        <f>IF(ISBLANK($Z126),0, LOOKUP($Z126,[1]Skill!$A:$A,[1]Skill!$X:$X)*$AA126/100)+
IF(ISBLANK($AB126),0, LOOKUP($AB126,[1]Skill!$A:$A,[1]Skill!$X:$X)*$AC126/100)+
IF(ISBLANK($AD126),0, LOOKUP($AD126,[1]Skill!$A:$A,[1]Skill!$X:$X)*$AE126/100)+
IF(ISBLANK($AF126),0, LOOKUP($AF126,[1]Skill!$A:$A,[1]Skill!$X:$X)*$AG126/100)</f>
        <v>#N/A</v>
      </c>
      <c r="AI126" s="20">
        <v>0</v>
      </c>
      <c r="AJ126" s="20">
        <v>0</v>
      </c>
      <c r="AK126" s="20">
        <v>0</v>
      </c>
      <c r="AL126" s="20">
        <v>0</v>
      </c>
      <c r="AM126" s="20">
        <v>0</v>
      </c>
      <c r="AN126" s="4" t="str">
        <f t="shared" si="6"/>
        <v>0;0;0;0;0</v>
      </c>
      <c r="AO126" s="20">
        <v>0</v>
      </c>
      <c r="AP126" s="20">
        <v>0</v>
      </c>
      <c r="AQ126" s="20">
        <v>0</v>
      </c>
      <c r="AR126" s="20">
        <v>0</v>
      </c>
      <c r="AS126" s="20">
        <v>0</v>
      </c>
      <c r="AT126" s="20">
        <v>0</v>
      </c>
      <c r="AU126" s="20">
        <v>0</v>
      </c>
      <c r="AV126" s="4" t="str">
        <f t="shared" si="7"/>
        <v>0;0;0;0;0;0;0</v>
      </c>
      <c r="AW126" s="52" t="s">
        <v>892</v>
      </c>
      <c r="AX126" s="4">
        <v>6</v>
      </c>
      <c r="AY126" s="4">
        <v>123</v>
      </c>
      <c r="AZ126" s="4"/>
      <c r="BA126" s="20">
        <v>0</v>
      </c>
      <c r="BB126" s="21">
        <v>0</v>
      </c>
      <c r="BC126" s="27">
        <v>9.3442629999999999E-2</v>
      </c>
    </row>
    <row r="127" spans="1:55">
      <c r="A127">
        <v>51000124</v>
      </c>
      <c r="B127" s="4" t="s">
        <v>145</v>
      </c>
      <c r="C127" s="4" t="s">
        <v>366</v>
      </c>
      <c r="D127" s="21"/>
      <c r="E127" s="4">
        <v>2</v>
      </c>
      <c r="F127" s="4">
        <v>7</v>
      </c>
      <c r="G127" s="4">
        <v>4</v>
      </c>
      <c r="H127" s="4">
        <f t="shared" si="4"/>
        <v>2</v>
      </c>
      <c r="I127" s="4">
        <v>2</v>
      </c>
      <c r="J127" s="4">
        <v>-40</v>
      </c>
      <c r="K127" s="4">
        <v>10</v>
      </c>
      <c r="L127" s="4">
        <v>-1</v>
      </c>
      <c r="M127" s="4">
        <v>3</v>
      </c>
      <c r="N127" s="4">
        <v>0</v>
      </c>
      <c r="O127" s="4">
        <v>0</v>
      </c>
      <c r="P127" s="4">
        <v>0</v>
      </c>
      <c r="Q127" s="4">
        <v>0</v>
      </c>
      <c r="R127" s="4">
        <v>0</v>
      </c>
      <c r="S127" s="4">
        <v>0</v>
      </c>
      <c r="T127" s="14">
        <f t="shared" si="5"/>
        <v>4</v>
      </c>
      <c r="U127" s="4">
        <v>10</v>
      </c>
      <c r="V127" s="4">
        <v>15</v>
      </c>
      <c r="W127" s="4">
        <v>0</v>
      </c>
      <c r="X127" s="4" t="s">
        <v>4</v>
      </c>
      <c r="Y127" s="4" t="s">
        <v>1061</v>
      </c>
      <c r="Z127" s="39">
        <v>55110005</v>
      </c>
      <c r="AA127" s="20">
        <v>100</v>
      </c>
      <c r="AB127" s="20"/>
      <c r="AC127" s="20"/>
      <c r="AD127" s="20"/>
      <c r="AE127" s="20"/>
      <c r="AF127" s="20"/>
      <c r="AG127" s="20"/>
      <c r="AH127" s="20">
        <f>IF(ISBLANK($Z127),0, LOOKUP($Z127,[1]Skill!$A:$A,[1]Skill!$X:$X)*$AA127/100)+
IF(ISBLANK($AB127),0, LOOKUP($AB127,[1]Skill!$A:$A,[1]Skill!$X:$X)*$AC127/100)+
IF(ISBLANK($AD127),0, LOOKUP($AD127,[1]Skill!$A:$A,[1]Skill!$X:$X)*$AE127/100)+
IF(ISBLANK($AF127),0, LOOKUP($AF127,[1]Skill!$A:$A,[1]Skill!$X:$X)*$AG127/100)</f>
        <v>20</v>
      </c>
      <c r="AI127" s="20">
        <v>0</v>
      </c>
      <c r="AJ127" s="20">
        <v>0</v>
      </c>
      <c r="AK127" s="20">
        <v>0</v>
      </c>
      <c r="AL127" s="20">
        <v>0</v>
      </c>
      <c r="AM127" s="20">
        <v>0</v>
      </c>
      <c r="AN127" s="4" t="str">
        <f t="shared" si="6"/>
        <v>0;0;0;0;0</v>
      </c>
      <c r="AO127" s="20">
        <v>0</v>
      </c>
      <c r="AP127" s="20">
        <v>0</v>
      </c>
      <c r="AQ127" s="20">
        <v>0</v>
      </c>
      <c r="AR127" s="20">
        <v>0</v>
      </c>
      <c r="AS127" s="20">
        <v>0</v>
      </c>
      <c r="AT127" s="20">
        <v>0</v>
      </c>
      <c r="AU127" s="20">
        <v>0</v>
      </c>
      <c r="AV127" s="4" t="str">
        <f t="shared" si="7"/>
        <v>0;0;0;0;0;0;0</v>
      </c>
      <c r="AW127" s="52" t="s">
        <v>892</v>
      </c>
      <c r="AX127" s="4">
        <v>6</v>
      </c>
      <c r="AY127" s="4">
        <v>124</v>
      </c>
      <c r="AZ127" s="4"/>
      <c r="BA127" s="20">
        <v>0</v>
      </c>
      <c r="BB127" s="21">
        <v>0</v>
      </c>
      <c r="BC127" s="27">
        <v>0.3</v>
      </c>
    </row>
    <row r="128" spans="1:55">
      <c r="A128">
        <v>51000125</v>
      </c>
      <c r="B128" s="4" t="s">
        <v>146</v>
      </c>
      <c r="C128" s="4" t="s">
        <v>583</v>
      </c>
      <c r="D128" s="21" t="s">
        <v>1064</v>
      </c>
      <c r="E128" s="4">
        <v>2</v>
      </c>
      <c r="F128" s="4">
        <v>3</v>
      </c>
      <c r="G128" s="4">
        <v>3</v>
      </c>
      <c r="H128" s="4">
        <f t="shared" si="4"/>
        <v>4</v>
      </c>
      <c r="I128" s="4">
        <v>2</v>
      </c>
      <c r="J128" s="4">
        <v>-50</v>
      </c>
      <c r="K128" s="4">
        <v>51</v>
      </c>
      <c r="L128" s="4">
        <v>-3</v>
      </c>
      <c r="M128" s="4">
        <v>0</v>
      </c>
      <c r="N128" s="4">
        <v>0</v>
      </c>
      <c r="O128" s="4">
        <v>0</v>
      </c>
      <c r="P128" s="4">
        <v>0</v>
      </c>
      <c r="Q128" s="4">
        <v>0</v>
      </c>
      <c r="R128" s="4">
        <v>0</v>
      </c>
      <c r="S128" s="4">
        <v>0</v>
      </c>
      <c r="T128" s="14">
        <f t="shared" si="5"/>
        <v>10</v>
      </c>
      <c r="U128" s="4">
        <v>10</v>
      </c>
      <c r="V128" s="4">
        <v>5</v>
      </c>
      <c r="W128" s="4">
        <v>0</v>
      </c>
      <c r="X128" s="4" t="s">
        <v>4</v>
      </c>
      <c r="Y128" s="4" t="s">
        <v>1065</v>
      </c>
      <c r="Z128" s="39">
        <v>55900019</v>
      </c>
      <c r="AA128" s="20">
        <v>15</v>
      </c>
      <c r="AB128" s="20"/>
      <c r="AC128" s="20"/>
      <c r="AD128" s="20"/>
      <c r="AE128" s="20"/>
      <c r="AF128" s="20"/>
      <c r="AG128" s="20"/>
      <c r="AH128" s="20">
        <f>IF(ISBLANK($Z128),0, LOOKUP($Z128,[1]Skill!$A:$A,[1]Skill!$X:$X)*$AA128/100)+
IF(ISBLANK($AB128),0, LOOKUP($AB128,[1]Skill!$A:$A,[1]Skill!$X:$X)*$AC128/100)+
IF(ISBLANK($AD128),0, LOOKUP($AD128,[1]Skill!$A:$A,[1]Skill!$X:$X)*$AE128/100)+
IF(ISBLANK($AF128),0, LOOKUP($AF128,[1]Skill!$A:$A,[1]Skill!$X:$X)*$AG128/100)</f>
        <v>12</v>
      </c>
      <c r="AI128" s="20">
        <v>0</v>
      </c>
      <c r="AJ128" s="20">
        <v>0</v>
      </c>
      <c r="AK128" s="20">
        <v>0</v>
      </c>
      <c r="AL128" s="20">
        <v>0</v>
      </c>
      <c r="AM128" s="20">
        <v>0</v>
      </c>
      <c r="AN128" s="4" t="str">
        <f t="shared" si="6"/>
        <v>0;0;0;0;0</v>
      </c>
      <c r="AO128" s="20">
        <v>0</v>
      </c>
      <c r="AP128" s="20">
        <v>0</v>
      </c>
      <c r="AQ128" s="20">
        <v>0</v>
      </c>
      <c r="AR128" s="20">
        <v>0</v>
      </c>
      <c r="AS128" s="20">
        <v>0</v>
      </c>
      <c r="AT128" s="20">
        <v>0</v>
      </c>
      <c r="AU128" s="20">
        <v>0</v>
      </c>
      <c r="AV128" s="4" t="str">
        <f t="shared" si="7"/>
        <v>0;0;0;0;0;0;0</v>
      </c>
      <c r="AW128" s="52" t="s">
        <v>892</v>
      </c>
      <c r="AX128" s="4">
        <v>6</v>
      </c>
      <c r="AY128" s="4">
        <v>125</v>
      </c>
      <c r="AZ128" s="4"/>
      <c r="BA128" s="20">
        <v>0</v>
      </c>
      <c r="BB128" s="21">
        <v>0</v>
      </c>
      <c r="BC128" s="27">
        <v>0.62131150000000002</v>
      </c>
    </row>
    <row r="129" spans="1:55">
      <c r="A129">
        <v>51000126</v>
      </c>
      <c r="B129" s="4" t="s">
        <v>147</v>
      </c>
      <c r="C129" s="4" t="s">
        <v>584</v>
      </c>
      <c r="D129" s="21"/>
      <c r="E129" s="4">
        <v>5</v>
      </c>
      <c r="F129" s="4">
        <v>12</v>
      </c>
      <c r="G129" s="4">
        <v>1</v>
      </c>
      <c r="H129" s="4">
        <f t="shared" si="4"/>
        <v>1</v>
      </c>
      <c r="I129" s="4">
        <v>5</v>
      </c>
      <c r="J129" s="4">
        <v>0</v>
      </c>
      <c r="K129" s="4">
        <v>-13</v>
      </c>
      <c r="L129" s="4">
        <v>-2</v>
      </c>
      <c r="M129" s="4">
        <v>0</v>
      </c>
      <c r="N129" s="4">
        <v>0</v>
      </c>
      <c r="O129" s="4">
        <v>0</v>
      </c>
      <c r="P129" s="4">
        <v>0</v>
      </c>
      <c r="Q129" s="4">
        <v>0</v>
      </c>
      <c r="R129" s="4">
        <v>3</v>
      </c>
      <c r="S129" s="4">
        <v>0</v>
      </c>
      <c r="T129" s="14">
        <f t="shared" si="5"/>
        <v>0</v>
      </c>
      <c r="U129" s="4">
        <v>10</v>
      </c>
      <c r="V129" s="4">
        <v>15</v>
      </c>
      <c r="W129" s="4">
        <v>0</v>
      </c>
      <c r="X129" s="4" t="s">
        <v>2</v>
      </c>
      <c r="Y129" s="4"/>
      <c r="Z129" s="39"/>
      <c r="AA129" s="20"/>
      <c r="AB129" s="20"/>
      <c r="AC129" s="20"/>
      <c r="AD129" s="20"/>
      <c r="AE129" s="20"/>
      <c r="AF129" s="20"/>
      <c r="AG129" s="20"/>
      <c r="AH129" s="20">
        <f>IF(ISBLANK($Z129),0, LOOKUP($Z129,[1]Skill!$A:$A,[1]Skill!$X:$X)*$AA129/100)+
IF(ISBLANK($AB129),0, LOOKUP($AB129,[1]Skill!$A:$A,[1]Skill!$X:$X)*$AC129/100)+
IF(ISBLANK($AD129),0, LOOKUP($AD129,[1]Skill!$A:$A,[1]Skill!$X:$X)*$AE129/100)+
IF(ISBLANK($AF129),0, LOOKUP($AF129,[1]Skill!$A:$A,[1]Skill!$X:$X)*$AG129/100)</f>
        <v>0</v>
      </c>
      <c r="AI129" s="20">
        <v>0</v>
      </c>
      <c r="AJ129" s="20">
        <v>0</v>
      </c>
      <c r="AK129" s="20">
        <v>0</v>
      </c>
      <c r="AL129" s="20">
        <v>0</v>
      </c>
      <c r="AM129" s="20">
        <v>0</v>
      </c>
      <c r="AN129" s="4" t="str">
        <f t="shared" si="6"/>
        <v>0;0;0;0;0</v>
      </c>
      <c r="AO129" s="20">
        <v>0</v>
      </c>
      <c r="AP129" s="20">
        <v>0</v>
      </c>
      <c r="AQ129" s="20">
        <v>0</v>
      </c>
      <c r="AR129" s="20">
        <v>0</v>
      </c>
      <c r="AS129" s="20">
        <v>0</v>
      </c>
      <c r="AT129" s="20">
        <v>0</v>
      </c>
      <c r="AU129" s="20">
        <v>0</v>
      </c>
      <c r="AV129" s="4" t="str">
        <f t="shared" si="7"/>
        <v>0;0;0;0;0;0;0</v>
      </c>
      <c r="AW129" s="52" t="s">
        <v>892</v>
      </c>
      <c r="AX129" s="4">
        <v>3</v>
      </c>
      <c r="AY129" s="4">
        <v>126</v>
      </c>
      <c r="AZ129" s="4"/>
      <c r="BA129" s="20">
        <v>0</v>
      </c>
      <c r="BB129" s="21">
        <v>0</v>
      </c>
      <c r="BC129" s="27">
        <v>0.85901640000000001</v>
      </c>
    </row>
    <row r="130" spans="1:55">
      <c r="A130">
        <v>51000127</v>
      </c>
      <c r="B130" s="4" t="s">
        <v>148</v>
      </c>
      <c r="C130" s="4" t="s">
        <v>585</v>
      </c>
      <c r="D130" s="21" t="s">
        <v>797</v>
      </c>
      <c r="E130" s="4">
        <v>1</v>
      </c>
      <c r="F130" s="4">
        <v>8</v>
      </c>
      <c r="G130" s="4">
        <v>1</v>
      </c>
      <c r="H130" s="4">
        <f t="shared" si="4"/>
        <v>6</v>
      </c>
      <c r="I130" s="4">
        <v>1</v>
      </c>
      <c r="J130" s="4">
        <v>4</v>
      </c>
      <c r="K130" s="4">
        <v>-15</v>
      </c>
      <c r="L130" s="4">
        <v>-2</v>
      </c>
      <c r="M130" s="4">
        <v>0</v>
      </c>
      <c r="N130" s="4">
        <v>0</v>
      </c>
      <c r="O130" s="4">
        <v>0</v>
      </c>
      <c r="P130" s="4">
        <v>0</v>
      </c>
      <c r="Q130" s="4">
        <v>0</v>
      </c>
      <c r="R130" s="4">
        <v>0</v>
      </c>
      <c r="S130" s="4">
        <v>0</v>
      </c>
      <c r="T130" s="14">
        <f t="shared" si="5"/>
        <v>-13</v>
      </c>
      <c r="U130" s="4">
        <v>10</v>
      </c>
      <c r="V130" s="4">
        <v>20</v>
      </c>
      <c r="W130" s="4">
        <v>0</v>
      </c>
      <c r="X130" s="4" t="s">
        <v>107</v>
      </c>
      <c r="Y130" s="4" t="s">
        <v>745</v>
      </c>
      <c r="Z130" s="39">
        <v>55000153</v>
      </c>
      <c r="AA130" s="20">
        <v>100</v>
      </c>
      <c r="AB130" s="20"/>
      <c r="AC130" s="20"/>
      <c r="AD130" s="20"/>
      <c r="AE130" s="20"/>
      <c r="AF130" s="20"/>
      <c r="AG130" s="20"/>
      <c r="AH130" s="20" t="e">
        <f>IF(ISBLANK($Z130),0, LOOKUP($Z130,[1]Skill!$A:$A,[1]Skill!$X:$X)*$AA130/100)+
IF(ISBLANK($AB130),0, LOOKUP($AB130,[1]Skill!$A:$A,[1]Skill!$X:$X)*$AC130/100)+
IF(ISBLANK($AD130),0, LOOKUP($AD130,[1]Skill!$A:$A,[1]Skill!$X:$X)*$AE130/100)+
IF(ISBLANK($AF130),0, LOOKUP($AF130,[1]Skill!$A:$A,[1]Skill!$X:$X)*$AG130/100)</f>
        <v>#N/A</v>
      </c>
      <c r="AI130" s="20">
        <v>0</v>
      </c>
      <c r="AJ130" s="20">
        <v>0</v>
      </c>
      <c r="AK130" s="20">
        <v>0</v>
      </c>
      <c r="AL130" s="20">
        <v>0</v>
      </c>
      <c r="AM130" s="20">
        <v>0</v>
      </c>
      <c r="AN130" s="4" t="str">
        <f t="shared" si="6"/>
        <v>0;0;0;0;0</v>
      </c>
      <c r="AO130" s="20">
        <v>0</v>
      </c>
      <c r="AP130" s="20">
        <v>0</v>
      </c>
      <c r="AQ130" s="20">
        <v>0</v>
      </c>
      <c r="AR130" s="20">
        <v>0</v>
      </c>
      <c r="AS130" s="20">
        <v>0</v>
      </c>
      <c r="AT130" s="20">
        <v>0</v>
      </c>
      <c r="AU130" s="20">
        <v>0</v>
      </c>
      <c r="AV130" s="4" t="str">
        <f t="shared" si="7"/>
        <v>0;0;0;0;0;0;0</v>
      </c>
      <c r="AW130" s="52" t="s">
        <v>892</v>
      </c>
      <c r="AX130" s="4">
        <v>6</v>
      </c>
      <c r="AY130" s="4">
        <v>127</v>
      </c>
      <c r="AZ130" s="4"/>
      <c r="BA130" s="20">
        <v>0</v>
      </c>
      <c r="BB130" s="21">
        <v>0</v>
      </c>
      <c r="BC130" s="27">
        <v>0.1114754</v>
      </c>
    </row>
    <row r="131" spans="1:55">
      <c r="A131">
        <v>51000128</v>
      </c>
      <c r="B131" s="4" t="s">
        <v>149</v>
      </c>
      <c r="C131" s="4" t="s">
        <v>586</v>
      </c>
      <c r="D131" s="21"/>
      <c r="E131" s="4">
        <v>2</v>
      </c>
      <c r="F131" s="4">
        <v>9</v>
      </c>
      <c r="G131" s="4">
        <v>1</v>
      </c>
      <c r="H131" s="4">
        <f t="shared" si="4"/>
        <v>1</v>
      </c>
      <c r="I131" s="4">
        <v>2</v>
      </c>
      <c r="J131" s="4">
        <v>7</v>
      </c>
      <c r="K131" s="4">
        <v>-17</v>
      </c>
      <c r="L131" s="4">
        <v>0</v>
      </c>
      <c r="M131" s="4">
        <v>0</v>
      </c>
      <c r="N131" s="4">
        <v>0</v>
      </c>
      <c r="O131" s="4">
        <v>0</v>
      </c>
      <c r="P131" s="4">
        <v>2</v>
      </c>
      <c r="Q131" s="4">
        <v>0</v>
      </c>
      <c r="R131" s="4">
        <v>0</v>
      </c>
      <c r="S131" s="4">
        <v>0</v>
      </c>
      <c r="T131" s="14">
        <f t="shared" si="5"/>
        <v>0</v>
      </c>
      <c r="U131" s="4">
        <v>10</v>
      </c>
      <c r="V131" s="4">
        <v>20</v>
      </c>
      <c r="W131" s="4">
        <v>0</v>
      </c>
      <c r="X131" s="4" t="s">
        <v>6</v>
      </c>
      <c r="Y131" s="4"/>
      <c r="Z131" s="39"/>
      <c r="AA131" s="20"/>
      <c r="AB131" s="20"/>
      <c r="AC131" s="20"/>
      <c r="AD131" s="20"/>
      <c r="AE131" s="20"/>
      <c r="AF131" s="20"/>
      <c r="AG131" s="20"/>
      <c r="AH131" s="20">
        <f>IF(ISBLANK($Z131),0, LOOKUP($Z131,[1]Skill!$A:$A,[1]Skill!$X:$X)*$AA131/100)+
IF(ISBLANK($AB131),0, LOOKUP($AB131,[1]Skill!$A:$A,[1]Skill!$X:$X)*$AC131/100)+
IF(ISBLANK($AD131),0, LOOKUP($AD131,[1]Skill!$A:$A,[1]Skill!$X:$X)*$AE131/100)+
IF(ISBLANK($AF131),0, LOOKUP($AF131,[1]Skill!$A:$A,[1]Skill!$X:$X)*$AG131/100)</f>
        <v>0</v>
      </c>
      <c r="AI131" s="20">
        <v>0</v>
      </c>
      <c r="AJ131" s="20">
        <v>0</v>
      </c>
      <c r="AK131" s="20">
        <v>0</v>
      </c>
      <c r="AL131" s="20">
        <v>0</v>
      </c>
      <c r="AM131" s="20">
        <v>0</v>
      </c>
      <c r="AN131" s="4" t="str">
        <f t="shared" si="6"/>
        <v>0;0;0;0;0</v>
      </c>
      <c r="AO131" s="20">
        <v>0</v>
      </c>
      <c r="AP131" s="20">
        <v>0</v>
      </c>
      <c r="AQ131" s="20">
        <v>0</v>
      </c>
      <c r="AR131" s="20">
        <v>0</v>
      </c>
      <c r="AS131" s="20">
        <v>0</v>
      </c>
      <c r="AT131" s="20">
        <v>0</v>
      </c>
      <c r="AU131" s="20">
        <v>0</v>
      </c>
      <c r="AV131" s="4" t="str">
        <f t="shared" si="7"/>
        <v>0;0;0;0;0;0;0</v>
      </c>
      <c r="AW131" s="52" t="s">
        <v>892</v>
      </c>
      <c r="AX131" s="4">
        <v>6</v>
      </c>
      <c r="AY131" s="4">
        <v>128</v>
      </c>
      <c r="AZ131" s="4"/>
      <c r="BA131" s="20">
        <v>0</v>
      </c>
      <c r="BB131" s="21">
        <v>0</v>
      </c>
      <c r="BC131" s="27">
        <v>0.31639339999999999</v>
      </c>
    </row>
    <row r="132" spans="1:55">
      <c r="A132">
        <v>51000129</v>
      </c>
      <c r="B132" s="4" t="s">
        <v>150</v>
      </c>
      <c r="C132" s="4" t="s">
        <v>587</v>
      </c>
      <c r="D132" s="21"/>
      <c r="E132" s="4">
        <v>4</v>
      </c>
      <c r="F132" s="4">
        <v>7</v>
      </c>
      <c r="G132" s="4">
        <v>3</v>
      </c>
      <c r="H132" s="4">
        <f t="shared" ref="H132:H195" si="8">IF(AND(T132&gt;=13,T132&lt;=16),5,IF(AND(T132&gt;=9,T132&lt;=12),4,IF(AND(T132&gt;=5,T132&lt;=8),3,IF(AND(T132&gt;=1,T132&lt;=4),2,IF(AND(T132&gt;=-3,T132&lt;=0),1,IF(AND(T132&gt;=-5,T132&lt;=-4),0,6))))))</f>
        <v>2</v>
      </c>
      <c r="I132" s="4">
        <v>4</v>
      </c>
      <c r="J132" s="4">
        <v>5</v>
      </c>
      <c r="K132" s="4">
        <v>20</v>
      </c>
      <c r="L132" s="4">
        <v>-23</v>
      </c>
      <c r="M132" s="4">
        <v>0</v>
      </c>
      <c r="N132" s="4">
        <v>0</v>
      </c>
      <c r="O132" s="4">
        <v>0</v>
      </c>
      <c r="P132" s="4">
        <v>0</v>
      </c>
      <c r="Q132" s="4">
        <v>0</v>
      </c>
      <c r="R132" s="4">
        <v>0</v>
      </c>
      <c r="S132" s="4">
        <v>0</v>
      </c>
      <c r="T132" s="14">
        <f t="shared" ref="T132:T195" si="9">SUM(J132:K132)+SUM(M132:S132)*5+4.4*SUM(AO132:AU132)+2.5*SUM(AI132:AM132)+IF(ISNUMBER(AH132),AH132,0)+L132</f>
        <v>3.25</v>
      </c>
      <c r="U132" s="4">
        <v>10</v>
      </c>
      <c r="V132" s="4">
        <v>15</v>
      </c>
      <c r="W132" s="4">
        <v>0</v>
      </c>
      <c r="X132" s="4" t="s">
        <v>4</v>
      </c>
      <c r="Y132" s="4" t="s">
        <v>1048</v>
      </c>
      <c r="Z132" s="39">
        <v>55510010</v>
      </c>
      <c r="AA132" s="20">
        <v>25</v>
      </c>
      <c r="AB132" s="20"/>
      <c r="AC132" s="20"/>
      <c r="AD132" s="20"/>
      <c r="AE132" s="20"/>
      <c r="AF132" s="20"/>
      <c r="AG132" s="20"/>
      <c r="AH132" s="20">
        <f>IF(ISBLANK($Z132),0, LOOKUP($Z132,[1]Skill!$A:$A,[1]Skill!$X:$X)*$AA132/100)+
IF(ISBLANK($AB132),0, LOOKUP($AB132,[1]Skill!$A:$A,[1]Skill!$X:$X)*$AC132/100)+
IF(ISBLANK($AD132),0, LOOKUP($AD132,[1]Skill!$A:$A,[1]Skill!$X:$X)*$AE132/100)+
IF(ISBLANK($AF132),0, LOOKUP($AF132,[1]Skill!$A:$A,[1]Skill!$X:$X)*$AG132/100)</f>
        <v>1.25</v>
      </c>
      <c r="AI132" s="20">
        <v>0</v>
      </c>
      <c r="AJ132" s="20">
        <v>0</v>
      </c>
      <c r="AK132" s="20">
        <v>0</v>
      </c>
      <c r="AL132" s="20">
        <v>0</v>
      </c>
      <c r="AM132" s="20">
        <v>0</v>
      </c>
      <c r="AN132" s="4" t="str">
        <f t="shared" ref="AN132:AN195" si="10">CONCATENATE(AI132,";",AJ132,";",AK132,";",AL132,";",AM132)</f>
        <v>0;0;0;0;0</v>
      </c>
      <c r="AO132" s="20">
        <v>0</v>
      </c>
      <c r="AP132" s="20">
        <v>-0.3</v>
      </c>
      <c r="AQ132" s="20">
        <v>0</v>
      </c>
      <c r="AR132" s="20">
        <v>0.3</v>
      </c>
      <c r="AS132" s="20">
        <v>0</v>
      </c>
      <c r="AT132" s="20">
        <v>0</v>
      </c>
      <c r="AU132" s="20">
        <v>0</v>
      </c>
      <c r="AV132" s="4" t="str">
        <f t="shared" ref="AV132:AV195" si="11">CONCATENATE(AO132,";",AP132,";",AQ132,";",AR132,";",AS132,";",AT132,";",AU132)</f>
        <v>0;-0.3;0;0.3;0;0;0</v>
      </c>
      <c r="AW132" s="52" t="s">
        <v>892</v>
      </c>
      <c r="AX132" s="4">
        <v>6</v>
      </c>
      <c r="AY132" s="4">
        <v>129</v>
      </c>
      <c r="AZ132" s="4"/>
      <c r="BA132" s="20">
        <v>0</v>
      </c>
      <c r="BB132" s="21">
        <v>0</v>
      </c>
      <c r="BC132" s="27">
        <v>0.76393440000000001</v>
      </c>
    </row>
    <row r="133" spans="1:55">
      <c r="A133">
        <v>51000130</v>
      </c>
      <c r="B133" s="4" t="s">
        <v>151</v>
      </c>
      <c r="C133" s="4" t="s">
        <v>367</v>
      </c>
      <c r="D133" s="21" t="s">
        <v>797</v>
      </c>
      <c r="E133" s="4">
        <v>4</v>
      </c>
      <c r="F133" s="4">
        <v>8</v>
      </c>
      <c r="G133" s="4">
        <v>3</v>
      </c>
      <c r="H133" s="4">
        <f t="shared" si="8"/>
        <v>4</v>
      </c>
      <c r="I133" s="4">
        <v>4</v>
      </c>
      <c r="J133" s="4">
        <v>-5</v>
      </c>
      <c r="K133" s="4">
        <v>15</v>
      </c>
      <c r="L133" s="4">
        <v>0</v>
      </c>
      <c r="M133" s="4">
        <v>0</v>
      </c>
      <c r="N133" s="4">
        <v>0</v>
      </c>
      <c r="O133" s="4">
        <v>0</v>
      </c>
      <c r="P133" s="4">
        <v>0</v>
      </c>
      <c r="Q133" s="4">
        <v>0</v>
      </c>
      <c r="R133" s="4">
        <v>0</v>
      </c>
      <c r="S133" s="4">
        <v>0</v>
      </c>
      <c r="T133" s="14">
        <f t="shared" si="9"/>
        <v>10</v>
      </c>
      <c r="U133" s="4">
        <v>10</v>
      </c>
      <c r="V133" s="4">
        <v>20</v>
      </c>
      <c r="W133" s="4">
        <v>0</v>
      </c>
      <c r="X133" s="4" t="s">
        <v>107</v>
      </c>
      <c r="Y133" s="4" t="s">
        <v>746</v>
      </c>
      <c r="Z133" s="39">
        <v>55000011</v>
      </c>
      <c r="AA133" s="20">
        <v>100</v>
      </c>
      <c r="AB133" s="20">
        <v>55000154</v>
      </c>
      <c r="AC133" s="20">
        <v>20</v>
      </c>
      <c r="AD133" s="20"/>
      <c r="AE133" s="20"/>
      <c r="AF133" s="20"/>
      <c r="AG133" s="20"/>
      <c r="AH133" s="20" t="e">
        <f>IF(ISBLANK($Z133),0, LOOKUP($Z133,[1]Skill!$A:$A,[1]Skill!$X:$X)*$AA133/100)+
IF(ISBLANK($AB133),0, LOOKUP($AB133,[1]Skill!$A:$A,[1]Skill!$X:$X)*$AC133/100)+
IF(ISBLANK($AD133),0, LOOKUP($AD133,[1]Skill!$A:$A,[1]Skill!$X:$X)*$AE133/100)+
IF(ISBLANK($AF133),0, LOOKUP($AF133,[1]Skill!$A:$A,[1]Skill!$X:$X)*$AG133/100)</f>
        <v>#N/A</v>
      </c>
      <c r="AI133" s="20">
        <v>0</v>
      </c>
      <c r="AJ133" s="20">
        <v>0</v>
      </c>
      <c r="AK133" s="20">
        <v>0</v>
      </c>
      <c r="AL133" s="20">
        <v>0</v>
      </c>
      <c r="AM133" s="20">
        <v>0</v>
      </c>
      <c r="AN133" s="4" t="str">
        <f t="shared" si="10"/>
        <v>0;0;0;0;0</v>
      </c>
      <c r="AO133" s="20">
        <v>0</v>
      </c>
      <c r="AP133" s="20">
        <v>0</v>
      </c>
      <c r="AQ133" s="20">
        <v>0</v>
      </c>
      <c r="AR133" s="20">
        <v>0</v>
      </c>
      <c r="AS133" s="20">
        <v>0</v>
      </c>
      <c r="AT133" s="20">
        <v>0</v>
      </c>
      <c r="AU133" s="20">
        <v>0</v>
      </c>
      <c r="AV133" s="4" t="str">
        <f t="shared" si="11"/>
        <v>0;0;0;0;0;0;0</v>
      </c>
      <c r="AW133" s="52" t="s">
        <v>892</v>
      </c>
      <c r="AX133" s="4">
        <v>6</v>
      </c>
      <c r="AY133" s="4">
        <v>130</v>
      </c>
      <c r="AZ133" s="4"/>
      <c r="BA133" s="20">
        <v>0</v>
      </c>
      <c r="BB133" s="21">
        <v>0</v>
      </c>
      <c r="BC133" s="27">
        <v>0.67213109999999998</v>
      </c>
    </row>
    <row r="134" spans="1:55">
      <c r="A134">
        <v>51000131</v>
      </c>
      <c r="B134" s="4" t="s">
        <v>152</v>
      </c>
      <c r="C134" s="4" t="s">
        <v>588</v>
      </c>
      <c r="D134" s="21"/>
      <c r="E134" s="4">
        <v>3</v>
      </c>
      <c r="F134" s="4">
        <v>1</v>
      </c>
      <c r="G134" s="4">
        <v>6</v>
      </c>
      <c r="H134" s="4">
        <f t="shared" si="8"/>
        <v>3</v>
      </c>
      <c r="I134" s="4">
        <v>3</v>
      </c>
      <c r="J134" s="4">
        <v>-5</v>
      </c>
      <c r="K134" s="4">
        <v>5</v>
      </c>
      <c r="L134" s="4">
        <v>-10</v>
      </c>
      <c r="M134" s="4">
        <v>0</v>
      </c>
      <c r="N134" s="4">
        <v>0</v>
      </c>
      <c r="O134" s="4">
        <v>0</v>
      </c>
      <c r="P134" s="4">
        <v>0</v>
      </c>
      <c r="Q134" s="4">
        <v>0</v>
      </c>
      <c r="R134" s="4">
        <v>0</v>
      </c>
      <c r="S134" s="4">
        <v>0</v>
      </c>
      <c r="T134" s="14">
        <f t="shared" si="9"/>
        <v>8</v>
      </c>
      <c r="U134" s="4">
        <v>10</v>
      </c>
      <c r="V134" s="4">
        <v>0</v>
      </c>
      <c r="W134" s="4">
        <v>12</v>
      </c>
      <c r="X134" s="4" t="s">
        <v>2</v>
      </c>
      <c r="Y134" s="4" t="s">
        <v>990</v>
      </c>
      <c r="Z134" s="39">
        <v>55900008</v>
      </c>
      <c r="AA134" s="20">
        <v>20</v>
      </c>
      <c r="AB134" s="20">
        <v>55100001</v>
      </c>
      <c r="AC134" s="20">
        <v>100</v>
      </c>
      <c r="AD134" s="20"/>
      <c r="AE134" s="20"/>
      <c r="AF134" s="20"/>
      <c r="AG134" s="20"/>
      <c r="AH134" s="20">
        <f>IF(ISBLANK($Z134),0, LOOKUP($Z134,[1]Skill!$A:$A,[1]Skill!$X:$X)*$AA134/100)+
IF(ISBLANK($AB134),0, LOOKUP($AB134,[1]Skill!$A:$A,[1]Skill!$X:$X)*$AC134/100)+
IF(ISBLANK($AD134),0, LOOKUP($AD134,[1]Skill!$A:$A,[1]Skill!$X:$X)*$AE134/100)+
IF(ISBLANK($AF134),0, LOOKUP($AF134,[1]Skill!$A:$A,[1]Skill!$X:$X)*$AG134/100)</f>
        <v>18</v>
      </c>
      <c r="AI134" s="20">
        <v>0</v>
      </c>
      <c r="AJ134" s="20">
        <v>0</v>
      </c>
      <c r="AK134" s="20">
        <v>0</v>
      </c>
      <c r="AL134" s="20">
        <v>0</v>
      </c>
      <c r="AM134" s="20">
        <v>0</v>
      </c>
      <c r="AN134" s="4" t="str">
        <f t="shared" si="10"/>
        <v>0;0;0;0;0</v>
      </c>
      <c r="AO134" s="20">
        <v>0</v>
      </c>
      <c r="AP134" s="20">
        <v>0</v>
      </c>
      <c r="AQ134" s="20">
        <v>0</v>
      </c>
      <c r="AR134" s="20">
        <v>0</v>
      </c>
      <c r="AS134" s="20">
        <v>0</v>
      </c>
      <c r="AT134" s="20">
        <v>0</v>
      </c>
      <c r="AU134" s="20">
        <v>0</v>
      </c>
      <c r="AV134" s="4" t="str">
        <f t="shared" si="11"/>
        <v>0;0;0;0;0;0;0</v>
      </c>
      <c r="AW134" s="52" t="s">
        <v>892</v>
      </c>
      <c r="AX134" s="4">
        <v>6</v>
      </c>
      <c r="AY134" s="4">
        <v>131</v>
      </c>
      <c r="AZ134" s="4"/>
      <c r="BA134" s="20">
        <v>0</v>
      </c>
      <c r="BB134" s="21">
        <v>0</v>
      </c>
      <c r="BC134" s="27">
        <v>0.44098359999999998</v>
      </c>
    </row>
    <row r="135" spans="1:55">
      <c r="A135">
        <v>51000132</v>
      </c>
      <c r="B135" s="4" t="s">
        <v>153</v>
      </c>
      <c r="C135" s="4" t="s">
        <v>589</v>
      </c>
      <c r="D135" s="21"/>
      <c r="E135" s="4">
        <v>3</v>
      </c>
      <c r="F135" s="4">
        <v>6</v>
      </c>
      <c r="G135" s="4">
        <v>3</v>
      </c>
      <c r="H135" s="4">
        <f t="shared" si="8"/>
        <v>2</v>
      </c>
      <c r="I135" s="4">
        <v>3</v>
      </c>
      <c r="J135" s="4">
        <v>0</v>
      </c>
      <c r="K135" s="4">
        <v>0</v>
      </c>
      <c r="L135" s="4">
        <v>-41</v>
      </c>
      <c r="M135" s="4">
        <v>0</v>
      </c>
      <c r="N135" s="4">
        <v>0</v>
      </c>
      <c r="O135" s="4">
        <v>0</v>
      </c>
      <c r="P135" s="4">
        <v>0</v>
      </c>
      <c r="Q135" s="4">
        <v>0</v>
      </c>
      <c r="R135" s="4">
        <v>0</v>
      </c>
      <c r="S135" s="4">
        <v>0</v>
      </c>
      <c r="T135" s="14">
        <f t="shared" si="9"/>
        <v>4</v>
      </c>
      <c r="U135" s="4">
        <v>10</v>
      </c>
      <c r="V135" s="4">
        <v>20</v>
      </c>
      <c r="W135" s="4">
        <v>0</v>
      </c>
      <c r="X135" s="4" t="s">
        <v>78</v>
      </c>
      <c r="Y135" s="7" t="s">
        <v>1062</v>
      </c>
      <c r="Z135" s="39">
        <v>55900016</v>
      </c>
      <c r="AA135" s="20">
        <v>100</v>
      </c>
      <c r="AB135" s="20"/>
      <c r="AC135" s="20"/>
      <c r="AD135" s="20"/>
      <c r="AE135" s="20"/>
      <c r="AF135" s="20"/>
      <c r="AG135" s="20"/>
      <c r="AH135" s="20">
        <f>IF(ISBLANK($Z135),0, LOOKUP($Z135,[1]Skill!$A:$A,[1]Skill!$X:$X)*$AA135/100)+
IF(ISBLANK($AB135),0, LOOKUP($AB135,[1]Skill!$A:$A,[1]Skill!$X:$X)*$AC135/100)+
IF(ISBLANK($AD135),0, LOOKUP($AD135,[1]Skill!$A:$A,[1]Skill!$X:$X)*$AE135/100)+
IF(ISBLANK($AF135),0, LOOKUP($AF135,[1]Skill!$A:$A,[1]Skill!$X:$X)*$AG135/100)</f>
        <v>45</v>
      </c>
      <c r="AI135" s="20">
        <v>0</v>
      </c>
      <c r="AJ135" s="20">
        <v>0</v>
      </c>
      <c r="AK135" s="20">
        <v>0</v>
      </c>
      <c r="AL135" s="20">
        <v>0</v>
      </c>
      <c r="AM135" s="20">
        <v>0</v>
      </c>
      <c r="AN135" s="4" t="str">
        <f t="shared" si="10"/>
        <v>0;0;0;0;0</v>
      </c>
      <c r="AO135" s="20">
        <v>0</v>
      </c>
      <c r="AP135" s="20">
        <v>0</v>
      </c>
      <c r="AQ135" s="20">
        <v>0</v>
      </c>
      <c r="AR135" s="20">
        <v>0</v>
      </c>
      <c r="AS135" s="20">
        <v>0</v>
      </c>
      <c r="AT135" s="20">
        <v>0</v>
      </c>
      <c r="AU135" s="20">
        <v>0</v>
      </c>
      <c r="AV135" s="4" t="str">
        <f t="shared" si="11"/>
        <v>0;0;0;0;0;0;0</v>
      </c>
      <c r="AW135" s="52" t="s">
        <v>892</v>
      </c>
      <c r="AX135" s="4">
        <v>6</v>
      </c>
      <c r="AY135" s="4">
        <v>132</v>
      </c>
      <c r="AZ135" s="4"/>
      <c r="BA135" s="20">
        <v>0</v>
      </c>
      <c r="BB135" s="21">
        <v>0</v>
      </c>
      <c r="BC135" s="27">
        <v>0.43442619999999998</v>
      </c>
    </row>
    <row r="136" spans="1:55">
      <c r="A136">
        <v>51000133</v>
      </c>
      <c r="B136" s="4" t="s">
        <v>154</v>
      </c>
      <c r="C136" s="4" t="s">
        <v>590</v>
      </c>
      <c r="D136" s="21" t="s">
        <v>797</v>
      </c>
      <c r="E136" s="4">
        <v>3</v>
      </c>
      <c r="F136" s="4">
        <v>13</v>
      </c>
      <c r="G136" s="4">
        <v>3</v>
      </c>
      <c r="H136" s="4">
        <f t="shared" si="8"/>
        <v>4</v>
      </c>
      <c r="I136" s="4">
        <v>3</v>
      </c>
      <c r="J136" s="4">
        <v>20</v>
      </c>
      <c r="K136" s="4">
        <v>-8</v>
      </c>
      <c r="L136" s="4">
        <v>-3</v>
      </c>
      <c r="M136" s="4">
        <v>0</v>
      </c>
      <c r="N136" s="4">
        <v>0</v>
      </c>
      <c r="O136" s="4">
        <v>0</v>
      </c>
      <c r="P136" s="4">
        <v>0</v>
      </c>
      <c r="Q136" s="4">
        <v>0</v>
      </c>
      <c r="R136" s="4">
        <v>0</v>
      </c>
      <c r="S136" s="4">
        <v>0</v>
      </c>
      <c r="T136" s="14">
        <f t="shared" si="9"/>
        <v>9</v>
      </c>
      <c r="U136" s="4">
        <v>10</v>
      </c>
      <c r="V136" s="4">
        <v>10</v>
      </c>
      <c r="W136" s="4">
        <v>0</v>
      </c>
      <c r="X136" s="4" t="s">
        <v>107</v>
      </c>
      <c r="Y136" s="4" t="s">
        <v>1004</v>
      </c>
      <c r="Z136" s="39">
        <v>55110005</v>
      </c>
      <c r="AA136" s="20">
        <v>30</v>
      </c>
      <c r="AB136" s="20">
        <v>55000155</v>
      </c>
      <c r="AC136" s="20">
        <v>100</v>
      </c>
      <c r="AD136" s="20"/>
      <c r="AE136" s="20"/>
      <c r="AF136" s="20"/>
      <c r="AG136" s="20"/>
      <c r="AH136" s="20" t="e">
        <f>IF(ISBLANK($Z136),0, LOOKUP($Z136,[1]Skill!$A:$A,[1]Skill!$X:$X)*$AA136/100)+
IF(ISBLANK($AB136),0, LOOKUP($AB136,[1]Skill!$A:$A,[1]Skill!$X:$X)*$AC136/100)+
IF(ISBLANK($AD136),0, LOOKUP($AD136,[1]Skill!$A:$A,[1]Skill!$X:$X)*$AE136/100)+
IF(ISBLANK($AF136),0, LOOKUP($AF136,[1]Skill!$A:$A,[1]Skill!$X:$X)*$AG136/100)</f>
        <v>#N/A</v>
      </c>
      <c r="AI136" s="20">
        <v>0</v>
      </c>
      <c r="AJ136" s="20">
        <v>0</v>
      </c>
      <c r="AK136" s="20">
        <v>0</v>
      </c>
      <c r="AL136" s="20">
        <v>0</v>
      </c>
      <c r="AM136" s="20">
        <v>0</v>
      </c>
      <c r="AN136" s="4" t="str">
        <f t="shared" si="10"/>
        <v>0;0;0;0;0</v>
      </c>
      <c r="AO136" s="20">
        <v>0</v>
      </c>
      <c r="AP136" s="20">
        <v>0</v>
      </c>
      <c r="AQ136" s="20">
        <v>0</v>
      </c>
      <c r="AR136" s="20">
        <v>0</v>
      </c>
      <c r="AS136" s="20">
        <v>0</v>
      </c>
      <c r="AT136" s="20">
        <v>0</v>
      </c>
      <c r="AU136" s="20">
        <v>0</v>
      </c>
      <c r="AV136" s="4" t="str">
        <f t="shared" si="11"/>
        <v>0;0;0;0;0;0;0</v>
      </c>
      <c r="AW136" s="52" t="s">
        <v>892</v>
      </c>
      <c r="AX136" s="4">
        <v>6</v>
      </c>
      <c r="AY136" s="4">
        <v>133</v>
      </c>
      <c r="AZ136" s="4"/>
      <c r="BA136" s="20">
        <v>0</v>
      </c>
      <c r="BB136" s="21">
        <v>0</v>
      </c>
      <c r="BC136" s="27">
        <v>0.50819669999999995</v>
      </c>
    </row>
    <row r="137" spans="1:55">
      <c r="A137">
        <v>51000134</v>
      </c>
      <c r="B137" s="4" t="s">
        <v>155</v>
      </c>
      <c r="C137" s="4" t="s">
        <v>591</v>
      </c>
      <c r="D137" s="21"/>
      <c r="E137" s="4">
        <v>5</v>
      </c>
      <c r="F137" s="4">
        <v>11</v>
      </c>
      <c r="G137" s="4">
        <v>0</v>
      </c>
      <c r="H137" s="4">
        <f t="shared" si="8"/>
        <v>3</v>
      </c>
      <c r="I137" s="4">
        <v>5</v>
      </c>
      <c r="J137" s="4">
        <v>-5</v>
      </c>
      <c r="K137" s="4">
        <v>5</v>
      </c>
      <c r="L137" s="4">
        <v>-2</v>
      </c>
      <c r="M137" s="4">
        <v>0</v>
      </c>
      <c r="N137" s="4">
        <v>0</v>
      </c>
      <c r="O137" s="4">
        <v>0</v>
      </c>
      <c r="P137" s="4">
        <v>1</v>
      </c>
      <c r="Q137" s="4">
        <v>0</v>
      </c>
      <c r="R137" s="4">
        <v>0</v>
      </c>
      <c r="S137" s="4">
        <v>0</v>
      </c>
      <c r="T137" s="14">
        <f t="shared" si="9"/>
        <v>7.5</v>
      </c>
      <c r="U137" s="4">
        <v>10</v>
      </c>
      <c r="V137" s="4">
        <v>15</v>
      </c>
      <c r="W137" s="4">
        <v>0</v>
      </c>
      <c r="X137" s="4" t="s">
        <v>2</v>
      </c>
      <c r="Y137" s="4" t="s">
        <v>1115</v>
      </c>
      <c r="Z137" s="39">
        <v>55510010</v>
      </c>
      <c r="AA137" s="20">
        <v>30</v>
      </c>
      <c r="AB137" s="20">
        <v>55510007</v>
      </c>
      <c r="AC137" s="20">
        <v>30</v>
      </c>
      <c r="AD137" s="20"/>
      <c r="AE137" s="20"/>
      <c r="AF137" s="20"/>
      <c r="AG137" s="20"/>
      <c r="AH137" s="20">
        <f>IF(ISBLANK($Z137),0, LOOKUP($Z137,[1]Skill!$A:$A,[1]Skill!$X:$X)*$AA137/100)+
IF(ISBLANK($AB137),0, LOOKUP($AB137,[1]Skill!$A:$A,[1]Skill!$X:$X)*$AC137/100)+
IF(ISBLANK($AD137),0, LOOKUP($AD137,[1]Skill!$A:$A,[1]Skill!$X:$X)*$AE137/100)+
IF(ISBLANK($AF137),0, LOOKUP($AF137,[1]Skill!$A:$A,[1]Skill!$X:$X)*$AG137/100)</f>
        <v>4.5</v>
      </c>
      <c r="AI137" s="20">
        <v>0</v>
      </c>
      <c r="AJ137" s="20">
        <v>0</v>
      </c>
      <c r="AK137" s="20">
        <v>0</v>
      </c>
      <c r="AL137" s="20">
        <v>0</v>
      </c>
      <c r="AM137" s="20">
        <v>0</v>
      </c>
      <c r="AN137" s="4" t="str">
        <f t="shared" si="10"/>
        <v>0;0;0;0;0</v>
      </c>
      <c r="AO137" s="20">
        <v>0</v>
      </c>
      <c r="AP137" s="20">
        <v>0</v>
      </c>
      <c r="AQ137" s="20">
        <v>0</v>
      </c>
      <c r="AR137" s="20">
        <v>0</v>
      </c>
      <c r="AS137" s="20">
        <v>0</v>
      </c>
      <c r="AT137" s="20">
        <v>0</v>
      </c>
      <c r="AU137" s="20">
        <v>0</v>
      </c>
      <c r="AV137" s="4" t="str">
        <f t="shared" si="11"/>
        <v>0;0;0;0;0;0;0</v>
      </c>
      <c r="AW137" s="52" t="s">
        <v>892</v>
      </c>
      <c r="AX137" s="4">
        <v>5</v>
      </c>
      <c r="AY137" s="4">
        <v>134</v>
      </c>
      <c r="AZ137" s="4"/>
      <c r="BA137" s="20">
        <v>0</v>
      </c>
      <c r="BB137" s="21">
        <v>0</v>
      </c>
      <c r="BC137" s="27">
        <v>0.80983609999999995</v>
      </c>
    </row>
    <row r="138" spans="1:55">
      <c r="A138">
        <v>51000135</v>
      </c>
      <c r="B138" s="4" t="s">
        <v>156</v>
      </c>
      <c r="C138" s="4" t="s">
        <v>592</v>
      </c>
      <c r="D138" s="21" t="s">
        <v>797</v>
      </c>
      <c r="E138" s="4">
        <v>2</v>
      </c>
      <c r="F138" s="4">
        <v>10</v>
      </c>
      <c r="G138" s="4">
        <v>3</v>
      </c>
      <c r="H138" s="4">
        <f t="shared" si="8"/>
        <v>2</v>
      </c>
      <c r="I138" s="4">
        <v>2</v>
      </c>
      <c r="J138" s="4">
        <v>-19</v>
      </c>
      <c r="K138" s="4">
        <v>23</v>
      </c>
      <c r="L138" s="4">
        <v>-1</v>
      </c>
      <c r="M138" s="4">
        <v>0</v>
      </c>
      <c r="N138" s="4">
        <v>0</v>
      </c>
      <c r="O138" s="4">
        <v>0</v>
      </c>
      <c r="P138" s="4">
        <v>0</v>
      </c>
      <c r="Q138" s="4">
        <v>0</v>
      </c>
      <c r="R138" s="4">
        <v>0</v>
      </c>
      <c r="S138" s="4">
        <v>0</v>
      </c>
      <c r="T138" s="14">
        <f t="shared" si="9"/>
        <v>3</v>
      </c>
      <c r="U138" s="4">
        <v>10</v>
      </c>
      <c r="V138" s="4">
        <v>20</v>
      </c>
      <c r="W138" s="4">
        <v>0</v>
      </c>
      <c r="X138" s="4" t="s">
        <v>6</v>
      </c>
      <c r="Y138" s="4" t="s">
        <v>1014</v>
      </c>
      <c r="Z138" s="39">
        <v>55000157</v>
      </c>
      <c r="AA138" s="20">
        <v>10</v>
      </c>
      <c r="AB138" s="20"/>
      <c r="AC138" s="20"/>
      <c r="AD138" s="20"/>
      <c r="AE138" s="20"/>
      <c r="AF138" s="20"/>
      <c r="AG138" s="20"/>
      <c r="AH138" s="20" t="e">
        <f>IF(ISBLANK($Z138),0, LOOKUP($Z138,[1]Skill!$A:$A,[1]Skill!$X:$X)*$AA138/100)+
IF(ISBLANK($AB138),0, LOOKUP($AB138,[1]Skill!$A:$A,[1]Skill!$X:$X)*$AC138/100)+
IF(ISBLANK($AD138),0, LOOKUP($AD138,[1]Skill!$A:$A,[1]Skill!$X:$X)*$AE138/100)+
IF(ISBLANK($AF138),0, LOOKUP($AF138,[1]Skill!$A:$A,[1]Skill!$X:$X)*$AG138/100)</f>
        <v>#N/A</v>
      </c>
      <c r="AI138" s="20">
        <v>0</v>
      </c>
      <c r="AJ138" s="20">
        <v>0</v>
      </c>
      <c r="AK138" s="20">
        <v>0</v>
      </c>
      <c r="AL138" s="20">
        <v>0</v>
      </c>
      <c r="AM138" s="20">
        <v>0</v>
      </c>
      <c r="AN138" s="4" t="str">
        <f t="shared" si="10"/>
        <v>0;0;0;0;0</v>
      </c>
      <c r="AO138" s="20">
        <v>0</v>
      </c>
      <c r="AP138" s="20">
        <v>0</v>
      </c>
      <c r="AQ138" s="20">
        <v>0</v>
      </c>
      <c r="AR138" s="20">
        <v>0</v>
      </c>
      <c r="AS138" s="20">
        <v>0</v>
      </c>
      <c r="AT138" s="20">
        <v>0</v>
      </c>
      <c r="AU138" s="20">
        <v>0</v>
      </c>
      <c r="AV138" s="4" t="str">
        <f t="shared" si="11"/>
        <v>0;0;0;0;0;0;0</v>
      </c>
      <c r="AW138" s="52" t="s">
        <v>892</v>
      </c>
      <c r="AX138" s="4">
        <v>6</v>
      </c>
      <c r="AY138" s="4">
        <v>135</v>
      </c>
      <c r="AZ138" s="4"/>
      <c r="BA138" s="20">
        <v>0</v>
      </c>
      <c r="BB138" s="21">
        <v>0</v>
      </c>
      <c r="BC138" s="27">
        <v>0.25245899999999999</v>
      </c>
    </row>
    <row r="139" spans="1:55">
      <c r="A139">
        <v>51000136</v>
      </c>
      <c r="B139" s="4" t="s">
        <v>157</v>
      </c>
      <c r="C139" s="4" t="s">
        <v>593</v>
      </c>
      <c r="D139" s="21"/>
      <c r="E139" s="4">
        <v>3</v>
      </c>
      <c r="F139" s="4">
        <v>13</v>
      </c>
      <c r="G139" s="4">
        <v>4</v>
      </c>
      <c r="H139" s="4">
        <f t="shared" si="8"/>
        <v>1</v>
      </c>
      <c r="I139" s="4">
        <v>3</v>
      </c>
      <c r="J139" s="4">
        <v>-20</v>
      </c>
      <c r="K139" s="4">
        <v>-10</v>
      </c>
      <c r="L139" s="4">
        <v>-2</v>
      </c>
      <c r="M139" s="4">
        <v>6</v>
      </c>
      <c r="N139" s="4">
        <v>0</v>
      </c>
      <c r="O139" s="4">
        <v>0</v>
      </c>
      <c r="P139" s="4">
        <v>0</v>
      </c>
      <c r="Q139" s="4">
        <v>0</v>
      </c>
      <c r="R139" s="4">
        <v>0</v>
      </c>
      <c r="S139" s="4">
        <v>0</v>
      </c>
      <c r="T139" s="14">
        <f t="shared" si="9"/>
        <v>-2</v>
      </c>
      <c r="U139" s="4">
        <v>10</v>
      </c>
      <c r="V139" s="4">
        <v>10</v>
      </c>
      <c r="W139" s="4">
        <v>0</v>
      </c>
      <c r="X139" s="4" t="s">
        <v>107</v>
      </c>
      <c r="Y139" s="4"/>
      <c r="Z139" s="39"/>
      <c r="AA139" s="20"/>
      <c r="AB139" s="20"/>
      <c r="AC139" s="20"/>
      <c r="AD139" s="20"/>
      <c r="AE139" s="20"/>
      <c r="AF139" s="20"/>
      <c r="AG139" s="20"/>
      <c r="AH139" s="20">
        <f>IF(ISBLANK($Z139),0, LOOKUP($Z139,[1]Skill!$A:$A,[1]Skill!$X:$X)*$AA139/100)+
IF(ISBLANK($AB139),0, LOOKUP($AB139,[1]Skill!$A:$A,[1]Skill!$X:$X)*$AC139/100)+
IF(ISBLANK($AD139),0, LOOKUP($AD139,[1]Skill!$A:$A,[1]Skill!$X:$X)*$AE139/100)+
IF(ISBLANK($AF139),0, LOOKUP($AF139,[1]Skill!$A:$A,[1]Skill!$X:$X)*$AG139/100)</f>
        <v>0</v>
      </c>
      <c r="AI139" s="20">
        <v>0</v>
      </c>
      <c r="AJ139" s="20">
        <v>0</v>
      </c>
      <c r="AK139" s="20">
        <v>0</v>
      </c>
      <c r="AL139" s="20">
        <v>0</v>
      </c>
      <c r="AM139" s="20">
        <v>0</v>
      </c>
      <c r="AN139" s="4" t="str">
        <f t="shared" si="10"/>
        <v>0;0;0;0;0</v>
      </c>
      <c r="AO139" s="20">
        <v>0</v>
      </c>
      <c r="AP139" s="20">
        <v>0</v>
      </c>
      <c r="AQ139" s="20">
        <v>0</v>
      </c>
      <c r="AR139" s="20">
        <v>0</v>
      </c>
      <c r="AS139" s="20">
        <v>0</v>
      </c>
      <c r="AT139" s="20">
        <v>0</v>
      </c>
      <c r="AU139" s="20">
        <v>0</v>
      </c>
      <c r="AV139" s="4" t="str">
        <f t="shared" si="11"/>
        <v>0;0;0;0;0;0;0</v>
      </c>
      <c r="AW139" s="52" t="s">
        <v>892</v>
      </c>
      <c r="AX139" s="4">
        <v>6</v>
      </c>
      <c r="AY139" s="4">
        <v>136</v>
      </c>
      <c r="AZ139" s="4"/>
      <c r="BA139" s="20">
        <v>0</v>
      </c>
      <c r="BB139" s="21">
        <v>0</v>
      </c>
      <c r="BC139" s="27">
        <v>0.61311479999999996</v>
      </c>
    </row>
    <row r="140" spans="1:55">
      <c r="A140">
        <v>51000137</v>
      </c>
      <c r="B140" s="4" t="s">
        <v>158</v>
      </c>
      <c r="C140" s="4" t="s">
        <v>594</v>
      </c>
      <c r="D140" s="21" t="s">
        <v>798</v>
      </c>
      <c r="E140" s="4">
        <v>2</v>
      </c>
      <c r="F140" s="4">
        <v>12</v>
      </c>
      <c r="G140" s="4">
        <v>0</v>
      </c>
      <c r="H140" s="4">
        <f t="shared" si="8"/>
        <v>0</v>
      </c>
      <c r="I140" s="4">
        <v>2</v>
      </c>
      <c r="J140" s="4">
        <v>3</v>
      </c>
      <c r="K140" s="4">
        <v>-4</v>
      </c>
      <c r="L140" s="4">
        <v>-3</v>
      </c>
      <c r="M140" s="4">
        <v>0</v>
      </c>
      <c r="N140" s="4">
        <v>0</v>
      </c>
      <c r="O140" s="4">
        <v>0</v>
      </c>
      <c r="P140" s="4">
        <v>0</v>
      </c>
      <c r="Q140" s="4">
        <v>0</v>
      </c>
      <c r="R140" s="4">
        <v>0</v>
      </c>
      <c r="S140" s="4">
        <v>0</v>
      </c>
      <c r="T140" s="14">
        <f t="shared" si="9"/>
        <v>-4</v>
      </c>
      <c r="U140" s="4">
        <v>10</v>
      </c>
      <c r="V140" s="4">
        <v>20</v>
      </c>
      <c r="W140" s="4">
        <v>0</v>
      </c>
      <c r="X140" s="4" t="s">
        <v>38</v>
      </c>
      <c r="Y140" s="4"/>
      <c r="Z140" s="39"/>
      <c r="AA140" s="20"/>
      <c r="AB140" s="20"/>
      <c r="AC140" s="20"/>
      <c r="AD140" s="20"/>
      <c r="AE140" s="20"/>
      <c r="AF140" s="20"/>
      <c r="AG140" s="20"/>
      <c r="AH140" s="20">
        <f>IF(ISBLANK($Z140),0, LOOKUP($Z140,[1]Skill!$A:$A,[1]Skill!$X:$X)*$AA140/100)+
IF(ISBLANK($AB140),0, LOOKUP($AB140,[1]Skill!$A:$A,[1]Skill!$X:$X)*$AC140/100)+
IF(ISBLANK($AD140),0, LOOKUP($AD140,[1]Skill!$A:$A,[1]Skill!$X:$X)*$AE140/100)+
IF(ISBLANK($AF140),0, LOOKUP($AF140,[1]Skill!$A:$A,[1]Skill!$X:$X)*$AG140/100)</f>
        <v>0</v>
      </c>
      <c r="AI140" s="20">
        <v>0</v>
      </c>
      <c r="AJ140" s="20">
        <v>0</v>
      </c>
      <c r="AK140" s="20">
        <v>0</v>
      </c>
      <c r="AL140" s="20">
        <v>0</v>
      </c>
      <c r="AM140" s="20">
        <v>0</v>
      </c>
      <c r="AN140" s="4" t="str">
        <f t="shared" si="10"/>
        <v>0;0;0;0;0</v>
      </c>
      <c r="AO140" s="20">
        <v>0</v>
      </c>
      <c r="AP140" s="20">
        <v>0</v>
      </c>
      <c r="AQ140" s="20">
        <v>0</v>
      </c>
      <c r="AR140" s="20">
        <v>0</v>
      </c>
      <c r="AS140" s="20">
        <v>0</v>
      </c>
      <c r="AT140" s="20">
        <v>0</v>
      </c>
      <c r="AU140" s="20">
        <v>0</v>
      </c>
      <c r="AV140" s="4" t="str">
        <f t="shared" si="11"/>
        <v>0;0;0;0;0;0;0</v>
      </c>
      <c r="AW140" s="52" t="s">
        <v>892</v>
      </c>
      <c r="AX140" s="4">
        <v>6</v>
      </c>
      <c r="AY140" s="4">
        <v>137</v>
      </c>
      <c r="AZ140" s="4"/>
      <c r="BA140" s="20">
        <v>0</v>
      </c>
      <c r="BB140" s="21">
        <v>0</v>
      </c>
      <c r="BC140" s="27">
        <v>0.36393439999999999</v>
      </c>
    </row>
    <row r="141" spans="1:55">
      <c r="A141">
        <v>51000138</v>
      </c>
      <c r="B141" s="4" t="s">
        <v>159</v>
      </c>
      <c r="C141" s="4" t="s">
        <v>436</v>
      </c>
      <c r="D141" s="21"/>
      <c r="E141" s="4">
        <v>3</v>
      </c>
      <c r="F141" s="4">
        <v>12</v>
      </c>
      <c r="G141" s="4">
        <v>0</v>
      </c>
      <c r="H141" s="4">
        <f t="shared" si="8"/>
        <v>2</v>
      </c>
      <c r="I141" s="4">
        <v>3</v>
      </c>
      <c r="J141" s="4">
        <v>-5</v>
      </c>
      <c r="K141" s="4">
        <v>5</v>
      </c>
      <c r="L141" s="4">
        <v>-7</v>
      </c>
      <c r="M141" s="4">
        <v>0</v>
      </c>
      <c r="N141" s="4">
        <v>0</v>
      </c>
      <c r="O141" s="4">
        <v>0</v>
      </c>
      <c r="P141" s="4">
        <v>0</v>
      </c>
      <c r="Q141" s="4">
        <v>0</v>
      </c>
      <c r="R141" s="4">
        <v>0</v>
      </c>
      <c r="S141" s="4">
        <v>0</v>
      </c>
      <c r="T141" s="14">
        <f t="shared" si="9"/>
        <v>3</v>
      </c>
      <c r="U141" s="4">
        <v>10</v>
      </c>
      <c r="V141" s="4">
        <v>15</v>
      </c>
      <c r="W141" s="4">
        <v>0</v>
      </c>
      <c r="X141" s="4" t="s">
        <v>12</v>
      </c>
      <c r="Y141" s="4" t="s">
        <v>964</v>
      </c>
      <c r="Z141" s="20">
        <v>55610004</v>
      </c>
      <c r="AA141" s="20">
        <v>100</v>
      </c>
      <c r="AB141" s="20"/>
      <c r="AC141" s="20"/>
      <c r="AD141" s="20"/>
      <c r="AE141" s="20"/>
      <c r="AF141" s="20"/>
      <c r="AG141" s="20"/>
      <c r="AH141" s="20">
        <f>IF(ISBLANK($Z141),0, LOOKUP($Z141,[1]Skill!$A:$A,[1]Skill!$X:$X)*$AA141/100)+
IF(ISBLANK($AB141),0, LOOKUP($AB141,[1]Skill!$A:$A,[1]Skill!$X:$X)*$AC141/100)+
IF(ISBLANK($AD141),0, LOOKUP($AD141,[1]Skill!$A:$A,[1]Skill!$X:$X)*$AE141/100)+
IF(ISBLANK($AF141),0, LOOKUP($AF141,[1]Skill!$A:$A,[1]Skill!$X:$X)*$AG141/100)</f>
        <v>10</v>
      </c>
      <c r="AI141" s="20">
        <v>0</v>
      </c>
      <c r="AJ141" s="20">
        <v>0</v>
      </c>
      <c r="AK141" s="20">
        <v>0</v>
      </c>
      <c r="AL141" s="20">
        <v>0</v>
      </c>
      <c r="AM141" s="20">
        <v>0</v>
      </c>
      <c r="AN141" s="4" t="str">
        <f t="shared" si="10"/>
        <v>0;0;0;0;0</v>
      </c>
      <c r="AO141" s="20">
        <v>0</v>
      </c>
      <c r="AP141" s="20">
        <v>0</v>
      </c>
      <c r="AQ141" s="20">
        <v>0</v>
      </c>
      <c r="AR141" s="20">
        <v>0</v>
      </c>
      <c r="AS141" s="20">
        <v>0</v>
      </c>
      <c r="AT141" s="20">
        <v>0</v>
      </c>
      <c r="AU141" s="20">
        <v>0</v>
      </c>
      <c r="AV141" s="4" t="str">
        <f t="shared" si="11"/>
        <v>0;0;0;0;0;0;0</v>
      </c>
      <c r="AW141" s="52" t="s">
        <v>892</v>
      </c>
      <c r="AX141" s="4">
        <v>6</v>
      </c>
      <c r="AY141" s="4">
        <v>138</v>
      </c>
      <c r="AZ141" s="4"/>
      <c r="BA141" s="20">
        <v>0</v>
      </c>
      <c r="BB141" s="21">
        <v>0</v>
      </c>
      <c r="BC141" s="27">
        <v>0.52295080000000005</v>
      </c>
    </row>
    <row r="142" spans="1:55">
      <c r="A142">
        <v>51000139</v>
      </c>
      <c r="B142" s="4" t="s">
        <v>160</v>
      </c>
      <c r="C142" s="4" t="s">
        <v>595</v>
      </c>
      <c r="D142" s="21"/>
      <c r="E142" s="4">
        <v>2</v>
      </c>
      <c r="F142" s="4">
        <v>2</v>
      </c>
      <c r="G142" s="4">
        <v>0</v>
      </c>
      <c r="H142" s="4">
        <f t="shared" si="8"/>
        <v>1</v>
      </c>
      <c r="I142" s="4">
        <v>2</v>
      </c>
      <c r="J142" s="4">
        <v>-10</v>
      </c>
      <c r="K142" s="4">
        <v>5</v>
      </c>
      <c r="L142" s="4">
        <v>-8</v>
      </c>
      <c r="M142" s="4">
        <v>0</v>
      </c>
      <c r="N142" s="4">
        <v>0</v>
      </c>
      <c r="O142" s="4">
        <v>0</v>
      </c>
      <c r="P142" s="4">
        <v>0</v>
      </c>
      <c r="Q142" s="4">
        <v>0</v>
      </c>
      <c r="R142" s="4">
        <v>2</v>
      </c>
      <c r="S142" s="4">
        <v>0</v>
      </c>
      <c r="T142" s="14">
        <f t="shared" si="9"/>
        <v>-1.75</v>
      </c>
      <c r="U142" s="4">
        <v>10</v>
      </c>
      <c r="V142" s="4">
        <v>10</v>
      </c>
      <c r="W142" s="4">
        <v>0</v>
      </c>
      <c r="X142" s="4" t="s">
        <v>40</v>
      </c>
      <c r="Y142" s="4"/>
      <c r="Z142" s="39"/>
      <c r="AA142" s="20"/>
      <c r="AB142" s="20"/>
      <c r="AC142" s="20"/>
      <c r="AD142" s="20"/>
      <c r="AE142" s="20"/>
      <c r="AF142" s="20"/>
      <c r="AG142" s="20"/>
      <c r="AH142" s="20">
        <f>IF(ISBLANK($Z142),0, LOOKUP($Z142,[1]Skill!$A:$A,[1]Skill!$X:$X)*$AA142/100)+
IF(ISBLANK($AB142),0, LOOKUP($AB142,[1]Skill!$A:$A,[1]Skill!$X:$X)*$AC142/100)+
IF(ISBLANK($AD142),0, LOOKUP($AD142,[1]Skill!$A:$A,[1]Skill!$X:$X)*$AE142/100)+
IF(ISBLANK($AF142),0, LOOKUP($AF142,[1]Skill!$A:$A,[1]Skill!$X:$X)*$AG142/100)</f>
        <v>0</v>
      </c>
      <c r="AI142" s="20">
        <v>0.5</v>
      </c>
      <c r="AJ142" s="20">
        <v>0</v>
      </c>
      <c r="AK142" s="20">
        <v>0</v>
      </c>
      <c r="AL142" s="20">
        <v>0</v>
      </c>
      <c r="AM142" s="20">
        <v>0</v>
      </c>
      <c r="AN142" s="4" t="str">
        <f t="shared" si="10"/>
        <v>0.5;0;0;0;0</v>
      </c>
      <c r="AO142" s="20">
        <v>0</v>
      </c>
      <c r="AP142" s="20">
        <v>0</v>
      </c>
      <c r="AQ142" s="20">
        <v>0</v>
      </c>
      <c r="AR142" s="20">
        <v>0</v>
      </c>
      <c r="AS142" s="20">
        <v>0</v>
      </c>
      <c r="AT142" s="20">
        <v>0</v>
      </c>
      <c r="AU142" s="20">
        <v>0</v>
      </c>
      <c r="AV142" s="4" t="str">
        <f t="shared" si="11"/>
        <v>0;0;0;0;0;0;0</v>
      </c>
      <c r="AW142" s="52" t="s">
        <v>892</v>
      </c>
      <c r="AX142" s="4">
        <v>6</v>
      </c>
      <c r="AY142" s="4">
        <v>139</v>
      </c>
      <c r="AZ142" s="4"/>
      <c r="BA142" s="20">
        <v>0</v>
      </c>
      <c r="BB142" s="21">
        <v>0</v>
      </c>
      <c r="BC142" s="27">
        <v>0.3491803</v>
      </c>
    </row>
    <row r="143" spans="1:55">
      <c r="A143">
        <v>51000140</v>
      </c>
      <c r="B143" s="4" t="s">
        <v>161</v>
      </c>
      <c r="C143" s="4" t="s">
        <v>596</v>
      </c>
      <c r="D143" s="21"/>
      <c r="E143" s="4">
        <v>2</v>
      </c>
      <c r="F143" s="4">
        <v>6</v>
      </c>
      <c r="G143" s="4">
        <v>0</v>
      </c>
      <c r="H143" s="4">
        <f t="shared" si="8"/>
        <v>1</v>
      </c>
      <c r="I143" s="4">
        <v>2</v>
      </c>
      <c r="J143" s="4">
        <v>5</v>
      </c>
      <c r="K143" s="4">
        <v>-15</v>
      </c>
      <c r="L143" s="4">
        <v>-22</v>
      </c>
      <c r="M143" s="4">
        <v>0</v>
      </c>
      <c r="N143" s="4">
        <v>0</v>
      </c>
      <c r="O143" s="4">
        <v>2</v>
      </c>
      <c r="P143" s="4">
        <v>0</v>
      </c>
      <c r="Q143" s="4">
        <v>0</v>
      </c>
      <c r="R143" s="4">
        <v>0</v>
      </c>
      <c r="S143" s="4">
        <v>0</v>
      </c>
      <c r="T143" s="14">
        <f t="shared" si="9"/>
        <v>-2</v>
      </c>
      <c r="U143" s="4">
        <v>10</v>
      </c>
      <c r="V143" s="4">
        <v>25</v>
      </c>
      <c r="W143" s="4">
        <v>0</v>
      </c>
      <c r="X143" s="4" t="s">
        <v>4</v>
      </c>
      <c r="Y143" s="4" t="s">
        <v>1104</v>
      </c>
      <c r="Z143" s="20">
        <v>55110015</v>
      </c>
      <c r="AA143" s="20">
        <v>100</v>
      </c>
      <c r="AB143" s="20"/>
      <c r="AC143" s="20"/>
      <c r="AD143" s="20"/>
      <c r="AE143" s="20"/>
      <c r="AF143" s="20"/>
      <c r="AG143" s="20"/>
      <c r="AH143" s="20">
        <f>IF(ISBLANK($Z143),0, LOOKUP($Z143,[1]Skill!$A:$A,[1]Skill!$X:$X)*$AA143/100)+
IF(ISBLANK($AB143),0, LOOKUP($AB143,[1]Skill!$A:$A,[1]Skill!$X:$X)*$AC143/100)+
IF(ISBLANK($AD143),0, LOOKUP($AD143,[1]Skill!$A:$A,[1]Skill!$X:$X)*$AE143/100)+
IF(ISBLANK($AF143),0, LOOKUP($AF143,[1]Skill!$A:$A,[1]Skill!$X:$X)*$AG143/100)</f>
        <v>20</v>
      </c>
      <c r="AI143" s="20">
        <v>0</v>
      </c>
      <c r="AJ143" s="20">
        <v>0</v>
      </c>
      <c r="AK143" s="20">
        <v>0</v>
      </c>
      <c r="AL143" s="20">
        <v>0</v>
      </c>
      <c r="AM143" s="20">
        <v>0</v>
      </c>
      <c r="AN143" s="4" t="str">
        <f t="shared" si="10"/>
        <v>0;0;0;0;0</v>
      </c>
      <c r="AO143" s="20">
        <v>0</v>
      </c>
      <c r="AP143" s="20">
        <v>0</v>
      </c>
      <c r="AQ143" s="20">
        <v>0</v>
      </c>
      <c r="AR143" s="20">
        <v>0</v>
      </c>
      <c r="AS143" s="20">
        <v>0</v>
      </c>
      <c r="AT143" s="20">
        <v>0</v>
      </c>
      <c r="AU143" s="20">
        <v>0</v>
      </c>
      <c r="AV143" s="4" t="str">
        <f t="shared" si="11"/>
        <v>0;0;0;0;0;0;0</v>
      </c>
      <c r="AW143" s="52" t="s">
        <v>892</v>
      </c>
      <c r="AX143" s="4">
        <v>6</v>
      </c>
      <c r="AY143" s="4">
        <v>140</v>
      </c>
      <c r="AZ143" s="4"/>
      <c r="BA143" s="20">
        <v>0</v>
      </c>
      <c r="BB143" s="21">
        <v>0</v>
      </c>
      <c r="BC143" s="27">
        <v>0.26065569999999999</v>
      </c>
    </row>
    <row r="144" spans="1:55">
      <c r="A144">
        <v>51000141</v>
      </c>
      <c r="B144" s="4" t="s">
        <v>162</v>
      </c>
      <c r="C144" s="4" t="s">
        <v>368</v>
      </c>
      <c r="D144" s="21"/>
      <c r="E144" s="4">
        <v>3</v>
      </c>
      <c r="F144" s="4">
        <v>10</v>
      </c>
      <c r="G144" s="4">
        <v>0</v>
      </c>
      <c r="H144" s="4">
        <f t="shared" si="8"/>
        <v>1</v>
      </c>
      <c r="I144" s="4">
        <v>3</v>
      </c>
      <c r="J144" s="4">
        <v>10</v>
      </c>
      <c r="K144" s="4">
        <v>0</v>
      </c>
      <c r="L144" s="4">
        <v>-12</v>
      </c>
      <c r="M144" s="4">
        <v>0</v>
      </c>
      <c r="N144" s="4">
        <v>0</v>
      </c>
      <c r="O144" s="4">
        <v>0</v>
      </c>
      <c r="P144" s="4">
        <v>0</v>
      </c>
      <c r="Q144" s="4">
        <v>0</v>
      </c>
      <c r="R144" s="4">
        <v>0</v>
      </c>
      <c r="S144" s="4">
        <v>0</v>
      </c>
      <c r="T144" s="14">
        <f t="shared" si="9"/>
        <v>-0.19999999999999929</v>
      </c>
      <c r="U144" s="4">
        <v>10</v>
      </c>
      <c r="V144" s="4">
        <v>15</v>
      </c>
      <c r="W144" s="4">
        <v>0</v>
      </c>
      <c r="X144" s="4" t="s">
        <v>16</v>
      </c>
      <c r="Y144" s="4" t="s">
        <v>1086</v>
      </c>
      <c r="Z144" s="39">
        <v>55510004</v>
      </c>
      <c r="AA144" s="20">
        <v>15</v>
      </c>
      <c r="AB144" s="20"/>
      <c r="AC144" s="20"/>
      <c r="AD144" s="20"/>
      <c r="AE144" s="20"/>
      <c r="AF144" s="20"/>
      <c r="AG144" s="20"/>
      <c r="AH144" s="20">
        <f>IF(ISBLANK($Z144),0, LOOKUP($Z144,[1]Skill!$A:$A,[1]Skill!$X:$X)*$AA144/100)+
IF(ISBLANK($AB144),0, LOOKUP($AB144,[1]Skill!$A:$A,[1]Skill!$X:$X)*$AC144/100)+
IF(ISBLANK($AD144),0, LOOKUP($AD144,[1]Skill!$A:$A,[1]Skill!$X:$X)*$AE144/100)+
IF(ISBLANK($AF144),0, LOOKUP($AF144,[1]Skill!$A:$A,[1]Skill!$X:$X)*$AG144/100)</f>
        <v>1.8</v>
      </c>
      <c r="AI144" s="20">
        <v>0</v>
      </c>
      <c r="AJ144" s="20">
        <v>0</v>
      </c>
      <c r="AK144" s="20">
        <v>0</v>
      </c>
      <c r="AL144" s="20">
        <v>0</v>
      </c>
      <c r="AM144" s="20">
        <v>0</v>
      </c>
      <c r="AN144" s="4" t="str">
        <f t="shared" si="10"/>
        <v>0;0;0;0;0</v>
      </c>
      <c r="AO144" s="20">
        <v>0</v>
      </c>
      <c r="AP144" s="20">
        <v>0</v>
      </c>
      <c r="AQ144" s="20">
        <v>0</v>
      </c>
      <c r="AR144" s="20">
        <v>0</v>
      </c>
      <c r="AS144" s="20">
        <v>0</v>
      </c>
      <c r="AT144" s="20">
        <v>0</v>
      </c>
      <c r="AU144" s="20">
        <v>0</v>
      </c>
      <c r="AV144" s="4" t="str">
        <f t="shared" si="11"/>
        <v>0;0;0;0;0;0;0</v>
      </c>
      <c r="AW144" s="52" t="s">
        <v>892</v>
      </c>
      <c r="AX144" s="4">
        <v>6</v>
      </c>
      <c r="AY144" s="4">
        <v>141</v>
      </c>
      <c r="AZ144" s="4"/>
      <c r="BA144" s="20">
        <v>0</v>
      </c>
      <c r="BB144" s="21">
        <v>0</v>
      </c>
      <c r="BC144" s="27">
        <v>0.56393439999999995</v>
      </c>
    </row>
    <row r="145" spans="1:55">
      <c r="A145">
        <v>51000142</v>
      </c>
      <c r="B145" s="4" t="s">
        <v>163</v>
      </c>
      <c r="C145" s="4" t="s">
        <v>369</v>
      </c>
      <c r="D145" s="21" t="s">
        <v>798</v>
      </c>
      <c r="E145" s="4">
        <v>1</v>
      </c>
      <c r="F145" s="4">
        <v>10</v>
      </c>
      <c r="G145" s="4">
        <v>0</v>
      </c>
      <c r="H145" s="4">
        <f t="shared" si="8"/>
        <v>0</v>
      </c>
      <c r="I145" s="4">
        <v>1</v>
      </c>
      <c r="J145" s="4">
        <v>2</v>
      </c>
      <c r="K145" s="4">
        <v>-6</v>
      </c>
      <c r="L145" s="4">
        <v>-1</v>
      </c>
      <c r="M145" s="4">
        <v>0</v>
      </c>
      <c r="N145" s="4">
        <v>0</v>
      </c>
      <c r="O145" s="4">
        <v>0</v>
      </c>
      <c r="P145" s="4">
        <v>0</v>
      </c>
      <c r="Q145" s="4">
        <v>0</v>
      </c>
      <c r="R145" s="4">
        <v>0</v>
      </c>
      <c r="S145" s="4">
        <v>0</v>
      </c>
      <c r="T145" s="14">
        <f t="shared" si="9"/>
        <v>-5</v>
      </c>
      <c r="U145" s="4">
        <v>30</v>
      </c>
      <c r="V145" s="4">
        <v>15</v>
      </c>
      <c r="W145" s="4">
        <v>0</v>
      </c>
      <c r="X145" s="4" t="s">
        <v>0</v>
      </c>
      <c r="Y145" s="4"/>
      <c r="Z145" s="39"/>
      <c r="AA145" s="20"/>
      <c r="AB145" s="20"/>
      <c r="AC145" s="20"/>
      <c r="AD145" s="20"/>
      <c r="AE145" s="20"/>
      <c r="AF145" s="20"/>
      <c r="AG145" s="20"/>
      <c r="AH145" s="20">
        <f>IF(ISBLANK($Z145),0, LOOKUP($Z145,[1]Skill!$A:$A,[1]Skill!$X:$X)*$AA145/100)+
IF(ISBLANK($AB145),0, LOOKUP($AB145,[1]Skill!$A:$A,[1]Skill!$X:$X)*$AC145/100)+
IF(ISBLANK($AD145),0, LOOKUP($AD145,[1]Skill!$A:$A,[1]Skill!$X:$X)*$AE145/100)+
IF(ISBLANK($AF145),0, LOOKUP($AF145,[1]Skill!$A:$A,[1]Skill!$X:$X)*$AG145/100)</f>
        <v>0</v>
      </c>
      <c r="AI145" s="20">
        <v>0</v>
      </c>
      <c r="AJ145" s="20">
        <v>0</v>
      </c>
      <c r="AK145" s="20">
        <v>0</v>
      </c>
      <c r="AL145" s="20">
        <v>0</v>
      </c>
      <c r="AM145" s="20">
        <v>0</v>
      </c>
      <c r="AN145" s="4" t="str">
        <f t="shared" si="10"/>
        <v>0;0;0;0;0</v>
      </c>
      <c r="AO145" s="20">
        <v>0</v>
      </c>
      <c r="AP145" s="20">
        <v>0</v>
      </c>
      <c r="AQ145" s="20">
        <v>0</v>
      </c>
      <c r="AR145" s="20">
        <v>0</v>
      </c>
      <c r="AS145" s="20">
        <v>0</v>
      </c>
      <c r="AT145" s="20">
        <v>0</v>
      </c>
      <c r="AU145" s="20">
        <v>0</v>
      </c>
      <c r="AV145" s="4" t="str">
        <f t="shared" si="11"/>
        <v>0;0;0;0;0;0;0</v>
      </c>
      <c r="AW145" s="52" t="s">
        <v>892</v>
      </c>
      <c r="AX145" s="4">
        <v>6</v>
      </c>
      <c r="AY145" s="4">
        <v>142</v>
      </c>
      <c r="AZ145" s="4"/>
      <c r="BA145" s="20">
        <v>0</v>
      </c>
      <c r="BB145" s="21">
        <v>0</v>
      </c>
      <c r="BC145" s="27">
        <v>0.13770489999999999</v>
      </c>
    </row>
    <row r="146" spans="1:55">
      <c r="A146">
        <v>51000143</v>
      </c>
      <c r="B146" s="7" t="s">
        <v>437</v>
      </c>
      <c r="C146" s="4" t="s">
        <v>597</v>
      </c>
      <c r="D146" s="21"/>
      <c r="E146" s="4">
        <v>4</v>
      </c>
      <c r="F146" s="4">
        <v>8</v>
      </c>
      <c r="G146" s="4">
        <v>2</v>
      </c>
      <c r="H146" s="4">
        <f t="shared" si="8"/>
        <v>2</v>
      </c>
      <c r="I146" s="4">
        <v>4</v>
      </c>
      <c r="J146" s="4">
        <v>0</v>
      </c>
      <c r="K146" s="4">
        <v>0</v>
      </c>
      <c r="L146" s="4">
        <v>-18</v>
      </c>
      <c r="M146" s="4">
        <v>0</v>
      </c>
      <c r="N146" s="4">
        <v>0</v>
      </c>
      <c r="O146" s="4">
        <v>0</v>
      </c>
      <c r="P146" s="4">
        <v>0</v>
      </c>
      <c r="Q146" s="4">
        <v>0</v>
      </c>
      <c r="R146" s="4">
        <v>0</v>
      </c>
      <c r="S146" s="4">
        <v>0</v>
      </c>
      <c r="T146" s="14">
        <f t="shared" si="9"/>
        <v>3.3200000000000003</v>
      </c>
      <c r="U146" s="4">
        <v>10</v>
      </c>
      <c r="V146" s="4">
        <v>12</v>
      </c>
      <c r="W146" s="4">
        <v>0</v>
      </c>
      <c r="X146" s="4" t="s">
        <v>107</v>
      </c>
      <c r="Y146" s="4" t="s">
        <v>1108</v>
      </c>
      <c r="Z146" s="39">
        <v>55110007</v>
      </c>
      <c r="AA146" s="20">
        <v>100</v>
      </c>
      <c r="AB146" s="20">
        <v>55100001</v>
      </c>
      <c r="AC146" s="20">
        <v>100</v>
      </c>
      <c r="AD146" s="20"/>
      <c r="AE146" s="20"/>
      <c r="AF146" s="20"/>
      <c r="AG146" s="20"/>
      <c r="AH146" s="20">
        <f>IF(ISBLANK($Z146),0, LOOKUP($Z146,[1]Skill!$A:$A,[1]Skill!$X:$X)*$AA146/100)+
IF(ISBLANK($AB146),0, LOOKUP($AB146,[1]Skill!$A:$A,[1]Skill!$X:$X)*$AC146/100)+
IF(ISBLANK($AD146),0, LOOKUP($AD146,[1]Skill!$A:$A,[1]Skill!$X:$X)*$AE146/100)+
IF(ISBLANK($AF146),0, LOOKUP($AF146,[1]Skill!$A:$A,[1]Skill!$X:$X)*$AG146/100)</f>
        <v>20</v>
      </c>
      <c r="AI146" s="20">
        <v>0</v>
      </c>
      <c r="AJ146" s="20">
        <v>0</v>
      </c>
      <c r="AK146" s="20">
        <v>0</v>
      </c>
      <c r="AL146" s="20">
        <v>0</v>
      </c>
      <c r="AM146" s="20">
        <v>0</v>
      </c>
      <c r="AN146" s="4" t="str">
        <f t="shared" si="10"/>
        <v>0;0;0;0;0</v>
      </c>
      <c r="AO146" s="20">
        <v>0</v>
      </c>
      <c r="AP146" s="20">
        <v>0</v>
      </c>
      <c r="AQ146" s="20">
        <v>0</v>
      </c>
      <c r="AR146" s="20">
        <v>0</v>
      </c>
      <c r="AS146" s="20">
        <v>0.3</v>
      </c>
      <c r="AT146" s="20">
        <v>0</v>
      </c>
      <c r="AU146" s="20">
        <v>0</v>
      </c>
      <c r="AV146" s="4" t="str">
        <f t="shared" si="11"/>
        <v>0;0;0;0;0.3;0;0</v>
      </c>
      <c r="AW146" s="52" t="s">
        <v>892</v>
      </c>
      <c r="AX146" s="4">
        <v>6</v>
      </c>
      <c r="AY146" s="4">
        <v>143</v>
      </c>
      <c r="AZ146" s="4"/>
      <c r="BA146" s="20">
        <v>0</v>
      </c>
      <c r="BB146" s="21">
        <v>0</v>
      </c>
      <c r="BC146" s="27">
        <v>0.75081969999999998</v>
      </c>
    </row>
    <row r="147" spans="1:55">
      <c r="A147">
        <v>51000144</v>
      </c>
      <c r="B147" s="4" t="s">
        <v>164</v>
      </c>
      <c r="C147" s="4" t="s">
        <v>370</v>
      </c>
      <c r="D147" s="21" t="s">
        <v>797</v>
      </c>
      <c r="E147" s="4">
        <v>3</v>
      </c>
      <c r="F147" s="4">
        <v>9</v>
      </c>
      <c r="G147" s="4">
        <v>2</v>
      </c>
      <c r="H147" s="4">
        <f t="shared" si="8"/>
        <v>5</v>
      </c>
      <c r="I147" s="4">
        <v>3</v>
      </c>
      <c r="J147" s="4">
        <v>10</v>
      </c>
      <c r="K147" s="4">
        <v>7</v>
      </c>
      <c r="L147" s="4">
        <v>-3</v>
      </c>
      <c r="M147" s="4">
        <v>0</v>
      </c>
      <c r="N147" s="4">
        <v>0</v>
      </c>
      <c r="O147" s="4">
        <v>0</v>
      </c>
      <c r="P147" s="4">
        <v>0</v>
      </c>
      <c r="Q147" s="4">
        <v>0</v>
      </c>
      <c r="R147" s="4">
        <v>0</v>
      </c>
      <c r="S147" s="4">
        <v>0</v>
      </c>
      <c r="T147" s="14">
        <f t="shared" si="9"/>
        <v>14</v>
      </c>
      <c r="U147" s="4">
        <v>10</v>
      </c>
      <c r="V147" s="4">
        <v>15</v>
      </c>
      <c r="W147" s="4">
        <v>0</v>
      </c>
      <c r="X147" s="4" t="s">
        <v>19</v>
      </c>
      <c r="Y147" s="4" t="s">
        <v>747</v>
      </c>
      <c r="Z147" s="39">
        <v>55000010</v>
      </c>
      <c r="AA147" s="20">
        <v>100</v>
      </c>
      <c r="AB147" s="20">
        <v>55000160</v>
      </c>
      <c r="AC147" s="20">
        <v>25</v>
      </c>
      <c r="AD147" s="20"/>
      <c r="AE147" s="20"/>
      <c r="AF147" s="20"/>
      <c r="AG147" s="20"/>
      <c r="AH147" s="20" t="e">
        <f>IF(ISBLANK($Z147),0, LOOKUP($Z147,[1]Skill!$A:$A,[1]Skill!$X:$X)*$AA147/100)+
IF(ISBLANK($AB147),0, LOOKUP($AB147,[1]Skill!$A:$A,[1]Skill!$X:$X)*$AC147/100)+
IF(ISBLANK($AD147),0, LOOKUP($AD147,[1]Skill!$A:$A,[1]Skill!$X:$X)*$AE147/100)+
IF(ISBLANK($AF147),0, LOOKUP($AF147,[1]Skill!$A:$A,[1]Skill!$X:$X)*$AG147/100)</f>
        <v>#N/A</v>
      </c>
      <c r="AI147" s="20">
        <v>0</v>
      </c>
      <c r="AJ147" s="20">
        <v>0</v>
      </c>
      <c r="AK147" s="20">
        <v>0</v>
      </c>
      <c r="AL147" s="20">
        <v>0</v>
      </c>
      <c r="AM147" s="20">
        <v>0</v>
      </c>
      <c r="AN147" s="4" t="str">
        <f t="shared" si="10"/>
        <v>0;0;0;0;0</v>
      </c>
      <c r="AO147" s="20">
        <v>0</v>
      </c>
      <c r="AP147" s="20">
        <v>0</v>
      </c>
      <c r="AQ147" s="20">
        <v>0</v>
      </c>
      <c r="AR147" s="20">
        <v>0</v>
      </c>
      <c r="AS147" s="20">
        <v>0</v>
      </c>
      <c r="AT147" s="20">
        <v>0</v>
      </c>
      <c r="AU147" s="20">
        <v>0</v>
      </c>
      <c r="AV147" s="4" t="str">
        <f t="shared" si="11"/>
        <v>0;0;0;0;0;0;0</v>
      </c>
      <c r="AW147" s="52" t="s">
        <v>892</v>
      </c>
      <c r="AX147" s="4">
        <v>6</v>
      </c>
      <c r="AY147" s="4">
        <v>144</v>
      </c>
      <c r="AZ147" s="4"/>
      <c r="BA147" s="20">
        <v>0</v>
      </c>
      <c r="BB147" s="21">
        <v>0</v>
      </c>
      <c r="BC147" s="27">
        <v>0.41639340000000002</v>
      </c>
    </row>
    <row r="148" spans="1:55">
      <c r="A148">
        <v>51000145</v>
      </c>
      <c r="B148" s="4" t="s">
        <v>165</v>
      </c>
      <c r="C148" s="4" t="s">
        <v>499</v>
      </c>
      <c r="D148" s="21" t="s">
        <v>1073</v>
      </c>
      <c r="E148" s="4">
        <v>2</v>
      </c>
      <c r="F148" s="4">
        <v>3</v>
      </c>
      <c r="G148" s="4">
        <v>2</v>
      </c>
      <c r="H148" s="4">
        <f t="shared" si="8"/>
        <v>1</v>
      </c>
      <c r="I148" s="4">
        <v>2</v>
      </c>
      <c r="J148" s="4">
        <v>-10</v>
      </c>
      <c r="K148" s="4">
        <v>0</v>
      </c>
      <c r="L148" s="4">
        <v>-15</v>
      </c>
      <c r="M148" s="4">
        <v>0</v>
      </c>
      <c r="N148" s="4">
        <v>0</v>
      </c>
      <c r="O148" s="4">
        <v>0</v>
      </c>
      <c r="P148" s="4">
        <v>0</v>
      </c>
      <c r="Q148" s="4">
        <v>0</v>
      </c>
      <c r="R148" s="4">
        <v>0</v>
      </c>
      <c r="S148" s="4">
        <v>0</v>
      </c>
      <c r="T148" s="14">
        <f t="shared" si="9"/>
        <v>0</v>
      </c>
      <c r="U148" s="4">
        <v>30</v>
      </c>
      <c r="V148" s="4">
        <v>15</v>
      </c>
      <c r="W148" s="4">
        <v>0</v>
      </c>
      <c r="X148" s="4" t="s">
        <v>790</v>
      </c>
      <c r="Y148" s="4" t="s">
        <v>1072</v>
      </c>
      <c r="Z148" s="39">
        <v>55100012</v>
      </c>
      <c r="AA148" s="20">
        <v>100</v>
      </c>
      <c r="AB148" s="20">
        <v>55600002</v>
      </c>
      <c r="AC148" s="20">
        <v>100</v>
      </c>
      <c r="AD148" s="20"/>
      <c r="AE148" s="20"/>
      <c r="AF148" s="20"/>
      <c r="AG148" s="20"/>
      <c r="AH148" s="20">
        <f>IF(ISBLANK($Z148),0, LOOKUP($Z148,[1]Skill!$A:$A,[1]Skill!$X:$X)*$AA148/100)+
IF(ISBLANK($AB148),0, LOOKUP($AB148,[1]Skill!$A:$A,[1]Skill!$X:$X)*$AC148/100)+
IF(ISBLANK($AD148),0, LOOKUP($AD148,[1]Skill!$A:$A,[1]Skill!$X:$X)*$AE148/100)+
IF(ISBLANK($AF148),0, LOOKUP($AF148,[1]Skill!$A:$A,[1]Skill!$X:$X)*$AG148/100)</f>
        <v>25</v>
      </c>
      <c r="AI148" s="20">
        <v>0</v>
      </c>
      <c r="AJ148" s="20">
        <v>0</v>
      </c>
      <c r="AK148" s="20">
        <v>0</v>
      </c>
      <c r="AL148" s="20">
        <v>0</v>
      </c>
      <c r="AM148" s="20">
        <v>0</v>
      </c>
      <c r="AN148" s="4" t="str">
        <f t="shared" si="10"/>
        <v>0;0;0;0;0</v>
      </c>
      <c r="AO148" s="20">
        <v>0</v>
      </c>
      <c r="AP148" s="20">
        <v>0</v>
      </c>
      <c r="AQ148" s="20">
        <v>0</v>
      </c>
      <c r="AR148" s="20">
        <v>0</v>
      </c>
      <c r="AS148" s="20">
        <v>0</v>
      </c>
      <c r="AT148" s="20">
        <v>0</v>
      </c>
      <c r="AU148" s="20">
        <v>0</v>
      </c>
      <c r="AV148" s="4" t="str">
        <f t="shared" si="11"/>
        <v>0;0;0;0;0;0;0</v>
      </c>
      <c r="AW148" s="52" t="s">
        <v>892</v>
      </c>
      <c r="AX148" s="4">
        <v>6</v>
      </c>
      <c r="AY148" s="4">
        <v>145</v>
      </c>
      <c r="AZ148" s="4"/>
      <c r="BA148" s="20">
        <v>0</v>
      </c>
      <c r="BB148" s="21">
        <v>0</v>
      </c>
      <c r="BC148" s="27">
        <v>0.1983607</v>
      </c>
    </row>
    <row r="149" spans="1:55">
      <c r="A149">
        <v>51000146</v>
      </c>
      <c r="B149" s="4" t="s">
        <v>167</v>
      </c>
      <c r="C149" s="4" t="s">
        <v>371</v>
      </c>
      <c r="D149" s="21" t="s">
        <v>1073</v>
      </c>
      <c r="E149" s="4">
        <v>3</v>
      </c>
      <c r="F149" s="4">
        <v>3</v>
      </c>
      <c r="G149" s="4">
        <v>2</v>
      </c>
      <c r="H149" s="4">
        <f t="shared" si="8"/>
        <v>2</v>
      </c>
      <c r="I149" s="4">
        <v>3</v>
      </c>
      <c r="J149" s="4">
        <v>0</v>
      </c>
      <c r="K149" s="4">
        <v>0</v>
      </c>
      <c r="L149" s="4">
        <v>-12</v>
      </c>
      <c r="M149" s="4">
        <v>0</v>
      </c>
      <c r="N149" s="4">
        <v>0</v>
      </c>
      <c r="O149" s="4">
        <v>0</v>
      </c>
      <c r="P149" s="4">
        <v>0</v>
      </c>
      <c r="Q149" s="4">
        <v>0</v>
      </c>
      <c r="R149" s="4">
        <v>0</v>
      </c>
      <c r="S149" s="4">
        <v>0</v>
      </c>
      <c r="T149" s="14">
        <f t="shared" si="9"/>
        <v>4</v>
      </c>
      <c r="U149" s="4">
        <v>30</v>
      </c>
      <c r="V149" s="4">
        <v>15</v>
      </c>
      <c r="W149" s="4">
        <v>0</v>
      </c>
      <c r="X149" s="4" t="s">
        <v>166</v>
      </c>
      <c r="Y149" s="4" t="s">
        <v>1074</v>
      </c>
      <c r="Z149" s="39">
        <v>55100011</v>
      </c>
      <c r="AA149" s="20">
        <v>100</v>
      </c>
      <c r="AB149" s="20">
        <v>55600003</v>
      </c>
      <c r="AC149" s="20">
        <v>100</v>
      </c>
      <c r="AD149" s="20"/>
      <c r="AE149" s="20"/>
      <c r="AF149" s="20"/>
      <c r="AG149" s="20"/>
      <c r="AH149" s="20">
        <f>IF(ISBLANK($Z149),0, LOOKUP($Z149,[1]Skill!$A:$A,[1]Skill!$X:$X)*$AA149/100)+
IF(ISBLANK($AB149),0, LOOKUP($AB149,[1]Skill!$A:$A,[1]Skill!$X:$X)*$AC149/100)+
IF(ISBLANK($AD149),0, LOOKUP($AD149,[1]Skill!$A:$A,[1]Skill!$X:$X)*$AE149/100)+
IF(ISBLANK($AF149),0, LOOKUP($AF149,[1]Skill!$A:$A,[1]Skill!$X:$X)*$AG149/100)</f>
        <v>16</v>
      </c>
      <c r="AI149" s="20">
        <v>0</v>
      </c>
      <c r="AJ149" s="20">
        <v>0</v>
      </c>
      <c r="AK149" s="20">
        <v>0</v>
      </c>
      <c r="AL149" s="20">
        <v>0</v>
      </c>
      <c r="AM149" s="20">
        <v>0</v>
      </c>
      <c r="AN149" s="4" t="str">
        <f t="shared" si="10"/>
        <v>0;0;0;0;0</v>
      </c>
      <c r="AO149" s="20">
        <v>0</v>
      </c>
      <c r="AP149" s="20">
        <v>0</v>
      </c>
      <c r="AQ149" s="20">
        <v>0</v>
      </c>
      <c r="AR149" s="20">
        <v>0</v>
      </c>
      <c r="AS149" s="20">
        <v>0</v>
      </c>
      <c r="AT149" s="20">
        <v>0</v>
      </c>
      <c r="AU149" s="20">
        <v>0</v>
      </c>
      <c r="AV149" s="4" t="str">
        <f t="shared" si="11"/>
        <v>0;0;0;0;0;0;0</v>
      </c>
      <c r="AW149" s="52" t="s">
        <v>892</v>
      </c>
      <c r="AX149" s="4">
        <v>6</v>
      </c>
      <c r="AY149" s="4">
        <v>146</v>
      </c>
      <c r="AZ149" s="4"/>
      <c r="BA149" s="20">
        <v>0</v>
      </c>
      <c r="BB149" s="21">
        <v>0</v>
      </c>
      <c r="BC149" s="27">
        <v>0.52295080000000005</v>
      </c>
    </row>
    <row r="150" spans="1:55">
      <c r="A150">
        <v>51000147</v>
      </c>
      <c r="B150" s="4" t="s">
        <v>168</v>
      </c>
      <c r="C150" s="4" t="s">
        <v>372</v>
      </c>
      <c r="D150" s="21"/>
      <c r="E150" s="4">
        <v>4</v>
      </c>
      <c r="F150" s="4">
        <v>11</v>
      </c>
      <c r="G150" s="4">
        <v>5</v>
      </c>
      <c r="H150" s="4">
        <f t="shared" si="8"/>
        <v>2</v>
      </c>
      <c r="I150" s="4">
        <v>4</v>
      </c>
      <c r="J150" s="4">
        <v>15</v>
      </c>
      <c r="K150" s="4">
        <v>-25</v>
      </c>
      <c r="L150" s="4">
        <v>-3</v>
      </c>
      <c r="M150" s="4">
        <v>0</v>
      </c>
      <c r="N150" s="4">
        <v>0</v>
      </c>
      <c r="O150" s="4">
        <v>1</v>
      </c>
      <c r="P150" s="4">
        <v>1</v>
      </c>
      <c r="Q150" s="4">
        <v>0</v>
      </c>
      <c r="R150" s="4">
        <v>0</v>
      </c>
      <c r="S150" s="4">
        <v>0</v>
      </c>
      <c r="T150" s="14">
        <f t="shared" si="9"/>
        <v>2</v>
      </c>
      <c r="U150" s="4">
        <v>10</v>
      </c>
      <c r="V150" s="4">
        <v>30</v>
      </c>
      <c r="W150" s="4">
        <v>0</v>
      </c>
      <c r="X150" s="4" t="s">
        <v>4</v>
      </c>
      <c r="Y150" s="4" t="s">
        <v>1087</v>
      </c>
      <c r="Z150" s="39">
        <v>55500005</v>
      </c>
      <c r="AA150" s="20">
        <v>100</v>
      </c>
      <c r="AB150" s="20"/>
      <c r="AC150" s="20"/>
      <c r="AD150" s="20"/>
      <c r="AE150" s="20"/>
      <c r="AF150" s="20"/>
      <c r="AG150" s="20"/>
      <c r="AH150" s="20">
        <f>IF(ISBLANK($Z150),0, LOOKUP($Z150,[1]Skill!$A:$A,[1]Skill!$X:$X)*$AA150/100)+
IF(ISBLANK($AB150),0, LOOKUP($AB150,[1]Skill!$A:$A,[1]Skill!$X:$X)*$AC150/100)+
IF(ISBLANK($AD150),0, LOOKUP($AD150,[1]Skill!$A:$A,[1]Skill!$X:$X)*$AE150/100)+
IF(ISBLANK($AF150),0, LOOKUP($AF150,[1]Skill!$A:$A,[1]Skill!$X:$X)*$AG150/100)</f>
        <v>5</v>
      </c>
      <c r="AI150" s="20">
        <v>0</v>
      </c>
      <c r="AJ150" s="20">
        <v>0</v>
      </c>
      <c r="AK150" s="20">
        <v>0</v>
      </c>
      <c r="AL150" s="20">
        <v>0</v>
      </c>
      <c r="AM150" s="20">
        <v>0</v>
      </c>
      <c r="AN150" s="4" t="str">
        <f t="shared" si="10"/>
        <v>0;0;0;0;0</v>
      </c>
      <c r="AO150" s="20">
        <v>0</v>
      </c>
      <c r="AP150" s="20">
        <v>0</v>
      </c>
      <c r="AQ150" s="20">
        <v>0</v>
      </c>
      <c r="AR150" s="20">
        <v>0</v>
      </c>
      <c r="AS150" s="20">
        <v>0</v>
      </c>
      <c r="AT150" s="20">
        <v>0</v>
      </c>
      <c r="AU150" s="20">
        <v>0</v>
      </c>
      <c r="AV150" s="4" t="str">
        <f t="shared" si="11"/>
        <v>0;0;0;0;0;0;0</v>
      </c>
      <c r="AW150" s="52" t="s">
        <v>892</v>
      </c>
      <c r="AX150" s="4">
        <v>6</v>
      </c>
      <c r="AY150" s="4">
        <v>147</v>
      </c>
      <c r="AZ150" s="4"/>
      <c r="BA150" s="20">
        <v>0</v>
      </c>
      <c r="BB150" s="21">
        <v>0</v>
      </c>
      <c r="BC150" s="27">
        <v>0.68852460000000004</v>
      </c>
    </row>
    <row r="151" spans="1:55">
      <c r="A151">
        <v>51000148</v>
      </c>
      <c r="B151" s="4" t="s">
        <v>169</v>
      </c>
      <c r="C151" s="4" t="s">
        <v>598</v>
      </c>
      <c r="D151" s="21"/>
      <c r="E151" s="4">
        <v>3</v>
      </c>
      <c r="F151" s="4">
        <v>8</v>
      </c>
      <c r="G151" s="4">
        <v>4</v>
      </c>
      <c r="H151" s="4">
        <f t="shared" si="8"/>
        <v>1</v>
      </c>
      <c r="I151" s="4">
        <v>3</v>
      </c>
      <c r="J151" s="4">
        <v>15</v>
      </c>
      <c r="K151" s="4">
        <v>-20</v>
      </c>
      <c r="L151" s="4">
        <v>-12</v>
      </c>
      <c r="M151" s="4">
        <v>0</v>
      </c>
      <c r="N151" s="4">
        <v>0</v>
      </c>
      <c r="O151" s="4">
        <v>0</v>
      </c>
      <c r="P151" s="4">
        <v>0</v>
      </c>
      <c r="Q151" s="4">
        <v>0</v>
      </c>
      <c r="R151" s="4">
        <v>3</v>
      </c>
      <c r="S151" s="4">
        <v>0</v>
      </c>
      <c r="T151" s="14">
        <f t="shared" si="9"/>
        <v>-2</v>
      </c>
      <c r="U151" s="4">
        <v>10</v>
      </c>
      <c r="V151" s="4">
        <v>20</v>
      </c>
      <c r="W151" s="4">
        <v>0</v>
      </c>
      <c r="X151" s="4" t="s">
        <v>16</v>
      </c>
      <c r="Y151" s="4"/>
      <c r="Z151" s="39"/>
      <c r="AA151" s="20"/>
      <c r="AB151" s="20"/>
      <c r="AC151" s="20"/>
      <c r="AD151" s="20"/>
      <c r="AE151" s="20"/>
      <c r="AF151" s="20"/>
      <c r="AG151" s="20"/>
      <c r="AH151" s="20">
        <f>IF(ISBLANK($Z151),0, LOOKUP($Z151,[1]Skill!$A:$A,[1]Skill!$X:$X)*$AA151/100)+
IF(ISBLANK($AB151),0, LOOKUP($AB151,[1]Skill!$A:$A,[1]Skill!$X:$X)*$AC151/100)+
IF(ISBLANK($AD151),0, LOOKUP($AD151,[1]Skill!$A:$A,[1]Skill!$X:$X)*$AE151/100)+
IF(ISBLANK($AF151),0, LOOKUP($AF151,[1]Skill!$A:$A,[1]Skill!$X:$X)*$AG151/100)</f>
        <v>0</v>
      </c>
      <c r="AI151" s="20">
        <v>0</v>
      </c>
      <c r="AJ151" s="20">
        <v>0</v>
      </c>
      <c r="AK151" s="20">
        <v>0</v>
      </c>
      <c r="AL151" s="20">
        <v>0</v>
      </c>
      <c r="AM151" s="20">
        <v>0</v>
      </c>
      <c r="AN151" s="4" t="str">
        <f t="shared" si="10"/>
        <v>0;0;0;0;0</v>
      </c>
      <c r="AO151" s="20">
        <v>0</v>
      </c>
      <c r="AP151" s="20">
        <v>0</v>
      </c>
      <c r="AQ151" s="20">
        <v>0</v>
      </c>
      <c r="AR151" s="20">
        <v>0</v>
      </c>
      <c r="AS151" s="20">
        <v>0</v>
      </c>
      <c r="AT151" s="20">
        <v>0</v>
      </c>
      <c r="AU151" s="20">
        <v>0</v>
      </c>
      <c r="AV151" s="4" t="str">
        <f t="shared" si="11"/>
        <v>0;0;0;0;0;0;0</v>
      </c>
      <c r="AW151" s="52" t="s">
        <v>892</v>
      </c>
      <c r="AX151" s="4">
        <v>6</v>
      </c>
      <c r="AY151" s="4">
        <v>148</v>
      </c>
      <c r="AZ151" s="4"/>
      <c r="BA151" s="20">
        <v>0</v>
      </c>
      <c r="BB151" s="21">
        <v>0</v>
      </c>
      <c r="BC151" s="27">
        <v>0.47049180000000002</v>
      </c>
    </row>
    <row r="152" spans="1:55">
      <c r="A152">
        <v>51000149</v>
      </c>
      <c r="B152" s="4" t="s">
        <v>170</v>
      </c>
      <c r="C152" s="4" t="s">
        <v>599</v>
      </c>
      <c r="D152" s="21" t="s">
        <v>798</v>
      </c>
      <c r="E152" s="4">
        <v>2</v>
      </c>
      <c r="F152" s="4">
        <v>13</v>
      </c>
      <c r="G152" s="4">
        <v>0</v>
      </c>
      <c r="H152" s="4">
        <f t="shared" si="8"/>
        <v>0</v>
      </c>
      <c r="I152" s="4">
        <v>2</v>
      </c>
      <c r="J152" s="4">
        <v>9</v>
      </c>
      <c r="K152" s="4">
        <v>-10</v>
      </c>
      <c r="L152" s="4">
        <v>-3</v>
      </c>
      <c r="M152" s="4">
        <v>0</v>
      </c>
      <c r="N152" s="4">
        <v>0</v>
      </c>
      <c r="O152" s="4">
        <v>0</v>
      </c>
      <c r="P152" s="4">
        <v>0</v>
      </c>
      <c r="Q152" s="4">
        <v>0</v>
      </c>
      <c r="R152" s="4">
        <v>0</v>
      </c>
      <c r="S152" s="4">
        <v>0</v>
      </c>
      <c r="T152" s="14">
        <f t="shared" si="9"/>
        <v>-4</v>
      </c>
      <c r="U152" s="4">
        <v>10</v>
      </c>
      <c r="V152" s="4">
        <v>15</v>
      </c>
      <c r="W152" s="4">
        <v>0</v>
      </c>
      <c r="X152" s="4" t="s">
        <v>6</v>
      </c>
      <c r="Y152" s="4"/>
      <c r="Z152" s="39"/>
      <c r="AA152" s="20"/>
      <c r="AB152" s="20"/>
      <c r="AC152" s="20"/>
      <c r="AD152" s="20"/>
      <c r="AE152" s="20"/>
      <c r="AF152" s="20"/>
      <c r="AG152" s="20"/>
      <c r="AH152" s="20">
        <f>IF(ISBLANK($Z152),0, LOOKUP($Z152,[1]Skill!$A:$A,[1]Skill!$X:$X)*$AA152/100)+
IF(ISBLANK($AB152),0, LOOKUP($AB152,[1]Skill!$A:$A,[1]Skill!$X:$X)*$AC152/100)+
IF(ISBLANK($AD152),0, LOOKUP($AD152,[1]Skill!$A:$A,[1]Skill!$X:$X)*$AE152/100)+
IF(ISBLANK($AF152),0, LOOKUP($AF152,[1]Skill!$A:$A,[1]Skill!$X:$X)*$AG152/100)</f>
        <v>0</v>
      </c>
      <c r="AI152" s="20">
        <v>0</v>
      </c>
      <c r="AJ152" s="20">
        <v>0</v>
      </c>
      <c r="AK152" s="20">
        <v>0</v>
      </c>
      <c r="AL152" s="20">
        <v>0</v>
      </c>
      <c r="AM152" s="20">
        <v>0</v>
      </c>
      <c r="AN152" s="4" t="str">
        <f t="shared" si="10"/>
        <v>0;0;0;0;0</v>
      </c>
      <c r="AO152" s="20">
        <v>0</v>
      </c>
      <c r="AP152" s="20">
        <v>0</v>
      </c>
      <c r="AQ152" s="20">
        <v>0</v>
      </c>
      <c r="AR152" s="20">
        <v>0</v>
      </c>
      <c r="AS152" s="20">
        <v>0</v>
      </c>
      <c r="AT152" s="20">
        <v>0</v>
      </c>
      <c r="AU152" s="20">
        <v>0</v>
      </c>
      <c r="AV152" s="4" t="str">
        <f t="shared" si="11"/>
        <v>0;0;0;0;0;0;0</v>
      </c>
      <c r="AW152" s="52" t="s">
        <v>892</v>
      </c>
      <c r="AX152" s="4">
        <v>6</v>
      </c>
      <c r="AY152" s="4">
        <v>149</v>
      </c>
      <c r="AZ152" s="4"/>
      <c r="BA152" s="20">
        <v>0</v>
      </c>
      <c r="BB152" s="21">
        <v>0</v>
      </c>
      <c r="BC152" s="27">
        <v>0.35409829999999998</v>
      </c>
    </row>
    <row r="153" spans="1:55">
      <c r="A153">
        <v>51000150</v>
      </c>
      <c r="B153" s="4" t="s">
        <v>171</v>
      </c>
      <c r="C153" s="4" t="s">
        <v>373</v>
      </c>
      <c r="D153" s="21"/>
      <c r="E153" s="4">
        <v>2</v>
      </c>
      <c r="F153" s="4">
        <v>11</v>
      </c>
      <c r="G153" s="4">
        <v>6</v>
      </c>
      <c r="H153" s="4">
        <f t="shared" si="8"/>
        <v>1</v>
      </c>
      <c r="I153" s="4">
        <v>2</v>
      </c>
      <c r="J153" s="4">
        <v>18</v>
      </c>
      <c r="K153" s="4">
        <v>-9</v>
      </c>
      <c r="L153" s="4">
        <v>-24</v>
      </c>
      <c r="M153" s="4">
        <v>0</v>
      </c>
      <c r="N153" s="4">
        <v>0</v>
      </c>
      <c r="O153" s="4">
        <v>0</v>
      </c>
      <c r="P153" s="4">
        <v>0</v>
      </c>
      <c r="Q153" s="4">
        <v>0</v>
      </c>
      <c r="R153" s="4">
        <v>0</v>
      </c>
      <c r="S153" s="4">
        <v>0</v>
      </c>
      <c r="T153" s="14">
        <f t="shared" si="9"/>
        <v>-2.5</v>
      </c>
      <c r="U153" s="4">
        <v>10</v>
      </c>
      <c r="V153" s="4">
        <v>20</v>
      </c>
      <c r="W153" s="4">
        <v>0</v>
      </c>
      <c r="X153" s="4" t="s">
        <v>2</v>
      </c>
      <c r="Y153" s="4" t="s">
        <v>951</v>
      </c>
      <c r="Z153" s="39">
        <v>55110003</v>
      </c>
      <c r="AA153" s="20">
        <v>50</v>
      </c>
      <c r="AB153" s="20"/>
      <c r="AC153" s="20"/>
      <c r="AD153" s="20"/>
      <c r="AE153" s="20"/>
      <c r="AF153" s="20"/>
      <c r="AG153" s="20"/>
      <c r="AH153" s="20">
        <f>IF(ISBLANK($Z153),0, LOOKUP($Z153,[1]Skill!$A:$A,[1]Skill!$X:$X)*$AA153/100)+
IF(ISBLANK($AB153),0, LOOKUP($AB153,[1]Skill!$A:$A,[1]Skill!$X:$X)*$AC153/100)+
IF(ISBLANK($AD153),0, LOOKUP($AD153,[1]Skill!$A:$A,[1]Skill!$X:$X)*$AE153/100)+
IF(ISBLANK($AF153),0, LOOKUP($AF153,[1]Skill!$A:$A,[1]Skill!$X:$X)*$AG153/100)</f>
        <v>12.5</v>
      </c>
      <c r="AI153" s="20">
        <v>0</v>
      </c>
      <c r="AJ153" s="20">
        <v>0</v>
      </c>
      <c r="AK153" s="20">
        <v>0</v>
      </c>
      <c r="AL153" s="20">
        <v>0</v>
      </c>
      <c r="AM153" s="20">
        <v>0</v>
      </c>
      <c r="AN153" s="4" t="str">
        <f t="shared" si="10"/>
        <v>0;0;0;0;0</v>
      </c>
      <c r="AO153" s="20">
        <v>0</v>
      </c>
      <c r="AP153" s="20">
        <v>0</v>
      </c>
      <c r="AQ153" s="20">
        <v>0</v>
      </c>
      <c r="AR153" s="20">
        <v>0</v>
      </c>
      <c r="AS153" s="20">
        <v>0</v>
      </c>
      <c r="AT153" s="20">
        <v>0</v>
      </c>
      <c r="AU153" s="20">
        <v>0</v>
      </c>
      <c r="AV153" s="4" t="str">
        <f t="shared" si="11"/>
        <v>0;0;0;0;0;0;0</v>
      </c>
      <c r="AW153" s="52" t="s">
        <v>892</v>
      </c>
      <c r="AX153" s="4">
        <v>6</v>
      </c>
      <c r="AY153" s="4">
        <v>150</v>
      </c>
      <c r="AZ153" s="4"/>
      <c r="BA153" s="20">
        <v>0</v>
      </c>
      <c r="BB153" s="21">
        <v>0</v>
      </c>
      <c r="BC153" s="27">
        <v>0.32295079999999998</v>
      </c>
    </row>
    <row r="154" spans="1:55">
      <c r="A154">
        <v>51000151</v>
      </c>
      <c r="B154" s="7" t="s">
        <v>438</v>
      </c>
      <c r="C154" s="4" t="s">
        <v>600</v>
      </c>
      <c r="D154" s="21"/>
      <c r="E154" s="4">
        <v>1</v>
      </c>
      <c r="F154" s="4">
        <v>3</v>
      </c>
      <c r="G154" s="4">
        <v>0</v>
      </c>
      <c r="H154" s="4">
        <f t="shared" si="8"/>
        <v>2</v>
      </c>
      <c r="I154" s="4">
        <v>1</v>
      </c>
      <c r="J154" s="4">
        <v>0</v>
      </c>
      <c r="K154" s="4">
        <v>5</v>
      </c>
      <c r="L154" s="4">
        <v>-2</v>
      </c>
      <c r="M154" s="4">
        <v>0</v>
      </c>
      <c r="N154" s="4">
        <v>0</v>
      </c>
      <c r="O154" s="4">
        <v>0</v>
      </c>
      <c r="P154" s="4">
        <v>0</v>
      </c>
      <c r="Q154" s="4">
        <v>0</v>
      </c>
      <c r="R154" s="4">
        <v>0</v>
      </c>
      <c r="S154" s="4">
        <v>0</v>
      </c>
      <c r="T154" s="14">
        <f t="shared" si="9"/>
        <v>3</v>
      </c>
      <c r="U154" s="4">
        <v>10</v>
      </c>
      <c r="V154" s="4">
        <v>12</v>
      </c>
      <c r="W154" s="4">
        <v>0</v>
      </c>
      <c r="X154" s="4" t="s">
        <v>172</v>
      </c>
      <c r="Y154" s="4"/>
      <c r="Z154" s="39"/>
      <c r="AA154" s="20"/>
      <c r="AB154" s="20"/>
      <c r="AC154" s="20"/>
      <c r="AD154" s="20"/>
      <c r="AE154" s="20"/>
      <c r="AF154" s="20"/>
      <c r="AG154" s="20"/>
      <c r="AH154" s="20">
        <f>IF(ISBLANK($Z154),0, LOOKUP($Z154,[1]Skill!$A:$A,[1]Skill!$X:$X)*$AA154/100)+
IF(ISBLANK($AB154),0, LOOKUP($AB154,[1]Skill!$A:$A,[1]Skill!$X:$X)*$AC154/100)+
IF(ISBLANK($AD154),0, LOOKUP($AD154,[1]Skill!$A:$A,[1]Skill!$X:$X)*$AE154/100)+
IF(ISBLANK($AF154),0, LOOKUP($AF154,[1]Skill!$A:$A,[1]Skill!$X:$X)*$AG154/100)</f>
        <v>0</v>
      </c>
      <c r="AI154" s="20">
        <v>0</v>
      </c>
      <c r="AJ154" s="20">
        <v>0</v>
      </c>
      <c r="AK154" s="20">
        <v>0</v>
      </c>
      <c r="AL154" s="20">
        <v>0</v>
      </c>
      <c r="AM154" s="20">
        <v>0</v>
      </c>
      <c r="AN154" s="4" t="str">
        <f t="shared" si="10"/>
        <v>0;0;0;0;0</v>
      </c>
      <c r="AO154" s="20">
        <v>0</v>
      </c>
      <c r="AP154" s="20">
        <v>0</v>
      </c>
      <c r="AQ154" s="20">
        <v>0</v>
      </c>
      <c r="AR154" s="20">
        <v>0</v>
      </c>
      <c r="AS154" s="20">
        <v>0</v>
      </c>
      <c r="AT154" s="20">
        <v>0</v>
      </c>
      <c r="AU154" s="20">
        <v>0</v>
      </c>
      <c r="AV154" s="4" t="str">
        <f t="shared" si="11"/>
        <v>0;0;0;0;0;0;0</v>
      </c>
      <c r="AW154" s="52" t="s">
        <v>892</v>
      </c>
      <c r="AX154" s="4">
        <v>6</v>
      </c>
      <c r="AY154" s="4">
        <v>151</v>
      </c>
      <c r="AZ154" s="4"/>
      <c r="BA154" s="20">
        <v>0</v>
      </c>
      <c r="BB154" s="21">
        <v>0</v>
      </c>
      <c r="BC154" s="27">
        <v>0.40819670000000002</v>
      </c>
    </row>
    <row r="155" spans="1:55">
      <c r="A155">
        <v>51000152</v>
      </c>
      <c r="B155" s="4" t="s">
        <v>173</v>
      </c>
      <c r="C155" s="4" t="s">
        <v>601</v>
      </c>
      <c r="D155" s="21" t="s">
        <v>797</v>
      </c>
      <c r="E155" s="4">
        <v>4</v>
      </c>
      <c r="F155" s="4">
        <v>3</v>
      </c>
      <c r="G155" s="4">
        <v>1</v>
      </c>
      <c r="H155" s="4">
        <f t="shared" si="8"/>
        <v>6</v>
      </c>
      <c r="I155" s="4">
        <v>4</v>
      </c>
      <c r="J155" s="4">
        <v>3</v>
      </c>
      <c r="K155" s="4">
        <v>-10</v>
      </c>
      <c r="L155" s="4">
        <v>-2</v>
      </c>
      <c r="M155" s="4">
        <v>0</v>
      </c>
      <c r="N155" s="4">
        <v>0</v>
      </c>
      <c r="O155" s="4">
        <v>0</v>
      </c>
      <c r="P155" s="4">
        <v>0</v>
      </c>
      <c r="Q155" s="4">
        <v>0</v>
      </c>
      <c r="R155" s="4">
        <v>0</v>
      </c>
      <c r="S155" s="4">
        <v>0</v>
      </c>
      <c r="T155" s="14">
        <f t="shared" si="9"/>
        <v>-9</v>
      </c>
      <c r="U155" s="4">
        <v>40</v>
      </c>
      <c r="V155" s="4">
        <v>15</v>
      </c>
      <c r="W155" s="4">
        <v>0</v>
      </c>
      <c r="X155" s="4" t="s">
        <v>794</v>
      </c>
      <c r="Y155" s="4" t="s">
        <v>872</v>
      </c>
      <c r="Z155" s="39">
        <v>55000165</v>
      </c>
      <c r="AA155" s="20">
        <v>20</v>
      </c>
      <c r="AB155" s="20"/>
      <c r="AC155" s="20"/>
      <c r="AD155" s="20"/>
      <c r="AE155" s="20"/>
      <c r="AF155" s="20"/>
      <c r="AG155" s="20"/>
      <c r="AH155" s="20" t="e">
        <f>IF(ISBLANK($Z155),0, LOOKUP($Z155,[1]Skill!$A:$A,[1]Skill!$X:$X)*$AA155/100)+
IF(ISBLANK($AB155),0, LOOKUP($AB155,[1]Skill!$A:$A,[1]Skill!$X:$X)*$AC155/100)+
IF(ISBLANK($AD155),0, LOOKUP($AD155,[1]Skill!$A:$A,[1]Skill!$X:$X)*$AE155/100)+
IF(ISBLANK($AF155),0, LOOKUP($AF155,[1]Skill!$A:$A,[1]Skill!$X:$X)*$AG155/100)</f>
        <v>#N/A</v>
      </c>
      <c r="AI155" s="20">
        <v>0</v>
      </c>
      <c r="AJ155" s="20">
        <v>0</v>
      </c>
      <c r="AK155" s="20">
        <v>0</v>
      </c>
      <c r="AL155" s="20">
        <v>0</v>
      </c>
      <c r="AM155" s="20">
        <v>0</v>
      </c>
      <c r="AN155" s="4" t="str">
        <f t="shared" si="10"/>
        <v>0;0;0;0;0</v>
      </c>
      <c r="AO155" s="20">
        <v>0</v>
      </c>
      <c r="AP155" s="20">
        <v>0</v>
      </c>
      <c r="AQ155" s="20">
        <v>0</v>
      </c>
      <c r="AR155" s="20">
        <v>0</v>
      </c>
      <c r="AS155" s="20">
        <v>0</v>
      </c>
      <c r="AT155" s="20">
        <v>0</v>
      </c>
      <c r="AU155" s="20">
        <v>0</v>
      </c>
      <c r="AV155" s="4" t="str">
        <f t="shared" si="11"/>
        <v>0;0;0;0;0;0;0</v>
      </c>
      <c r="AW155" s="52" t="s">
        <v>892</v>
      </c>
      <c r="AX155" s="4">
        <v>6</v>
      </c>
      <c r="AY155" s="4">
        <v>152</v>
      </c>
      <c r="AZ155" s="4"/>
      <c r="BA155" s="20">
        <v>0</v>
      </c>
      <c r="BB155" s="21">
        <v>0</v>
      </c>
      <c r="BC155" s="27">
        <v>0.58688530000000005</v>
      </c>
    </row>
    <row r="156" spans="1:55">
      <c r="A156">
        <v>51000153</v>
      </c>
      <c r="B156" s="4" t="s">
        <v>174</v>
      </c>
      <c r="C156" s="4" t="s">
        <v>602</v>
      </c>
      <c r="D156" s="21"/>
      <c r="E156" s="4">
        <v>2</v>
      </c>
      <c r="F156" s="4">
        <v>10</v>
      </c>
      <c r="G156" s="4">
        <v>2</v>
      </c>
      <c r="H156" s="4">
        <f t="shared" si="8"/>
        <v>6</v>
      </c>
      <c r="I156" s="4">
        <v>2</v>
      </c>
      <c r="J156" s="4">
        <v>-30</v>
      </c>
      <c r="K156" s="4">
        <v>7</v>
      </c>
      <c r="L156" s="4">
        <v>0</v>
      </c>
      <c r="M156" s="4">
        <v>0</v>
      </c>
      <c r="N156" s="4">
        <v>0</v>
      </c>
      <c r="O156" s="4">
        <v>0</v>
      </c>
      <c r="P156" s="4">
        <v>0</v>
      </c>
      <c r="Q156" s="4">
        <v>0</v>
      </c>
      <c r="R156" s="4">
        <v>0</v>
      </c>
      <c r="S156" s="4">
        <v>0</v>
      </c>
      <c r="T156" s="14">
        <f t="shared" si="9"/>
        <v>-23</v>
      </c>
      <c r="U156" s="4">
        <v>10</v>
      </c>
      <c r="V156" s="4">
        <v>15</v>
      </c>
      <c r="W156" s="4">
        <v>0</v>
      </c>
      <c r="X156" s="4" t="s">
        <v>4</v>
      </c>
      <c r="Y156" s="4" t="s">
        <v>986</v>
      </c>
      <c r="Z156" s="39"/>
      <c r="AA156" s="20"/>
      <c r="AB156" s="20"/>
      <c r="AC156" s="20"/>
      <c r="AD156" s="20"/>
      <c r="AE156" s="20"/>
      <c r="AF156" s="20"/>
      <c r="AG156" s="20"/>
      <c r="AH156" s="20">
        <f>IF(ISBLANK($Z156),0, LOOKUP($Z156,[1]Skill!$A:$A,[1]Skill!$X:$X)*$AA156/100)+
IF(ISBLANK($AB156),0, LOOKUP($AB156,[1]Skill!$A:$A,[1]Skill!$X:$X)*$AC156/100)+
IF(ISBLANK($AD156),0, LOOKUP($AD156,[1]Skill!$A:$A,[1]Skill!$X:$X)*$AE156/100)+
IF(ISBLANK($AF156),0, LOOKUP($AF156,[1]Skill!$A:$A,[1]Skill!$X:$X)*$AG156/100)</f>
        <v>0</v>
      </c>
      <c r="AI156" s="20">
        <v>0</v>
      </c>
      <c r="AJ156" s="20">
        <v>0</v>
      </c>
      <c r="AK156" s="20">
        <v>0</v>
      </c>
      <c r="AL156" s="20">
        <v>0</v>
      </c>
      <c r="AM156" s="20">
        <v>0</v>
      </c>
      <c r="AN156" s="4" t="str">
        <f t="shared" si="10"/>
        <v>0;0;0;0;0</v>
      </c>
      <c r="AO156" s="20">
        <v>0</v>
      </c>
      <c r="AP156" s="20">
        <v>0</v>
      </c>
      <c r="AQ156" s="20">
        <v>0</v>
      </c>
      <c r="AR156" s="20">
        <v>0</v>
      </c>
      <c r="AS156" s="20">
        <v>0</v>
      </c>
      <c r="AT156" s="20">
        <v>0</v>
      </c>
      <c r="AU156" s="20">
        <v>0</v>
      </c>
      <c r="AV156" s="4" t="str">
        <f t="shared" si="11"/>
        <v>0;0;0;0;0;0;0</v>
      </c>
      <c r="AW156" s="52" t="s">
        <v>892</v>
      </c>
      <c r="AX156" s="4">
        <v>6</v>
      </c>
      <c r="AY156" s="4">
        <v>153</v>
      </c>
      <c r="AZ156" s="4"/>
      <c r="BA156" s="20">
        <v>0</v>
      </c>
      <c r="BB156" s="21">
        <v>0</v>
      </c>
      <c r="BC156" s="27">
        <v>0.28196719999999997</v>
      </c>
    </row>
    <row r="157" spans="1:55">
      <c r="A157">
        <v>51000154</v>
      </c>
      <c r="B157" s="4" t="s">
        <v>175</v>
      </c>
      <c r="C157" s="4" t="s">
        <v>603</v>
      </c>
      <c r="D157" s="21" t="s">
        <v>798</v>
      </c>
      <c r="E157" s="4">
        <v>1</v>
      </c>
      <c r="F157" s="4">
        <v>11</v>
      </c>
      <c r="G157" s="4">
        <v>4</v>
      </c>
      <c r="H157" s="4">
        <f t="shared" si="8"/>
        <v>0</v>
      </c>
      <c r="I157" s="4">
        <v>1</v>
      </c>
      <c r="J157" s="4">
        <v>0</v>
      </c>
      <c r="K157" s="4">
        <v>0</v>
      </c>
      <c r="L157" s="4">
        <v>-5</v>
      </c>
      <c r="M157" s="4">
        <v>0</v>
      </c>
      <c r="N157" s="4">
        <v>0</v>
      </c>
      <c r="O157" s="4">
        <v>0</v>
      </c>
      <c r="P157" s="4">
        <v>0</v>
      </c>
      <c r="Q157" s="4">
        <v>0</v>
      </c>
      <c r="R157" s="4">
        <v>0</v>
      </c>
      <c r="S157" s="4">
        <v>0</v>
      </c>
      <c r="T157" s="14">
        <f t="shared" si="9"/>
        <v>-5</v>
      </c>
      <c r="U157" s="4">
        <v>10</v>
      </c>
      <c r="V157" s="4">
        <v>20</v>
      </c>
      <c r="W157" s="4">
        <v>0</v>
      </c>
      <c r="X157" s="4" t="s">
        <v>4</v>
      </c>
      <c r="Y157" s="4"/>
      <c r="Z157" s="39"/>
      <c r="AA157" s="20"/>
      <c r="AB157" s="20"/>
      <c r="AC157" s="20"/>
      <c r="AD157" s="20"/>
      <c r="AE157" s="20"/>
      <c r="AF157" s="20"/>
      <c r="AG157" s="20"/>
      <c r="AH157" s="20">
        <f>IF(ISBLANK($Z157),0, LOOKUP($Z157,[1]Skill!$A:$A,[1]Skill!$X:$X)*$AA157/100)+
IF(ISBLANK($AB157),0, LOOKUP($AB157,[1]Skill!$A:$A,[1]Skill!$X:$X)*$AC157/100)+
IF(ISBLANK($AD157),0, LOOKUP($AD157,[1]Skill!$A:$A,[1]Skill!$X:$X)*$AE157/100)+
IF(ISBLANK($AF157),0, LOOKUP($AF157,[1]Skill!$A:$A,[1]Skill!$X:$X)*$AG157/100)</f>
        <v>0</v>
      </c>
      <c r="AI157" s="20">
        <v>0</v>
      </c>
      <c r="AJ157" s="20">
        <v>0</v>
      </c>
      <c r="AK157" s="20">
        <v>0</v>
      </c>
      <c r="AL157" s="20">
        <v>0</v>
      </c>
      <c r="AM157" s="20">
        <v>0</v>
      </c>
      <c r="AN157" s="4" t="str">
        <f t="shared" si="10"/>
        <v>0;0;0;0;0</v>
      </c>
      <c r="AO157" s="20">
        <v>0</v>
      </c>
      <c r="AP157" s="20">
        <v>0</v>
      </c>
      <c r="AQ157" s="20">
        <v>0</v>
      </c>
      <c r="AR157" s="20">
        <v>0</v>
      </c>
      <c r="AS157" s="20">
        <v>0</v>
      </c>
      <c r="AT157" s="20">
        <v>0</v>
      </c>
      <c r="AU157" s="20">
        <v>0</v>
      </c>
      <c r="AV157" s="4" t="str">
        <f t="shared" si="11"/>
        <v>0;0;0;0;0;0;0</v>
      </c>
      <c r="AW157" s="52" t="s">
        <v>892</v>
      </c>
      <c r="AX157" s="4">
        <v>6</v>
      </c>
      <c r="AY157" s="4">
        <v>154</v>
      </c>
      <c r="AZ157" s="4"/>
      <c r="BA157" s="20">
        <v>0</v>
      </c>
      <c r="BB157" s="21">
        <v>0</v>
      </c>
      <c r="BC157" s="27">
        <v>0.12950819999999999</v>
      </c>
    </row>
    <row r="158" spans="1:55">
      <c r="A158">
        <v>51000155</v>
      </c>
      <c r="B158" s="4" t="s">
        <v>176</v>
      </c>
      <c r="C158" s="4" t="s">
        <v>604</v>
      </c>
      <c r="D158" s="21"/>
      <c r="E158" s="4">
        <v>4</v>
      </c>
      <c r="F158" s="4">
        <v>1</v>
      </c>
      <c r="G158" s="4">
        <v>6</v>
      </c>
      <c r="H158" s="4">
        <f t="shared" si="8"/>
        <v>2</v>
      </c>
      <c r="I158" s="4">
        <v>4</v>
      </c>
      <c r="J158" s="4">
        <v>20</v>
      </c>
      <c r="K158" s="4">
        <v>-9</v>
      </c>
      <c r="L158" s="8">
        <v>-22</v>
      </c>
      <c r="M158" s="4">
        <v>0</v>
      </c>
      <c r="N158" s="4">
        <v>0</v>
      </c>
      <c r="O158" s="4">
        <v>0</v>
      </c>
      <c r="P158" s="4">
        <v>0</v>
      </c>
      <c r="Q158" s="4">
        <v>0</v>
      </c>
      <c r="R158" s="4">
        <v>3</v>
      </c>
      <c r="S158" s="4">
        <v>0</v>
      </c>
      <c r="T158" s="14">
        <f t="shared" si="9"/>
        <v>4</v>
      </c>
      <c r="U158" s="4">
        <v>10</v>
      </c>
      <c r="V158" s="4">
        <v>15</v>
      </c>
      <c r="W158" s="4">
        <v>0</v>
      </c>
      <c r="X158" s="4" t="s">
        <v>2</v>
      </c>
      <c r="Y158" s="4"/>
      <c r="Z158" s="39"/>
      <c r="AA158" s="20"/>
      <c r="AB158" s="20"/>
      <c r="AC158" s="20"/>
      <c r="AD158" s="20"/>
      <c r="AE158" s="20"/>
      <c r="AF158" s="20"/>
      <c r="AG158" s="20"/>
      <c r="AH158" s="20">
        <f>IF(ISBLANK($Z158),0, LOOKUP($Z158,[1]Skill!$A:$A,[1]Skill!$X:$X)*$AA158/100)+
IF(ISBLANK($AB158),0, LOOKUP($AB158,[1]Skill!$A:$A,[1]Skill!$X:$X)*$AC158/100)+
IF(ISBLANK($AD158),0, LOOKUP($AD158,[1]Skill!$A:$A,[1]Skill!$X:$X)*$AE158/100)+
IF(ISBLANK($AF158),0, LOOKUP($AF158,[1]Skill!$A:$A,[1]Skill!$X:$X)*$AG158/100)</f>
        <v>0</v>
      </c>
      <c r="AI158" s="20">
        <v>0</v>
      </c>
      <c r="AJ158" s="20">
        <v>0</v>
      </c>
      <c r="AK158" s="20">
        <v>0</v>
      </c>
      <c r="AL158" s="20">
        <v>0</v>
      </c>
      <c r="AM158" s="20">
        <v>0</v>
      </c>
      <c r="AN158" s="4" t="str">
        <f t="shared" si="10"/>
        <v>0;0;0;0;0</v>
      </c>
      <c r="AO158" s="20">
        <v>0</v>
      </c>
      <c r="AP158" s="20">
        <v>0</v>
      </c>
      <c r="AQ158" s="20">
        <v>0</v>
      </c>
      <c r="AR158" s="20">
        <v>0</v>
      </c>
      <c r="AS158" s="20">
        <v>0</v>
      </c>
      <c r="AT158" s="20">
        <v>0</v>
      </c>
      <c r="AU158" s="20">
        <v>0</v>
      </c>
      <c r="AV158" s="4" t="str">
        <f t="shared" si="11"/>
        <v>0;0;0;0;0;0;0</v>
      </c>
      <c r="AW158" s="52" t="s">
        <v>892</v>
      </c>
      <c r="AX158" s="4">
        <v>6</v>
      </c>
      <c r="AY158" s="4">
        <v>155</v>
      </c>
      <c r="AZ158" s="4"/>
      <c r="BA158" s="20">
        <v>0</v>
      </c>
      <c r="BB158" s="21">
        <v>0</v>
      </c>
      <c r="BC158" s="27">
        <v>0.69016390000000005</v>
      </c>
    </row>
    <row r="159" spans="1:55">
      <c r="A159">
        <v>51000156</v>
      </c>
      <c r="B159" s="4" t="s">
        <v>177</v>
      </c>
      <c r="C159" s="4" t="s">
        <v>605</v>
      </c>
      <c r="D159" s="21" t="s">
        <v>797</v>
      </c>
      <c r="E159" s="4">
        <v>3</v>
      </c>
      <c r="F159" s="4">
        <v>11</v>
      </c>
      <c r="G159" s="4">
        <v>0</v>
      </c>
      <c r="H159" s="4">
        <f t="shared" si="8"/>
        <v>4</v>
      </c>
      <c r="I159" s="4">
        <v>3</v>
      </c>
      <c r="J159" s="4">
        <v>10</v>
      </c>
      <c r="K159" s="4">
        <v>0</v>
      </c>
      <c r="L159" s="4">
        <v>-1</v>
      </c>
      <c r="M159" s="4">
        <v>0</v>
      </c>
      <c r="N159" s="4">
        <v>0</v>
      </c>
      <c r="O159" s="4">
        <v>0</v>
      </c>
      <c r="P159" s="4">
        <v>0</v>
      </c>
      <c r="Q159" s="4">
        <v>0</v>
      </c>
      <c r="R159" s="4">
        <v>0</v>
      </c>
      <c r="S159" s="4">
        <v>0</v>
      </c>
      <c r="T159" s="14">
        <f t="shared" si="9"/>
        <v>9</v>
      </c>
      <c r="U159" s="4">
        <v>10</v>
      </c>
      <c r="V159" s="4">
        <v>20</v>
      </c>
      <c r="W159" s="4">
        <v>0</v>
      </c>
      <c r="X159" s="4" t="s">
        <v>2</v>
      </c>
      <c r="Y159" s="4" t="s">
        <v>1015</v>
      </c>
      <c r="Z159" s="39"/>
      <c r="AA159" s="20"/>
      <c r="AB159" s="20"/>
      <c r="AC159" s="20"/>
      <c r="AD159" s="20"/>
      <c r="AE159" s="20"/>
      <c r="AF159" s="20"/>
      <c r="AG159" s="20"/>
      <c r="AH159" s="20">
        <f>IF(ISBLANK($Z159),0, LOOKUP($Z159,[1]Skill!$A:$A,[1]Skill!$X:$X)*$AA159/100)+
IF(ISBLANK($AB159),0, LOOKUP($AB159,[1]Skill!$A:$A,[1]Skill!$X:$X)*$AC159/100)+
IF(ISBLANK($AD159),0, LOOKUP($AD159,[1]Skill!$A:$A,[1]Skill!$X:$X)*$AE159/100)+
IF(ISBLANK($AF159),0, LOOKUP($AF159,[1]Skill!$A:$A,[1]Skill!$X:$X)*$AG159/100)</f>
        <v>0</v>
      </c>
      <c r="AI159" s="20">
        <v>0</v>
      </c>
      <c r="AJ159" s="20">
        <v>0</v>
      </c>
      <c r="AK159" s="20">
        <v>0</v>
      </c>
      <c r="AL159" s="20">
        <v>0</v>
      </c>
      <c r="AM159" s="20">
        <v>0</v>
      </c>
      <c r="AN159" s="4" t="str">
        <f t="shared" si="10"/>
        <v>0;0;0;0;0</v>
      </c>
      <c r="AO159" s="20">
        <v>0</v>
      </c>
      <c r="AP159" s="20">
        <v>0</v>
      </c>
      <c r="AQ159" s="20">
        <v>0</v>
      </c>
      <c r="AR159" s="20">
        <v>0</v>
      </c>
      <c r="AS159" s="20">
        <v>0</v>
      </c>
      <c r="AT159" s="20">
        <v>0</v>
      </c>
      <c r="AU159" s="20">
        <v>0</v>
      </c>
      <c r="AV159" s="4" t="str">
        <f t="shared" si="11"/>
        <v>0;0;0;0;0;0;0</v>
      </c>
      <c r="AW159" s="52" t="s">
        <v>892</v>
      </c>
      <c r="AX159" s="4">
        <v>6</v>
      </c>
      <c r="AY159" s="4">
        <v>156</v>
      </c>
      <c r="AZ159" s="4"/>
      <c r="BA159" s="20">
        <v>0</v>
      </c>
      <c r="BB159" s="21">
        <v>0</v>
      </c>
      <c r="BC159" s="27">
        <v>0.52950819999999998</v>
      </c>
    </row>
    <row r="160" spans="1:55">
      <c r="A160">
        <v>51000157</v>
      </c>
      <c r="B160" s="4" t="s">
        <v>178</v>
      </c>
      <c r="C160" s="4" t="s">
        <v>606</v>
      </c>
      <c r="D160" s="21"/>
      <c r="E160" s="4">
        <v>4</v>
      </c>
      <c r="F160" s="4">
        <v>10</v>
      </c>
      <c r="G160" s="4">
        <v>1</v>
      </c>
      <c r="H160" s="4">
        <f t="shared" si="8"/>
        <v>1</v>
      </c>
      <c r="I160" s="4">
        <v>4</v>
      </c>
      <c r="J160" s="4">
        <v>-10</v>
      </c>
      <c r="K160" s="4">
        <v>15</v>
      </c>
      <c r="L160" s="4">
        <v>-7</v>
      </c>
      <c r="M160" s="4">
        <v>0</v>
      </c>
      <c r="N160" s="4">
        <v>0</v>
      </c>
      <c r="O160" s="4">
        <v>0</v>
      </c>
      <c r="P160" s="4">
        <v>0</v>
      </c>
      <c r="Q160" s="4">
        <v>0</v>
      </c>
      <c r="R160" s="4">
        <v>0</v>
      </c>
      <c r="S160" s="4">
        <v>0</v>
      </c>
      <c r="T160" s="14">
        <f t="shared" si="9"/>
        <v>-2</v>
      </c>
      <c r="U160" s="4">
        <v>10</v>
      </c>
      <c r="V160" s="4">
        <v>5</v>
      </c>
      <c r="W160" s="4">
        <v>0</v>
      </c>
      <c r="X160" s="4" t="s">
        <v>179</v>
      </c>
      <c r="Y160" s="4"/>
      <c r="Z160" s="39"/>
      <c r="AA160" s="20"/>
      <c r="AB160" s="20"/>
      <c r="AC160" s="20"/>
      <c r="AD160" s="20"/>
      <c r="AE160" s="20"/>
      <c r="AF160" s="20"/>
      <c r="AG160" s="20"/>
      <c r="AH160" s="20">
        <f>IF(ISBLANK($Z160),0, LOOKUP($Z160,[1]Skill!$A:$A,[1]Skill!$X:$X)*$AA160/100)+
IF(ISBLANK($AB160),0, LOOKUP($AB160,[1]Skill!$A:$A,[1]Skill!$X:$X)*$AC160/100)+
IF(ISBLANK($AD160),0, LOOKUP($AD160,[1]Skill!$A:$A,[1]Skill!$X:$X)*$AE160/100)+
IF(ISBLANK($AF160),0, LOOKUP($AF160,[1]Skill!$A:$A,[1]Skill!$X:$X)*$AG160/100)</f>
        <v>0</v>
      </c>
      <c r="AI160" s="20">
        <v>0</v>
      </c>
      <c r="AJ160" s="20">
        <v>0</v>
      </c>
      <c r="AK160" s="20">
        <v>0</v>
      </c>
      <c r="AL160" s="20">
        <v>0</v>
      </c>
      <c r="AM160" s="20">
        <v>0</v>
      </c>
      <c r="AN160" s="4" t="str">
        <f t="shared" si="10"/>
        <v>0;0;0;0;0</v>
      </c>
      <c r="AO160" s="20">
        <v>0</v>
      </c>
      <c r="AP160" s="20">
        <v>0</v>
      </c>
      <c r="AQ160" s="20">
        <v>0</v>
      </c>
      <c r="AR160" s="20">
        <v>0</v>
      </c>
      <c r="AS160" s="20">
        <v>0</v>
      </c>
      <c r="AT160" s="20">
        <v>0</v>
      </c>
      <c r="AU160" s="20">
        <v>0</v>
      </c>
      <c r="AV160" s="4" t="str">
        <f t="shared" si="11"/>
        <v>0;0;0;0;0;0;0</v>
      </c>
      <c r="AW160" s="52" t="s">
        <v>892</v>
      </c>
      <c r="AX160" s="4">
        <v>6</v>
      </c>
      <c r="AY160" s="4">
        <v>157</v>
      </c>
      <c r="AZ160" s="4"/>
      <c r="BA160" s="20">
        <v>0</v>
      </c>
      <c r="BB160" s="21">
        <v>0</v>
      </c>
      <c r="BC160" s="27">
        <v>0.94098360000000003</v>
      </c>
    </row>
    <row r="161" spans="1:55">
      <c r="A161">
        <v>51000158</v>
      </c>
      <c r="B161" s="4" t="s">
        <v>180</v>
      </c>
      <c r="C161" s="4" t="s">
        <v>607</v>
      </c>
      <c r="D161" s="21" t="s">
        <v>798</v>
      </c>
      <c r="E161" s="4">
        <v>2</v>
      </c>
      <c r="F161" s="4">
        <v>4</v>
      </c>
      <c r="G161" s="4">
        <v>4</v>
      </c>
      <c r="H161" s="4">
        <f t="shared" si="8"/>
        <v>0</v>
      </c>
      <c r="I161" s="4">
        <v>2</v>
      </c>
      <c r="J161" s="4">
        <v>5</v>
      </c>
      <c r="K161" s="4">
        <v>-8</v>
      </c>
      <c r="L161" s="4">
        <v>-1</v>
      </c>
      <c r="M161" s="4">
        <v>0</v>
      </c>
      <c r="N161" s="4">
        <v>0</v>
      </c>
      <c r="O161" s="4">
        <v>0</v>
      </c>
      <c r="P161" s="4">
        <v>0</v>
      </c>
      <c r="Q161" s="4">
        <v>0</v>
      </c>
      <c r="R161" s="4">
        <v>0</v>
      </c>
      <c r="S161" s="4">
        <v>0</v>
      </c>
      <c r="T161" s="14">
        <f t="shared" si="9"/>
        <v>-4</v>
      </c>
      <c r="U161" s="4">
        <v>10</v>
      </c>
      <c r="V161" s="4">
        <v>15</v>
      </c>
      <c r="W161" s="4">
        <v>0</v>
      </c>
      <c r="X161" s="4" t="s">
        <v>24</v>
      </c>
      <c r="Y161" s="4"/>
      <c r="Z161" s="39"/>
      <c r="AA161" s="20"/>
      <c r="AB161" s="20"/>
      <c r="AC161" s="20"/>
      <c r="AD161" s="20"/>
      <c r="AE161" s="20"/>
      <c r="AF161" s="20"/>
      <c r="AG161" s="20"/>
      <c r="AH161" s="20">
        <f>IF(ISBLANK($Z161),0, LOOKUP($Z161,[1]Skill!$A:$A,[1]Skill!$X:$X)*$AA161/100)+
IF(ISBLANK($AB161),0, LOOKUP($AB161,[1]Skill!$A:$A,[1]Skill!$X:$X)*$AC161/100)+
IF(ISBLANK($AD161),0, LOOKUP($AD161,[1]Skill!$A:$A,[1]Skill!$X:$X)*$AE161/100)+
IF(ISBLANK($AF161),0, LOOKUP($AF161,[1]Skill!$A:$A,[1]Skill!$X:$X)*$AG161/100)</f>
        <v>0</v>
      </c>
      <c r="AI161" s="20">
        <v>0</v>
      </c>
      <c r="AJ161" s="20">
        <v>0</v>
      </c>
      <c r="AK161" s="20">
        <v>0</v>
      </c>
      <c r="AL161" s="20">
        <v>0</v>
      </c>
      <c r="AM161" s="20">
        <v>0</v>
      </c>
      <c r="AN161" s="4" t="str">
        <f t="shared" si="10"/>
        <v>0;0;0;0;0</v>
      </c>
      <c r="AO161" s="20">
        <v>0</v>
      </c>
      <c r="AP161" s="20">
        <v>0</v>
      </c>
      <c r="AQ161" s="20">
        <v>0</v>
      </c>
      <c r="AR161" s="20">
        <v>0</v>
      </c>
      <c r="AS161" s="20">
        <v>0</v>
      </c>
      <c r="AT161" s="20">
        <v>0</v>
      </c>
      <c r="AU161" s="20">
        <v>0</v>
      </c>
      <c r="AV161" s="4" t="str">
        <f t="shared" si="11"/>
        <v>0;0;0;0;0;0;0</v>
      </c>
      <c r="AW161" s="52" t="s">
        <v>892</v>
      </c>
      <c r="AX161" s="4">
        <v>6</v>
      </c>
      <c r="AY161" s="4">
        <v>158</v>
      </c>
      <c r="AZ161" s="4"/>
      <c r="BA161" s="20">
        <v>0</v>
      </c>
      <c r="BB161" s="21">
        <v>0</v>
      </c>
      <c r="BC161" s="27">
        <v>0.3098361</v>
      </c>
    </row>
    <row r="162" spans="1:55">
      <c r="A162">
        <v>51000159</v>
      </c>
      <c r="B162" s="4" t="s">
        <v>181</v>
      </c>
      <c r="C162" s="4" t="s">
        <v>608</v>
      </c>
      <c r="D162" s="21"/>
      <c r="E162" s="4">
        <v>2</v>
      </c>
      <c r="F162" s="4">
        <v>13</v>
      </c>
      <c r="G162" s="4">
        <v>4</v>
      </c>
      <c r="H162" s="4">
        <f t="shared" si="8"/>
        <v>1</v>
      </c>
      <c r="I162" s="4">
        <v>2</v>
      </c>
      <c r="J162" s="4">
        <v>-15</v>
      </c>
      <c r="K162" s="4">
        <v>-6</v>
      </c>
      <c r="L162" s="4">
        <v>-8</v>
      </c>
      <c r="M162" s="4">
        <v>0</v>
      </c>
      <c r="N162" s="4">
        <v>0</v>
      </c>
      <c r="O162" s="4">
        <v>0</v>
      </c>
      <c r="P162" s="4">
        <v>0</v>
      </c>
      <c r="Q162" s="4">
        <v>0</v>
      </c>
      <c r="R162" s="4">
        <v>0</v>
      </c>
      <c r="S162" s="4">
        <v>0</v>
      </c>
      <c r="T162" s="14">
        <f t="shared" si="9"/>
        <v>-0.32000000000000028</v>
      </c>
      <c r="U162" s="4">
        <v>10</v>
      </c>
      <c r="V162" s="4">
        <v>15</v>
      </c>
      <c r="W162" s="4">
        <v>0</v>
      </c>
      <c r="X162" s="4" t="s">
        <v>107</v>
      </c>
      <c r="Y162" s="4" t="s">
        <v>1057</v>
      </c>
      <c r="Z162" s="39">
        <v>55110010</v>
      </c>
      <c r="AA162" s="20">
        <v>100</v>
      </c>
      <c r="AB162" s="20"/>
      <c r="AC162" s="20"/>
      <c r="AD162" s="20"/>
      <c r="AE162" s="20"/>
      <c r="AF162" s="20"/>
      <c r="AG162" s="20"/>
      <c r="AH162" s="20">
        <f>IF(ISBLANK($Z162),0, LOOKUP($Z162,[1]Skill!$A:$A,[1]Skill!$X:$X)*$AA162/100)+
IF(ISBLANK($AB162),0, LOOKUP($AB162,[1]Skill!$A:$A,[1]Skill!$X:$X)*$AC162/100)+
IF(ISBLANK($AD162),0, LOOKUP($AD162,[1]Skill!$A:$A,[1]Skill!$X:$X)*$AE162/100)+
IF(ISBLANK($AF162),0, LOOKUP($AF162,[1]Skill!$A:$A,[1]Skill!$X:$X)*$AG162/100)</f>
        <v>30</v>
      </c>
      <c r="AI162" s="20">
        <v>0</v>
      </c>
      <c r="AJ162" s="20">
        <v>0</v>
      </c>
      <c r="AK162" s="20">
        <v>0</v>
      </c>
      <c r="AL162" s="20">
        <v>0</v>
      </c>
      <c r="AM162" s="20">
        <v>0</v>
      </c>
      <c r="AN162" s="4" t="str">
        <f t="shared" si="10"/>
        <v>0;0;0;0;0</v>
      </c>
      <c r="AO162" s="20">
        <v>0</v>
      </c>
      <c r="AP162" s="20">
        <v>-0.3</v>
      </c>
      <c r="AQ162" s="20">
        <v>0</v>
      </c>
      <c r="AR162" s="20">
        <v>0</v>
      </c>
      <c r="AS162" s="20">
        <v>0</v>
      </c>
      <c r="AT162" s="20">
        <v>0</v>
      </c>
      <c r="AU162" s="20">
        <v>0</v>
      </c>
      <c r="AV162" s="4" t="str">
        <f t="shared" si="11"/>
        <v>0;-0.3;0;0;0;0;0</v>
      </c>
      <c r="AW162" s="52" t="s">
        <v>892</v>
      </c>
      <c r="AX162" s="4">
        <v>6</v>
      </c>
      <c r="AY162" s="4">
        <v>159</v>
      </c>
      <c r="AZ162" s="4"/>
      <c r="BA162" s="20">
        <v>0</v>
      </c>
      <c r="BB162" s="21">
        <v>0</v>
      </c>
      <c r="BC162" s="27">
        <v>0.44754100000000002</v>
      </c>
    </row>
    <row r="163" spans="1:55">
      <c r="A163">
        <v>51000160</v>
      </c>
      <c r="B163" s="4" t="s">
        <v>182</v>
      </c>
      <c r="C163" s="4" t="s">
        <v>609</v>
      </c>
      <c r="D163" s="21" t="s">
        <v>1035</v>
      </c>
      <c r="E163" s="4">
        <v>3</v>
      </c>
      <c r="F163" s="4">
        <v>14</v>
      </c>
      <c r="G163" s="4">
        <v>4</v>
      </c>
      <c r="H163" s="4">
        <f t="shared" si="8"/>
        <v>2</v>
      </c>
      <c r="I163" s="4">
        <v>3</v>
      </c>
      <c r="J163" s="4">
        <v>0</v>
      </c>
      <c r="K163" s="4">
        <v>0</v>
      </c>
      <c r="L163" s="4">
        <v>-19</v>
      </c>
      <c r="M163" s="4">
        <v>0</v>
      </c>
      <c r="N163" s="4">
        <v>0</v>
      </c>
      <c r="O163" s="4">
        <v>0</v>
      </c>
      <c r="P163" s="4">
        <v>0</v>
      </c>
      <c r="Q163" s="4">
        <v>0</v>
      </c>
      <c r="R163" s="4">
        <v>0</v>
      </c>
      <c r="S163" s="4">
        <v>0</v>
      </c>
      <c r="T163" s="14">
        <f t="shared" si="9"/>
        <v>1</v>
      </c>
      <c r="U163" s="4">
        <v>10</v>
      </c>
      <c r="V163" s="4">
        <v>20</v>
      </c>
      <c r="W163" s="4">
        <v>0</v>
      </c>
      <c r="X163" s="4" t="s">
        <v>107</v>
      </c>
      <c r="Y163" s="4" t="s">
        <v>1034</v>
      </c>
      <c r="Z163" s="39">
        <v>55900010</v>
      </c>
      <c r="AA163" s="20">
        <v>100</v>
      </c>
      <c r="AB163" s="20"/>
      <c r="AC163" s="20"/>
      <c r="AD163" s="20"/>
      <c r="AE163" s="20"/>
      <c r="AF163" s="20"/>
      <c r="AG163" s="20"/>
      <c r="AH163" s="20">
        <f>IF(ISBLANK($Z163),0, LOOKUP($Z163,[1]Skill!$A:$A,[1]Skill!$X:$X)*$AA163/100)+
IF(ISBLANK($AB163),0, LOOKUP($AB163,[1]Skill!$A:$A,[1]Skill!$X:$X)*$AC163/100)+
IF(ISBLANK($AD163),0, LOOKUP($AD163,[1]Skill!$A:$A,[1]Skill!$X:$X)*$AE163/100)+
IF(ISBLANK($AF163),0, LOOKUP($AF163,[1]Skill!$A:$A,[1]Skill!$X:$X)*$AG163/100)</f>
        <v>20</v>
      </c>
      <c r="AI163" s="20">
        <v>0</v>
      </c>
      <c r="AJ163" s="20">
        <v>0</v>
      </c>
      <c r="AK163" s="20">
        <v>0</v>
      </c>
      <c r="AL163" s="20">
        <v>0</v>
      </c>
      <c r="AM163" s="20">
        <v>0</v>
      </c>
      <c r="AN163" s="4" t="str">
        <f t="shared" si="10"/>
        <v>0;0;0;0;0</v>
      </c>
      <c r="AO163" s="20">
        <v>0</v>
      </c>
      <c r="AP163" s="20">
        <v>0</v>
      </c>
      <c r="AQ163" s="20">
        <v>0</v>
      </c>
      <c r="AR163" s="20">
        <v>0</v>
      </c>
      <c r="AS163" s="20">
        <v>0</v>
      </c>
      <c r="AT163" s="20">
        <v>0</v>
      </c>
      <c r="AU163" s="20">
        <v>0</v>
      </c>
      <c r="AV163" s="4" t="str">
        <f t="shared" si="11"/>
        <v>0;0;0;0;0;0;0</v>
      </c>
      <c r="AW163" s="52" t="s">
        <v>892</v>
      </c>
      <c r="AX163" s="4">
        <v>6</v>
      </c>
      <c r="AY163" s="4">
        <v>160</v>
      </c>
      <c r="AZ163" s="4"/>
      <c r="BA163" s="20">
        <v>0</v>
      </c>
      <c r="BB163" s="21">
        <v>0</v>
      </c>
      <c r="BC163" s="27">
        <v>0.45409840000000001</v>
      </c>
    </row>
    <row r="164" spans="1:55">
      <c r="A164">
        <v>51000161</v>
      </c>
      <c r="B164" s="4" t="s">
        <v>183</v>
      </c>
      <c r="C164" s="4" t="s">
        <v>374</v>
      </c>
      <c r="D164" s="21"/>
      <c r="E164" s="4">
        <v>3</v>
      </c>
      <c r="F164" s="4">
        <v>2</v>
      </c>
      <c r="G164" s="4">
        <v>0</v>
      </c>
      <c r="H164" s="4">
        <f t="shared" si="8"/>
        <v>2</v>
      </c>
      <c r="I164" s="4">
        <v>3</v>
      </c>
      <c r="J164" s="4">
        <v>-50</v>
      </c>
      <c r="K164" s="4">
        <v>40</v>
      </c>
      <c r="L164" s="4">
        <v>-3</v>
      </c>
      <c r="M164" s="4">
        <v>1</v>
      </c>
      <c r="N164" s="4">
        <v>0</v>
      </c>
      <c r="O164" s="4">
        <v>0</v>
      </c>
      <c r="P164" s="4">
        <v>0</v>
      </c>
      <c r="Q164" s="4">
        <v>0</v>
      </c>
      <c r="R164" s="4">
        <v>0</v>
      </c>
      <c r="S164" s="4">
        <v>0</v>
      </c>
      <c r="T164" s="14">
        <f t="shared" si="9"/>
        <v>4</v>
      </c>
      <c r="U164" s="4">
        <v>10</v>
      </c>
      <c r="V164" s="4">
        <v>0</v>
      </c>
      <c r="W164" s="4">
        <v>15</v>
      </c>
      <c r="X164" s="4" t="s">
        <v>16</v>
      </c>
      <c r="Y164" s="4" t="s">
        <v>1006</v>
      </c>
      <c r="Z164" s="39">
        <v>55110005</v>
      </c>
      <c r="AA164" s="20">
        <v>60</v>
      </c>
      <c r="AB164" s="20"/>
      <c r="AC164" s="20"/>
      <c r="AD164" s="20"/>
      <c r="AE164" s="20"/>
      <c r="AF164" s="20"/>
      <c r="AG164" s="20"/>
      <c r="AH164" s="20">
        <f>IF(ISBLANK($Z164),0, LOOKUP($Z164,[1]Skill!$A:$A,[1]Skill!$X:$X)*$AA164/100)+
IF(ISBLANK($AB164),0, LOOKUP($AB164,[1]Skill!$A:$A,[1]Skill!$X:$X)*$AC164/100)+
IF(ISBLANK($AD164),0, LOOKUP($AD164,[1]Skill!$A:$A,[1]Skill!$X:$X)*$AE164/100)+
IF(ISBLANK($AF164),0, LOOKUP($AF164,[1]Skill!$A:$A,[1]Skill!$X:$X)*$AG164/100)</f>
        <v>12</v>
      </c>
      <c r="AI164" s="20">
        <v>0</v>
      </c>
      <c r="AJ164" s="20">
        <v>0</v>
      </c>
      <c r="AK164" s="20">
        <v>0</v>
      </c>
      <c r="AL164" s="20">
        <v>0</v>
      </c>
      <c r="AM164" s="20">
        <v>0</v>
      </c>
      <c r="AN164" s="4" t="str">
        <f t="shared" si="10"/>
        <v>0;0;0;0;0</v>
      </c>
      <c r="AO164" s="20">
        <v>0</v>
      </c>
      <c r="AP164" s="20">
        <v>0</v>
      </c>
      <c r="AQ164" s="20">
        <v>0</v>
      </c>
      <c r="AR164" s="20">
        <v>0</v>
      </c>
      <c r="AS164" s="20">
        <v>0</v>
      </c>
      <c r="AT164" s="20">
        <v>0</v>
      </c>
      <c r="AU164" s="20">
        <v>0</v>
      </c>
      <c r="AV164" s="4" t="str">
        <f t="shared" si="11"/>
        <v>0;0;0;0;0;0;0</v>
      </c>
      <c r="AW164" s="52" t="s">
        <v>892</v>
      </c>
      <c r="AX164" s="4">
        <v>6</v>
      </c>
      <c r="AY164" s="4">
        <v>161</v>
      </c>
      <c r="AZ164" s="4"/>
      <c r="BA164" s="20">
        <v>0</v>
      </c>
      <c r="BB164" s="21">
        <v>0</v>
      </c>
      <c r="BC164" s="27">
        <v>0.64098359999999999</v>
      </c>
    </row>
    <row r="165" spans="1:55">
      <c r="A165">
        <v>51000162</v>
      </c>
      <c r="B165" s="7" t="s">
        <v>439</v>
      </c>
      <c r="C165" s="4" t="s">
        <v>440</v>
      </c>
      <c r="D165" s="21" t="s">
        <v>797</v>
      </c>
      <c r="E165" s="4">
        <v>4</v>
      </c>
      <c r="F165" s="4">
        <v>8</v>
      </c>
      <c r="G165" s="4">
        <v>0</v>
      </c>
      <c r="H165" s="4">
        <f t="shared" si="8"/>
        <v>6</v>
      </c>
      <c r="I165" s="4">
        <v>4</v>
      </c>
      <c r="J165" s="4">
        <v>14</v>
      </c>
      <c r="K165" s="4">
        <v>10</v>
      </c>
      <c r="L165" s="4">
        <v>-1</v>
      </c>
      <c r="M165" s="4">
        <v>2</v>
      </c>
      <c r="N165" s="4">
        <v>0</v>
      </c>
      <c r="O165" s="4">
        <v>0</v>
      </c>
      <c r="P165" s="4">
        <v>0</v>
      </c>
      <c r="Q165" s="4">
        <v>0</v>
      </c>
      <c r="R165" s="4">
        <v>0</v>
      </c>
      <c r="S165" s="4">
        <v>0</v>
      </c>
      <c r="T165" s="14">
        <f t="shared" si="9"/>
        <v>33</v>
      </c>
      <c r="U165" s="4">
        <v>10</v>
      </c>
      <c r="V165" s="4">
        <v>15</v>
      </c>
      <c r="W165" s="4">
        <v>0</v>
      </c>
      <c r="X165" s="4" t="s">
        <v>38</v>
      </c>
      <c r="Y165" s="4" t="s">
        <v>1071</v>
      </c>
      <c r="Z165" s="39">
        <v>55000145</v>
      </c>
      <c r="AA165" s="20">
        <v>100</v>
      </c>
      <c r="AB165" s="20"/>
      <c r="AC165" s="20"/>
      <c r="AD165" s="20">
        <v>55610002</v>
      </c>
      <c r="AE165" s="20">
        <v>100</v>
      </c>
      <c r="AF165" s="20"/>
      <c r="AG165" s="20"/>
      <c r="AH165" s="20" t="e">
        <f>IF(ISBLANK($Z165),0, LOOKUP($Z165,[1]Skill!$A:$A,[1]Skill!$X:$X)*$AA165/100)+
IF(ISBLANK($AB165),0, LOOKUP($AB165,[1]Skill!$A:$A,[1]Skill!$X:$X)*$AC165/100)+
IF(ISBLANK($AD165),0, LOOKUP($AD165,[1]Skill!$A:$A,[1]Skill!$X:$X)*$AE165/100)+
IF(ISBLANK($AF165),0, LOOKUP($AF165,[1]Skill!$A:$A,[1]Skill!$X:$X)*$AG165/100)</f>
        <v>#N/A</v>
      </c>
      <c r="AI165" s="20">
        <v>0</v>
      </c>
      <c r="AJ165" s="20">
        <v>0</v>
      </c>
      <c r="AK165" s="20">
        <v>0</v>
      </c>
      <c r="AL165" s="20">
        <v>0</v>
      </c>
      <c r="AM165" s="20">
        <v>0</v>
      </c>
      <c r="AN165" s="4" t="str">
        <f t="shared" si="10"/>
        <v>0;0;0;0;0</v>
      </c>
      <c r="AO165" s="20">
        <v>0</v>
      </c>
      <c r="AP165" s="20">
        <v>0</v>
      </c>
      <c r="AQ165" s="20">
        <v>0</v>
      </c>
      <c r="AR165" s="20">
        <v>0</v>
      </c>
      <c r="AS165" s="20">
        <v>0</v>
      </c>
      <c r="AT165" s="20">
        <v>0</v>
      </c>
      <c r="AU165" s="20">
        <v>0</v>
      </c>
      <c r="AV165" s="4" t="str">
        <f t="shared" si="11"/>
        <v>0;0;0;0;0;0;0</v>
      </c>
      <c r="AW165" s="52" t="s">
        <v>892</v>
      </c>
      <c r="AX165" s="4">
        <v>6</v>
      </c>
      <c r="AY165" s="4">
        <v>162</v>
      </c>
      <c r="AZ165" s="4"/>
      <c r="BA165" s="20">
        <v>0</v>
      </c>
      <c r="BB165" s="21">
        <v>0</v>
      </c>
      <c r="BC165" s="27">
        <v>0.73114749999999995</v>
      </c>
    </row>
    <row r="166" spans="1:55">
      <c r="A166">
        <v>51000163</v>
      </c>
      <c r="B166" s="7" t="s">
        <v>441</v>
      </c>
      <c r="C166" s="4" t="s">
        <v>442</v>
      </c>
      <c r="D166" s="21" t="s">
        <v>797</v>
      </c>
      <c r="E166" s="4">
        <v>3</v>
      </c>
      <c r="F166" s="4">
        <v>6</v>
      </c>
      <c r="G166" s="4">
        <v>0</v>
      </c>
      <c r="H166" s="4">
        <f t="shared" si="8"/>
        <v>6</v>
      </c>
      <c r="I166" s="4">
        <v>3</v>
      </c>
      <c r="J166" s="4">
        <v>17</v>
      </c>
      <c r="K166" s="4">
        <v>9</v>
      </c>
      <c r="L166" s="4">
        <v>-3</v>
      </c>
      <c r="M166" s="4">
        <v>0</v>
      </c>
      <c r="N166" s="4">
        <v>0</v>
      </c>
      <c r="O166" s="4">
        <v>0</v>
      </c>
      <c r="P166" s="4">
        <v>0</v>
      </c>
      <c r="Q166" s="4">
        <v>0</v>
      </c>
      <c r="R166" s="4">
        <v>0</v>
      </c>
      <c r="S166" s="4">
        <v>0</v>
      </c>
      <c r="T166" s="14">
        <f t="shared" si="9"/>
        <v>23</v>
      </c>
      <c r="U166" s="4">
        <v>10</v>
      </c>
      <c r="V166" s="4">
        <v>20</v>
      </c>
      <c r="W166" s="4">
        <v>0</v>
      </c>
      <c r="X166" s="4" t="s">
        <v>100</v>
      </c>
      <c r="Y166" s="4" t="s">
        <v>802</v>
      </c>
      <c r="Z166" s="39">
        <v>55000094</v>
      </c>
      <c r="AA166" s="20">
        <v>8</v>
      </c>
      <c r="AB166" s="20">
        <v>55000150</v>
      </c>
      <c r="AC166" s="20">
        <v>100</v>
      </c>
      <c r="AD166" s="20"/>
      <c r="AE166" s="20"/>
      <c r="AF166" s="20"/>
      <c r="AG166" s="20"/>
      <c r="AH166" s="20" t="e">
        <f>IF(ISBLANK($Z166),0, LOOKUP($Z166,[1]Skill!$A:$A,[1]Skill!$X:$X)*$AA166/100)+
IF(ISBLANK($AB166),0, LOOKUP($AB166,[1]Skill!$A:$A,[1]Skill!$X:$X)*$AC166/100)+
IF(ISBLANK($AD166),0, LOOKUP($AD166,[1]Skill!$A:$A,[1]Skill!$X:$X)*$AE166/100)+
IF(ISBLANK($AF166),0, LOOKUP($AF166,[1]Skill!$A:$A,[1]Skill!$X:$X)*$AG166/100)</f>
        <v>#N/A</v>
      </c>
      <c r="AI166" s="20">
        <v>0</v>
      </c>
      <c r="AJ166" s="20">
        <v>0</v>
      </c>
      <c r="AK166" s="20">
        <v>0</v>
      </c>
      <c r="AL166" s="20">
        <v>0</v>
      </c>
      <c r="AM166" s="20">
        <v>0</v>
      </c>
      <c r="AN166" s="4" t="str">
        <f t="shared" si="10"/>
        <v>0;0;0;0;0</v>
      </c>
      <c r="AO166" s="20">
        <v>0</v>
      </c>
      <c r="AP166" s="20">
        <v>0</v>
      </c>
      <c r="AQ166" s="20">
        <v>0</v>
      </c>
      <c r="AR166" s="20">
        <v>0</v>
      </c>
      <c r="AS166" s="20">
        <v>0</v>
      </c>
      <c r="AT166" s="20">
        <v>0</v>
      </c>
      <c r="AU166" s="20">
        <v>0</v>
      </c>
      <c r="AV166" s="4" t="str">
        <f t="shared" si="11"/>
        <v>0;0;0;0;0;0;0</v>
      </c>
      <c r="AW166" s="52" t="s">
        <v>892</v>
      </c>
      <c r="AX166" s="4">
        <v>6</v>
      </c>
      <c r="AY166" s="4">
        <v>163</v>
      </c>
      <c r="AZ166" s="4"/>
      <c r="BA166" s="20">
        <v>0</v>
      </c>
      <c r="BB166" s="21">
        <v>0</v>
      </c>
      <c r="BC166" s="27">
        <v>0.59344260000000004</v>
      </c>
    </row>
    <row r="167" spans="1:55">
      <c r="A167">
        <v>51000164</v>
      </c>
      <c r="B167" s="4" t="s">
        <v>184</v>
      </c>
      <c r="C167" s="4" t="s">
        <v>610</v>
      </c>
      <c r="D167" s="21" t="s">
        <v>797</v>
      </c>
      <c r="E167" s="4">
        <v>3</v>
      </c>
      <c r="F167" s="4">
        <v>4</v>
      </c>
      <c r="G167" s="4">
        <v>0</v>
      </c>
      <c r="H167" s="4">
        <f t="shared" si="8"/>
        <v>6</v>
      </c>
      <c r="I167" s="4">
        <v>3</v>
      </c>
      <c r="J167" s="4">
        <v>8</v>
      </c>
      <c r="K167" s="4">
        <v>15</v>
      </c>
      <c r="L167" s="4">
        <v>-2</v>
      </c>
      <c r="M167" s="4">
        <v>0</v>
      </c>
      <c r="N167" s="4">
        <v>0</v>
      </c>
      <c r="O167" s="4">
        <v>0</v>
      </c>
      <c r="P167" s="4">
        <v>0</v>
      </c>
      <c r="Q167" s="4">
        <v>0</v>
      </c>
      <c r="R167" s="4">
        <v>0</v>
      </c>
      <c r="S167" s="4">
        <v>0</v>
      </c>
      <c r="T167" s="14">
        <f t="shared" si="9"/>
        <v>21</v>
      </c>
      <c r="U167" s="4">
        <v>10</v>
      </c>
      <c r="V167" s="4">
        <v>15</v>
      </c>
      <c r="W167" s="4">
        <v>0</v>
      </c>
      <c r="X167" s="4" t="s">
        <v>24</v>
      </c>
      <c r="Y167" s="4" t="s">
        <v>748</v>
      </c>
      <c r="Z167" s="39">
        <v>55000174</v>
      </c>
      <c r="AA167" s="20">
        <v>100</v>
      </c>
      <c r="AB167" s="20">
        <v>55000175</v>
      </c>
      <c r="AC167" s="20">
        <v>100</v>
      </c>
      <c r="AD167" s="20"/>
      <c r="AE167" s="20"/>
      <c r="AF167" s="20"/>
      <c r="AG167" s="20"/>
      <c r="AH167" s="20" t="e">
        <f>IF(ISBLANK($Z167),0, LOOKUP($Z167,[1]Skill!$A:$A,[1]Skill!$X:$X)*$AA167/100)+
IF(ISBLANK($AB167),0, LOOKUP($AB167,[1]Skill!$A:$A,[1]Skill!$X:$X)*$AC167/100)+
IF(ISBLANK($AD167),0, LOOKUP($AD167,[1]Skill!$A:$A,[1]Skill!$X:$X)*$AE167/100)+
IF(ISBLANK($AF167),0, LOOKUP($AF167,[1]Skill!$A:$A,[1]Skill!$X:$X)*$AG167/100)</f>
        <v>#N/A</v>
      </c>
      <c r="AI167" s="20">
        <v>0</v>
      </c>
      <c r="AJ167" s="20">
        <v>0</v>
      </c>
      <c r="AK167" s="20">
        <v>0</v>
      </c>
      <c r="AL167" s="20">
        <v>0</v>
      </c>
      <c r="AM167" s="20">
        <v>0</v>
      </c>
      <c r="AN167" s="4" t="str">
        <f t="shared" si="10"/>
        <v>0;0;0;0;0</v>
      </c>
      <c r="AO167" s="20">
        <v>0</v>
      </c>
      <c r="AP167" s="20">
        <v>0</v>
      </c>
      <c r="AQ167" s="20">
        <v>0</v>
      </c>
      <c r="AR167" s="20">
        <v>0</v>
      </c>
      <c r="AS167" s="20">
        <v>0</v>
      </c>
      <c r="AT167" s="20">
        <v>0</v>
      </c>
      <c r="AU167" s="20">
        <v>0</v>
      </c>
      <c r="AV167" s="4" t="str">
        <f t="shared" si="11"/>
        <v>0;0;0;0;0;0;0</v>
      </c>
      <c r="AW167" s="52" t="s">
        <v>892</v>
      </c>
      <c r="AX167" s="4">
        <v>6</v>
      </c>
      <c r="AY167" s="4">
        <v>164</v>
      </c>
      <c r="AZ167" s="4"/>
      <c r="BA167" s="20">
        <v>0</v>
      </c>
      <c r="BB167" s="21">
        <v>0</v>
      </c>
      <c r="BC167" s="27">
        <v>0.60327869999999995</v>
      </c>
    </row>
    <row r="168" spans="1:55">
      <c r="A168">
        <v>51000165</v>
      </c>
      <c r="B168" s="7" t="s">
        <v>443</v>
      </c>
      <c r="C168" s="4" t="s">
        <v>444</v>
      </c>
      <c r="D168" s="21" t="s">
        <v>797</v>
      </c>
      <c r="E168" s="4">
        <v>5</v>
      </c>
      <c r="F168" s="4">
        <v>9</v>
      </c>
      <c r="G168" s="4">
        <v>5</v>
      </c>
      <c r="H168" s="4">
        <f t="shared" si="8"/>
        <v>3</v>
      </c>
      <c r="I168" s="4">
        <v>5</v>
      </c>
      <c r="J168" s="4">
        <v>21</v>
      </c>
      <c r="K168" s="4">
        <v>-24</v>
      </c>
      <c r="L168" s="4">
        <v>-2</v>
      </c>
      <c r="M168" s="4">
        <v>2</v>
      </c>
      <c r="N168" s="4">
        <v>0</v>
      </c>
      <c r="O168" s="4">
        <v>0</v>
      </c>
      <c r="P168" s="4">
        <v>0</v>
      </c>
      <c r="Q168" s="4">
        <v>0</v>
      </c>
      <c r="R168" s="4">
        <v>0</v>
      </c>
      <c r="S168" s="4">
        <v>0</v>
      </c>
      <c r="T168" s="14">
        <f t="shared" si="9"/>
        <v>5</v>
      </c>
      <c r="U168" s="4">
        <v>10</v>
      </c>
      <c r="V168" s="4">
        <v>15</v>
      </c>
      <c r="W168" s="4">
        <v>0</v>
      </c>
      <c r="X168" s="4" t="s">
        <v>16</v>
      </c>
      <c r="Y168" s="4" t="s">
        <v>971</v>
      </c>
      <c r="Z168" s="39"/>
      <c r="AA168" s="20"/>
      <c r="AB168" s="20">
        <v>55000176</v>
      </c>
      <c r="AC168" s="20">
        <v>50</v>
      </c>
      <c r="AD168" s="20">
        <v>55000177</v>
      </c>
      <c r="AE168" s="20">
        <v>100</v>
      </c>
      <c r="AF168" s="20"/>
      <c r="AG168" s="20"/>
      <c r="AH168" s="20" t="e">
        <f>IF(ISBLANK($Z168),0, LOOKUP($Z168,[1]Skill!$A:$A,[1]Skill!$X:$X)*$AA168/100)+
IF(ISBLANK($AB168),0, LOOKUP($AB168,[1]Skill!$A:$A,[1]Skill!$X:$X)*$AC168/100)+
IF(ISBLANK($AD168),0, LOOKUP($AD168,[1]Skill!$A:$A,[1]Skill!$X:$X)*$AE168/100)+
IF(ISBLANK($AF168),0, LOOKUP($AF168,[1]Skill!$A:$A,[1]Skill!$X:$X)*$AG168/100)</f>
        <v>#N/A</v>
      </c>
      <c r="AI168" s="20">
        <v>0</v>
      </c>
      <c r="AJ168" s="20">
        <v>0</v>
      </c>
      <c r="AK168" s="20">
        <v>0</v>
      </c>
      <c r="AL168" s="20">
        <v>0</v>
      </c>
      <c r="AM168" s="20">
        <v>0</v>
      </c>
      <c r="AN168" s="4" t="str">
        <f t="shared" si="10"/>
        <v>0;0;0;0;0</v>
      </c>
      <c r="AO168" s="20">
        <v>0</v>
      </c>
      <c r="AP168" s="20">
        <v>0</v>
      </c>
      <c r="AQ168" s="20">
        <v>0</v>
      </c>
      <c r="AR168" s="20">
        <v>0</v>
      </c>
      <c r="AS168" s="20">
        <v>0</v>
      </c>
      <c r="AT168" s="20">
        <v>0</v>
      </c>
      <c r="AU168" s="20">
        <v>0</v>
      </c>
      <c r="AV168" s="4" t="str">
        <f t="shared" si="11"/>
        <v>0;0;0;0;0;0;0</v>
      </c>
      <c r="AW168" s="52" t="s">
        <v>892</v>
      </c>
      <c r="AX168" s="4">
        <v>5</v>
      </c>
      <c r="AY168" s="4">
        <v>165</v>
      </c>
      <c r="AZ168" s="4"/>
      <c r="BA168" s="20">
        <v>0</v>
      </c>
      <c r="BB168" s="21">
        <v>0</v>
      </c>
      <c r="BC168" s="27">
        <v>0.85409840000000004</v>
      </c>
    </row>
    <row r="169" spans="1:55">
      <c r="A169">
        <v>51000166</v>
      </c>
      <c r="B169" s="4" t="s">
        <v>185</v>
      </c>
      <c r="C169" s="4" t="s">
        <v>611</v>
      </c>
      <c r="D169" s="21" t="s">
        <v>909</v>
      </c>
      <c r="E169" s="4">
        <v>2</v>
      </c>
      <c r="F169" s="4">
        <v>16</v>
      </c>
      <c r="G169" s="4">
        <v>0</v>
      </c>
      <c r="H169" s="4">
        <f t="shared" si="8"/>
        <v>1</v>
      </c>
      <c r="I169" s="4">
        <v>2</v>
      </c>
      <c r="J169" s="4">
        <v>-100</v>
      </c>
      <c r="K169" s="4">
        <v>70</v>
      </c>
      <c r="L169" s="4">
        <v>0</v>
      </c>
      <c r="M169" s="4">
        <v>0</v>
      </c>
      <c r="N169" s="4">
        <v>0</v>
      </c>
      <c r="O169" s="4">
        <v>0</v>
      </c>
      <c r="P169" s="4">
        <v>0</v>
      </c>
      <c r="Q169" s="4">
        <v>0</v>
      </c>
      <c r="R169" s="4">
        <v>0</v>
      </c>
      <c r="S169" s="4">
        <v>0</v>
      </c>
      <c r="T169" s="14">
        <f t="shared" si="9"/>
        <v>0</v>
      </c>
      <c r="U169" s="4">
        <v>10</v>
      </c>
      <c r="V169" s="4">
        <v>0</v>
      </c>
      <c r="W169" s="4">
        <v>10</v>
      </c>
      <c r="X169" s="4" t="s">
        <v>9</v>
      </c>
      <c r="Y169" s="4" t="s">
        <v>915</v>
      </c>
      <c r="Z169" s="39">
        <v>55300003</v>
      </c>
      <c r="AA169" s="20">
        <v>100</v>
      </c>
      <c r="AB169" s="20"/>
      <c r="AC169" s="20"/>
      <c r="AD169" s="20"/>
      <c r="AE169" s="20"/>
      <c r="AF169" s="20"/>
      <c r="AG169" s="20"/>
      <c r="AH169" s="20">
        <f>IF(ISBLANK($Z169),0, LOOKUP($Z169,[1]Skill!$A:$A,[1]Skill!$X:$X)*$AA169/100)+
IF(ISBLANK($AB169),0, LOOKUP($AB169,[1]Skill!$A:$A,[1]Skill!$X:$X)*$AC169/100)+
IF(ISBLANK($AD169),0, LOOKUP($AD169,[1]Skill!$A:$A,[1]Skill!$X:$X)*$AE169/100)+
IF(ISBLANK($AF169),0, LOOKUP($AF169,[1]Skill!$A:$A,[1]Skill!$X:$X)*$AG169/100)</f>
        <v>30</v>
      </c>
      <c r="AI169" s="20">
        <v>0</v>
      </c>
      <c r="AJ169" s="20">
        <v>0</v>
      </c>
      <c r="AK169" s="20">
        <v>0</v>
      </c>
      <c r="AL169" s="20">
        <v>0</v>
      </c>
      <c r="AM169" s="20">
        <v>0</v>
      </c>
      <c r="AN169" s="4" t="str">
        <f t="shared" si="10"/>
        <v>0;0;0;0;0</v>
      </c>
      <c r="AO169" s="20">
        <v>0</v>
      </c>
      <c r="AP169" s="20">
        <v>0</v>
      </c>
      <c r="AQ169" s="20">
        <v>0</v>
      </c>
      <c r="AR169" s="20">
        <v>0</v>
      </c>
      <c r="AS169" s="20">
        <v>0</v>
      </c>
      <c r="AT169" s="20">
        <v>0</v>
      </c>
      <c r="AU169" s="20">
        <v>0</v>
      </c>
      <c r="AV169" s="4" t="str">
        <f t="shared" si="11"/>
        <v>0;0;0;0;0;0;0</v>
      </c>
      <c r="AW169" s="52" t="s">
        <v>892</v>
      </c>
      <c r="AX169" s="4">
        <v>6</v>
      </c>
      <c r="AY169" s="4">
        <v>166</v>
      </c>
      <c r="AZ169" s="4"/>
      <c r="BA169" s="20">
        <v>0</v>
      </c>
      <c r="BB169" s="21">
        <v>0</v>
      </c>
      <c r="BC169" s="27">
        <v>5.7377049999999999E-2</v>
      </c>
    </row>
    <row r="170" spans="1:55">
      <c r="A170">
        <v>51000167</v>
      </c>
      <c r="B170" s="4" t="s">
        <v>186</v>
      </c>
      <c r="C170" s="4" t="s">
        <v>375</v>
      </c>
      <c r="D170" s="21" t="s">
        <v>909</v>
      </c>
      <c r="E170" s="4">
        <v>2</v>
      </c>
      <c r="F170" s="4">
        <v>16</v>
      </c>
      <c r="G170" s="4">
        <v>2</v>
      </c>
      <c r="H170" s="4">
        <f t="shared" si="8"/>
        <v>1</v>
      </c>
      <c r="I170" s="4">
        <v>2</v>
      </c>
      <c r="J170" s="4">
        <v>-100</v>
      </c>
      <c r="K170" s="4">
        <v>70</v>
      </c>
      <c r="L170" s="4">
        <v>0</v>
      </c>
      <c r="M170" s="4">
        <v>0</v>
      </c>
      <c r="N170" s="4">
        <v>0</v>
      </c>
      <c r="O170" s="4">
        <v>0</v>
      </c>
      <c r="P170" s="4">
        <v>0</v>
      </c>
      <c r="Q170" s="4">
        <v>0</v>
      </c>
      <c r="R170" s="4">
        <v>0</v>
      </c>
      <c r="S170" s="4">
        <v>0</v>
      </c>
      <c r="T170" s="14">
        <f t="shared" si="9"/>
        <v>0</v>
      </c>
      <c r="U170" s="4">
        <v>10</v>
      </c>
      <c r="V170" s="4">
        <v>0</v>
      </c>
      <c r="W170" s="4">
        <v>10</v>
      </c>
      <c r="X170" s="4" t="s">
        <v>9</v>
      </c>
      <c r="Y170" s="4" t="s">
        <v>914</v>
      </c>
      <c r="Z170" s="39">
        <v>55300002</v>
      </c>
      <c r="AA170" s="20">
        <v>100</v>
      </c>
      <c r="AB170" s="20"/>
      <c r="AC170" s="20"/>
      <c r="AD170" s="20"/>
      <c r="AE170" s="20"/>
      <c r="AF170" s="20"/>
      <c r="AG170" s="20"/>
      <c r="AH170" s="20">
        <f>IF(ISBLANK($Z170),0, LOOKUP($Z170,[1]Skill!$A:$A,[1]Skill!$X:$X)*$AA170/100)+
IF(ISBLANK($AB170),0, LOOKUP($AB170,[1]Skill!$A:$A,[1]Skill!$X:$X)*$AC170/100)+
IF(ISBLANK($AD170),0, LOOKUP($AD170,[1]Skill!$A:$A,[1]Skill!$X:$X)*$AE170/100)+
IF(ISBLANK($AF170),0, LOOKUP($AF170,[1]Skill!$A:$A,[1]Skill!$X:$X)*$AG170/100)</f>
        <v>30</v>
      </c>
      <c r="AI170" s="20">
        <v>0</v>
      </c>
      <c r="AJ170" s="20">
        <v>0</v>
      </c>
      <c r="AK170" s="20">
        <v>0</v>
      </c>
      <c r="AL170" s="20">
        <v>0</v>
      </c>
      <c r="AM170" s="20">
        <v>0</v>
      </c>
      <c r="AN170" s="4" t="str">
        <f t="shared" si="10"/>
        <v>0;0;0;0;0</v>
      </c>
      <c r="AO170" s="20">
        <v>0</v>
      </c>
      <c r="AP170" s="20">
        <v>0</v>
      </c>
      <c r="AQ170" s="20">
        <v>0</v>
      </c>
      <c r="AR170" s="20">
        <v>0</v>
      </c>
      <c r="AS170" s="20">
        <v>0</v>
      </c>
      <c r="AT170" s="20">
        <v>0</v>
      </c>
      <c r="AU170" s="20">
        <v>0</v>
      </c>
      <c r="AV170" s="4" t="str">
        <f t="shared" si="11"/>
        <v>0;0;0;0;0;0;0</v>
      </c>
      <c r="AW170" s="52" t="s">
        <v>892</v>
      </c>
      <c r="AX170" s="4">
        <v>6</v>
      </c>
      <c r="AY170" s="4">
        <v>167</v>
      </c>
      <c r="AZ170" s="4"/>
      <c r="BA170" s="20">
        <v>0</v>
      </c>
      <c r="BB170" s="21">
        <v>0</v>
      </c>
      <c r="BC170" s="27">
        <v>4.0983609999999997E-2</v>
      </c>
    </row>
    <row r="171" spans="1:55">
      <c r="A171">
        <v>51000168</v>
      </c>
      <c r="B171" s="4" t="s">
        <v>187</v>
      </c>
      <c r="C171" s="4" t="s">
        <v>612</v>
      </c>
      <c r="D171" s="21"/>
      <c r="E171" s="4">
        <v>1</v>
      </c>
      <c r="F171" s="4">
        <v>11</v>
      </c>
      <c r="G171" s="4">
        <v>2</v>
      </c>
      <c r="H171" s="4">
        <f t="shared" si="8"/>
        <v>2</v>
      </c>
      <c r="I171" s="4">
        <v>1</v>
      </c>
      <c r="J171" s="4">
        <v>-9</v>
      </c>
      <c r="K171" s="4">
        <v>4</v>
      </c>
      <c r="L171" s="4">
        <v>2</v>
      </c>
      <c r="M171" s="4">
        <v>0</v>
      </c>
      <c r="N171" s="4">
        <v>0</v>
      </c>
      <c r="O171" s="4">
        <v>0</v>
      </c>
      <c r="P171" s="4">
        <v>0</v>
      </c>
      <c r="Q171" s="4">
        <v>0</v>
      </c>
      <c r="R171" s="4">
        <v>0</v>
      </c>
      <c r="S171" s="4">
        <v>0</v>
      </c>
      <c r="T171" s="14">
        <f t="shared" si="9"/>
        <v>2</v>
      </c>
      <c r="U171" s="4">
        <v>10</v>
      </c>
      <c r="V171" s="4">
        <v>20</v>
      </c>
      <c r="W171" s="4">
        <v>0</v>
      </c>
      <c r="X171" s="4" t="s">
        <v>4</v>
      </c>
      <c r="Y171" s="4" t="s">
        <v>957</v>
      </c>
      <c r="Z171" s="39">
        <v>55100010</v>
      </c>
      <c r="AA171" s="20">
        <v>100</v>
      </c>
      <c r="AB171" s="20"/>
      <c r="AC171" s="20"/>
      <c r="AD171" s="20"/>
      <c r="AE171" s="20"/>
      <c r="AF171" s="20"/>
      <c r="AG171" s="20"/>
      <c r="AH171" s="20">
        <f>IF(ISBLANK($Z171),0, LOOKUP($Z171,[1]Skill!$A:$A,[1]Skill!$X:$X)*$AA171/100)+
IF(ISBLANK($AB171),0, LOOKUP($AB171,[1]Skill!$A:$A,[1]Skill!$X:$X)*$AC171/100)+
IF(ISBLANK($AD171),0, LOOKUP($AD171,[1]Skill!$A:$A,[1]Skill!$X:$X)*$AE171/100)+
IF(ISBLANK($AF171),0, LOOKUP($AF171,[1]Skill!$A:$A,[1]Skill!$X:$X)*$AG171/100)</f>
        <v>5</v>
      </c>
      <c r="AI171" s="20">
        <v>0</v>
      </c>
      <c r="AJ171" s="20">
        <v>0</v>
      </c>
      <c r="AK171" s="20">
        <v>0</v>
      </c>
      <c r="AL171" s="20">
        <v>0</v>
      </c>
      <c r="AM171" s="20">
        <v>0</v>
      </c>
      <c r="AN171" s="4" t="str">
        <f t="shared" si="10"/>
        <v>0;0;0;0;0</v>
      </c>
      <c r="AO171" s="20">
        <v>0</v>
      </c>
      <c r="AP171" s="20">
        <v>0</v>
      </c>
      <c r="AQ171" s="20">
        <v>0</v>
      </c>
      <c r="AR171" s="20">
        <v>0</v>
      </c>
      <c r="AS171" s="20">
        <v>0</v>
      </c>
      <c r="AT171" s="20">
        <v>0</v>
      </c>
      <c r="AU171" s="20">
        <v>0</v>
      </c>
      <c r="AV171" s="4" t="str">
        <f t="shared" si="11"/>
        <v>0;0;0;0;0;0;0</v>
      </c>
      <c r="AW171" s="52" t="s">
        <v>892</v>
      </c>
      <c r="AX171" s="4">
        <v>6</v>
      </c>
      <c r="AY171" s="4">
        <v>168</v>
      </c>
      <c r="AZ171" s="4"/>
      <c r="BA171" s="20">
        <v>0</v>
      </c>
      <c r="BB171" s="21">
        <v>0</v>
      </c>
      <c r="BC171" s="27">
        <v>4.590164E-2</v>
      </c>
    </row>
    <row r="172" spans="1:55">
      <c r="A172">
        <v>51000169</v>
      </c>
      <c r="B172" s="4" t="s">
        <v>188</v>
      </c>
      <c r="C172" s="4" t="s">
        <v>613</v>
      </c>
      <c r="D172" s="21" t="s">
        <v>796</v>
      </c>
      <c r="E172" s="4">
        <v>4</v>
      </c>
      <c r="F172" s="4">
        <v>6</v>
      </c>
      <c r="G172" s="4">
        <v>5</v>
      </c>
      <c r="H172" s="4">
        <f t="shared" si="8"/>
        <v>3</v>
      </c>
      <c r="I172" s="4">
        <v>4</v>
      </c>
      <c r="J172" s="4">
        <v>14</v>
      </c>
      <c r="K172" s="4">
        <v>-5</v>
      </c>
      <c r="L172" s="4">
        <v>-1</v>
      </c>
      <c r="M172" s="4">
        <v>0</v>
      </c>
      <c r="N172" s="4">
        <v>0</v>
      </c>
      <c r="O172" s="4">
        <v>0</v>
      </c>
      <c r="P172" s="4">
        <v>0</v>
      </c>
      <c r="Q172" s="4">
        <v>0</v>
      </c>
      <c r="R172" s="4">
        <v>0</v>
      </c>
      <c r="S172" s="4">
        <v>0</v>
      </c>
      <c r="T172" s="14">
        <f t="shared" si="9"/>
        <v>8</v>
      </c>
      <c r="U172" s="4">
        <v>10</v>
      </c>
      <c r="V172" s="4">
        <v>20</v>
      </c>
      <c r="W172" s="4">
        <v>0</v>
      </c>
      <c r="X172" s="4" t="s">
        <v>4</v>
      </c>
      <c r="Y172" s="4" t="s">
        <v>1029</v>
      </c>
      <c r="Z172" s="39">
        <v>55000181</v>
      </c>
      <c r="AA172" s="20">
        <v>15</v>
      </c>
      <c r="AB172" s="20">
        <v>55000182</v>
      </c>
      <c r="AC172" s="20">
        <v>100</v>
      </c>
      <c r="AD172" s="20"/>
      <c r="AE172" s="20"/>
      <c r="AF172" s="20"/>
      <c r="AG172" s="20"/>
      <c r="AH172" s="20" t="e">
        <f>IF(ISBLANK($Z172),0, LOOKUP($Z172,[1]Skill!$A:$A,[1]Skill!$X:$X)*$AA172/100)+
IF(ISBLANK($AB172),0, LOOKUP($AB172,[1]Skill!$A:$A,[1]Skill!$X:$X)*$AC172/100)+
IF(ISBLANK($AD172),0, LOOKUP($AD172,[1]Skill!$A:$A,[1]Skill!$X:$X)*$AE172/100)+
IF(ISBLANK($AF172),0, LOOKUP($AF172,[1]Skill!$A:$A,[1]Skill!$X:$X)*$AG172/100)</f>
        <v>#N/A</v>
      </c>
      <c r="AI172" s="20">
        <v>0</v>
      </c>
      <c r="AJ172" s="20">
        <v>0</v>
      </c>
      <c r="AK172" s="20">
        <v>0</v>
      </c>
      <c r="AL172" s="20">
        <v>0</v>
      </c>
      <c r="AM172" s="20">
        <v>0</v>
      </c>
      <c r="AN172" s="4" t="str">
        <f t="shared" si="10"/>
        <v>0;0;0;0;0</v>
      </c>
      <c r="AO172" s="20">
        <v>0</v>
      </c>
      <c r="AP172" s="20">
        <v>0</v>
      </c>
      <c r="AQ172" s="20">
        <v>0</v>
      </c>
      <c r="AR172" s="20">
        <v>0</v>
      </c>
      <c r="AS172" s="20">
        <v>0</v>
      </c>
      <c r="AT172" s="20">
        <v>0</v>
      </c>
      <c r="AU172" s="20">
        <v>0</v>
      </c>
      <c r="AV172" s="4" t="str">
        <f t="shared" si="11"/>
        <v>0;0;0;0;0;0;0</v>
      </c>
      <c r="AW172" s="52" t="s">
        <v>892</v>
      </c>
      <c r="AX172" s="4">
        <v>6</v>
      </c>
      <c r="AY172" s="4">
        <v>169</v>
      </c>
      <c r="AZ172" s="4"/>
      <c r="BA172" s="20">
        <v>0</v>
      </c>
      <c r="BB172" s="21">
        <v>0</v>
      </c>
      <c r="BC172" s="27">
        <v>0.77540980000000004</v>
      </c>
    </row>
    <row r="173" spans="1:55">
      <c r="A173">
        <v>51000170</v>
      </c>
      <c r="B173" s="4" t="s">
        <v>189</v>
      </c>
      <c r="C173" s="4" t="s">
        <v>614</v>
      </c>
      <c r="D173" s="21" t="s">
        <v>1123</v>
      </c>
      <c r="E173" s="4">
        <v>2</v>
      </c>
      <c r="F173" s="4">
        <v>8</v>
      </c>
      <c r="G173" s="4">
        <v>0</v>
      </c>
      <c r="H173" s="4">
        <f t="shared" si="8"/>
        <v>1</v>
      </c>
      <c r="I173" s="4">
        <v>2</v>
      </c>
      <c r="J173" s="4">
        <v>-25</v>
      </c>
      <c r="K173" s="4">
        <v>-5</v>
      </c>
      <c r="L173" s="4">
        <v>-13</v>
      </c>
      <c r="M173" s="4">
        <v>0</v>
      </c>
      <c r="N173" s="4">
        <v>0</v>
      </c>
      <c r="O173" s="4">
        <v>0</v>
      </c>
      <c r="P173" s="4">
        <v>0</v>
      </c>
      <c r="Q173" s="4">
        <v>0</v>
      </c>
      <c r="R173" s="4">
        <v>0</v>
      </c>
      <c r="S173" s="4">
        <v>0</v>
      </c>
      <c r="T173" s="14">
        <f t="shared" si="9"/>
        <v>-5.0000000000000711E-2</v>
      </c>
      <c r="U173" s="4">
        <v>30</v>
      </c>
      <c r="V173" s="4">
        <v>15</v>
      </c>
      <c r="W173" s="4">
        <v>0</v>
      </c>
      <c r="X173" s="4" t="s">
        <v>788</v>
      </c>
      <c r="Y173" s="4" t="s">
        <v>1122</v>
      </c>
      <c r="Z173" s="39">
        <v>55200004</v>
      </c>
      <c r="AA173" s="20">
        <v>100</v>
      </c>
      <c r="AB173" s="20"/>
      <c r="AC173" s="20"/>
      <c r="AD173" s="20"/>
      <c r="AE173" s="20"/>
      <c r="AF173" s="20"/>
      <c r="AG173" s="20"/>
      <c r="AH173" s="20">
        <f>IF(ISBLANK($Z173),0, LOOKUP($Z173,[1]Skill!$A:$A,[1]Skill!$X:$X)*$AA173/100)+
IF(ISBLANK($AB173),0, LOOKUP($AB173,[1]Skill!$A:$A,[1]Skill!$X:$X)*$AC173/100)+
IF(ISBLANK($AD173),0, LOOKUP($AD173,[1]Skill!$A:$A,[1]Skill!$X:$X)*$AE173/100)+
IF(ISBLANK($AF173),0, LOOKUP($AF173,[1]Skill!$A:$A,[1]Skill!$X:$X)*$AG173/100)</f>
        <v>40</v>
      </c>
      <c r="AI173" s="20">
        <v>0</v>
      </c>
      <c r="AJ173" s="20">
        <v>0.3</v>
      </c>
      <c r="AK173" s="20">
        <v>0</v>
      </c>
      <c r="AL173" s="20">
        <v>0</v>
      </c>
      <c r="AM173" s="20">
        <v>0</v>
      </c>
      <c r="AN173" s="4" t="str">
        <f t="shared" si="10"/>
        <v>0;0.3;0;0;0</v>
      </c>
      <c r="AO173" s="20">
        <v>0</v>
      </c>
      <c r="AP173" s="20">
        <v>0</v>
      </c>
      <c r="AQ173" s="20">
        <v>0</v>
      </c>
      <c r="AR173" s="20">
        <v>0</v>
      </c>
      <c r="AS173" s="20">
        <v>0</v>
      </c>
      <c r="AT173" s="20">
        <v>0</v>
      </c>
      <c r="AU173" s="20">
        <v>0.5</v>
      </c>
      <c r="AV173" s="4" t="str">
        <f t="shared" si="11"/>
        <v>0;0;0;0;0;0;0.5</v>
      </c>
      <c r="AW173" s="52" t="s">
        <v>892</v>
      </c>
      <c r="AX173" s="4">
        <v>6</v>
      </c>
      <c r="AY173" s="4">
        <v>170</v>
      </c>
      <c r="AZ173" s="4"/>
      <c r="BA173" s="20">
        <v>0</v>
      </c>
      <c r="BB173" s="21">
        <v>0</v>
      </c>
      <c r="BC173" s="27">
        <v>9.0163930000000003E-2</v>
      </c>
    </row>
    <row r="174" spans="1:55">
      <c r="A174">
        <v>51000171</v>
      </c>
      <c r="B174" s="4" t="s">
        <v>191</v>
      </c>
      <c r="C174" s="4" t="s">
        <v>615</v>
      </c>
      <c r="D174" s="21" t="s">
        <v>955</v>
      </c>
      <c r="E174" s="4">
        <v>3</v>
      </c>
      <c r="F174" s="4">
        <v>10</v>
      </c>
      <c r="G174" s="4">
        <v>4</v>
      </c>
      <c r="H174" s="4">
        <f t="shared" si="8"/>
        <v>2</v>
      </c>
      <c r="I174" s="4">
        <v>3</v>
      </c>
      <c r="J174" s="4">
        <v>-8</v>
      </c>
      <c r="K174" s="4">
        <v>10</v>
      </c>
      <c r="L174" s="4">
        <v>-21</v>
      </c>
      <c r="M174" s="4">
        <v>0</v>
      </c>
      <c r="N174" s="4">
        <v>0</v>
      </c>
      <c r="O174" s="4">
        <v>2</v>
      </c>
      <c r="P174" s="4">
        <v>0</v>
      </c>
      <c r="Q174" s="4">
        <v>0</v>
      </c>
      <c r="R174" s="4">
        <v>0</v>
      </c>
      <c r="S174" s="4">
        <v>0</v>
      </c>
      <c r="T174" s="14">
        <f t="shared" si="9"/>
        <v>1.3200000000000003</v>
      </c>
      <c r="U174" s="4">
        <v>10</v>
      </c>
      <c r="V174" s="4">
        <v>20</v>
      </c>
      <c r="W174" s="4">
        <v>0</v>
      </c>
      <c r="X174" s="4" t="s">
        <v>69</v>
      </c>
      <c r="Y174" s="4" t="s">
        <v>956</v>
      </c>
      <c r="Z174" s="39">
        <v>55700004</v>
      </c>
      <c r="AA174" s="20">
        <v>100</v>
      </c>
      <c r="AB174" s="20"/>
      <c r="AC174" s="20"/>
      <c r="AD174" s="20"/>
      <c r="AE174" s="20"/>
      <c r="AF174" s="20"/>
      <c r="AG174" s="20"/>
      <c r="AH174" s="20">
        <f>IF(ISBLANK($Z174),0, LOOKUP($Z174,[1]Skill!$A:$A,[1]Skill!$X:$X)*$AA174/100)+
IF(ISBLANK($AB174),0, LOOKUP($AB174,[1]Skill!$A:$A,[1]Skill!$X:$X)*$AC174/100)+
IF(ISBLANK($AD174),0, LOOKUP($AD174,[1]Skill!$A:$A,[1]Skill!$X:$X)*$AE174/100)+
IF(ISBLANK($AF174),0, LOOKUP($AF174,[1]Skill!$A:$A,[1]Skill!$X:$X)*$AG174/100)</f>
        <v>9</v>
      </c>
      <c r="AI174" s="20">
        <v>0</v>
      </c>
      <c r="AJ174" s="20">
        <v>0</v>
      </c>
      <c r="AK174" s="20">
        <v>0</v>
      </c>
      <c r="AL174" s="20">
        <v>0</v>
      </c>
      <c r="AM174" s="20">
        <v>0</v>
      </c>
      <c r="AN174" s="4" t="str">
        <f t="shared" si="10"/>
        <v>0;0;0;0;0</v>
      </c>
      <c r="AO174" s="20">
        <v>0</v>
      </c>
      <c r="AP174" s="20">
        <v>0</v>
      </c>
      <c r="AQ174" s="20">
        <v>0</v>
      </c>
      <c r="AR174" s="20">
        <v>0</v>
      </c>
      <c r="AS174" s="20">
        <v>0</v>
      </c>
      <c r="AT174" s="20">
        <v>0</v>
      </c>
      <c r="AU174" s="20">
        <v>0.3</v>
      </c>
      <c r="AV174" s="4" t="str">
        <f t="shared" si="11"/>
        <v>0;0;0;0;0;0;0.3</v>
      </c>
      <c r="AW174" s="52" t="s">
        <v>892</v>
      </c>
      <c r="AX174" s="4">
        <v>6</v>
      </c>
      <c r="AY174" s="4">
        <v>171</v>
      </c>
      <c r="AZ174" s="4"/>
      <c r="BA174" s="20">
        <v>0</v>
      </c>
      <c r="BB174" s="21">
        <v>0</v>
      </c>
      <c r="BC174" s="27">
        <v>0.56721310000000003</v>
      </c>
    </row>
    <row r="175" spans="1:55">
      <c r="A175">
        <v>51000172</v>
      </c>
      <c r="B175" s="4" t="s">
        <v>192</v>
      </c>
      <c r="C175" s="4" t="s">
        <v>616</v>
      </c>
      <c r="D175" s="21" t="s">
        <v>1033</v>
      </c>
      <c r="E175" s="4">
        <v>2</v>
      </c>
      <c r="F175" s="4">
        <v>10</v>
      </c>
      <c r="G175" s="4">
        <v>1</v>
      </c>
      <c r="H175" s="4">
        <f t="shared" si="8"/>
        <v>3</v>
      </c>
      <c r="I175" s="4">
        <v>2</v>
      </c>
      <c r="J175" s="4">
        <v>0</v>
      </c>
      <c r="K175" s="4">
        <v>0</v>
      </c>
      <c r="L175" s="4">
        <v>-35</v>
      </c>
      <c r="M175" s="4">
        <v>0</v>
      </c>
      <c r="N175" s="4">
        <v>0</v>
      </c>
      <c r="O175" s="4">
        <v>0</v>
      </c>
      <c r="P175" s="4">
        <v>0</v>
      </c>
      <c r="Q175" s="4">
        <v>0</v>
      </c>
      <c r="R175" s="4">
        <v>0</v>
      </c>
      <c r="S175" s="4">
        <v>0</v>
      </c>
      <c r="T175" s="14">
        <f t="shared" si="9"/>
        <v>5</v>
      </c>
      <c r="U175" s="4">
        <v>10</v>
      </c>
      <c r="V175" s="4">
        <v>10</v>
      </c>
      <c r="W175" s="4">
        <v>0</v>
      </c>
      <c r="X175" s="4" t="s">
        <v>2</v>
      </c>
      <c r="Y175" s="4" t="s">
        <v>1036</v>
      </c>
      <c r="Z175" s="39">
        <v>55700003</v>
      </c>
      <c r="AA175" s="20">
        <v>100</v>
      </c>
      <c r="AB175" s="20">
        <v>55900010</v>
      </c>
      <c r="AC175" s="20">
        <v>100</v>
      </c>
      <c r="AD175" s="20"/>
      <c r="AE175" s="20"/>
      <c r="AF175" s="20"/>
      <c r="AG175" s="20"/>
      <c r="AH175" s="20">
        <f>IF(ISBLANK($Z175),0, LOOKUP($Z175,[1]Skill!$A:$A,[1]Skill!$X:$X)*$AA175/100)+
IF(ISBLANK($AB175),0, LOOKUP($AB175,[1]Skill!$A:$A,[1]Skill!$X:$X)*$AC175/100)+
IF(ISBLANK($AD175),0, LOOKUP($AD175,[1]Skill!$A:$A,[1]Skill!$X:$X)*$AE175/100)+
IF(ISBLANK($AF175),0, LOOKUP($AF175,[1]Skill!$A:$A,[1]Skill!$X:$X)*$AG175/100)</f>
        <v>40</v>
      </c>
      <c r="AI175" s="20">
        <v>0</v>
      </c>
      <c r="AJ175" s="20">
        <v>0</v>
      </c>
      <c r="AK175" s="20">
        <v>0</v>
      </c>
      <c r="AL175" s="20">
        <v>0</v>
      </c>
      <c r="AM175" s="20">
        <v>0</v>
      </c>
      <c r="AN175" s="4" t="str">
        <f t="shared" si="10"/>
        <v>0;0;0;0;0</v>
      </c>
      <c r="AO175" s="20">
        <v>0</v>
      </c>
      <c r="AP175" s="20">
        <v>0</v>
      </c>
      <c r="AQ175" s="20">
        <v>0</v>
      </c>
      <c r="AR175" s="20">
        <v>0</v>
      </c>
      <c r="AS175" s="20">
        <v>0</v>
      </c>
      <c r="AT175" s="20">
        <v>0</v>
      </c>
      <c r="AU175" s="20">
        <v>0</v>
      </c>
      <c r="AV175" s="4" t="str">
        <f t="shared" si="11"/>
        <v>0;0;0;0;0;0;0</v>
      </c>
      <c r="AW175" s="52" t="s">
        <v>892</v>
      </c>
      <c r="AX175" s="4">
        <v>6</v>
      </c>
      <c r="AY175" s="4">
        <v>172</v>
      </c>
      <c r="AZ175" s="4"/>
      <c r="BA175" s="20">
        <v>0</v>
      </c>
      <c r="BB175" s="21">
        <v>0</v>
      </c>
      <c r="BC175" s="27">
        <v>0.104918</v>
      </c>
    </row>
    <row r="176" spans="1:55">
      <c r="A176">
        <v>51000173</v>
      </c>
      <c r="B176" s="4" t="s">
        <v>193</v>
      </c>
      <c r="C176" s="4" t="s">
        <v>617</v>
      </c>
      <c r="D176" s="21" t="s">
        <v>797</v>
      </c>
      <c r="E176" s="4">
        <v>4</v>
      </c>
      <c r="F176" s="4">
        <v>5</v>
      </c>
      <c r="G176" s="4">
        <v>1</v>
      </c>
      <c r="H176" s="4">
        <f t="shared" si="8"/>
        <v>3</v>
      </c>
      <c r="I176" s="4">
        <v>4</v>
      </c>
      <c r="J176" s="4">
        <v>-14</v>
      </c>
      <c r="K176" s="4">
        <v>18</v>
      </c>
      <c r="L176" s="4">
        <v>-1</v>
      </c>
      <c r="M176" s="4">
        <v>0</v>
      </c>
      <c r="N176" s="4">
        <v>0</v>
      </c>
      <c r="O176" s="4">
        <v>0</v>
      </c>
      <c r="P176" s="4">
        <v>0</v>
      </c>
      <c r="Q176" s="4">
        <v>0</v>
      </c>
      <c r="R176" s="4">
        <v>0</v>
      </c>
      <c r="S176" s="4">
        <v>0</v>
      </c>
      <c r="T176" s="14">
        <f t="shared" si="9"/>
        <v>8</v>
      </c>
      <c r="U176" s="4">
        <v>10</v>
      </c>
      <c r="V176" s="4">
        <v>15</v>
      </c>
      <c r="W176" s="4">
        <v>0</v>
      </c>
      <c r="X176" s="4" t="s">
        <v>12</v>
      </c>
      <c r="Y176" s="4" t="s">
        <v>962</v>
      </c>
      <c r="Z176" s="39">
        <v>55610003</v>
      </c>
      <c r="AA176" s="20">
        <v>100</v>
      </c>
      <c r="AB176" s="20"/>
      <c r="AC176" s="20"/>
      <c r="AD176" s="20"/>
      <c r="AE176" s="20"/>
      <c r="AF176" s="20"/>
      <c r="AG176" s="20"/>
      <c r="AH176" s="20">
        <f>IF(ISBLANK($Z176),0, LOOKUP($Z176,[1]Skill!$A:$A,[1]Skill!$X:$X)*$AA176/100)+
IF(ISBLANK($AB176),0, LOOKUP($AB176,[1]Skill!$A:$A,[1]Skill!$X:$X)*$AC176/100)+
IF(ISBLANK($AD176),0, LOOKUP($AD176,[1]Skill!$A:$A,[1]Skill!$X:$X)*$AE176/100)+
IF(ISBLANK($AF176),0, LOOKUP($AF176,[1]Skill!$A:$A,[1]Skill!$X:$X)*$AG176/100)</f>
        <v>5</v>
      </c>
      <c r="AI176" s="20">
        <v>0</v>
      </c>
      <c r="AJ176" s="20">
        <v>0</v>
      </c>
      <c r="AK176" s="20">
        <v>0</v>
      </c>
      <c r="AL176" s="20">
        <v>0</v>
      </c>
      <c r="AM176" s="20">
        <v>0</v>
      </c>
      <c r="AN176" s="4" t="str">
        <f t="shared" si="10"/>
        <v>0;0;0;0;0</v>
      </c>
      <c r="AO176" s="20">
        <v>0</v>
      </c>
      <c r="AP176" s="20">
        <v>0</v>
      </c>
      <c r="AQ176" s="20">
        <v>0</v>
      </c>
      <c r="AR176" s="20">
        <v>0</v>
      </c>
      <c r="AS176" s="20">
        <v>0</v>
      </c>
      <c r="AT176" s="20">
        <v>0</v>
      </c>
      <c r="AU176" s="20">
        <v>0</v>
      </c>
      <c r="AV176" s="4" t="str">
        <f t="shared" si="11"/>
        <v>0;0;0;0;0;0;0</v>
      </c>
      <c r="AW176" s="52" t="s">
        <v>892</v>
      </c>
      <c r="AX176" s="4">
        <v>6</v>
      </c>
      <c r="AY176" s="4">
        <v>173</v>
      </c>
      <c r="AZ176" s="4"/>
      <c r="BA176" s="20">
        <v>0</v>
      </c>
      <c r="BB176" s="21">
        <v>0</v>
      </c>
      <c r="BC176" s="27">
        <v>0.57213119999999995</v>
      </c>
    </row>
    <row r="177" spans="1:55">
      <c r="A177">
        <v>51000174</v>
      </c>
      <c r="B177" s="4" t="s">
        <v>194</v>
      </c>
      <c r="C177" s="4" t="s">
        <v>343</v>
      </c>
      <c r="D177" s="21" t="s">
        <v>941</v>
      </c>
      <c r="E177" s="4">
        <v>2</v>
      </c>
      <c r="F177" s="4">
        <v>10</v>
      </c>
      <c r="G177" s="4">
        <v>0</v>
      </c>
      <c r="H177" s="4">
        <f t="shared" si="8"/>
        <v>2</v>
      </c>
      <c r="I177" s="4">
        <v>2</v>
      </c>
      <c r="J177" s="4">
        <v>10</v>
      </c>
      <c r="K177" s="4">
        <v>-8</v>
      </c>
      <c r="L177" s="4">
        <v>-46</v>
      </c>
      <c r="M177" s="4">
        <v>0</v>
      </c>
      <c r="N177" s="4">
        <v>0</v>
      </c>
      <c r="O177" s="4">
        <v>0</v>
      </c>
      <c r="P177" s="4">
        <v>0</v>
      </c>
      <c r="Q177" s="4">
        <v>0</v>
      </c>
      <c r="R177" s="4">
        <v>0</v>
      </c>
      <c r="S177" s="4">
        <v>0</v>
      </c>
      <c r="T177" s="14">
        <f t="shared" si="9"/>
        <v>1</v>
      </c>
      <c r="U177" s="4">
        <v>10</v>
      </c>
      <c r="V177" s="4">
        <v>20</v>
      </c>
      <c r="W177" s="4">
        <v>0</v>
      </c>
      <c r="X177" s="4" t="s">
        <v>4</v>
      </c>
      <c r="Y177" s="4" t="s">
        <v>942</v>
      </c>
      <c r="Z177" s="39">
        <v>55100006</v>
      </c>
      <c r="AA177" s="20">
        <v>100</v>
      </c>
      <c r="AB177" s="20"/>
      <c r="AC177" s="20"/>
      <c r="AD177" s="20"/>
      <c r="AE177" s="20"/>
      <c r="AF177" s="20"/>
      <c r="AG177" s="20"/>
      <c r="AH177" s="20">
        <f>IF(ISBLANK($Z177),0, LOOKUP($Z177,[1]Skill!$A:$A,[1]Skill!$X:$X)*$AA177/100)+
IF(ISBLANK($AB177),0, LOOKUP($AB177,[1]Skill!$A:$A,[1]Skill!$X:$X)*$AC177/100)+
IF(ISBLANK($AD177),0, LOOKUP($AD177,[1]Skill!$A:$A,[1]Skill!$X:$X)*$AE177/100)+
IF(ISBLANK($AF177),0, LOOKUP($AF177,[1]Skill!$A:$A,[1]Skill!$X:$X)*$AG177/100)</f>
        <v>45</v>
      </c>
      <c r="AI177" s="20">
        <v>0</v>
      </c>
      <c r="AJ177" s="20">
        <v>0</v>
      </c>
      <c r="AK177" s="20">
        <v>0</v>
      </c>
      <c r="AL177" s="20">
        <v>0</v>
      </c>
      <c r="AM177" s="20">
        <v>0</v>
      </c>
      <c r="AN177" s="4" t="str">
        <f t="shared" si="10"/>
        <v>0;0;0;0;0</v>
      </c>
      <c r="AO177" s="20">
        <v>0</v>
      </c>
      <c r="AP177" s="20">
        <v>0</v>
      </c>
      <c r="AQ177" s="20">
        <v>0</v>
      </c>
      <c r="AR177" s="20">
        <v>0</v>
      </c>
      <c r="AS177" s="20">
        <v>0</v>
      </c>
      <c r="AT177" s="20">
        <v>0</v>
      </c>
      <c r="AU177" s="20">
        <v>0</v>
      </c>
      <c r="AV177" s="4" t="str">
        <f t="shared" si="11"/>
        <v>0;0;0;0;0;0;0</v>
      </c>
      <c r="AW177" s="52" t="s">
        <v>892</v>
      </c>
      <c r="AX177" s="4">
        <v>6</v>
      </c>
      <c r="AY177" s="4">
        <v>174</v>
      </c>
      <c r="AZ177" s="4"/>
      <c r="BA177" s="20">
        <v>0</v>
      </c>
      <c r="BB177" s="21">
        <v>0</v>
      </c>
      <c r="BC177" s="27">
        <v>0.25737710000000003</v>
      </c>
    </row>
    <row r="178" spans="1:55">
      <c r="A178">
        <v>51000175</v>
      </c>
      <c r="B178" s="4" t="s">
        <v>195</v>
      </c>
      <c r="C178" s="4" t="s">
        <v>618</v>
      </c>
      <c r="D178" s="21" t="s">
        <v>797</v>
      </c>
      <c r="E178" s="4">
        <v>4</v>
      </c>
      <c r="F178" s="4">
        <v>1</v>
      </c>
      <c r="G178" s="4">
        <v>5</v>
      </c>
      <c r="H178" s="4">
        <f t="shared" si="8"/>
        <v>6</v>
      </c>
      <c r="I178" s="4">
        <v>4</v>
      </c>
      <c r="J178" s="4">
        <v>-6</v>
      </c>
      <c r="K178" s="4">
        <v>-10</v>
      </c>
      <c r="L178" s="4">
        <v>-3</v>
      </c>
      <c r="M178" s="4">
        <v>0</v>
      </c>
      <c r="N178" s="4">
        <v>0</v>
      </c>
      <c r="O178" s="4">
        <v>0</v>
      </c>
      <c r="P178" s="4">
        <v>0</v>
      </c>
      <c r="Q178" s="4">
        <v>0</v>
      </c>
      <c r="R178" s="4">
        <v>0</v>
      </c>
      <c r="S178" s="4">
        <v>0</v>
      </c>
      <c r="T178" s="14">
        <f t="shared" si="9"/>
        <v>-17.68</v>
      </c>
      <c r="U178" s="4">
        <v>10</v>
      </c>
      <c r="V178" s="4">
        <v>15</v>
      </c>
      <c r="W178" s="4">
        <v>0</v>
      </c>
      <c r="X178" s="4" t="s">
        <v>4</v>
      </c>
      <c r="Y178" s="4" t="s">
        <v>1116</v>
      </c>
      <c r="Z178" s="39">
        <v>55510003</v>
      </c>
      <c r="AA178" s="20">
        <v>35</v>
      </c>
      <c r="AB178" s="20">
        <v>55000174</v>
      </c>
      <c r="AC178" s="20">
        <v>100</v>
      </c>
      <c r="AD178" s="20"/>
      <c r="AE178" s="20"/>
      <c r="AF178" s="20"/>
      <c r="AG178" s="20"/>
      <c r="AH178" s="20" t="e">
        <f>IF(ISBLANK($Z178),0, LOOKUP($Z178,[1]Skill!$A:$A,[1]Skill!$X:$X)*$AA178/100)+
IF(ISBLANK($AB178),0, LOOKUP($AB178,[1]Skill!$A:$A,[1]Skill!$X:$X)*$AC178/100)+
IF(ISBLANK($AD178),0, LOOKUP($AD178,[1]Skill!$A:$A,[1]Skill!$X:$X)*$AE178/100)+
IF(ISBLANK($AF178),0, LOOKUP($AF178,[1]Skill!$A:$A,[1]Skill!$X:$X)*$AG178/100)</f>
        <v>#N/A</v>
      </c>
      <c r="AI178" s="20">
        <v>0</v>
      </c>
      <c r="AJ178" s="20">
        <v>0</v>
      </c>
      <c r="AK178" s="20">
        <v>0</v>
      </c>
      <c r="AL178" s="20">
        <v>0</v>
      </c>
      <c r="AM178" s="20">
        <v>0</v>
      </c>
      <c r="AN178" s="4" t="str">
        <f t="shared" si="10"/>
        <v>0;0;0;0;0</v>
      </c>
      <c r="AO178" s="20">
        <v>0</v>
      </c>
      <c r="AP178" s="20">
        <v>0</v>
      </c>
      <c r="AQ178" s="20">
        <v>0</v>
      </c>
      <c r="AR178" s="20">
        <v>0</v>
      </c>
      <c r="AS178" s="20">
        <v>0</v>
      </c>
      <c r="AT178" s="20">
        <v>0.3</v>
      </c>
      <c r="AU178" s="20">
        <v>0</v>
      </c>
      <c r="AV178" s="4" t="str">
        <f t="shared" si="11"/>
        <v>0;0;0;0;0;0.3;0</v>
      </c>
      <c r="AW178" s="52" t="s">
        <v>892</v>
      </c>
      <c r="AX178" s="4">
        <v>6</v>
      </c>
      <c r="AY178" s="4">
        <v>175</v>
      </c>
      <c r="AZ178" s="4"/>
      <c r="BA178" s="20">
        <v>0</v>
      </c>
      <c r="BB178" s="21">
        <v>0</v>
      </c>
      <c r="BC178" s="27">
        <v>0.64590159999999996</v>
      </c>
    </row>
    <row r="179" spans="1:55">
      <c r="A179">
        <v>51000176</v>
      </c>
      <c r="B179" s="4" t="s">
        <v>196</v>
      </c>
      <c r="C179" s="4" t="s">
        <v>376</v>
      </c>
      <c r="D179" s="21"/>
      <c r="E179" s="4">
        <v>2</v>
      </c>
      <c r="F179" s="4">
        <v>7</v>
      </c>
      <c r="G179" s="4">
        <v>0</v>
      </c>
      <c r="H179" s="4">
        <f t="shared" si="8"/>
        <v>1</v>
      </c>
      <c r="I179" s="4">
        <v>2</v>
      </c>
      <c r="J179" s="4">
        <v>-14</v>
      </c>
      <c r="K179" s="4">
        <v>11</v>
      </c>
      <c r="L179" s="8">
        <v>-18</v>
      </c>
      <c r="M179" s="4">
        <v>0</v>
      </c>
      <c r="N179" s="4">
        <v>0</v>
      </c>
      <c r="O179" s="4">
        <v>0</v>
      </c>
      <c r="P179" s="4">
        <v>0</v>
      </c>
      <c r="Q179" s="4">
        <v>0</v>
      </c>
      <c r="R179" s="4">
        <v>0</v>
      </c>
      <c r="S179" s="4">
        <v>0</v>
      </c>
      <c r="T179" s="14">
        <f t="shared" si="9"/>
        <v>-1</v>
      </c>
      <c r="U179" s="4">
        <v>10</v>
      </c>
      <c r="V179" s="4">
        <v>15</v>
      </c>
      <c r="W179" s="4">
        <v>0</v>
      </c>
      <c r="X179" s="4" t="s">
        <v>2</v>
      </c>
      <c r="Y179" s="4" t="s">
        <v>1005</v>
      </c>
      <c r="Z179" s="39">
        <v>55110005</v>
      </c>
      <c r="AA179" s="20">
        <v>100</v>
      </c>
      <c r="AB179" s="20"/>
      <c r="AC179" s="20"/>
      <c r="AD179" s="20"/>
      <c r="AE179" s="20"/>
      <c r="AF179" s="20"/>
      <c r="AG179" s="20"/>
      <c r="AH179" s="20">
        <f>IF(ISBLANK($Z179),0, LOOKUP($Z179,[1]Skill!$A:$A,[1]Skill!$X:$X)*$AA179/100)+
IF(ISBLANK($AB179),0, LOOKUP($AB179,[1]Skill!$A:$A,[1]Skill!$X:$X)*$AC179/100)+
IF(ISBLANK($AD179),0, LOOKUP($AD179,[1]Skill!$A:$A,[1]Skill!$X:$X)*$AE179/100)+
IF(ISBLANK($AF179),0, LOOKUP($AF179,[1]Skill!$A:$A,[1]Skill!$X:$X)*$AG179/100)</f>
        <v>20</v>
      </c>
      <c r="AI179" s="20">
        <v>0</v>
      </c>
      <c r="AJ179" s="20">
        <v>0</v>
      </c>
      <c r="AK179" s="20">
        <v>0</v>
      </c>
      <c r="AL179" s="20">
        <v>0</v>
      </c>
      <c r="AM179" s="20">
        <v>0</v>
      </c>
      <c r="AN179" s="4" t="str">
        <f t="shared" si="10"/>
        <v>0;0;0;0;0</v>
      </c>
      <c r="AO179" s="20">
        <v>0</v>
      </c>
      <c r="AP179" s="20">
        <v>0</v>
      </c>
      <c r="AQ179" s="20">
        <v>0</v>
      </c>
      <c r="AR179" s="20">
        <v>0</v>
      </c>
      <c r="AS179" s="20">
        <v>0</v>
      </c>
      <c r="AT179" s="20">
        <v>0</v>
      </c>
      <c r="AU179" s="20">
        <v>0</v>
      </c>
      <c r="AV179" s="4" t="str">
        <f t="shared" si="11"/>
        <v>0;0;0;0;0;0;0</v>
      </c>
      <c r="AW179" s="52" t="s">
        <v>892</v>
      </c>
      <c r="AX179" s="4">
        <v>6</v>
      </c>
      <c r="AY179" s="4">
        <v>176</v>
      </c>
      <c r="AZ179" s="4"/>
      <c r="BA179" s="20">
        <v>0</v>
      </c>
      <c r="BB179" s="21">
        <v>0</v>
      </c>
      <c r="BC179" s="27">
        <v>0.49508200000000002</v>
      </c>
    </row>
    <row r="180" spans="1:55">
      <c r="A180">
        <v>51000177</v>
      </c>
      <c r="B180" s="7" t="s">
        <v>445</v>
      </c>
      <c r="C180" s="4" t="s">
        <v>619</v>
      </c>
      <c r="D180" s="21"/>
      <c r="E180" s="4">
        <v>5</v>
      </c>
      <c r="F180" s="4">
        <v>11</v>
      </c>
      <c r="G180" s="4">
        <v>3</v>
      </c>
      <c r="H180" s="4">
        <f t="shared" si="8"/>
        <v>3</v>
      </c>
      <c r="I180" s="4">
        <v>5</v>
      </c>
      <c r="J180" s="4">
        <v>-30</v>
      </c>
      <c r="K180" s="4">
        <v>0</v>
      </c>
      <c r="L180" s="4">
        <v>-27</v>
      </c>
      <c r="M180" s="4">
        <v>0</v>
      </c>
      <c r="N180" s="4">
        <v>0</v>
      </c>
      <c r="O180" s="4">
        <v>0</v>
      </c>
      <c r="P180" s="4">
        <v>0</v>
      </c>
      <c r="Q180" s="4">
        <v>0</v>
      </c>
      <c r="R180" s="4">
        <v>0</v>
      </c>
      <c r="S180" s="4">
        <v>0</v>
      </c>
      <c r="T180" s="14">
        <f t="shared" si="9"/>
        <v>5.57</v>
      </c>
      <c r="U180" s="4">
        <v>10</v>
      </c>
      <c r="V180" s="4">
        <v>20</v>
      </c>
      <c r="W180" s="4">
        <v>0</v>
      </c>
      <c r="X180" s="4" t="s">
        <v>65</v>
      </c>
      <c r="Y180" s="4" t="s">
        <v>1121</v>
      </c>
      <c r="Z180" s="20">
        <v>55900023</v>
      </c>
      <c r="AA180" s="20">
        <v>100</v>
      </c>
      <c r="AB180" s="20">
        <v>55100005</v>
      </c>
      <c r="AC180" s="20">
        <v>100</v>
      </c>
      <c r="AD180" s="20"/>
      <c r="AE180" s="20"/>
      <c r="AF180" s="20"/>
      <c r="AG180" s="20"/>
      <c r="AH180" s="20">
        <f>IF(ISBLANK($Z180),0, LOOKUP($Z180,[1]Skill!$A:$A,[1]Skill!$X:$X)*$AA180/100)+
IF(ISBLANK($AB180),0, LOOKUP($AB180,[1]Skill!$A:$A,[1]Skill!$X:$X)*$AC180/100)+
IF(ISBLANK($AD180),0, LOOKUP($AD180,[1]Skill!$A:$A,[1]Skill!$X:$X)*$AE180/100)+
IF(ISBLANK($AF180),0, LOOKUP($AF180,[1]Skill!$A:$A,[1]Skill!$X:$X)*$AG180/100)</f>
        <v>60</v>
      </c>
      <c r="AI180" s="20">
        <v>0.5</v>
      </c>
      <c r="AJ180" s="20">
        <v>0</v>
      </c>
      <c r="AK180" s="20">
        <v>0</v>
      </c>
      <c r="AL180" s="20">
        <v>0</v>
      </c>
      <c r="AM180" s="20">
        <v>0</v>
      </c>
      <c r="AN180" s="4" t="str">
        <f t="shared" si="10"/>
        <v>0.5;0;0;0;0</v>
      </c>
      <c r="AO180" s="20">
        <v>0</v>
      </c>
      <c r="AP180" s="20">
        <v>0</v>
      </c>
      <c r="AQ180" s="20">
        <v>0</v>
      </c>
      <c r="AR180" s="20">
        <v>0.3</v>
      </c>
      <c r="AS180" s="20">
        <v>0</v>
      </c>
      <c r="AT180" s="20">
        <v>0</v>
      </c>
      <c r="AU180" s="20">
        <v>0</v>
      </c>
      <c r="AV180" s="4" t="str">
        <f t="shared" si="11"/>
        <v>0;0;0;0.3;0;0;0</v>
      </c>
      <c r="AW180" s="52" t="s">
        <v>892</v>
      </c>
      <c r="AX180" s="4">
        <v>5</v>
      </c>
      <c r="AY180" s="4">
        <v>177</v>
      </c>
      <c r="AZ180" s="4"/>
      <c r="BA180" s="20">
        <v>0</v>
      </c>
      <c r="BB180" s="21">
        <v>0</v>
      </c>
      <c r="BC180" s="27">
        <v>0.80819669999999999</v>
      </c>
    </row>
    <row r="181" spans="1:55">
      <c r="A181">
        <v>51000178</v>
      </c>
      <c r="B181" s="4" t="s">
        <v>197</v>
      </c>
      <c r="C181" s="4" t="s">
        <v>620</v>
      </c>
      <c r="D181" s="21" t="s">
        <v>796</v>
      </c>
      <c r="E181" s="4">
        <v>6</v>
      </c>
      <c r="F181" s="4">
        <v>11</v>
      </c>
      <c r="G181" s="4">
        <v>4</v>
      </c>
      <c r="H181" s="4">
        <f t="shared" si="8"/>
        <v>6</v>
      </c>
      <c r="I181" s="4">
        <v>6</v>
      </c>
      <c r="J181" s="4">
        <v>13</v>
      </c>
      <c r="K181" s="4">
        <v>28</v>
      </c>
      <c r="L181" s="8">
        <v>-8</v>
      </c>
      <c r="M181" s="4">
        <v>0</v>
      </c>
      <c r="N181" s="4">
        <v>0</v>
      </c>
      <c r="O181" s="4">
        <v>0</v>
      </c>
      <c r="P181" s="4">
        <v>0</v>
      </c>
      <c r="Q181" s="4">
        <v>0</v>
      </c>
      <c r="R181" s="4">
        <v>0</v>
      </c>
      <c r="S181" s="4">
        <v>0</v>
      </c>
      <c r="T181" s="14">
        <f t="shared" si="9"/>
        <v>33</v>
      </c>
      <c r="U181" s="4">
        <v>10</v>
      </c>
      <c r="V181" s="4">
        <v>10</v>
      </c>
      <c r="W181" s="4">
        <v>0</v>
      </c>
      <c r="X181" s="7" t="s">
        <v>692</v>
      </c>
      <c r="Y181" s="4" t="s">
        <v>875</v>
      </c>
      <c r="Z181" s="39">
        <v>55000044</v>
      </c>
      <c r="AA181" s="20">
        <v>20</v>
      </c>
      <c r="AB181" s="20">
        <v>55000191</v>
      </c>
      <c r="AC181" s="20">
        <v>30</v>
      </c>
      <c r="AD181" s="20">
        <v>55000192</v>
      </c>
      <c r="AE181" s="20">
        <v>100</v>
      </c>
      <c r="AF181" s="20"/>
      <c r="AG181" s="20"/>
      <c r="AH181" s="20" t="e">
        <f>IF(ISBLANK($Z181),0, LOOKUP($Z181,[1]Skill!$A:$A,[1]Skill!$X:$X)*$AA181/100)+
IF(ISBLANK($AB181),0, LOOKUP($AB181,[1]Skill!$A:$A,[1]Skill!$X:$X)*$AC181/100)+
IF(ISBLANK($AD181),0, LOOKUP($AD181,[1]Skill!$A:$A,[1]Skill!$X:$X)*$AE181/100)+
IF(ISBLANK($AF181),0, LOOKUP($AF181,[1]Skill!$A:$A,[1]Skill!$X:$X)*$AG181/100)</f>
        <v>#N/A</v>
      </c>
      <c r="AI181" s="20">
        <v>0</v>
      </c>
      <c r="AJ181" s="20">
        <v>0</v>
      </c>
      <c r="AK181" s="20">
        <v>0</v>
      </c>
      <c r="AL181" s="20">
        <v>0</v>
      </c>
      <c r="AM181" s="20">
        <v>0</v>
      </c>
      <c r="AN181" s="4" t="str">
        <f t="shared" si="10"/>
        <v>0;0;0;0;0</v>
      </c>
      <c r="AO181" s="20">
        <v>0</v>
      </c>
      <c r="AP181" s="20">
        <v>0</v>
      </c>
      <c r="AQ181" s="20">
        <v>0</v>
      </c>
      <c r="AR181" s="20">
        <v>0</v>
      </c>
      <c r="AS181" s="20">
        <v>0</v>
      </c>
      <c r="AT181" s="20">
        <v>0</v>
      </c>
      <c r="AU181" s="20">
        <v>0</v>
      </c>
      <c r="AV181" s="4" t="str">
        <f t="shared" si="11"/>
        <v>0;0;0;0;0;0;0</v>
      </c>
      <c r="AW181" s="52" t="s">
        <v>892</v>
      </c>
      <c r="AX181" s="4">
        <v>6</v>
      </c>
      <c r="AY181" s="4">
        <v>178</v>
      </c>
      <c r="AZ181" s="4"/>
      <c r="BA181" s="20">
        <v>0</v>
      </c>
      <c r="BB181" s="21">
        <v>0</v>
      </c>
      <c r="BC181" s="27">
        <v>0.91639349999999997</v>
      </c>
    </row>
    <row r="182" spans="1:55">
      <c r="A182">
        <v>51000179</v>
      </c>
      <c r="B182" s="4" t="s">
        <v>198</v>
      </c>
      <c r="C182" s="4" t="s">
        <v>621</v>
      </c>
      <c r="D182" s="21" t="s">
        <v>797</v>
      </c>
      <c r="E182" s="4">
        <v>2</v>
      </c>
      <c r="F182" s="4">
        <v>6</v>
      </c>
      <c r="G182" s="4">
        <v>2</v>
      </c>
      <c r="H182" s="4">
        <f t="shared" si="8"/>
        <v>5</v>
      </c>
      <c r="I182" s="4">
        <v>2</v>
      </c>
      <c r="J182" s="4">
        <v>1</v>
      </c>
      <c r="K182" s="4">
        <v>15</v>
      </c>
      <c r="L182" s="4">
        <v>-3</v>
      </c>
      <c r="M182" s="4">
        <v>0</v>
      </c>
      <c r="N182" s="4">
        <v>0</v>
      </c>
      <c r="O182" s="4">
        <v>0</v>
      </c>
      <c r="P182" s="4">
        <v>0</v>
      </c>
      <c r="Q182" s="4">
        <v>0</v>
      </c>
      <c r="R182" s="4">
        <v>0</v>
      </c>
      <c r="S182" s="4">
        <v>0</v>
      </c>
      <c r="T182" s="14">
        <f t="shared" si="9"/>
        <v>13</v>
      </c>
      <c r="U182" s="4">
        <v>10</v>
      </c>
      <c r="V182" s="4">
        <v>20</v>
      </c>
      <c r="W182" s="4">
        <v>0</v>
      </c>
      <c r="X182" s="4" t="s">
        <v>4</v>
      </c>
      <c r="Y182" s="4" t="s">
        <v>963</v>
      </c>
      <c r="Z182" s="39">
        <v>55610003</v>
      </c>
      <c r="AA182" s="20">
        <v>100</v>
      </c>
      <c r="AB182" s="20">
        <v>55010004</v>
      </c>
      <c r="AC182" s="20">
        <v>100</v>
      </c>
      <c r="AD182" s="20"/>
      <c r="AE182" s="20"/>
      <c r="AF182" s="20"/>
      <c r="AG182" s="20"/>
      <c r="AH182" s="20" t="e">
        <f>IF(ISBLANK($Z182),0, LOOKUP($Z182,[1]Skill!$A:$A,[1]Skill!$X:$X)*$AA182/100)+
IF(ISBLANK($AB182),0, LOOKUP($AB182,[1]Skill!$A:$A,[1]Skill!$X:$X)*$AC182/100)+
IF(ISBLANK($AD182),0, LOOKUP($AD182,[1]Skill!$A:$A,[1]Skill!$X:$X)*$AE182/100)+
IF(ISBLANK($AF182),0, LOOKUP($AF182,[1]Skill!$A:$A,[1]Skill!$X:$X)*$AG182/100)</f>
        <v>#N/A</v>
      </c>
      <c r="AI182" s="20">
        <v>0</v>
      </c>
      <c r="AJ182" s="20">
        <v>0</v>
      </c>
      <c r="AK182" s="20">
        <v>0</v>
      </c>
      <c r="AL182" s="20">
        <v>0</v>
      </c>
      <c r="AM182" s="20">
        <v>0</v>
      </c>
      <c r="AN182" s="4" t="str">
        <f t="shared" si="10"/>
        <v>0;0;0;0;0</v>
      </c>
      <c r="AO182" s="20">
        <v>0</v>
      </c>
      <c r="AP182" s="20">
        <v>0</v>
      </c>
      <c r="AQ182" s="20">
        <v>0</v>
      </c>
      <c r="AR182" s="20">
        <v>0</v>
      </c>
      <c r="AS182" s="20">
        <v>0</v>
      </c>
      <c r="AT182" s="20">
        <v>0</v>
      </c>
      <c r="AU182" s="20">
        <v>0</v>
      </c>
      <c r="AV182" s="4" t="str">
        <f t="shared" si="11"/>
        <v>0;0;0;0;0;0;0</v>
      </c>
      <c r="AW182" s="52" t="s">
        <v>892</v>
      </c>
      <c r="AX182" s="4">
        <v>6</v>
      </c>
      <c r="AY182" s="4">
        <v>179</v>
      </c>
      <c r="AZ182" s="4"/>
      <c r="BA182" s="20">
        <v>0</v>
      </c>
      <c r="BB182" s="21">
        <v>0</v>
      </c>
      <c r="BC182" s="27">
        <v>0.27377050000000003</v>
      </c>
    </row>
    <row r="183" spans="1:55">
      <c r="A183">
        <v>51000180</v>
      </c>
      <c r="B183" s="4" t="s">
        <v>199</v>
      </c>
      <c r="C183" s="4" t="s">
        <v>622</v>
      </c>
      <c r="D183" s="21" t="s">
        <v>797</v>
      </c>
      <c r="E183" s="4">
        <v>6</v>
      </c>
      <c r="F183" s="4">
        <v>1</v>
      </c>
      <c r="G183" s="4">
        <v>3</v>
      </c>
      <c r="H183" s="4">
        <f t="shared" si="8"/>
        <v>4</v>
      </c>
      <c r="I183" s="4">
        <v>6</v>
      </c>
      <c r="J183" s="4">
        <v>18</v>
      </c>
      <c r="K183" s="4">
        <v>-6</v>
      </c>
      <c r="L183" s="4">
        <v>-2</v>
      </c>
      <c r="M183" s="4">
        <v>0</v>
      </c>
      <c r="N183" s="4">
        <v>0</v>
      </c>
      <c r="O183" s="4">
        <v>0</v>
      </c>
      <c r="P183" s="4">
        <v>0</v>
      </c>
      <c r="Q183" s="4">
        <v>0</v>
      </c>
      <c r="R183" s="4">
        <v>0</v>
      </c>
      <c r="S183" s="4">
        <v>0</v>
      </c>
      <c r="T183" s="14">
        <f t="shared" si="9"/>
        <v>10</v>
      </c>
      <c r="U183" s="4">
        <v>10</v>
      </c>
      <c r="V183" s="4">
        <v>15</v>
      </c>
      <c r="W183" s="4">
        <v>0</v>
      </c>
      <c r="X183" s="4" t="s">
        <v>16</v>
      </c>
      <c r="Y183" s="4" t="s">
        <v>803</v>
      </c>
      <c r="Z183" s="39">
        <v>55000297</v>
      </c>
      <c r="AA183" s="20">
        <v>100</v>
      </c>
      <c r="AB183" s="20">
        <v>55000298</v>
      </c>
      <c r="AC183" s="20">
        <v>100</v>
      </c>
      <c r="AD183" s="20"/>
      <c r="AE183" s="20"/>
      <c r="AF183" s="20"/>
      <c r="AG183" s="20"/>
      <c r="AH183" s="20" t="e">
        <f>IF(ISBLANK($Z183),0, LOOKUP($Z183,[1]Skill!$A:$A,[1]Skill!$X:$X)*$AA183/100)+
IF(ISBLANK($AB183),0, LOOKUP($AB183,[1]Skill!$A:$A,[1]Skill!$X:$X)*$AC183/100)+
IF(ISBLANK($AD183),0, LOOKUP($AD183,[1]Skill!$A:$A,[1]Skill!$X:$X)*$AE183/100)+
IF(ISBLANK($AF183),0, LOOKUP($AF183,[1]Skill!$A:$A,[1]Skill!$X:$X)*$AG183/100)</f>
        <v>#N/A</v>
      </c>
      <c r="AI183" s="20">
        <v>0</v>
      </c>
      <c r="AJ183" s="20">
        <v>0</v>
      </c>
      <c r="AK183" s="20">
        <v>0</v>
      </c>
      <c r="AL183" s="20">
        <v>0</v>
      </c>
      <c r="AM183" s="20">
        <v>0</v>
      </c>
      <c r="AN183" s="4" t="str">
        <f t="shared" si="10"/>
        <v>0;0;0;0;0</v>
      </c>
      <c r="AO183" s="20">
        <v>0</v>
      </c>
      <c r="AP183" s="20">
        <v>0</v>
      </c>
      <c r="AQ183" s="20">
        <v>0</v>
      </c>
      <c r="AR183" s="20">
        <v>0</v>
      </c>
      <c r="AS183" s="20">
        <v>0</v>
      </c>
      <c r="AT183" s="20">
        <v>0</v>
      </c>
      <c r="AU183" s="20">
        <v>0</v>
      </c>
      <c r="AV183" s="4" t="str">
        <f t="shared" si="11"/>
        <v>0;0;0;0;0;0;0</v>
      </c>
      <c r="AW183" s="52" t="s">
        <v>892</v>
      </c>
      <c r="AX183" s="4">
        <v>5</v>
      </c>
      <c r="AY183" s="4">
        <v>180</v>
      </c>
      <c r="AZ183" s="4"/>
      <c r="BA183" s="20">
        <v>0</v>
      </c>
      <c r="BB183" s="21">
        <v>0</v>
      </c>
      <c r="BC183" s="27">
        <v>0.89508200000000004</v>
      </c>
    </row>
    <row r="184" spans="1:55">
      <c r="A184">
        <v>51000181</v>
      </c>
      <c r="B184" s="7" t="s">
        <v>446</v>
      </c>
      <c r="C184" s="4" t="s">
        <v>623</v>
      </c>
      <c r="D184" s="21"/>
      <c r="E184" s="4">
        <v>3</v>
      </c>
      <c r="F184" s="4">
        <v>5</v>
      </c>
      <c r="G184" s="4">
        <v>3</v>
      </c>
      <c r="H184" s="4">
        <f t="shared" si="8"/>
        <v>2</v>
      </c>
      <c r="I184" s="4">
        <v>3</v>
      </c>
      <c r="J184" s="4">
        <v>13</v>
      </c>
      <c r="K184" s="4">
        <v>-10</v>
      </c>
      <c r="L184" s="4">
        <v>-3</v>
      </c>
      <c r="M184" s="4">
        <v>0</v>
      </c>
      <c r="N184" s="4">
        <v>0</v>
      </c>
      <c r="O184" s="4">
        <v>0</v>
      </c>
      <c r="P184" s="4">
        <v>0</v>
      </c>
      <c r="Q184" s="4">
        <v>0</v>
      </c>
      <c r="R184" s="4">
        <v>0</v>
      </c>
      <c r="S184" s="4">
        <v>0</v>
      </c>
      <c r="T184" s="14">
        <f t="shared" si="9"/>
        <v>2.5700000000000003</v>
      </c>
      <c r="U184" s="4">
        <v>10</v>
      </c>
      <c r="V184" s="4">
        <v>15</v>
      </c>
      <c r="W184" s="4">
        <v>0</v>
      </c>
      <c r="X184" s="4" t="s">
        <v>78</v>
      </c>
      <c r="Y184" s="4" t="s">
        <v>1088</v>
      </c>
      <c r="Z184" s="39">
        <v>55510010</v>
      </c>
      <c r="AA184" s="20">
        <v>25</v>
      </c>
      <c r="AB184" s="20"/>
      <c r="AC184" s="20"/>
      <c r="AD184" s="20"/>
      <c r="AE184" s="20"/>
      <c r="AF184" s="20"/>
      <c r="AG184" s="20"/>
      <c r="AH184" s="20">
        <f>IF(ISBLANK($Z184),0, LOOKUP($Z184,[1]Skill!$A:$A,[1]Skill!$X:$X)*$AA184/100)+
IF(ISBLANK($AB184),0, LOOKUP($AB184,[1]Skill!$A:$A,[1]Skill!$X:$X)*$AC184/100)+
IF(ISBLANK($AD184),0, LOOKUP($AD184,[1]Skill!$A:$A,[1]Skill!$X:$X)*$AE184/100)+
IF(ISBLANK($AF184),0, LOOKUP($AF184,[1]Skill!$A:$A,[1]Skill!$X:$X)*$AG184/100)</f>
        <v>1.25</v>
      </c>
      <c r="AI184" s="20">
        <v>0</v>
      </c>
      <c r="AJ184" s="20">
        <v>0</v>
      </c>
      <c r="AK184" s="20">
        <v>0</v>
      </c>
      <c r="AL184" s="20">
        <v>0</v>
      </c>
      <c r="AM184" s="20">
        <v>0</v>
      </c>
      <c r="AN184" s="4" t="str">
        <f t="shared" si="10"/>
        <v>0;0;0;0;0</v>
      </c>
      <c r="AO184" s="20">
        <v>0</v>
      </c>
      <c r="AP184" s="20">
        <v>0</v>
      </c>
      <c r="AQ184" s="20">
        <v>0.3</v>
      </c>
      <c r="AR184" s="20">
        <v>0</v>
      </c>
      <c r="AS184" s="20">
        <v>0</v>
      </c>
      <c r="AT184" s="20">
        <v>0</v>
      </c>
      <c r="AU184" s="20">
        <v>0</v>
      </c>
      <c r="AV184" s="4" t="str">
        <f t="shared" si="11"/>
        <v>0;0;0.3;0;0;0;0</v>
      </c>
      <c r="AW184" s="52" t="s">
        <v>892</v>
      </c>
      <c r="AX184" s="4">
        <v>6</v>
      </c>
      <c r="AY184" s="4">
        <v>181</v>
      </c>
      <c r="AZ184" s="4"/>
      <c r="BA184" s="20">
        <v>0</v>
      </c>
      <c r="BB184" s="21">
        <v>0</v>
      </c>
      <c r="BC184" s="27">
        <v>0.65245900000000001</v>
      </c>
    </row>
    <row r="185" spans="1:55">
      <c r="A185">
        <v>51000182</v>
      </c>
      <c r="B185" s="4" t="s">
        <v>200</v>
      </c>
      <c r="C185" s="4" t="s">
        <v>377</v>
      </c>
      <c r="D185" s="21" t="s">
        <v>797</v>
      </c>
      <c r="E185" s="4">
        <v>6</v>
      </c>
      <c r="F185" s="4">
        <v>5</v>
      </c>
      <c r="G185" s="4">
        <v>1</v>
      </c>
      <c r="H185" s="4">
        <f t="shared" si="8"/>
        <v>6</v>
      </c>
      <c r="I185" s="4">
        <v>6</v>
      </c>
      <c r="J185" s="4">
        <v>19</v>
      </c>
      <c r="K185" s="4">
        <v>30</v>
      </c>
      <c r="L185" s="4">
        <v>2</v>
      </c>
      <c r="M185" s="4">
        <v>0</v>
      </c>
      <c r="N185" s="4">
        <v>0</v>
      </c>
      <c r="O185" s="4">
        <v>0</v>
      </c>
      <c r="P185" s="4">
        <v>0</v>
      </c>
      <c r="Q185" s="4">
        <v>0</v>
      </c>
      <c r="R185" s="4">
        <v>0</v>
      </c>
      <c r="S185" s="4">
        <v>0</v>
      </c>
      <c r="T185" s="14">
        <f t="shared" si="9"/>
        <v>51</v>
      </c>
      <c r="U185" s="4">
        <v>10</v>
      </c>
      <c r="V185" s="4">
        <v>12</v>
      </c>
      <c r="W185" s="4">
        <v>0</v>
      </c>
      <c r="X185" s="4" t="s">
        <v>12</v>
      </c>
      <c r="Y185" s="4" t="s">
        <v>876</v>
      </c>
      <c r="Z185" s="39">
        <v>55000194</v>
      </c>
      <c r="AA185" s="20">
        <v>100</v>
      </c>
      <c r="AB185" s="20">
        <v>55000244</v>
      </c>
      <c r="AC185" s="20">
        <v>30</v>
      </c>
      <c r="AD185" s="20"/>
      <c r="AE185" s="20"/>
      <c r="AF185" s="20"/>
      <c r="AG185" s="20"/>
      <c r="AH185" s="20" t="e">
        <f>IF(ISBLANK($Z185),0, LOOKUP($Z185,[1]Skill!$A:$A,[1]Skill!$X:$X)*$AA185/100)+
IF(ISBLANK($AB185),0, LOOKUP($AB185,[1]Skill!$A:$A,[1]Skill!$X:$X)*$AC185/100)+
IF(ISBLANK($AD185),0, LOOKUP($AD185,[1]Skill!$A:$A,[1]Skill!$X:$X)*$AE185/100)+
IF(ISBLANK($AF185),0, LOOKUP($AF185,[1]Skill!$A:$A,[1]Skill!$X:$X)*$AG185/100)</f>
        <v>#N/A</v>
      </c>
      <c r="AI185" s="20">
        <v>0</v>
      </c>
      <c r="AJ185" s="20">
        <v>0</v>
      </c>
      <c r="AK185" s="20">
        <v>0</v>
      </c>
      <c r="AL185" s="20">
        <v>0</v>
      </c>
      <c r="AM185" s="20">
        <v>0</v>
      </c>
      <c r="AN185" s="4" t="str">
        <f t="shared" si="10"/>
        <v>0;0;0;0;0</v>
      </c>
      <c r="AO185" s="20">
        <v>0</v>
      </c>
      <c r="AP185" s="20">
        <v>0</v>
      </c>
      <c r="AQ185" s="20">
        <v>0</v>
      </c>
      <c r="AR185" s="20">
        <v>0</v>
      </c>
      <c r="AS185" s="20">
        <v>0</v>
      </c>
      <c r="AT185" s="20">
        <v>0</v>
      </c>
      <c r="AU185" s="20">
        <v>0</v>
      </c>
      <c r="AV185" s="4" t="str">
        <f t="shared" si="11"/>
        <v>0;0;0;0;0;0;0</v>
      </c>
      <c r="AW185" s="52" t="s">
        <v>892</v>
      </c>
      <c r="AX185" s="4">
        <v>3</v>
      </c>
      <c r="AY185" s="4">
        <v>182</v>
      </c>
      <c r="AZ185" s="4"/>
      <c r="BA185" s="20">
        <v>0</v>
      </c>
      <c r="BB185" s="21">
        <v>0</v>
      </c>
      <c r="BC185" s="27">
        <v>0.91639349999999997</v>
      </c>
    </row>
    <row r="186" spans="1:55">
      <c r="A186">
        <v>51000183</v>
      </c>
      <c r="B186" s="4" t="s">
        <v>201</v>
      </c>
      <c r="C186" s="4" t="s">
        <v>624</v>
      </c>
      <c r="D186" s="21" t="s">
        <v>797</v>
      </c>
      <c r="E186" s="4">
        <v>4</v>
      </c>
      <c r="F186" s="4">
        <v>3</v>
      </c>
      <c r="G186" s="4">
        <v>3</v>
      </c>
      <c r="H186" s="4">
        <f t="shared" si="8"/>
        <v>6</v>
      </c>
      <c r="I186" s="4">
        <v>4</v>
      </c>
      <c r="J186" s="4">
        <v>27</v>
      </c>
      <c r="K186" s="4">
        <v>4</v>
      </c>
      <c r="L186" s="4">
        <v>0</v>
      </c>
      <c r="M186" s="4">
        <v>0</v>
      </c>
      <c r="N186" s="4">
        <v>0</v>
      </c>
      <c r="O186" s="4">
        <v>0</v>
      </c>
      <c r="P186" s="4">
        <v>0</v>
      </c>
      <c r="Q186" s="4">
        <v>0</v>
      </c>
      <c r="R186" s="4">
        <v>0</v>
      </c>
      <c r="S186" s="4">
        <v>0</v>
      </c>
      <c r="T186" s="14">
        <f t="shared" si="9"/>
        <v>32.32</v>
      </c>
      <c r="U186" s="4">
        <v>10</v>
      </c>
      <c r="V186" s="4">
        <v>12</v>
      </c>
      <c r="W186" s="4">
        <v>0</v>
      </c>
      <c r="X186" s="4" t="s">
        <v>78</v>
      </c>
      <c r="Y186" s="4" t="s">
        <v>1030</v>
      </c>
      <c r="Z186" s="39">
        <v>55000125</v>
      </c>
      <c r="AA186" s="20">
        <v>100</v>
      </c>
      <c r="AB186" s="20"/>
      <c r="AC186" s="20"/>
      <c r="AD186" s="20"/>
      <c r="AE186" s="20"/>
      <c r="AF186" s="20"/>
      <c r="AG186" s="20"/>
      <c r="AH186" s="20" t="e">
        <f>IF(ISBLANK($Z186),0, LOOKUP($Z186,[1]Skill!$A:$A,[1]Skill!$X:$X)*$AA186/100)+
IF(ISBLANK($AB186),0, LOOKUP($AB186,[1]Skill!$A:$A,[1]Skill!$X:$X)*$AC186/100)+
IF(ISBLANK($AD186),0, LOOKUP($AD186,[1]Skill!$A:$A,[1]Skill!$X:$X)*$AE186/100)+
IF(ISBLANK($AF186),0, LOOKUP($AF186,[1]Skill!$A:$A,[1]Skill!$X:$X)*$AG186/100)</f>
        <v>#N/A</v>
      </c>
      <c r="AI186" s="20">
        <v>0</v>
      </c>
      <c r="AJ186" s="20">
        <v>0</v>
      </c>
      <c r="AK186" s="20">
        <v>0</v>
      </c>
      <c r="AL186" s="20">
        <v>0</v>
      </c>
      <c r="AM186" s="20">
        <v>0</v>
      </c>
      <c r="AN186" s="4" t="str">
        <f t="shared" si="10"/>
        <v>0;0;0;0;0</v>
      </c>
      <c r="AO186" s="20">
        <v>0</v>
      </c>
      <c r="AP186" s="20">
        <v>0.3</v>
      </c>
      <c r="AQ186" s="20">
        <v>0</v>
      </c>
      <c r="AR186" s="20">
        <v>0</v>
      </c>
      <c r="AS186" s="20">
        <v>0</v>
      </c>
      <c r="AT186" s="20">
        <v>0</v>
      </c>
      <c r="AU186" s="20">
        <v>0</v>
      </c>
      <c r="AV186" s="4" t="str">
        <f t="shared" si="11"/>
        <v>0;0.3;0;0;0;0;0</v>
      </c>
      <c r="AW186" s="52" t="s">
        <v>892</v>
      </c>
      <c r="AX186" s="4">
        <v>6</v>
      </c>
      <c r="AY186" s="4">
        <v>183</v>
      </c>
      <c r="AZ186" s="4"/>
      <c r="BA186" s="20">
        <v>0</v>
      </c>
      <c r="BB186" s="21">
        <v>0</v>
      </c>
      <c r="BC186" s="27">
        <v>0.73114749999999995</v>
      </c>
    </row>
    <row r="187" spans="1:55">
      <c r="A187">
        <v>51000184</v>
      </c>
      <c r="B187" s="4" t="s">
        <v>202</v>
      </c>
      <c r="C187" s="4" t="s">
        <v>625</v>
      </c>
      <c r="D187" s="21"/>
      <c r="E187" s="4">
        <v>2</v>
      </c>
      <c r="F187" s="4">
        <v>14</v>
      </c>
      <c r="G187" s="4">
        <v>3</v>
      </c>
      <c r="H187" s="4">
        <f t="shared" si="8"/>
        <v>1</v>
      </c>
      <c r="I187" s="4">
        <v>2</v>
      </c>
      <c r="J187" s="4">
        <v>-17</v>
      </c>
      <c r="K187" s="4">
        <v>12</v>
      </c>
      <c r="L187" s="4">
        <v>-14</v>
      </c>
      <c r="M187" s="4">
        <v>0</v>
      </c>
      <c r="N187" s="4">
        <v>0</v>
      </c>
      <c r="O187" s="4">
        <v>0</v>
      </c>
      <c r="P187" s="4">
        <v>0</v>
      </c>
      <c r="Q187" s="4">
        <v>0</v>
      </c>
      <c r="R187" s="4">
        <v>0</v>
      </c>
      <c r="S187" s="4">
        <v>0</v>
      </c>
      <c r="T187" s="14">
        <f t="shared" si="9"/>
        <v>-1.5</v>
      </c>
      <c r="U187" s="4">
        <v>10</v>
      </c>
      <c r="V187" s="4">
        <v>10</v>
      </c>
      <c r="W187" s="4">
        <v>0</v>
      </c>
      <c r="X187" s="4" t="s">
        <v>6</v>
      </c>
      <c r="Y187" s="4" t="s">
        <v>950</v>
      </c>
      <c r="Z187" s="39">
        <v>55110003</v>
      </c>
      <c r="AA187" s="20">
        <v>70</v>
      </c>
      <c r="AB187" s="20"/>
      <c r="AC187" s="20"/>
      <c r="AD187" s="20"/>
      <c r="AE187" s="20"/>
      <c r="AF187" s="20"/>
      <c r="AG187" s="20"/>
      <c r="AH187" s="20">
        <f>IF(ISBLANK($Z187),0, LOOKUP($Z187,[1]Skill!$A:$A,[1]Skill!$X:$X)*$AA187/100)+
IF(ISBLANK($AB187),0, LOOKUP($AB187,[1]Skill!$A:$A,[1]Skill!$X:$X)*$AC187/100)+
IF(ISBLANK($AD187),0, LOOKUP($AD187,[1]Skill!$A:$A,[1]Skill!$X:$X)*$AE187/100)+
IF(ISBLANK($AF187),0, LOOKUP($AF187,[1]Skill!$A:$A,[1]Skill!$X:$X)*$AG187/100)</f>
        <v>17.5</v>
      </c>
      <c r="AI187" s="20">
        <v>0</v>
      </c>
      <c r="AJ187" s="20">
        <v>0</v>
      </c>
      <c r="AK187" s="20">
        <v>0</v>
      </c>
      <c r="AL187" s="20">
        <v>0</v>
      </c>
      <c r="AM187" s="20">
        <v>0</v>
      </c>
      <c r="AN187" s="4" t="str">
        <f t="shared" si="10"/>
        <v>0;0;0;0;0</v>
      </c>
      <c r="AO187" s="20">
        <v>0</v>
      </c>
      <c r="AP187" s="20">
        <v>0</v>
      </c>
      <c r="AQ187" s="20">
        <v>0</v>
      </c>
      <c r="AR187" s="20">
        <v>0</v>
      </c>
      <c r="AS187" s="20">
        <v>0</v>
      </c>
      <c r="AT187" s="20">
        <v>0</v>
      </c>
      <c r="AU187" s="20">
        <v>0</v>
      </c>
      <c r="AV187" s="4" t="str">
        <f t="shared" si="11"/>
        <v>0;0;0;0;0;0;0</v>
      </c>
      <c r="AW187" s="52" t="s">
        <v>892</v>
      </c>
      <c r="AX187" s="4">
        <v>6</v>
      </c>
      <c r="AY187" s="4">
        <v>184</v>
      </c>
      <c r="AZ187" s="4"/>
      <c r="BA187" s="20">
        <v>0</v>
      </c>
      <c r="BB187" s="21">
        <v>0</v>
      </c>
      <c r="BC187" s="27">
        <v>0.37377050000000001</v>
      </c>
    </row>
    <row r="188" spans="1:55">
      <c r="A188">
        <v>51000185</v>
      </c>
      <c r="B188" s="7" t="s">
        <v>447</v>
      </c>
      <c r="C188" s="4" t="s">
        <v>626</v>
      </c>
      <c r="D188" s="21" t="s">
        <v>797</v>
      </c>
      <c r="E188" s="4">
        <v>5</v>
      </c>
      <c r="F188" s="4">
        <v>2</v>
      </c>
      <c r="G188" s="4">
        <v>0</v>
      </c>
      <c r="H188" s="4">
        <f t="shared" si="8"/>
        <v>6</v>
      </c>
      <c r="I188" s="4">
        <v>5</v>
      </c>
      <c r="J188" s="4">
        <v>-12</v>
      </c>
      <c r="K188" s="4">
        <v>-18</v>
      </c>
      <c r="L188" s="4">
        <v>-3</v>
      </c>
      <c r="M188" s="4">
        <v>0</v>
      </c>
      <c r="N188" s="4">
        <v>0</v>
      </c>
      <c r="O188" s="4">
        <v>0</v>
      </c>
      <c r="P188" s="4">
        <v>0</v>
      </c>
      <c r="Q188" s="4">
        <v>0</v>
      </c>
      <c r="R188" s="4">
        <v>0</v>
      </c>
      <c r="S188" s="4">
        <v>0</v>
      </c>
      <c r="T188" s="14">
        <f t="shared" si="9"/>
        <v>-33</v>
      </c>
      <c r="U188" s="4">
        <v>10</v>
      </c>
      <c r="V188" s="4">
        <v>15</v>
      </c>
      <c r="W188" s="4">
        <v>0</v>
      </c>
      <c r="X188" s="4" t="s">
        <v>2</v>
      </c>
      <c r="Y188" s="4" t="s">
        <v>1016</v>
      </c>
      <c r="Z188" s="39">
        <v>55000196</v>
      </c>
      <c r="AA188" s="20">
        <v>100</v>
      </c>
      <c r="AB188" s="20">
        <v>55000197</v>
      </c>
      <c r="AC188" s="20">
        <v>40</v>
      </c>
      <c r="AD188" s="20"/>
      <c r="AE188" s="20"/>
      <c r="AF188" s="20"/>
      <c r="AG188" s="20"/>
      <c r="AH188" s="20" t="e">
        <f>IF(ISBLANK($Z188),0, LOOKUP($Z188,[1]Skill!$A:$A,[1]Skill!$X:$X)*$AA188/100)+
IF(ISBLANK($AB188),0, LOOKUP($AB188,[1]Skill!$A:$A,[1]Skill!$X:$X)*$AC188/100)+
IF(ISBLANK($AD188),0, LOOKUP($AD188,[1]Skill!$A:$A,[1]Skill!$X:$X)*$AE188/100)+
IF(ISBLANK($AF188),0, LOOKUP($AF188,[1]Skill!$A:$A,[1]Skill!$X:$X)*$AG188/100)</f>
        <v>#N/A</v>
      </c>
      <c r="AI188" s="20">
        <v>0</v>
      </c>
      <c r="AJ188" s="20">
        <v>0</v>
      </c>
      <c r="AK188" s="20">
        <v>0</v>
      </c>
      <c r="AL188" s="20">
        <v>0</v>
      </c>
      <c r="AM188" s="20">
        <v>0</v>
      </c>
      <c r="AN188" s="4" t="str">
        <f t="shared" si="10"/>
        <v>0;0;0;0;0</v>
      </c>
      <c r="AO188" s="20">
        <v>0</v>
      </c>
      <c r="AP188" s="20">
        <v>0</v>
      </c>
      <c r="AQ188" s="20">
        <v>0</v>
      </c>
      <c r="AR188" s="20">
        <v>0</v>
      </c>
      <c r="AS188" s="20">
        <v>0</v>
      </c>
      <c r="AT188" s="20">
        <v>0</v>
      </c>
      <c r="AU188" s="20">
        <v>0</v>
      </c>
      <c r="AV188" s="4" t="str">
        <f t="shared" si="11"/>
        <v>0;0;0;0;0;0;0</v>
      </c>
      <c r="AW188" s="52" t="s">
        <v>892</v>
      </c>
      <c r="AX188" s="4">
        <v>3</v>
      </c>
      <c r="AY188" s="4">
        <v>185</v>
      </c>
      <c r="AZ188" s="4"/>
      <c r="BA188" s="20">
        <v>0</v>
      </c>
      <c r="BB188" s="21">
        <v>0</v>
      </c>
      <c r="BC188" s="27">
        <v>0.9442623</v>
      </c>
    </row>
    <row r="189" spans="1:55">
      <c r="A189">
        <v>51000186</v>
      </c>
      <c r="B189" s="4" t="s">
        <v>203</v>
      </c>
      <c r="C189" s="4" t="s">
        <v>627</v>
      </c>
      <c r="D189" s="21"/>
      <c r="E189" s="4">
        <v>2</v>
      </c>
      <c r="F189" s="4">
        <v>11</v>
      </c>
      <c r="G189" s="4">
        <v>0</v>
      </c>
      <c r="H189" s="4">
        <f t="shared" si="8"/>
        <v>1</v>
      </c>
      <c r="I189" s="4">
        <v>2</v>
      </c>
      <c r="J189" s="4">
        <v>0</v>
      </c>
      <c r="K189" s="4">
        <v>10</v>
      </c>
      <c r="L189" s="4">
        <v>-20</v>
      </c>
      <c r="M189" s="4">
        <v>0</v>
      </c>
      <c r="N189" s="4">
        <v>0</v>
      </c>
      <c r="O189" s="4">
        <v>0</v>
      </c>
      <c r="P189" s="4">
        <v>0</v>
      </c>
      <c r="Q189" s="4">
        <v>0</v>
      </c>
      <c r="R189" s="4">
        <v>0</v>
      </c>
      <c r="S189" s="4">
        <v>0</v>
      </c>
      <c r="T189" s="14">
        <f t="shared" si="9"/>
        <v>-1.9399999999999977</v>
      </c>
      <c r="U189" s="4">
        <v>10</v>
      </c>
      <c r="V189" s="4">
        <v>15</v>
      </c>
      <c r="W189" s="4">
        <v>0</v>
      </c>
      <c r="X189" s="4" t="s">
        <v>4</v>
      </c>
      <c r="Y189" s="4" t="s">
        <v>1089</v>
      </c>
      <c r="Z189" s="39">
        <v>55510012</v>
      </c>
      <c r="AA189" s="20">
        <v>13</v>
      </c>
      <c r="AB189" s="20"/>
      <c r="AC189" s="20"/>
      <c r="AD189" s="20"/>
      <c r="AE189" s="20"/>
      <c r="AF189" s="20"/>
      <c r="AG189" s="20"/>
      <c r="AH189" s="20">
        <f>IF(ISBLANK($Z189),0, LOOKUP($Z189,[1]Skill!$A:$A,[1]Skill!$X:$X)*$AA189/100)+
IF(ISBLANK($AB189),0, LOOKUP($AB189,[1]Skill!$A:$A,[1]Skill!$X:$X)*$AC189/100)+
IF(ISBLANK($AD189),0, LOOKUP($AD189,[1]Skill!$A:$A,[1]Skill!$X:$X)*$AE189/100)+
IF(ISBLANK($AF189),0, LOOKUP($AF189,[1]Skill!$A:$A,[1]Skill!$X:$X)*$AG189/100)</f>
        <v>8.06</v>
      </c>
      <c r="AI189" s="20">
        <v>0</v>
      </c>
      <c r="AJ189" s="20">
        <v>0</v>
      </c>
      <c r="AK189" s="20">
        <v>0</v>
      </c>
      <c r="AL189" s="20">
        <v>0</v>
      </c>
      <c r="AM189" s="20">
        <v>0</v>
      </c>
      <c r="AN189" s="4" t="str">
        <f t="shared" si="10"/>
        <v>0;0;0;0;0</v>
      </c>
      <c r="AO189" s="20">
        <v>0</v>
      </c>
      <c r="AP189" s="20">
        <v>0</v>
      </c>
      <c r="AQ189" s="20">
        <v>0</v>
      </c>
      <c r="AR189" s="20">
        <v>0</v>
      </c>
      <c r="AS189" s="20">
        <v>0</v>
      </c>
      <c r="AT189" s="20">
        <v>0</v>
      </c>
      <c r="AU189" s="20">
        <v>0</v>
      </c>
      <c r="AV189" s="4" t="str">
        <f t="shared" si="11"/>
        <v>0;0;0;0;0;0;0</v>
      </c>
      <c r="AW189" s="52" t="s">
        <v>892</v>
      </c>
      <c r="AX189" s="4">
        <v>6</v>
      </c>
      <c r="AY189" s="4">
        <v>186</v>
      </c>
      <c r="AZ189" s="4"/>
      <c r="BA189" s="20">
        <v>0</v>
      </c>
      <c r="BB189" s="21">
        <v>0</v>
      </c>
      <c r="BC189" s="27">
        <v>0.50655740000000005</v>
      </c>
    </row>
    <row r="190" spans="1:55">
      <c r="A190">
        <v>51000187</v>
      </c>
      <c r="B190" s="4" t="s">
        <v>204</v>
      </c>
      <c r="C190" s="4" t="s">
        <v>628</v>
      </c>
      <c r="D190" s="21" t="s">
        <v>798</v>
      </c>
      <c r="E190" s="4">
        <v>1</v>
      </c>
      <c r="F190" s="4">
        <v>11</v>
      </c>
      <c r="G190" s="4">
        <v>0</v>
      </c>
      <c r="H190" s="4">
        <f t="shared" si="8"/>
        <v>0</v>
      </c>
      <c r="I190" s="4">
        <v>1</v>
      </c>
      <c r="J190" s="4">
        <v>0</v>
      </c>
      <c r="K190" s="4">
        <v>0</v>
      </c>
      <c r="L190" s="4">
        <v>-5</v>
      </c>
      <c r="M190" s="4">
        <v>0</v>
      </c>
      <c r="N190" s="4">
        <v>0</v>
      </c>
      <c r="O190" s="4">
        <v>0</v>
      </c>
      <c r="P190" s="4">
        <v>0</v>
      </c>
      <c r="Q190" s="4">
        <v>0</v>
      </c>
      <c r="R190" s="4">
        <v>0</v>
      </c>
      <c r="S190" s="4">
        <v>0</v>
      </c>
      <c r="T190" s="14">
        <f t="shared" si="9"/>
        <v>-5</v>
      </c>
      <c r="U190" s="4">
        <v>10</v>
      </c>
      <c r="V190" s="4">
        <v>15</v>
      </c>
      <c r="W190" s="4">
        <v>0</v>
      </c>
      <c r="X190" s="4" t="s">
        <v>2</v>
      </c>
      <c r="Y190" s="4"/>
      <c r="Z190" s="39"/>
      <c r="AA190" s="20"/>
      <c r="AB190" s="20"/>
      <c r="AC190" s="20"/>
      <c r="AD190" s="20"/>
      <c r="AE190" s="20"/>
      <c r="AF190" s="20"/>
      <c r="AG190" s="20"/>
      <c r="AH190" s="20">
        <f>IF(ISBLANK($Z190),0, LOOKUP($Z190,[1]Skill!$A:$A,[1]Skill!$X:$X)*$AA190/100)+
IF(ISBLANK($AB190),0, LOOKUP($AB190,[1]Skill!$A:$A,[1]Skill!$X:$X)*$AC190/100)+
IF(ISBLANK($AD190),0, LOOKUP($AD190,[1]Skill!$A:$A,[1]Skill!$X:$X)*$AE190/100)+
IF(ISBLANK($AF190),0, LOOKUP($AF190,[1]Skill!$A:$A,[1]Skill!$X:$X)*$AG190/100)</f>
        <v>0</v>
      </c>
      <c r="AI190" s="20">
        <v>0</v>
      </c>
      <c r="AJ190" s="20">
        <v>0</v>
      </c>
      <c r="AK190" s="20">
        <v>0</v>
      </c>
      <c r="AL190" s="20">
        <v>0</v>
      </c>
      <c r="AM190" s="20">
        <v>0</v>
      </c>
      <c r="AN190" s="4" t="str">
        <f t="shared" si="10"/>
        <v>0;0;0;0;0</v>
      </c>
      <c r="AO190" s="20">
        <v>0</v>
      </c>
      <c r="AP190" s="20">
        <v>0</v>
      </c>
      <c r="AQ190" s="20">
        <v>0</v>
      </c>
      <c r="AR190" s="20">
        <v>0</v>
      </c>
      <c r="AS190" s="20">
        <v>0</v>
      </c>
      <c r="AT190" s="20">
        <v>0</v>
      </c>
      <c r="AU190" s="20">
        <v>0</v>
      </c>
      <c r="AV190" s="4" t="str">
        <f t="shared" si="11"/>
        <v>0;0;0;0;0;0;0</v>
      </c>
      <c r="AW190" s="52" t="s">
        <v>892</v>
      </c>
      <c r="AX190" s="4">
        <v>6</v>
      </c>
      <c r="AY190" s="4">
        <v>187</v>
      </c>
      <c r="AZ190" s="4"/>
      <c r="BA190" s="20">
        <v>0</v>
      </c>
      <c r="BB190" s="21">
        <v>0</v>
      </c>
      <c r="BC190" s="27">
        <v>0.1508197</v>
      </c>
    </row>
    <row r="191" spans="1:55">
      <c r="A191">
        <v>51000188</v>
      </c>
      <c r="B191" s="4" t="s">
        <v>205</v>
      </c>
      <c r="C191" s="4" t="s">
        <v>378</v>
      </c>
      <c r="D191" s="21"/>
      <c r="E191" s="4">
        <v>5</v>
      </c>
      <c r="F191" s="4">
        <v>4</v>
      </c>
      <c r="G191" s="4">
        <v>2</v>
      </c>
      <c r="H191" s="4">
        <f t="shared" si="8"/>
        <v>2</v>
      </c>
      <c r="I191" s="4">
        <v>4</v>
      </c>
      <c r="J191" s="4">
        <v>17</v>
      </c>
      <c r="K191" s="4">
        <v>5</v>
      </c>
      <c r="L191" s="4">
        <v>-6</v>
      </c>
      <c r="M191" s="4">
        <v>0</v>
      </c>
      <c r="N191" s="4">
        <v>0</v>
      </c>
      <c r="O191" s="4">
        <v>0</v>
      </c>
      <c r="P191" s="4">
        <v>0</v>
      </c>
      <c r="Q191" s="4">
        <v>0</v>
      </c>
      <c r="R191" s="4">
        <v>0</v>
      </c>
      <c r="S191" s="4">
        <v>0</v>
      </c>
      <c r="T191" s="14">
        <f t="shared" si="9"/>
        <v>2.3200000000000003</v>
      </c>
      <c r="U191" s="4">
        <v>10</v>
      </c>
      <c r="V191" s="4">
        <v>12</v>
      </c>
      <c r="W191" s="4">
        <v>0</v>
      </c>
      <c r="X191" s="4" t="s">
        <v>24</v>
      </c>
      <c r="Y191" s="4" t="s">
        <v>983</v>
      </c>
      <c r="Z191" s="39">
        <v>55900004</v>
      </c>
      <c r="AA191" s="20">
        <v>100</v>
      </c>
      <c r="AB191" s="20">
        <v>55100008</v>
      </c>
      <c r="AC191" s="20">
        <v>100</v>
      </c>
      <c r="AD191" s="20"/>
      <c r="AE191" s="20"/>
      <c r="AF191" s="20"/>
      <c r="AG191" s="20"/>
      <c r="AH191" s="20">
        <f>IF(ISBLANK($Z191),0, LOOKUP($Z191,[1]Skill!$A:$A,[1]Skill!$X:$X)*$AA191/100)+
IF(ISBLANK($AB191),0, LOOKUP($AB191,[1]Skill!$A:$A,[1]Skill!$X:$X)*$AC191/100)+
IF(ISBLANK($AD191),0, LOOKUP($AD191,[1]Skill!$A:$A,[1]Skill!$X:$X)*$AE191/100)+
IF(ISBLANK($AF191),0, LOOKUP($AF191,[1]Skill!$A:$A,[1]Skill!$X:$X)*$AG191/100)</f>
        <v>-15</v>
      </c>
      <c r="AI191" s="20">
        <v>0</v>
      </c>
      <c r="AJ191" s="20">
        <v>0</v>
      </c>
      <c r="AK191" s="20">
        <v>0</v>
      </c>
      <c r="AL191" s="20">
        <v>0</v>
      </c>
      <c r="AM191" s="20">
        <v>0</v>
      </c>
      <c r="AN191" s="4" t="str">
        <f t="shared" si="10"/>
        <v>0;0;0;0;0</v>
      </c>
      <c r="AO191" s="20">
        <v>0</v>
      </c>
      <c r="AP191" s="20">
        <v>0</v>
      </c>
      <c r="AQ191" s="20">
        <v>0</v>
      </c>
      <c r="AR191" s="20">
        <v>0</v>
      </c>
      <c r="AS191" s="20">
        <v>0</v>
      </c>
      <c r="AT191" s="20">
        <v>0.3</v>
      </c>
      <c r="AU191" s="20">
        <v>0</v>
      </c>
      <c r="AV191" s="4" t="str">
        <f t="shared" si="11"/>
        <v>0;0;0;0;0;0.3;0</v>
      </c>
      <c r="AW191" s="52" t="s">
        <v>892</v>
      </c>
      <c r="AX191" s="4">
        <v>6</v>
      </c>
      <c r="AY191" s="4">
        <v>188</v>
      </c>
      <c r="AZ191" s="4"/>
      <c r="BA191" s="20">
        <v>0</v>
      </c>
      <c r="BB191" s="21">
        <v>0</v>
      </c>
      <c r="BC191" s="27">
        <v>0.85409840000000004</v>
      </c>
    </row>
    <row r="192" spans="1:55">
      <c r="A192">
        <v>51000189</v>
      </c>
      <c r="B192" s="4" t="s">
        <v>206</v>
      </c>
      <c r="C192" s="4" t="s">
        <v>629</v>
      </c>
      <c r="D192" s="21" t="s">
        <v>796</v>
      </c>
      <c r="E192" s="4">
        <v>5</v>
      </c>
      <c r="F192" s="4">
        <v>7</v>
      </c>
      <c r="G192" s="4">
        <v>2</v>
      </c>
      <c r="H192" s="4">
        <f t="shared" si="8"/>
        <v>2</v>
      </c>
      <c r="I192" s="4">
        <v>5</v>
      </c>
      <c r="J192" s="4">
        <v>12</v>
      </c>
      <c r="K192" s="4">
        <v>-8</v>
      </c>
      <c r="L192" s="4">
        <v>-1</v>
      </c>
      <c r="M192" s="4">
        <v>0</v>
      </c>
      <c r="N192" s="4">
        <v>0</v>
      </c>
      <c r="O192" s="4">
        <v>0</v>
      </c>
      <c r="P192" s="4">
        <v>0</v>
      </c>
      <c r="Q192" s="4">
        <v>0</v>
      </c>
      <c r="R192" s="4">
        <v>0</v>
      </c>
      <c r="S192" s="4">
        <v>0</v>
      </c>
      <c r="T192" s="14">
        <f t="shared" si="9"/>
        <v>3</v>
      </c>
      <c r="U192" s="4">
        <v>40</v>
      </c>
      <c r="V192" s="4">
        <v>12</v>
      </c>
      <c r="W192" s="4">
        <v>0</v>
      </c>
      <c r="X192" s="4" t="s">
        <v>789</v>
      </c>
      <c r="Y192" s="4" t="s">
        <v>869</v>
      </c>
      <c r="Z192" s="39">
        <v>55000001</v>
      </c>
      <c r="AA192" s="20">
        <v>100</v>
      </c>
      <c r="AB192" s="20">
        <v>55000075</v>
      </c>
      <c r="AC192" s="20">
        <v>20</v>
      </c>
      <c r="AD192" s="20">
        <v>55000181</v>
      </c>
      <c r="AE192" s="20">
        <v>10</v>
      </c>
      <c r="AF192" s="20"/>
      <c r="AG192" s="20"/>
      <c r="AH192" s="20" t="e">
        <f>IF(ISBLANK($Z192),0, LOOKUP($Z192,[1]Skill!$A:$A,[1]Skill!$X:$X)*$AA192/100)+
IF(ISBLANK($AB192),0, LOOKUP($AB192,[1]Skill!$A:$A,[1]Skill!$X:$X)*$AC192/100)+
IF(ISBLANK($AD192),0, LOOKUP($AD192,[1]Skill!$A:$A,[1]Skill!$X:$X)*$AE192/100)+
IF(ISBLANK($AF192),0, LOOKUP($AF192,[1]Skill!$A:$A,[1]Skill!$X:$X)*$AG192/100)</f>
        <v>#N/A</v>
      </c>
      <c r="AI192" s="20">
        <v>0</v>
      </c>
      <c r="AJ192" s="20">
        <v>0</v>
      </c>
      <c r="AK192" s="20">
        <v>0</v>
      </c>
      <c r="AL192" s="20">
        <v>0</v>
      </c>
      <c r="AM192" s="20">
        <v>0</v>
      </c>
      <c r="AN192" s="4" t="str">
        <f t="shared" si="10"/>
        <v>0;0;0;0;0</v>
      </c>
      <c r="AO192" s="20">
        <v>0</v>
      </c>
      <c r="AP192" s="20">
        <v>0</v>
      </c>
      <c r="AQ192" s="20">
        <v>0</v>
      </c>
      <c r="AR192" s="20">
        <v>0</v>
      </c>
      <c r="AS192" s="20">
        <v>0</v>
      </c>
      <c r="AT192" s="20">
        <v>0</v>
      </c>
      <c r="AU192" s="20">
        <v>0</v>
      </c>
      <c r="AV192" s="4" t="str">
        <f t="shared" si="11"/>
        <v>0;0;0;0;0;0;0</v>
      </c>
      <c r="AW192" s="52" t="s">
        <v>892</v>
      </c>
      <c r="AX192" s="4">
        <v>6</v>
      </c>
      <c r="AY192" s="4">
        <v>189</v>
      </c>
      <c r="AZ192" s="4"/>
      <c r="BA192" s="20">
        <v>0</v>
      </c>
      <c r="BB192" s="21">
        <v>0</v>
      </c>
      <c r="BC192" s="27">
        <v>0.86229509999999998</v>
      </c>
    </row>
    <row r="193" spans="1:55">
      <c r="A193">
        <v>51000190</v>
      </c>
      <c r="B193" s="7" t="s">
        <v>448</v>
      </c>
      <c r="C193" s="4" t="s">
        <v>630</v>
      </c>
      <c r="D193" s="21" t="s">
        <v>1078</v>
      </c>
      <c r="E193" s="4">
        <v>5</v>
      </c>
      <c r="F193" s="4">
        <v>5</v>
      </c>
      <c r="G193" s="4">
        <v>6</v>
      </c>
      <c r="H193" s="4">
        <f t="shared" si="8"/>
        <v>3</v>
      </c>
      <c r="I193" s="4">
        <v>5</v>
      </c>
      <c r="J193" s="4">
        <v>-15</v>
      </c>
      <c r="K193" s="4">
        <v>10</v>
      </c>
      <c r="L193" s="4">
        <v>-15</v>
      </c>
      <c r="M193" s="4">
        <v>0</v>
      </c>
      <c r="N193" s="4">
        <v>0</v>
      </c>
      <c r="O193" s="4">
        <v>0</v>
      </c>
      <c r="P193" s="4">
        <v>0</v>
      </c>
      <c r="Q193" s="4">
        <v>0</v>
      </c>
      <c r="R193" s="4">
        <v>0</v>
      </c>
      <c r="S193" s="4">
        <v>0</v>
      </c>
      <c r="T193" s="14">
        <f t="shared" si="9"/>
        <v>6</v>
      </c>
      <c r="U193" s="4">
        <v>10</v>
      </c>
      <c r="V193" s="4">
        <v>12</v>
      </c>
      <c r="W193" s="4">
        <v>0</v>
      </c>
      <c r="X193" s="4" t="s">
        <v>2</v>
      </c>
      <c r="Y193" s="4" t="s">
        <v>1079</v>
      </c>
      <c r="Z193" s="39">
        <v>55100011</v>
      </c>
      <c r="AA193" s="20">
        <v>100</v>
      </c>
      <c r="AB193" s="20">
        <v>55600007</v>
      </c>
      <c r="AC193" s="20">
        <v>100</v>
      </c>
      <c r="AD193" s="20"/>
      <c r="AE193" s="20"/>
      <c r="AF193" s="20"/>
      <c r="AG193" s="20"/>
      <c r="AH193" s="20">
        <f>IF(ISBLANK($Z193),0, LOOKUP($Z193,[1]Skill!$A:$A,[1]Skill!$X:$X)*$AA193/100)+
IF(ISBLANK($AB193),0, LOOKUP($AB193,[1]Skill!$A:$A,[1]Skill!$X:$X)*$AC193/100)+
IF(ISBLANK($AD193),0, LOOKUP($AD193,[1]Skill!$A:$A,[1]Skill!$X:$X)*$AE193/100)+
IF(ISBLANK($AF193),0, LOOKUP($AF193,[1]Skill!$A:$A,[1]Skill!$X:$X)*$AG193/100)</f>
        <v>26</v>
      </c>
      <c r="AI193" s="20">
        <v>0</v>
      </c>
      <c r="AJ193" s="20">
        <v>0</v>
      </c>
      <c r="AK193" s="20">
        <v>0</v>
      </c>
      <c r="AL193" s="20">
        <v>0</v>
      </c>
      <c r="AM193" s="20">
        <v>0</v>
      </c>
      <c r="AN193" s="4" t="str">
        <f t="shared" si="10"/>
        <v>0;0;0;0;0</v>
      </c>
      <c r="AO193" s="20">
        <v>0</v>
      </c>
      <c r="AP193" s="20">
        <v>0</v>
      </c>
      <c r="AQ193" s="20">
        <v>0</v>
      </c>
      <c r="AR193" s="20">
        <v>0</v>
      </c>
      <c r="AS193" s="20">
        <v>0</v>
      </c>
      <c r="AT193" s="20">
        <v>0</v>
      </c>
      <c r="AU193" s="20">
        <v>0</v>
      </c>
      <c r="AV193" s="4" t="str">
        <f t="shared" si="11"/>
        <v>0;0;0;0;0;0;0</v>
      </c>
      <c r="AW193" s="52" t="s">
        <v>892</v>
      </c>
      <c r="AX193" s="4">
        <v>6</v>
      </c>
      <c r="AY193" s="4">
        <v>190</v>
      </c>
      <c r="AZ193" s="4"/>
      <c r="BA193" s="20">
        <v>0</v>
      </c>
      <c r="BB193" s="21">
        <v>0</v>
      </c>
      <c r="BC193" s="27">
        <v>0.8180328</v>
      </c>
    </row>
    <row r="194" spans="1:55">
      <c r="A194">
        <v>51000191</v>
      </c>
      <c r="B194" s="4" t="s">
        <v>207</v>
      </c>
      <c r="C194" s="4" t="s">
        <v>631</v>
      </c>
      <c r="D194" s="21" t="s">
        <v>1046</v>
      </c>
      <c r="E194" s="4">
        <v>5</v>
      </c>
      <c r="F194" s="4">
        <v>5</v>
      </c>
      <c r="G194" s="4">
        <v>0</v>
      </c>
      <c r="H194" s="4">
        <f t="shared" si="8"/>
        <v>3</v>
      </c>
      <c r="I194" s="4">
        <v>5</v>
      </c>
      <c r="J194" s="4">
        <v>13</v>
      </c>
      <c r="K194" s="4">
        <v>-15</v>
      </c>
      <c r="L194" s="4">
        <v>-24</v>
      </c>
      <c r="M194" s="4">
        <v>0</v>
      </c>
      <c r="N194" s="4">
        <v>0</v>
      </c>
      <c r="O194" s="4">
        <v>0</v>
      </c>
      <c r="P194" s="4">
        <v>2</v>
      </c>
      <c r="Q194" s="4">
        <v>0</v>
      </c>
      <c r="R194" s="4">
        <v>0</v>
      </c>
      <c r="S194" s="4">
        <v>0</v>
      </c>
      <c r="T194" s="14">
        <f t="shared" si="9"/>
        <v>5.5</v>
      </c>
      <c r="U194" s="4">
        <v>10</v>
      </c>
      <c r="V194" s="4">
        <v>15</v>
      </c>
      <c r="W194" s="4">
        <v>0</v>
      </c>
      <c r="X194" s="4" t="s">
        <v>16</v>
      </c>
      <c r="Y194" s="4" t="s">
        <v>1047</v>
      </c>
      <c r="Z194" s="39">
        <v>55900014</v>
      </c>
      <c r="AA194" s="20">
        <v>100</v>
      </c>
      <c r="AB194" s="20">
        <v>55110001</v>
      </c>
      <c r="AC194" s="20">
        <v>30</v>
      </c>
      <c r="AD194" s="20"/>
      <c r="AE194" s="20"/>
      <c r="AF194" s="20"/>
      <c r="AG194" s="20"/>
      <c r="AH194" s="20">
        <f>IF(ISBLANK($Z194),0, LOOKUP($Z194,[1]Skill!$A:$A,[1]Skill!$X:$X)*$AA194/100)+
IF(ISBLANK($AB194),0, LOOKUP($AB194,[1]Skill!$A:$A,[1]Skill!$X:$X)*$AC194/100)+
IF(ISBLANK($AD194),0, LOOKUP($AD194,[1]Skill!$A:$A,[1]Skill!$X:$X)*$AE194/100)+
IF(ISBLANK($AF194),0, LOOKUP($AF194,[1]Skill!$A:$A,[1]Skill!$X:$X)*$AG194/100)</f>
        <v>21.5</v>
      </c>
      <c r="AI194" s="20">
        <v>0</v>
      </c>
      <c r="AJ194" s="20">
        <v>0</v>
      </c>
      <c r="AK194" s="20">
        <v>0</v>
      </c>
      <c r="AL194" s="20">
        <v>0</v>
      </c>
      <c r="AM194" s="20">
        <v>0</v>
      </c>
      <c r="AN194" s="4" t="str">
        <f t="shared" si="10"/>
        <v>0;0;0;0;0</v>
      </c>
      <c r="AO194" s="20">
        <v>0</v>
      </c>
      <c r="AP194" s="20">
        <v>0</v>
      </c>
      <c r="AQ194" s="20">
        <v>0</v>
      </c>
      <c r="AR194" s="20">
        <v>0</v>
      </c>
      <c r="AS194" s="20">
        <v>0</v>
      </c>
      <c r="AT194" s="20">
        <v>0</v>
      </c>
      <c r="AU194" s="20">
        <v>0</v>
      </c>
      <c r="AV194" s="4" t="str">
        <f t="shared" si="11"/>
        <v>0;0;0;0;0;0;0</v>
      </c>
      <c r="AW194" s="52" t="s">
        <v>892</v>
      </c>
      <c r="AX194" s="4">
        <v>4</v>
      </c>
      <c r="AY194" s="4">
        <v>191</v>
      </c>
      <c r="AZ194" s="4"/>
      <c r="BA194" s="20">
        <v>0</v>
      </c>
      <c r="BB194" s="21">
        <v>0</v>
      </c>
      <c r="BC194" s="27">
        <v>0.89672130000000005</v>
      </c>
    </row>
    <row r="195" spans="1:55">
      <c r="A195">
        <v>51000192</v>
      </c>
      <c r="B195" s="4" t="s">
        <v>208</v>
      </c>
      <c r="C195" s="4" t="s">
        <v>632</v>
      </c>
      <c r="D195" s="21" t="s">
        <v>797</v>
      </c>
      <c r="E195" s="4">
        <v>5</v>
      </c>
      <c r="F195" s="4">
        <v>5</v>
      </c>
      <c r="G195" s="4">
        <v>3</v>
      </c>
      <c r="H195" s="4">
        <f t="shared" si="8"/>
        <v>1</v>
      </c>
      <c r="I195" s="4">
        <v>5</v>
      </c>
      <c r="J195" s="4">
        <v>4</v>
      </c>
      <c r="K195" s="4">
        <v>-6</v>
      </c>
      <c r="L195" s="4">
        <v>-1</v>
      </c>
      <c r="M195" s="4">
        <v>0</v>
      </c>
      <c r="N195" s="4">
        <v>0</v>
      </c>
      <c r="O195" s="4">
        <v>0</v>
      </c>
      <c r="P195" s="4">
        <v>0</v>
      </c>
      <c r="Q195" s="4">
        <v>0</v>
      </c>
      <c r="R195" s="4">
        <v>0</v>
      </c>
      <c r="S195" s="4">
        <v>0</v>
      </c>
      <c r="T195" s="14">
        <f t="shared" si="9"/>
        <v>-3</v>
      </c>
      <c r="U195" s="4">
        <v>30</v>
      </c>
      <c r="V195" s="4">
        <v>20</v>
      </c>
      <c r="W195" s="4">
        <v>0</v>
      </c>
      <c r="X195" s="4" t="s">
        <v>209</v>
      </c>
      <c r="Y195" s="4" t="s">
        <v>1017</v>
      </c>
      <c r="Z195" s="39">
        <v>55000016</v>
      </c>
      <c r="AA195" s="20">
        <v>100</v>
      </c>
      <c r="AB195" s="20">
        <v>55100011</v>
      </c>
      <c r="AC195" s="20">
        <v>100</v>
      </c>
      <c r="AD195" s="20">
        <v>55100012</v>
      </c>
      <c r="AE195" s="20">
        <v>100</v>
      </c>
      <c r="AF195" s="20"/>
      <c r="AG195" s="20"/>
      <c r="AH195" s="20" t="e">
        <f>IF(ISBLANK($Z195),0, LOOKUP($Z195,[1]Skill!$A:$A,[1]Skill!$X:$X)*$AA195/100)+
IF(ISBLANK($AB195),0, LOOKUP($AB195,[1]Skill!$A:$A,[1]Skill!$X:$X)*$AC195/100)+
IF(ISBLANK($AD195),0, LOOKUP($AD195,[1]Skill!$A:$A,[1]Skill!$X:$X)*$AE195/100)+
IF(ISBLANK($AF195),0, LOOKUP($AF195,[1]Skill!$A:$A,[1]Skill!$X:$X)*$AG195/100)</f>
        <v>#N/A</v>
      </c>
      <c r="AI195" s="20">
        <v>0</v>
      </c>
      <c r="AJ195" s="20">
        <v>0</v>
      </c>
      <c r="AK195" s="20">
        <v>0</v>
      </c>
      <c r="AL195" s="20">
        <v>0</v>
      </c>
      <c r="AM195" s="20">
        <v>0</v>
      </c>
      <c r="AN195" s="4" t="str">
        <f t="shared" si="10"/>
        <v>0;0;0;0;0</v>
      </c>
      <c r="AO195" s="20">
        <v>0</v>
      </c>
      <c r="AP195" s="20">
        <v>0</v>
      </c>
      <c r="AQ195" s="20">
        <v>0</v>
      </c>
      <c r="AR195" s="20">
        <v>0</v>
      </c>
      <c r="AS195" s="20">
        <v>0</v>
      </c>
      <c r="AT195" s="20">
        <v>0</v>
      </c>
      <c r="AU195" s="20">
        <v>0</v>
      </c>
      <c r="AV195" s="4" t="str">
        <f t="shared" si="11"/>
        <v>0;0;0;0;0;0;0</v>
      </c>
      <c r="AW195" s="52" t="s">
        <v>892</v>
      </c>
      <c r="AX195" s="4">
        <v>5</v>
      </c>
      <c r="AY195" s="4">
        <v>192</v>
      </c>
      <c r="AZ195" s="4"/>
      <c r="BA195" s="20">
        <v>0</v>
      </c>
      <c r="BB195" s="21">
        <v>0</v>
      </c>
      <c r="BC195" s="27">
        <v>0.74262300000000003</v>
      </c>
    </row>
    <row r="196" spans="1:55">
      <c r="A196">
        <v>51000193</v>
      </c>
      <c r="B196" s="4" t="s">
        <v>210</v>
      </c>
      <c r="C196" s="4" t="s">
        <v>633</v>
      </c>
      <c r="D196" s="21" t="s">
        <v>1118</v>
      </c>
      <c r="E196" s="4">
        <v>5</v>
      </c>
      <c r="F196" s="4">
        <v>5</v>
      </c>
      <c r="G196" s="4">
        <v>0</v>
      </c>
      <c r="H196" s="4">
        <f t="shared" ref="H196:H259" si="12">IF(AND(T196&gt;=13,T196&lt;=16),5,IF(AND(T196&gt;=9,T196&lt;=12),4,IF(AND(T196&gt;=5,T196&lt;=8),3,IF(AND(T196&gt;=1,T196&lt;=4),2,IF(AND(T196&gt;=-3,T196&lt;=0),1,IF(AND(T196&gt;=-5,T196&lt;=-4),0,6))))))</f>
        <v>3</v>
      </c>
      <c r="I196" s="4">
        <v>5</v>
      </c>
      <c r="J196" s="4">
        <v>0</v>
      </c>
      <c r="K196" s="4">
        <v>-10</v>
      </c>
      <c r="L196" s="4">
        <v>-4</v>
      </c>
      <c r="M196" s="4">
        <v>0</v>
      </c>
      <c r="N196" s="4">
        <v>0</v>
      </c>
      <c r="O196" s="4">
        <v>0</v>
      </c>
      <c r="P196" s="4">
        <v>0</v>
      </c>
      <c r="Q196" s="4">
        <v>0</v>
      </c>
      <c r="R196" s="4">
        <v>2</v>
      </c>
      <c r="S196" s="4">
        <v>0</v>
      </c>
      <c r="T196" s="14">
        <f t="shared" ref="T196:T259" si="13">SUM(J196:K196)+SUM(M196:S196)*5+4.4*SUM(AO196:AU196)+2.5*SUM(AI196:AM196)+IF(ISNUMBER(AH196),AH196,0)+L196</f>
        <v>6.4</v>
      </c>
      <c r="U196" s="4">
        <v>10</v>
      </c>
      <c r="V196" s="4">
        <v>10</v>
      </c>
      <c r="W196" s="4">
        <v>0</v>
      </c>
      <c r="X196" s="4" t="s">
        <v>4</v>
      </c>
      <c r="Y196" s="4" t="s">
        <v>1117</v>
      </c>
      <c r="Z196" s="20">
        <v>55520003</v>
      </c>
      <c r="AA196" s="20">
        <v>20</v>
      </c>
      <c r="AB196" s="20">
        <v>55100010</v>
      </c>
      <c r="AC196" s="20">
        <v>100</v>
      </c>
      <c r="AD196" s="20"/>
      <c r="AE196" s="20"/>
      <c r="AF196" s="20"/>
      <c r="AG196" s="20"/>
      <c r="AH196" s="20">
        <f>IF(ISBLANK($Z196),0, LOOKUP($Z196,[1]Skill!$A:$A,[1]Skill!$X:$X)*$AA196/100)+
IF(ISBLANK($AB196),0, LOOKUP($AB196,[1]Skill!$A:$A,[1]Skill!$X:$X)*$AC196/100)+
IF(ISBLANK($AD196),0, LOOKUP($AD196,[1]Skill!$A:$A,[1]Skill!$X:$X)*$AE196/100)+
IF(ISBLANK($AF196),0, LOOKUP($AF196,[1]Skill!$A:$A,[1]Skill!$X:$X)*$AG196/100)</f>
        <v>10.4</v>
      </c>
      <c r="AI196" s="20">
        <v>0</v>
      </c>
      <c r="AJ196" s="20">
        <v>0</v>
      </c>
      <c r="AK196" s="20">
        <v>0</v>
      </c>
      <c r="AL196" s="20">
        <v>0</v>
      </c>
      <c r="AM196" s="20">
        <v>0</v>
      </c>
      <c r="AN196" s="4" t="str">
        <f t="shared" ref="AN196:AN259" si="14">CONCATENATE(AI196,";",AJ196,";",AK196,";",AL196,";",AM196)</f>
        <v>0;0;0;0;0</v>
      </c>
      <c r="AO196" s="20">
        <v>0</v>
      </c>
      <c r="AP196" s="20">
        <v>0</v>
      </c>
      <c r="AQ196" s="20">
        <v>0</v>
      </c>
      <c r="AR196" s="20">
        <v>0</v>
      </c>
      <c r="AS196" s="20">
        <v>0</v>
      </c>
      <c r="AT196" s="20">
        <v>0</v>
      </c>
      <c r="AU196" s="20">
        <v>0</v>
      </c>
      <c r="AV196" s="4" t="str">
        <f t="shared" ref="AV196:AV259" si="15">CONCATENATE(AO196,";",AP196,";",AQ196,";",AR196,";",AS196,";",AT196,";",AU196)</f>
        <v>0;0;0;0;0;0;0</v>
      </c>
      <c r="AW196" s="52" t="s">
        <v>892</v>
      </c>
      <c r="AX196" s="4">
        <v>5</v>
      </c>
      <c r="AY196" s="4">
        <v>193</v>
      </c>
      <c r="AZ196" s="4"/>
      <c r="BA196" s="20">
        <v>0</v>
      </c>
      <c r="BB196" s="21">
        <v>0</v>
      </c>
      <c r="BC196" s="27">
        <v>0.79180329999999999</v>
      </c>
    </row>
    <row r="197" spans="1:55">
      <c r="A197">
        <v>51000194</v>
      </c>
      <c r="B197" s="4" t="s">
        <v>211</v>
      </c>
      <c r="C197" s="4" t="s">
        <v>634</v>
      </c>
      <c r="D197" s="21" t="s">
        <v>1078</v>
      </c>
      <c r="E197" s="4">
        <v>5</v>
      </c>
      <c r="F197" s="4">
        <v>5</v>
      </c>
      <c r="G197" s="4">
        <v>5</v>
      </c>
      <c r="H197" s="4">
        <f t="shared" si="12"/>
        <v>3</v>
      </c>
      <c r="I197" s="4">
        <v>5</v>
      </c>
      <c r="J197" s="4">
        <v>0</v>
      </c>
      <c r="K197" s="4">
        <v>0</v>
      </c>
      <c r="L197" s="4">
        <v>-43</v>
      </c>
      <c r="M197" s="4">
        <v>0</v>
      </c>
      <c r="N197" s="4">
        <v>0</v>
      </c>
      <c r="O197" s="4">
        <v>0</v>
      </c>
      <c r="P197" s="4">
        <v>0</v>
      </c>
      <c r="Q197" s="4">
        <v>0</v>
      </c>
      <c r="R197" s="4">
        <v>0</v>
      </c>
      <c r="S197" s="4">
        <v>0</v>
      </c>
      <c r="T197" s="14">
        <f t="shared" si="13"/>
        <v>7</v>
      </c>
      <c r="U197" s="4">
        <v>10</v>
      </c>
      <c r="V197" s="4">
        <v>15</v>
      </c>
      <c r="W197" s="4">
        <v>0</v>
      </c>
      <c r="X197" s="4" t="s">
        <v>4</v>
      </c>
      <c r="Y197" s="4" t="s">
        <v>1080</v>
      </c>
      <c r="Z197" s="20">
        <v>55600008</v>
      </c>
      <c r="AA197" s="20">
        <v>100</v>
      </c>
      <c r="AB197" s="20">
        <v>55110005</v>
      </c>
      <c r="AC197" s="20">
        <v>100</v>
      </c>
      <c r="AD197" s="20"/>
      <c r="AE197" s="20"/>
      <c r="AF197" s="20"/>
      <c r="AG197" s="20"/>
      <c r="AH197" s="20">
        <f>IF(ISBLANK($Z197),0, LOOKUP($Z197,[1]Skill!$A:$A,[1]Skill!$X:$X)*$AA197/100)+
IF(ISBLANK($AB197),0, LOOKUP($AB197,[1]Skill!$A:$A,[1]Skill!$X:$X)*$AC197/100)+
IF(ISBLANK($AD197),0, LOOKUP($AD197,[1]Skill!$A:$A,[1]Skill!$X:$X)*$AE197/100)+
IF(ISBLANK($AF197),0, LOOKUP($AF197,[1]Skill!$A:$A,[1]Skill!$X:$X)*$AG197/100)</f>
        <v>50</v>
      </c>
      <c r="AI197" s="20">
        <v>0</v>
      </c>
      <c r="AJ197" s="20">
        <v>0</v>
      </c>
      <c r="AK197" s="20">
        <v>0</v>
      </c>
      <c r="AL197" s="20">
        <v>0</v>
      </c>
      <c r="AM197" s="20">
        <v>0</v>
      </c>
      <c r="AN197" s="4" t="str">
        <f t="shared" si="14"/>
        <v>0;0;0;0;0</v>
      </c>
      <c r="AO197" s="20">
        <v>0</v>
      </c>
      <c r="AP197" s="20">
        <v>0</v>
      </c>
      <c r="AQ197" s="20">
        <v>0</v>
      </c>
      <c r="AR197" s="20">
        <v>0</v>
      </c>
      <c r="AS197" s="20">
        <v>0</v>
      </c>
      <c r="AT197" s="20">
        <v>0</v>
      </c>
      <c r="AU197" s="20">
        <v>0</v>
      </c>
      <c r="AV197" s="4" t="str">
        <f t="shared" si="15"/>
        <v>0;0;0;0;0;0;0</v>
      </c>
      <c r="AW197" s="52" t="s">
        <v>892</v>
      </c>
      <c r="AX197" s="4">
        <v>5</v>
      </c>
      <c r="AY197" s="4">
        <v>194</v>
      </c>
      <c r="AZ197" s="4"/>
      <c r="BA197" s="20">
        <v>0</v>
      </c>
      <c r="BB197" s="21">
        <v>0</v>
      </c>
      <c r="BC197" s="27">
        <v>0.8327869</v>
      </c>
    </row>
    <row r="198" spans="1:55">
      <c r="A198">
        <v>51000195</v>
      </c>
      <c r="B198" s="4" t="s">
        <v>212</v>
      </c>
      <c r="C198" s="4" t="s">
        <v>635</v>
      </c>
      <c r="D198" s="21"/>
      <c r="E198" s="4">
        <v>5</v>
      </c>
      <c r="F198" s="4">
        <v>5</v>
      </c>
      <c r="G198" s="4">
        <v>0</v>
      </c>
      <c r="H198" s="4">
        <f t="shared" si="12"/>
        <v>3</v>
      </c>
      <c r="I198" s="4">
        <v>5</v>
      </c>
      <c r="J198" s="4">
        <v>-31</v>
      </c>
      <c r="K198" s="4">
        <v>10</v>
      </c>
      <c r="L198" s="4">
        <v>-16</v>
      </c>
      <c r="M198" s="4">
        <v>4</v>
      </c>
      <c r="N198" s="4">
        <v>0</v>
      </c>
      <c r="O198" s="4">
        <v>0</v>
      </c>
      <c r="P198" s="4">
        <v>0</v>
      </c>
      <c r="Q198" s="4">
        <v>0</v>
      </c>
      <c r="R198" s="4">
        <v>0</v>
      </c>
      <c r="S198" s="4">
        <v>0</v>
      </c>
      <c r="T198" s="14">
        <f t="shared" si="13"/>
        <v>6</v>
      </c>
      <c r="U198" s="4">
        <v>10</v>
      </c>
      <c r="V198" s="4">
        <v>10</v>
      </c>
      <c r="W198" s="4">
        <v>0</v>
      </c>
      <c r="X198" s="4" t="s">
        <v>22</v>
      </c>
      <c r="Y198" s="4" t="s">
        <v>1081</v>
      </c>
      <c r="Z198" s="39">
        <v>55100004</v>
      </c>
      <c r="AA198" s="20">
        <v>100</v>
      </c>
      <c r="AB198" s="20">
        <v>55100003</v>
      </c>
      <c r="AC198" s="20">
        <v>100</v>
      </c>
      <c r="AD198" s="20"/>
      <c r="AE198" s="20"/>
      <c r="AF198" s="20"/>
      <c r="AG198" s="20"/>
      <c r="AH198" s="20">
        <f>IF(ISBLANK($Z198),0, LOOKUP($Z198,[1]Skill!$A:$A,[1]Skill!$X:$X)*$AA198/100)+
IF(ISBLANK($AB198),0, LOOKUP($AB198,[1]Skill!$A:$A,[1]Skill!$X:$X)*$AC198/100)+
IF(ISBLANK($AD198),0, LOOKUP($AD198,[1]Skill!$A:$A,[1]Skill!$X:$X)*$AE198/100)+
IF(ISBLANK($AF198),0, LOOKUP($AF198,[1]Skill!$A:$A,[1]Skill!$X:$X)*$AG198/100)</f>
        <v>23</v>
      </c>
      <c r="AI198" s="20">
        <v>0</v>
      </c>
      <c r="AJ198" s="20">
        <v>0</v>
      </c>
      <c r="AK198" s="20">
        <v>0</v>
      </c>
      <c r="AL198" s="20">
        <v>0</v>
      </c>
      <c r="AM198" s="20">
        <v>0</v>
      </c>
      <c r="AN198" s="4" t="str">
        <f t="shared" si="14"/>
        <v>0;0;0;0;0</v>
      </c>
      <c r="AO198" s="20">
        <v>0</v>
      </c>
      <c r="AP198" s="20">
        <v>0</v>
      </c>
      <c r="AQ198" s="20">
        <v>0</v>
      </c>
      <c r="AR198" s="20">
        <v>0</v>
      </c>
      <c r="AS198" s="20">
        <v>0</v>
      </c>
      <c r="AT198" s="20">
        <v>0</v>
      </c>
      <c r="AU198" s="20">
        <v>0</v>
      </c>
      <c r="AV198" s="4" t="str">
        <f t="shared" si="15"/>
        <v>0;0;0;0;0;0;0</v>
      </c>
      <c r="AW198" s="52" t="s">
        <v>892</v>
      </c>
      <c r="AX198" s="4">
        <v>3</v>
      </c>
      <c r="AY198" s="4">
        <v>195</v>
      </c>
      <c r="AZ198" s="4"/>
      <c r="BA198" s="20">
        <v>0</v>
      </c>
      <c r="BB198" s="21">
        <v>0</v>
      </c>
      <c r="BC198" s="27">
        <v>0.81967210000000001</v>
      </c>
    </row>
    <row r="199" spans="1:55">
      <c r="A199">
        <v>51000196</v>
      </c>
      <c r="B199" s="4" t="s">
        <v>213</v>
      </c>
      <c r="C199" s="4" t="s">
        <v>636</v>
      </c>
      <c r="D199" s="21" t="s">
        <v>797</v>
      </c>
      <c r="E199" s="4">
        <v>5</v>
      </c>
      <c r="F199" s="4">
        <v>5</v>
      </c>
      <c r="G199" s="4">
        <v>4</v>
      </c>
      <c r="H199" s="4">
        <f t="shared" si="12"/>
        <v>3</v>
      </c>
      <c r="I199" s="4">
        <v>5</v>
      </c>
      <c r="J199" s="4">
        <v>15</v>
      </c>
      <c r="K199" s="4">
        <v>-8</v>
      </c>
      <c r="L199" s="4">
        <v>-1</v>
      </c>
      <c r="M199" s="4">
        <v>0</v>
      </c>
      <c r="N199" s="4">
        <v>0</v>
      </c>
      <c r="O199" s="4">
        <v>0</v>
      </c>
      <c r="P199" s="4">
        <v>0</v>
      </c>
      <c r="Q199" s="4">
        <v>0</v>
      </c>
      <c r="R199" s="4">
        <v>0</v>
      </c>
      <c r="S199" s="4">
        <v>0</v>
      </c>
      <c r="T199" s="14">
        <f t="shared" si="13"/>
        <v>6</v>
      </c>
      <c r="U199" s="4">
        <v>10</v>
      </c>
      <c r="V199" s="4">
        <v>12</v>
      </c>
      <c r="W199" s="4">
        <v>0</v>
      </c>
      <c r="X199" s="4" t="s">
        <v>2</v>
      </c>
      <c r="Y199" s="4" t="s">
        <v>943</v>
      </c>
      <c r="Z199" s="39">
        <v>55100010</v>
      </c>
      <c r="AA199" s="20">
        <v>100</v>
      </c>
      <c r="AB199" s="20">
        <v>55000177</v>
      </c>
      <c r="AC199" s="20">
        <v>100</v>
      </c>
      <c r="AD199" s="20">
        <v>55000195</v>
      </c>
      <c r="AE199" s="20">
        <v>100</v>
      </c>
      <c r="AF199" s="20"/>
      <c r="AG199" s="20"/>
      <c r="AH199" s="20" t="e">
        <f>IF(ISBLANK($Z199),0, LOOKUP($Z199,[1]Skill!$A:$A,[1]Skill!$X:$X)*$AA199/100)+
IF(ISBLANK($AB199),0, LOOKUP($AB199,[1]Skill!$A:$A,[1]Skill!$X:$X)*$AC199/100)+
IF(ISBLANK($AD199),0, LOOKUP($AD199,[1]Skill!$A:$A,[1]Skill!$X:$X)*$AE199/100)+
IF(ISBLANK($AF199),0, LOOKUP($AF199,[1]Skill!$A:$A,[1]Skill!$X:$X)*$AG199/100)</f>
        <v>#N/A</v>
      </c>
      <c r="AI199" s="20">
        <v>0</v>
      </c>
      <c r="AJ199" s="20">
        <v>0</v>
      </c>
      <c r="AK199" s="20">
        <v>0</v>
      </c>
      <c r="AL199" s="20">
        <v>0</v>
      </c>
      <c r="AM199" s="20">
        <v>0</v>
      </c>
      <c r="AN199" s="4" t="str">
        <f t="shared" si="14"/>
        <v>0;0;0;0;0</v>
      </c>
      <c r="AO199" s="20">
        <v>0</v>
      </c>
      <c r="AP199" s="20">
        <v>0</v>
      </c>
      <c r="AQ199" s="20">
        <v>0</v>
      </c>
      <c r="AR199" s="20">
        <v>0</v>
      </c>
      <c r="AS199" s="20">
        <v>0</v>
      </c>
      <c r="AT199" s="20">
        <v>0</v>
      </c>
      <c r="AU199" s="20">
        <v>0</v>
      </c>
      <c r="AV199" s="4" t="str">
        <f t="shared" si="15"/>
        <v>0;0;0;0;0;0;0</v>
      </c>
      <c r="AW199" s="52" t="s">
        <v>892</v>
      </c>
      <c r="AX199" s="4">
        <v>6</v>
      </c>
      <c r="AY199" s="4">
        <v>196</v>
      </c>
      <c r="AZ199" s="4"/>
      <c r="BA199" s="20">
        <v>0</v>
      </c>
      <c r="BB199" s="21">
        <v>0</v>
      </c>
      <c r="BC199" s="27">
        <v>0.9606557</v>
      </c>
    </row>
    <row r="200" spans="1:55">
      <c r="A200">
        <v>51000197</v>
      </c>
      <c r="B200" s="4" t="s">
        <v>214</v>
      </c>
      <c r="C200" s="4" t="s">
        <v>637</v>
      </c>
      <c r="D200" s="21" t="s">
        <v>797</v>
      </c>
      <c r="E200" s="4">
        <v>5</v>
      </c>
      <c r="F200" s="4">
        <v>5</v>
      </c>
      <c r="G200" s="4">
        <v>2</v>
      </c>
      <c r="H200" s="4">
        <f t="shared" si="12"/>
        <v>4</v>
      </c>
      <c r="I200" s="4">
        <v>5</v>
      </c>
      <c r="J200" s="4">
        <v>-7</v>
      </c>
      <c r="K200" s="4">
        <v>-20</v>
      </c>
      <c r="L200" s="4">
        <v>-1</v>
      </c>
      <c r="M200" s="4">
        <v>0</v>
      </c>
      <c r="N200" s="4">
        <v>0</v>
      </c>
      <c r="O200" s="4">
        <v>8</v>
      </c>
      <c r="P200" s="4">
        <v>0</v>
      </c>
      <c r="Q200" s="4">
        <v>0</v>
      </c>
      <c r="R200" s="4">
        <v>0</v>
      </c>
      <c r="S200" s="4">
        <v>0</v>
      </c>
      <c r="T200" s="14">
        <f t="shared" si="13"/>
        <v>12</v>
      </c>
      <c r="U200" s="4">
        <v>10</v>
      </c>
      <c r="V200" s="4">
        <v>15</v>
      </c>
      <c r="W200" s="4">
        <v>0</v>
      </c>
      <c r="X200" s="4" t="s">
        <v>4</v>
      </c>
      <c r="Y200" s="4"/>
      <c r="Z200" s="39"/>
      <c r="AA200" s="20"/>
      <c r="AB200" s="20"/>
      <c r="AC200" s="20"/>
      <c r="AD200" s="20"/>
      <c r="AE200" s="20"/>
      <c r="AF200" s="20"/>
      <c r="AG200" s="20"/>
      <c r="AH200" s="20">
        <f>IF(ISBLANK($Z200),0, LOOKUP($Z200,[1]Skill!$A:$A,[1]Skill!$X:$X)*$AA200/100)+
IF(ISBLANK($AB200),0, LOOKUP($AB200,[1]Skill!$A:$A,[1]Skill!$X:$X)*$AC200/100)+
IF(ISBLANK($AD200),0, LOOKUP($AD200,[1]Skill!$A:$A,[1]Skill!$X:$X)*$AE200/100)+
IF(ISBLANK($AF200),0, LOOKUP($AF200,[1]Skill!$A:$A,[1]Skill!$X:$X)*$AG200/100)</f>
        <v>0</v>
      </c>
      <c r="AI200" s="20">
        <v>0</v>
      </c>
      <c r="AJ200" s="20">
        <v>0</v>
      </c>
      <c r="AK200" s="20">
        <v>0</v>
      </c>
      <c r="AL200" s="20">
        <v>0</v>
      </c>
      <c r="AM200" s="20">
        <v>0</v>
      </c>
      <c r="AN200" s="4" t="str">
        <f t="shared" si="14"/>
        <v>0;0;0;0;0</v>
      </c>
      <c r="AO200" s="20">
        <v>0</v>
      </c>
      <c r="AP200" s="20">
        <v>0</v>
      </c>
      <c r="AQ200" s="20">
        <v>0</v>
      </c>
      <c r="AR200" s="20">
        <v>0</v>
      </c>
      <c r="AS200" s="20">
        <v>0</v>
      </c>
      <c r="AT200" s="20">
        <v>0</v>
      </c>
      <c r="AU200" s="20">
        <v>0</v>
      </c>
      <c r="AV200" s="4" t="str">
        <f t="shared" si="15"/>
        <v>0;0;0;0;0;0;0</v>
      </c>
      <c r="AW200" s="52" t="s">
        <v>892</v>
      </c>
      <c r="AX200" s="4">
        <v>6</v>
      </c>
      <c r="AY200" s="4">
        <v>197</v>
      </c>
      <c r="AZ200" s="4"/>
      <c r="BA200" s="20">
        <v>0</v>
      </c>
      <c r="BB200" s="21">
        <v>0</v>
      </c>
      <c r="BC200" s="27">
        <v>0.82459009999999999</v>
      </c>
    </row>
    <row r="201" spans="1:55">
      <c r="A201">
        <v>51000198</v>
      </c>
      <c r="B201" s="4" t="s">
        <v>215</v>
      </c>
      <c r="C201" s="4" t="s">
        <v>938</v>
      </c>
      <c r="D201" s="21" t="s">
        <v>935</v>
      </c>
      <c r="E201" s="4">
        <v>5</v>
      </c>
      <c r="F201" s="4">
        <v>5</v>
      </c>
      <c r="G201" s="4">
        <v>1</v>
      </c>
      <c r="H201" s="4">
        <f t="shared" si="12"/>
        <v>2</v>
      </c>
      <c r="I201" s="4">
        <v>5</v>
      </c>
      <c r="J201" s="4">
        <v>-27</v>
      </c>
      <c r="K201" s="4">
        <v>0</v>
      </c>
      <c r="L201" s="4">
        <v>-1</v>
      </c>
      <c r="M201" s="4">
        <v>0</v>
      </c>
      <c r="N201" s="4">
        <v>0</v>
      </c>
      <c r="O201" s="4">
        <v>0</v>
      </c>
      <c r="P201" s="4">
        <v>0</v>
      </c>
      <c r="Q201" s="4">
        <v>0</v>
      </c>
      <c r="R201" s="4">
        <v>0</v>
      </c>
      <c r="S201" s="4">
        <v>0</v>
      </c>
      <c r="T201" s="14">
        <f t="shared" si="13"/>
        <v>3.3200000000000003</v>
      </c>
      <c r="U201" s="4">
        <v>10</v>
      </c>
      <c r="V201" s="4">
        <v>12</v>
      </c>
      <c r="W201" s="4">
        <v>0</v>
      </c>
      <c r="X201" s="4" t="s">
        <v>12</v>
      </c>
      <c r="Y201" s="4" t="s">
        <v>937</v>
      </c>
      <c r="Z201" s="39">
        <v>55400006</v>
      </c>
      <c r="AA201" s="20">
        <v>100</v>
      </c>
      <c r="AB201" s="20"/>
      <c r="AC201" s="20"/>
      <c r="AD201" s="20"/>
      <c r="AE201" s="20"/>
      <c r="AF201" s="20"/>
      <c r="AG201" s="20"/>
      <c r="AH201" s="20">
        <f>IF(ISBLANK($Z201),0, LOOKUP($Z201,[1]Skill!$A:$A,[1]Skill!$X:$X)*$AA201/100)+
IF(ISBLANK($AB201),0, LOOKUP($AB201,[1]Skill!$A:$A,[1]Skill!$X:$X)*$AC201/100)+
IF(ISBLANK($AD201),0, LOOKUP($AD201,[1]Skill!$A:$A,[1]Skill!$X:$X)*$AE201/100)+
IF(ISBLANK($AF201),0, LOOKUP($AF201,[1]Skill!$A:$A,[1]Skill!$X:$X)*$AG201/100)</f>
        <v>30</v>
      </c>
      <c r="AI201" s="20">
        <v>0</v>
      </c>
      <c r="AJ201" s="20">
        <v>0</v>
      </c>
      <c r="AK201" s="20">
        <v>0</v>
      </c>
      <c r="AL201" s="20">
        <v>0</v>
      </c>
      <c r="AM201" s="20">
        <v>0</v>
      </c>
      <c r="AN201" s="4" t="str">
        <f t="shared" si="14"/>
        <v>0;0;0;0;0</v>
      </c>
      <c r="AO201" s="20">
        <v>0</v>
      </c>
      <c r="AP201" s="20">
        <v>0</v>
      </c>
      <c r="AQ201" s="20">
        <v>0</v>
      </c>
      <c r="AR201" s="20">
        <v>0.3</v>
      </c>
      <c r="AS201" s="20">
        <v>0</v>
      </c>
      <c r="AT201" s="20">
        <v>0</v>
      </c>
      <c r="AU201" s="20">
        <v>0</v>
      </c>
      <c r="AV201" s="4" t="str">
        <f t="shared" si="15"/>
        <v>0;0;0;0.3;0;0;0</v>
      </c>
      <c r="AW201" s="52" t="s">
        <v>892</v>
      </c>
      <c r="AX201" s="4">
        <v>3</v>
      </c>
      <c r="AY201" s="4">
        <v>198</v>
      </c>
      <c r="AZ201" s="4"/>
      <c r="BA201" s="20">
        <v>0</v>
      </c>
      <c r="BB201" s="21">
        <v>0</v>
      </c>
      <c r="BC201" s="27">
        <v>0.70327870000000003</v>
      </c>
    </row>
    <row r="202" spans="1:55">
      <c r="A202">
        <v>51000199</v>
      </c>
      <c r="B202" s="4" t="s">
        <v>216</v>
      </c>
      <c r="C202" s="4" t="s">
        <v>379</v>
      </c>
      <c r="D202" s="21"/>
      <c r="E202" s="4">
        <v>3</v>
      </c>
      <c r="F202" s="4">
        <v>13</v>
      </c>
      <c r="G202" s="4">
        <v>0</v>
      </c>
      <c r="H202" s="4">
        <f t="shared" si="12"/>
        <v>3</v>
      </c>
      <c r="I202" s="4">
        <v>3</v>
      </c>
      <c r="J202" s="4">
        <v>-100</v>
      </c>
      <c r="K202" s="4">
        <v>5</v>
      </c>
      <c r="L202" s="4">
        <v>0</v>
      </c>
      <c r="M202" s="4">
        <v>0</v>
      </c>
      <c r="N202" s="4">
        <v>0</v>
      </c>
      <c r="O202" s="4">
        <v>0</v>
      </c>
      <c r="P202" s="4">
        <v>0</v>
      </c>
      <c r="Q202" s="4">
        <v>0</v>
      </c>
      <c r="R202" s="4">
        <v>0</v>
      </c>
      <c r="S202" s="4">
        <v>0</v>
      </c>
      <c r="T202" s="14">
        <f t="shared" si="13"/>
        <v>5</v>
      </c>
      <c r="U202" s="4">
        <v>0</v>
      </c>
      <c r="V202" s="4">
        <v>0</v>
      </c>
      <c r="W202" s="4">
        <v>6</v>
      </c>
      <c r="X202" s="4" t="s">
        <v>791</v>
      </c>
      <c r="Y202" s="4" t="s">
        <v>921</v>
      </c>
      <c r="Z202" s="39">
        <v>55310001</v>
      </c>
      <c r="AA202" s="20">
        <v>100</v>
      </c>
      <c r="AB202" s="20"/>
      <c r="AC202" s="20"/>
      <c r="AD202" s="20"/>
      <c r="AE202" s="20"/>
      <c r="AF202" s="20"/>
      <c r="AG202" s="20"/>
      <c r="AH202" s="20">
        <f>IF(ISBLANK($Z202),0, LOOKUP($Z202,[1]Skill!$A:$A,[1]Skill!$X:$X)*$AA202/100)+
IF(ISBLANK($AB202),0, LOOKUP($AB202,[1]Skill!$A:$A,[1]Skill!$X:$X)*$AC202/100)+
IF(ISBLANK($AD202),0, LOOKUP($AD202,[1]Skill!$A:$A,[1]Skill!$X:$X)*$AE202/100)+
IF(ISBLANK($AF202),0, LOOKUP($AF202,[1]Skill!$A:$A,[1]Skill!$X:$X)*$AG202/100)</f>
        <v>100</v>
      </c>
      <c r="AI202" s="20">
        <v>0</v>
      </c>
      <c r="AJ202" s="20">
        <v>0</v>
      </c>
      <c r="AK202" s="20">
        <v>0</v>
      </c>
      <c r="AL202" s="20">
        <v>0</v>
      </c>
      <c r="AM202" s="20">
        <v>0</v>
      </c>
      <c r="AN202" s="4" t="str">
        <f t="shared" si="14"/>
        <v>0;0;0;0;0</v>
      </c>
      <c r="AO202" s="20">
        <v>0</v>
      </c>
      <c r="AP202" s="20">
        <v>0</v>
      </c>
      <c r="AQ202" s="20">
        <v>0</v>
      </c>
      <c r="AR202" s="20">
        <v>0</v>
      </c>
      <c r="AS202" s="20">
        <v>0</v>
      </c>
      <c r="AT202" s="20">
        <v>0</v>
      </c>
      <c r="AU202" s="20">
        <v>0</v>
      </c>
      <c r="AV202" s="4" t="str">
        <f t="shared" si="15"/>
        <v>0;0;0;0;0;0;0</v>
      </c>
      <c r="AW202" s="52" t="s">
        <v>892</v>
      </c>
      <c r="AX202" s="4">
        <v>6</v>
      </c>
      <c r="AY202" s="4">
        <v>199</v>
      </c>
      <c r="AZ202" s="4"/>
      <c r="BA202" s="20">
        <v>0</v>
      </c>
      <c r="BB202" s="21">
        <v>0</v>
      </c>
      <c r="BC202" s="27">
        <v>8.3606559999999996E-2</v>
      </c>
    </row>
    <row r="203" spans="1:55">
      <c r="A203">
        <v>51000200</v>
      </c>
      <c r="B203" s="4" t="s">
        <v>217</v>
      </c>
      <c r="C203" s="4" t="s">
        <v>380</v>
      </c>
      <c r="D203" s="21"/>
      <c r="E203" s="4">
        <v>2</v>
      </c>
      <c r="F203" s="4">
        <v>8</v>
      </c>
      <c r="G203" s="4">
        <v>0</v>
      </c>
      <c r="H203" s="4">
        <f t="shared" si="12"/>
        <v>1</v>
      </c>
      <c r="I203" s="4">
        <v>2</v>
      </c>
      <c r="J203" s="4">
        <v>21</v>
      </c>
      <c r="K203" s="4">
        <v>-8</v>
      </c>
      <c r="L203" s="4">
        <v>-25</v>
      </c>
      <c r="M203" s="4">
        <v>0</v>
      </c>
      <c r="N203" s="4">
        <v>0</v>
      </c>
      <c r="O203" s="4">
        <v>0</v>
      </c>
      <c r="P203" s="4">
        <v>0</v>
      </c>
      <c r="Q203" s="4">
        <v>0</v>
      </c>
      <c r="R203" s="4">
        <v>0</v>
      </c>
      <c r="S203" s="4">
        <v>0</v>
      </c>
      <c r="T203" s="14">
        <f t="shared" si="13"/>
        <v>-2</v>
      </c>
      <c r="U203" s="4">
        <v>10</v>
      </c>
      <c r="V203" s="4">
        <v>22</v>
      </c>
      <c r="W203" s="4">
        <v>0</v>
      </c>
      <c r="X203" s="4" t="s">
        <v>16</v>
      </c>
      <c r="Y203" s="4" t="s">
        <v>1053</v>
      </c>
      <c r="Z203" s="39">
        <v>55110011</v>
      </c>
      <c r="AA203" s="20">
        <v>100</v>
      </c>
      <c r="AB203" s="20"/>
      <c r="AC203" s="20"/>
      <c r="AD203" s="20"/>
      <c r="AE203" s="20"/>
      <c r="AF203" s="20"/>
      <c r="AG203" s="20"/>
      <c r="AH203" s="20">
        <f>IF(ISBLANK($Z203),0, LOOKUP($Z203,[1]Skill!$A:$A,[1]Skill!$X:$X)*$AA203/100)+
IF(ISBLANK($AB203),0, LOOKUP($AB203,[1]Skill!$A:$A,[1]Skill!$X:$X)*$AC203/100)+
IF(ISBLANK($AD203),0, LOOKUP($AD203,[1]Skill!$A:$A,[1]Skill!$X:$X)*$AE203/100)+
IF(ISBLANK($AF203),0, LOOKUP($AF203,[1]Skill!$A:$A,[1]Skill!$X:$X)*$AG203/100)</f>
        <v>10</v>
      </c>
      <c r="AI203" s="20">
        <v>0</v>
      </c>
      <c r="AJ203" s="20">
        <v>0</v>
      </c>
      <c r="AK203" s="20">
        <v>0</v>
      </c>
      <c r="AL203" s="20">
        <v>0</v>
      </c>
      <c r="AM203" s="20">
        <v>0</v>
      </c>
      <c r="AN203" s="4" t="str">
        <f t="shared" si="14"/>
        <v>0;0;0;0;0</v>
      </c>
      <c r="AO203" s="20">
        <v>0</v>
      </c>
      <c r="AP203" s="20">
        <v>0</v>
      </c>
      <c r="AQ203" s="20">
        <v>0</v>
      </c>
      <c r="AR203" s="20">
        <v>0</v>
      </c>
      <c r="AS203" s="20">
        <v>0</v>
      </c>
      <c r="AT203" s="20">
        <v>0</v>
      </c>
      <c r="AU203" s="20">
        <v>0</v>
      </c>
      <c r="AV203" s="4" t="str">
        <f t="shared" si="15"/>
        <v>0;0;0;0;0;0;0</v>
      </c>
      <c r="AW203" s="52" t="s">
        <v>892</v>
      </c>
      <c r="AX203" s="4">
        <v>6</v>
      </c>
      <c r="AY203" s="4">
        <v>200</v>
      </c>
      <c r="AZ203" s="4"/>
      <c r="BA203" s="20">
        <v>0</v>
      </c>
      <c r="BB203" s="21">
        <v>0</v>
      </c>
      <c r="BC203" s="27">
        <v>0.38196720000000001</v>
      </c>
    </row>
    <row r="204" spans="1:55">
      <c r="A204">
        <v>51000201</v>
      </c>
      <c r="B204" s="4" t="s">
        <v>218</v>
      </c>
      <c r="C204" s="4" t="s">
        <v>638</v>
      </c>
      <c r="D204" s="21" t="s">
        <v>797</v>
      </c>
      <c r="E204" s="4">
        <v>2</v>
      </c>
      <c r="F204" s="4">
        <v>11</v>
      </c>
      <c r="G204" s="4">
        <v>0</v>
      </c>
      <c r="H204" s="4">
        <f t="shared" si="12"/>
        <v>6</v>
      </c>
      <c r="I204" s="4">
        <v>2</v>
      </c>
      <c r="J204" s="4">
        <v>20</v>
      </c>
      <c r="K204" s="4">
        <v>20</v>
      </c>
      <c r="L204" s="4">
        <v>-2</v>
      </c>
      <c r="M204" s="4">
        <v>0</v>
      </c>
      <c r="N204" s="4">
        <v>0</v>
      </c>
      <c r="O204" s="4">
        <v>0</v>
      </c>
      <c r="P204" s="4">
        <v>0</v>
      </c>
      <c r="Q204" s="4">
        <v>0</v>
      </c>
      <c r="R204" s="4">
        <v>0</v>
      </c>
      <c r="S204" s="4">
        <v>0</v>
      </c>
      <c r="T204" s="14">
        <f t="shared" si="13"/>
        <v>38</v>
      </c>
      <c r="U204" s="4">
        <v>10</v>
      </c>
      <c r="V204" s="4">
        <v>15</v>
      </c>
      <c r="W204" s="4">
        <v>0</v>
      </c>
      <c r="X204" s="4" t="s">
        <v>2</v>
      </c>
      <c r="Y204" s="4" t="s">
        <v>974</v>
      </c>
      <c r="Z204" s="39">
        <v>55000150</v>
      </c>
      <c r="AA204" s="20">
        <v>100</v>
      </c>
      <c r="AB204" s="20">
        <v>55500011</v>
      </c>
      <c r="AC204" s="20">
        <v>100</v>
      </c>
      <c r="AD204" s="20"/>
      <c r="AE204" s="20"/>
      <c r="AF204" s="20"/>
      <c r="AG204" s="20"/>
      <c r="AH204" s="20" t="e">
        <f>IF(ISBLANK($Z204),0, LOOKUP($Z204,[1]Skill!$A:$A,[1]Skill!$X:$X)*$AA204/100)+
IF(ISBLANK($AB204),0, LOOKUP($AB204,[1]Skill!$A:$A,[1]Skill!$X:$X)*$AC204/100)+
IF(ISBLANK($AD204),0, LOOKUP($AD204,[1]Skill!$A:$A,[1]Skill!$X:$X)*$AE204/100)+
IF(ISBLANK($AF204),0, LOOKUP($AF204,[1]Skill!$A:$A,[1]Skill!$X:$X)*$AG204/100)</f>
        <v>#N/A</v>
      </c>
      <c r="AI204" s="20">
        <v>0</v>
      </c>
      <c r="AJ204" s="20">
        <v>0</v>
      </c>
      <c r="AK204" s="20">
        <v>0</v>
      </c>
      <c r="AL204" s="20">
        <v>0</v>
      </c>
      <c r="AM204" s="20">
        <v>0</v>
      </c>
      <c r="AN204" s="4" t="str">
        <f t="shared" si="14"/>
        <v>0;0;0;0;0</v>
      </c>
      <c r="AO204" s="20">
        <v>0</v>
      </c>
      <c r="AP204" s="20">
        <v>0</v>
      </c>
      <c r="AQ204" s="20">
        <v>0</v>
      </c>
      <c r="AR204" s="20">
        <v>0</v>
      </c>
      <c r="AS204" s="20">
        <v>0</v>
      </c>
      <c r="AT204" s="20">
        <v>0</v>
      </c>
      <c r="AU204" s="20">
        <v>0</v>
      </c>
      <c r="AV204" s="4" t="str">
        <f t="shared" si="15"/>
        <v>0;0;0;0;0;0;0</v>
      </c>
      <c r="AW204" s="52" t="s">
        <v>892</v>
      </c>
      <c r="AX204" s="4">
        <v>6</v>
      </c>
      <c r="AY204" s="4">
        <v>201</v>
      </c>
      <c r="AZ204" s="4"/>
      <c r="BA204" s="20">
        <v>0</v>
      </c>
      <c r="BB204" s="21">
        <v>0</v>
      </c>
      <c r="BC204" s="27">
        <v>0.3885246</v>
      </c>
    </row>
    <row r="205" spans="1:55">
      <c r="A205">
        <v>51000202</v>
      </c>
      <c r="B205" s="4" t="s">
        <v>219</v>
      </c>
      <c r="C205" s="4" t="s">
        <v>639</v>
      </c>
      <c r="D205" s="21" t="s">
        <v>797</v>
      </c>
      <c r="E205" s="4">
        <v>2</v>
      </c>
      <c r="F205" s="4">
        <v>8</v>
      </c>
      <c r="G205" s="4">
        <v>0</v>
      </c>
      <c r="H205" s="4">
        <f t="shared" si="12"/>
        <v>3</v>
      </c>
      <c r="I205" s="4">
        <v>2</v>
      </c>
      <c r="J205" s="4">
        <v>15</v>
      </c>
      <c r="K205" s="4">
        <v>-5</v>
      </c>
      <c r="L205" s="4">
        <v>-3</v>
      </c>
      <c r="M205" s="4">
        <v>0</v>
      </c>
      <c r="N205" s="4">
        <v>0</v>
      </c>
      <c r="O205" s="4">
        <v>0</v>
      </c>
      <c r="P205" s="4">
        <v>0</v>
      </c>
      <c r="Q205" s="4">
        <v>0</v>
      </c>
      <c r="R205" s="4">
        <v>0</v>
      </c>
      <c r="S205" s="4">
        <v>0</v>
      </c>
      <c r="T205" s="14">
        <f t="shared" si="13"/>
        <v>7</v>
      </c>
      <c r="U205" s="4">
        <v>30</v>
      </c>
      <c r="V205" s="4">
        <v>15</v>
      </c>
      <c r="W205" s="4">
        <v>0</v>
      </c>
      <c r="X205" s="4" t="s">
        <v>793</v>
      </c>
      <c r="Y205" s="4" t="s">
        <v>870</v>
      </c>
      <c r="Z205" s="39">
        <v>55000197</v>
      </c>
      <c r="AA205" s="20">
        <v>15</v>
      </c>
      <c r="AB205" s="20"/>
      <c r="AC205" s="20"/>
      <c r="AD205" s="20"/>
      <c r="AE205" s="20"/>
      <c r="AF205" s="20"/>
      <c r="AG205" s="20"/>
      <c r="AH205" s="20" t="e">
        <f>IF(ISBLANK($Z205),0, LOOKUP($Z205,[1]Skill!$A:$A,[1]Skill!$X:$X)*$AA205/100)+
IF(ISBLANK($AB205),0, LOOKUP($AB205,[1]Skill!$A:$A,[1]Skill!$X:$X)*$AC205/100)+
IF(ISBLANK($AD205),0, LOOKUP($AD205,[1]Skill!$A:$A,[1]Skill!$X:$X)*$AE205/100)+
IF(ISBLANK($AF205),0, LOOKUP($AF205,[1]Skill!$A:$A,[1]Skill!$X:$X)*$AG205/100)</f>
        <v>#N/A</v>
      </c>
      <c r="AI205" s="20">
        <v>0</v>
      </c>
      <c r="AJ205" s="20">
        <v>0</v>
      </c>
      <c r="AK205" s="20">
        <v>0</v>
      </c>
      <c r="AL205" s="20">
        <v>0</v>
      </c>
      <c r="AM205" s="20">
        <v>0</v>
      </c>
      <c r="AN205" s="4" t="str">
        <f t="shared" si="14"/>
        <v>0;0;0;0;0</v>
      </c>
      <c r="AO205" s="20">
        <v>0</v>
      </c>
      <c r="AP205" s="20">
        <v>0</v>
      </c>
      <c r="AQ205" s="20">
        <v>0</v>
      </c>
      <c r="AR205" s="20">
        <v>0</v>
      </c>
      <c r="AS205" s="20">
        <v>0</v>
      </c>
      <c r="AT205" s="20">
        <v>0</v>
      </c>
      <c r="AU205" s="20">
        <v>0</v>
      </c>
      <c r="AV205" s="4" t="str">
        <f t="shared" si="15"/>
        <v>0;0;0;0;0;0;0</v>
      </c>
      <c r="AW205" s="52" t="s">
        <v>892</v>
      </c>
      <c r="AX205" s="4">
        <v>6</v>
      </c>
      <c r="AY205" s="4">
        <v>202</v>
      </c>
      <c r="AZ205" s="4"/>
      <c r="BA205" s="20">
        <v>0</v>
      </c>
      <c r="BB205" s="21">
        <v>0</v>
      </c>
      <c r="BC205" s="27">
        <v>0.3180328</v>
      </c>
    </row>
    <row r="206" spans="1:55">
      <c r="A206">
        <v>51000203</v>
      </c>
      <c r="B206" s="4" t="s">
        <v>221</v>
      </c>
      <c r="C206" s="4" t="s">
        <v>640</v>
      </c>
      <c r="D206" s="21"/>
      <c r="E206" s="4">
        <v>3</v>
      </c>
      <c r="F206" s="4">
        <v>14</v>
      </c>
      <c r="G206" s="4">
        <v>0</v>
      </c>
      <c r="H206" s="4">
        <f t="shared" si="12"/>
        <v>2</v>
      </c>
      <c r="I206" s="4">
        <v>3</v>
      </c>
      <c r="J206" s="4">
        <v>-30</v>
      </c>
      <c r="K206" s="4">
        <v>40</v>
      </c>
      <c r="L206" s="4">
        <v>-27</v>
      </c>
      <c r="M206" s="4">
        <v>0</v>
      </c>
      <c r="N206" s="4">
        <v>0</v>
      </c>
      <c r="O206" s="4">
        <v>0</v>
      </c>
      <c r="P206" s="4">
        <v>0</v>
      </c>
      <c r="Q206" s="4">
        <v>0</v>
      </c>
      <c r="R206" s="4">
        <v>0</v>
      </c>
      <c r="S206" s="4">
        <v>0</v>
      </c>
      <c r="T206" s="14">
        <f t="shared" si="13"/>
        <v>1</v>
      </c>
      <c r="U206" s="4">
        <v>10</v>
      </c>
      <c r="V206" s="4">
        <v>0</v>
      </c>
      <c r="W206" s="4">
        <v>15</v>
      </c>
      <c r="X206" s="4" t="s">
        <v>94</v>
      </c>
      <c r="Y206" s="4" t="s">
        <v>949</v>
      </c>
      <c r="Z206" s="39">
        <v>55100001</v>
      </c>
      <c r="AA206" s="20">
        <v>100</v>
      </c>
      <c r="AB206" s="20">
        <v>55110002</v>
      </c>
      <c r="AC206" s="20">
        <v>100</v>
      </c>
      <c r="AD206" s="20"/>
      <c r="AE206" s="20"/>
      <c r="AF206" s="20"/>
      <c r="AG206" s="20"/>
      <c r="AH206" s="20">
        <f>IF(ISBLANK($Z206),0, LOOKUP($Z206,[1]Skill!$A:$A,[1]Skill!$X:$X)*$AA206/100)+
IF(ISBLANK($AB206),0, LOOKUP($AB206,[1]Skill!$A:$A,[1]Skill!$X:$X)*$AC206/100)+
IF(ISBLANK($AD206),0, LOOKUP($AD206,[1]Skill!$A:$A,[1]Skill!$X:$X)*$AE206/100)+
IF(ISBLANK($AF206),0, LOOKUP($AF206,[1]Skill!$A:$A,[1]Skill!$X:$X)*$AG206/100)</f>
        <v>18</v>
      </c>
      <c r="AI206" s="20">
        <v>0</v>
      </c>
      <c r="AJ206" s="20">
        <v>0</v>
      </c>
      <c r="AK206" s="20">
        <v>0</v>
      </c>
      <c r="AL206" s="20">
        <v>0</v>
      </c>
      <c r="AM206" s="20">
        <v>0</v>
      </c>
      <c r="AN206" s="4" t="str">
        <f t="shared" si="14"/>
        <v>0;0;0;0;0</v>
      </c>
      <c r="AO206" s="20">
        <v>0</v>
      </c>
      <c r="AP206" s="20">
        <v>0</v>
      </c>
      <c r="AQ206" s="20">
        <v>0</v>
      </c>
      <c r="AR206" s="20">
        <v>0</v>
      </c>
      <c r="AS206" s="20">
        <v>0</v>
      </c>
      <c r="AT206" s="20">
        <v>0</v>
      </c>
      <c r="AU206" s="20">
        <v>0</v>
      </c>
      <c r="AV206" s="4" t="str">
        <f t="shared" si="15"/>
        <v>0;0;0;0;0;0;0</v>
      </c>
      <c r="AW206" s="52" t="s">
        <v>892</v>
      </c>
      <c r="AX206" s="4">
        <v>6</v>
      </c>
      <c r="AY206" s="4">
        <v>203</v>
      </c>
      <c r="AZ206" s="4"/>
      <c r="BA206" s="20">
        <v>0</v>
      </c>
      <c r="BB206" s="21">
        <v>0</v>
      </c>
      <c r="BC206" s="27">
        <v>0.54754100000000006</v>
      </c>
    </row>
    <row r="207" spans="1:55">
      <c r="A207">
        <v>51000204</v>
      </c>
      <c r="B207" s="4" t="s">
        <v>222</v>
      </c>
      <c r="C207" s="4" t="s">
        <v>641</v>
      </c>
      <c r="D207" s="21" t="s">
        <v>797</v>
      </c>
      <c r="E207" s="4">
        <v>2</v>
      </c>
      <c r="F207" s="4">
        <v>11</v>
      </c>
      <c r="G207" s="4">
        <v>0</v>
      </c>
      <c r="H207" s="4">
        <f t="shared" si="12"/>
        <v>6</v>
      </c>
      <c r="I207" s="4">
        <v>2</v>
      </c>
      <c r="J207" s="4">
        <v>3</v>
      </c>
      <c r="K207" s="4">
        <v>-9</v>
      </c>
      <c r="L207" s="4">
        <v>-2</v>
      </c>
      <c r="M207" s="4">
        <v>0</v>
      </c>
      <c r="N207" s="4">
        <v>0</v>
      </c>
      <c r="O207" s="4">
        <v>0</v>
      </c>
      <c r="P207" s="4">
        <v>0</v>
      </c>
      <c r="Q207" s="4">
        <v>0</v>
      </c>
      <c r="R207" s="4">
        <v>0</v>
      </c>
      <c r="S207" s="4">
        <v>0</v>
      </c>
      <c r="T207" s="14">
        <f t="shared" si="13"/>
        <v>-8</v>
      </c>
      <c r="U207" s="4">
        <v>10</v>
      </c>
      <c r="V207" s="4">
        <v>20</v>
      </c>
      <c r="W207" s="4">
        <v>0</v>
      </c>
      <c r="X207" s="4" t="s">
        <v>172</v>
      </c>
      <c r="Y207" s="4" t="s">
        <v>749</v>
      </c>
      <c r="Z207" s="39">
        <v>55000206</v>
      </c>
      <c r="AA207" s="20">
        <v>100</v>
      </c>
      <c r="AB207" s="20"/>
      <c r="AC207" s="20"/>
      <c r="AD207" s="20"/>
      <c r="AE207" s="20"/>
      <c r="AF207" s="20"/>
      <c r="AG207" s="20"/>
      <c r="AH207" s="20" t="e">
        <f>IF(ISBLANK($Z207),0, LOOKUP($Z207,[1]Skill!$A:$A,[1]Skill!$X:$X)*$AA207/100)+
IF(ISBLANK($AB207),0, LOOKUP($AB207,[1]Skill!$A:$A,[1]Skill!$X:$X)*$AC207/100)+
IF(ISBLANK($AD207),0, LOOKUP($AD207,[1]Skill!$A:$A,[1]Skill!$X:$X)*$AE207/100)+
IF(ISBLANK($AF207),0, LOOKUP($AF207,[1]Skill!$A:$A,[1]Skill!$X:$X)*$AG207/100)</f>
        <v>#N/A</v>
      </c>
      <c r="AI207" s="20">
        <v>0</v>
      </c>
      <c r="AJ207" s="20">
        <v>0</v>
      </c>
      <c r="AK207" s="20">
        <v>0</v>
      </c>
      <c r="AL207" s="20">
        <v>0</v>
      </c>
      <c r="AM207" s="20">
        <v>0</v>
      </c>
      <c r="AN207" s="4" t="str">
        <f t="shared" si="14"/>
        <v>0;0;0;0;0</v>
      </c>
      <c r="AO207" s="20">
        <v>0</v>
      </c>
      <c r="AP207" s="20">
        <v>0</v>
      </c>
      <c r="AQ207" s="20">
        <v>0</v>
      </c>
      <c r="AR207" s="20">
        <v>0</v>
      </c>
      <c r="AS207" s="20">
        <v>0</v>
      </c>
      <c r="AT207" s="20">
        <v>0</v>
      </c>
      <c r="AU207" s="20">
        <v>0</v>
      </c>
      <c r="AV207" s="4" t="str">
        <f t="shared" si="15"/>
        <v>0;0;0;0;0;0;0</v>
      </c>
      <c r="AW207" s="52" t="s">
        <v>892</v>
      </c>
      <c r="AX207" s="4">
        <v>6</v>
      </c>
      <c r="AY207" s="4">
        <v>204</v>
      </c>
      <c r="AZ207" s="4"/>
      <c r="BA207" s="20">
        <v>0</v>
      </c>
      <c r="BB207" s="21">
        <v>0</v>
      </c>
      <c r="BC207" s="27">
        <v>0.20491799999999999</v>
      </c>
    </row>
    <row r="208" spans="1:55">
      <c r="A208">
        <v>51000205</v>
      </c>
      <c r="B208" s="4" t="s">
        <v>223</v>
      </c>
      <c r="C208" s="4" t="s">
        <v>936</v>
      </c>
      <c r="D208" s="21" t="s">
        <v>935</v>
      </c>
      <c r="E208" s="4">
        <v>3</v>
      </c>
      <c r="F208" s="4">
        <v>14</v>
      </c>
      <c r="G208" s="4">
        <v>0</v>
      </c>
      <c r="H208" s="4">
        <f t="shared" si="12"/>
        <v>6</v>
      </c>
      <c r="I208" s="4">
        <v>3</v>
      </c>
      <c r="J208" s="4">
        <v>-30</v>
      </c>
      <c r="K208" s="4">
        <v>-35</v>
      </c>
      <c r="L208" s="4">
        <v>0</v>
      </c>
      <c r="M208" s="4">
        <v>0</v>
      </c>
      <c r="N208" s="4">
        <v>0</v>
      </c>
      <c r="O208" s="4">
        <v>0</v>
      </c>
      <c r="P208" s="4">
        <v>0</v>
      </c>
      <c r="Q208" s="4">
        <v>0</v>
      </c>
      <c r="R208" s="4">
        <v>0</v>
      </c>
      <c r="S208" s="4">
        <v>0</v>
      </c>
      <c r="T208" s="14">
        <f t="shared" si="13"/>
        <v>-10</v>
      </c>
      <c r="U208" s="4">
        <v>10</v>
      </c>
      <c r="V208" s="4">
        <v>15</v>
      </c>
      <c r="W208" s="4">
        <v>0</v>
      </c>
      <c r="X208" s="4" t="s">
        <v>6</v>
      </c>
      <c r="Y208" s="7" t="s">
        <v>934</v>
      </c>
      <c r="Z208" s="39">
        <v>55400005</v>
      </c>
      <c r="AA208" s="20">
        <v>100</v>
      </c>
      <c r="AB208" s="20"/>
      <c r="AC208" s="20"/>
      <c r="AD208" s="20"/>
      <c r="AE208" s="20"/>
      <c r="AF208" s="20"/>
      <c r="AG208" s="20"/>
      <c r="AH208" s="20">
        <f>IF(ISBLANK($Z208),0, LOOKUP($Z208,[1]Skill!$A:$A,[1]Skill!$X:$X)*$AA208/100)+
IF(ISBLANK($AB208),0, LOOKUP($AB208,[1]Skill!$A:$A,[1]Skill!$X:$X)*$AC208/100)+
IF(ISBLANK($AD208),0, LOOKUP($AD208,[1]Skill!$A:$A,[1]Skill!$X:$X)*$AE208/100)+
IF(ISBLANK($AF208),0, LOOKUP($AF208,[1]Skill!$A:$A,[1]Skill!$X:$X)*$AG208/100)</f>
        <v>55</v>
      </c>
      <c r="AI208" s="20">
        <v>0</v>
      </c>
      <c r="AJ208" s="20">
        <v>0</v>
      </c>
      <c r="AK208" s="20">
        <v>0</v>
      </c>
      <c r="AL208" s="20">
        <v>0</v>
      </c>
      <c r="AM208" s="20">
        <v>0</v>
      </c>
      <c r="AN208" s="4" t="str">
        <f t="shared" si="14"/>
        <v>0;0;0;0;0</v>
      </c>
      <c r="AO208" s="20">
        <v>0</v>
      </c>
      <c r="AP208" s="20">
        <v>0</v>
      </c>
      <c r="AQ208" s="20">
        <v>0</v>
      </c>
      <c r="AR208" s="20">
        <v>0</v>
      </c>
      <c r="AS208" s="20">
        <v>0</v>
      </c>
      <c r="AT208" s="20">
        <v>0</v>
      </c>
      <c r="AU208" s="20">
        <v>0</v>
      </c>
      <c r="AV208" s="4" t="str">
        <f t="shared" si="15"/>
        <v>0;0;0;0;0;0;0</v>
      </c>
      <c r="AW208" s="52" t="s">
        <v>892</v>
      </c>
      <c r="AX208" s="4">
        <v>6</v>
      </c>
      <c r="AY208" s="4">
        <v>205</v>
      </c>
      <c r="AZ208" s="4"/>
      <c r="BA208" s="20">
        <v>0</v>
      </c>
      <c r="BB208" s="21">
        <v>0</v>
      </c>
      <c r="BC208" s="27">
        <v>0.53278689999999995</v>
      </c>
    </row>
    <row r="209" spans="1:55">
      <c r="A209">
        <v>51000206</v>
      </c>
      <c r="B209" s="4" t="s">
        <v>224</v>
      </c>
      <c r="C209" s="4" t="s">
        <v>642</v>
      </c>
      <c r="D209" s="21"/>
      <c r="E209" s="4">
        <v>1</v>
      </c>
      <c r="F209" s="4">
        <v>1</v>
      </c>
      <c r="G209" s="4">
        <v>6</v>
      </c>
      <c r="H209" s="4">
        <f t="shared" si="12"/>
        <v>1</v>
      </c>
      <c r="I209" s="4">
        <v>1</v>
      </c>
      <c r="J209" s="4">
        <v>0</v>
      </c>
      <c r="K209" s="4">
        <v>-10</v>
      </c>
      <c r="L209" s="4">
        <v>4</v>
      </c>
      <c r="M209" s="4">
        <v>0</v>
      </c>
      <c r="N209" s="4">
        <v>0</v>
      </c>
      <c r="O209" s="4">
        <v>0</v>
      </c>
      <c r="P209" s="4">
        <v>0</v>
      </c>
      <c r="Q209" s="4">
        <v>0</v>
      </c>
      <c r="R209" s="4">
        <v>0</v>
      </c>
      <c r="S209" s="4">
        <v>0</v>
      </c>
      <c r="T209" s="14">
        <f t="shared" si="13"/>
        <v>-1.5</v>
      </c>
      <c r="U209" s="4">
        <v>10</v>
      </c>
      <c r="V209" s="4">
        <v>20</v>
      </c>
      <c r="W209" s="4">
        <v>0</v>
      </c>
      <c r="X209" s="4" t="s">
        <v>2</v>
      </c>
      <c r="Y209" s="4" t="s">
        <v>1119</v>
      </c>
      <c r="Z209" s="39">
        <v>55510003</v>
      </c>
      <c r="AA209" s="20">
        <v>30</v>
      </c>
      <c r="AB209" s="20"/>
      <c r="AC209" s="20"/>
      <c r="AD209" s="20"/>
      <c r="AE209" s="20"/>
      <c r="AF209" s="20"/>
      <c r="AG209" s="20"/>
      <c r="AH209" s="20">
        <f>IF(ISBLANK($Z209),0, LOOKUP($Z209,[1]Skill!$A:$A,[1]Skill!$X:$X)*$AA209/100)+
IF(ISBLANK($AB209),0, LOOKUP($AB209,[1]Skill!$A:$A,[1]Skill!$X:$X)*$AC209/100)+
IF(ISBLANK($AD209),0, LOOKUP($AD209,[1]Skill!$A:$A,[1]Skill!$X:$X)*$AE209/100)+
IF(ISBLANK($AF209),0, LOOKUP($AF209,[1]Skill!$A:$A,[1]Skill!$X:$X)*$AG209/100)</f>
        <v>4.5</v>
      </c>
      <c r="AI209" s="20">
        <v>0</v>
      </c>
      <c r="AJ209" s="20">
        <v>0</v>
      </c>
      <c r="AK209" s="20">
        <v>0</v>
      </c>
      <c r="AL209" s="20">
        <v>0</v>
      </c>
      <c r="AM209" s="20">
        <v>0</v>
      </c>
      <c r="AN209" s="4" t="str">
        <f t="shared" si="14"/>
        <v>0;0;0;0;0</v>
      </c>
      <c r="AO209" s="20">
        <v>0</v>
      </c>
      <c r="AP209" s="20">
        <v>0</v>
      </c>
      <c r="AQ209" s="20">
        <v>0</v>
      </c>
      <c r="AR209" s="20">
        <v>0</v>
      </c>
      <c r="AS209" s="20">
        <v>0</v>
      </c>
      <c r="AT209" s="20">
        <v>0</v>
      </c>
      <c r="AU209" s="20">
        <v>0</v>
      </c>
      <c r="AV209" s="4" t="str">
        <f t="shared" si="15"/>
        <v>0;0;0;0;0;0;0</v>
      </c>
      <c r="AW209" s="52" t="s">
        <v>892</v>
      </c>
      <c r="AX209" s="4">
        <v>6</v>
      </c>
      <c r="AY209" s="4">
        <v>206</v>
      </c>
      <c r="AZ209" s="4"/>
      <c r="BA209" s="20">
        <v>0</v>
      </c>
      <c r="BB209" s="21">
        <v>0</v>
      </c>
      <c r="BC209" s="27">
        <v>0.1622951</v>
      </c>
    </row>
    <row r="210" spans="1:55">
      <c r="A210">
        <v>51000207</v>
      </c>
      <c r="B210" s="4" t="s">
        <v>225</v>
      </c>
      <c r="C210" s="4" t="s">
        <v>381</v>
      </c>
      <c r="D210" s="21"/>
      <c r="E210" s="4">
        <v>2</v>
      </c>
      <c r="F210" s="4">
        <v>1</v>
      </c>
      <c r="G210" s="4">
        <v>6</v>
      </c>
      <c r="H210" s="4">
        <f t="shared" si="12"/>
        <v>2</v>
      </c>
      <c r="I210" s="4">
        <v>2</v>
      </c>
      <c r="J210" s="4">
        <v>13</v>
      </c>
      <c r="K210" s="4">
        <v>-10</v>
      </c>
      <c r="L210" s="4">
        <v>-5</v>
      </c>
      <c r="M210" s="4">
        <v>-1</v>
      </c>
      <c r="N210" s="4">
        <v>0</v>
      </c>
      <c r="O210" s="4">
        <v>0</v>
      </c>
      <c r="P210" s="4">
        <v>0</v>
      </c>
      <c r="Q210" s="4">
        <v>0</v>
      </c>
      <c r="R210" s="4">
        <v>2</v>
      </c>
      <c r="S210" s="4">
        <v>0</v>
      </c>
      <c r="T210" s="14">
        <f t="shared" si="13"/>
        <v>3</v>
      </c>
      <c r="U210" s="4">
        <v>10</v>
      </c>
      <c r="V210" s="4">
        <v>20</v>
      </c>
      <c r="W210" s="4">
        <v>0</v>
      </c>
      <c r="X210" s="4" t="s">
        <v>172</v>
      </c>
      <c r="Y210" s="4"/>
      <c r="Z210" s="39"/>
      <c r="AA210" s="20"/>
      <c r="AB210" s="20"/>
      <c r="AC210" s="20"/>
      <c r="AD210" s="20"/>
      <c r="AE210" s="20"/>
      <c r="AF210" s="20"/>
      <c r="AG210" s="20"/>
      <c r="AH210" s="20">
        <f>IF(ISBLANK($Z210),0, LOOKUP($Z210,[1]Skill!$A:$A,[1]Skill!$X:$X)*$AA210/100)+
IF(ISBLANK($AB210),0, LOOKUP($AB210,[1]Skill!$A:$A,[1]Skill!$X:$X)*$AC210/100)+
IF(ISBLANK($AD210),0, LOOKUP($AD210,[1]Skill!$A:$A,[1]Skill!$X:$X)*$AE210/100)+
IF(ISBLANK($AF210),0, LOOKUP($AF210,[1]Skill!$A:$A,[1]Skill!$X:$X)*$AG210/100)</f>
        <v>0</v>
      </c>
      <c r="AI210" s="20">
        <v>0</v>
      </c>
      <c r="AJ210" s="20">
        <v>0</v>
      </c>
      <c r="AK210" s="20">
        <v>0</v>
      </c>
      <c r="AL210" s="20">
        <v>0</v>
      </c>
      <c r="AM210" s="20">
        <v>0</v>
      </c>
      <c r="AN210" s="4" t="str">
        <f t="shared" si="14"/>
        <v>0;0;0;0;0</v>
      </c>
      <c r="AO210" s="20">
        <v>0</v>
      </c>
      <c r="AP210" s="20">
        <v>0</v>
      </c>
      <c r="AQ210" s="20">
        <v>0</v>
      </c>
      <c r="AR210" s="20">
        <v>0</v>
      </c>
      <c r="AS210" s="20">
        <v>0</v>
      </c>
      <c r="AT210" s="20">
        <v>0</v>
      </c>
      <c r="AU210" s="20">
        <v>0</v>
      </c>
      <c r="AV210" s="4" t="str">
        <f t="shared" si="15"/>
        <v>0;0;0;0;0;0;0</v>
      </c>
      <c r="AW210" s="52" t="s">
        <v>892</v>
      </c>
      <c r="AX210" s="4">
        <v>6</v>
      </c>
      <c r="AY210" s="4">
        <v>207</v>
      </c>
      <c r="AZ210" s="4"/>
      <c r="BA210" s="20">
        <v>0</v>
      </c>
      <c r="BB210" s="21">
        <v>0</v>
      </c>
      <c r="BC210" s="27">
        <v>0.37704919999999997</v>
      </c>
    </row>
    <row r="211" spans="1:55">
      <c r="A211">
        <v>51000208</v>
      </c>
      <c r="B211" s="4" t="s">
        <v>226</v>
      </c>
      <c r="C211" s="4" t="s">
        <v>382</v>
      </c>
      <c r="D211" s="21" t="s">
        <v>797</v>
      </c>
      <c r="E211" s="4">
        <v>4</v>
      </c>
      <c r="F211" s="4">
        <v>10</v>
      </c>
      <c r="G211" s="4">
        <v>6</v>
      </c>
      <c r="H211" s="4">
        <f t="shared" si="12"/>
        <v>2</v>
      </c>
      <c r="I211" s="4">
        <v>4</v>
      </c>
      <c r="J211" s="4">
        <v>-5</v>
      </c>
      <c r="K211" s="4">
        <v>9</v>
      </c>
      <c r="L211" s="4">
        <v>-1</v>
      </c>
      <c r="M211" s="4">
        <v>0</v>
      </c>
      <c r="N211" s="4">
        <v>0</v>
      </c>
      <c r="O211" s="4">
        <v>0</v>
      </c>
      <c r="P211" s="4">
        <v>0</v>
      </c>
      <c r="Q211" s="4">
        <v>0</v>
      </c>
      <c r="R211" s="4">
        <v>0</v>
      </c>
      <c r="S211" s="4">
        <v>0</v>
      </c>
      <c r="T211" s="14">
        <f t="shared" si="13"/>
        <v>3</v>
      </c>
      <c r="U211" s="4">
        <v>10</v>
      </c>
      <c r="V211" s="4">
        <v>20</v>
      </c>
      <c r="W211" s="4">
        <v>0</v>
      </c>
      <c r="X211" s="4" t="s">
        <v>69</v>
      </c>
      <c r="Y211" s="4" t="s">
        <v>1054</v>
      </c>
      <c r="Z211" s="39">
        <v>55000208</v>
      </c>
      <c r="AA211" s="20">
        <v>50</v>
      </c>
      <c r="AB211" s="20">
        <v>55500008</v>
      </c>
      <c r="AC211" s="20">
        <v>100</v>
      </c>
      <c r="AD211" s="20">
        <v>55110011</v>
      </c>
      <c r="AE211" s="20">
        <v>100</v>
      </c>
      <c r="AF211" s="20"/>
      <c r="AG211" s="20"/>
      <c r="AH211" s="20" t="e">
        <f>IF(ISBLANK($Z211),0, LOOKUP($Z211,[1]Skill!$A:$A,[1]Skill!$X:$X)*$AA211/100)+
IF(ISBLANK($AB211),0, LOOKUP($AB211,[1]Skill!$A:$A,[1]Skill!$X:$X)*$AC211/100)+
IF(ISBLANK($AD211),0, LOOKUP($AD211,[1]Skill!$A:$A,[1]Skill!$X:$X)*$AE211/100)+
IF(ISBLANK($AF211),0, LOOKUP($AF211,[1]Skill!$A:$A,[1]Skill!$X:$X)*$AG211/100)</f>
        <v>#N/A</v>
      </c>
      <c r="AI211" s="20">
        <v>0</v>
      </c>
      <c r="AJ211" s="20">
        <v>0</v>
      </c>
      <c r="AK211" s="20">
        <v>0</v>
      </c>
      <c r="AL211" s="20">
        <v>0</v>
      </c>
      <c r="AM211" s="20">
        <v>0</v>
      </c>
      <c r="AN211" s="4" t="str">
        <f t="shared" si="14"/>
        <v>0;0;0;0;0</v>
      </c>
      <c r="AO211" s="20">
        <v>0</v>
      </c>
      <c r="AP211" s="20">
        <v>0</v>
      </c>
      <c r="AQ211" s="20">
        <v>0</v>
      </c>
      <c r="AR211" s="20">
        <v>0</v>
      </c>
      <c r="AS211" s="20">
        <v>0</v>
      </c>
      <c r="AT211" s="20">
        <v>0</v>
      </c>
      <c r="AU211" s="20">
        <v>0</v>
      </c>
      <c r="AV211" s="4" t="str">
        <f t="shared" si="15"/>
        <v>0;0;0;0;0;0;0</v>
      </c>
      <c r="AW211" s="52" t="s">
        <v>892</v>
      </c>
      <c r="AX211" s="4">
        <v>6</v>
      </c>
      <c r="AY211" s="4">
        <v>208</v>
      </c>
      <c r="AZ211" s="4"/>
      <c r="BA211" s="20">
        <v>0</v>
      </c>
      <c r="BB211" s="21">
        <v>0</v>
      </c>
      <c r="BC211" s="27">
        <v>0.6426229</v>
      </c>
    </row>
    <row r="212" spans="1:55">
      <c r="A212">
        <v>51000209</v>
      </c>
      <c r="B212" s="4" t="s">
        <v>227</v>
      </c>
      <c r="C212" s="4" t="s">
        <v>643</v>
      </c>
      <c r="D212" s="21"/>
      <c r="E212" s="4">
        <v>3</v>
      </c>
      <c r="F212" s="4">
        <v>2</v>
      </c>
      <c r="G212" s="4">
        <v>6</v>
      </c>
      <c r="H212" s="4">
        <f t="shared" si="12"/>
        <v>1</v>
      </c>
      <c r="I212" s="4">
        <v>3</v>
      </c>
      <c r="J212" s="4">
        <v>-40</v>
      </c>
      <c r="K212" s="4">
        <v>-4</v>
      </c>
      <c r="L212" s="4">
        <v>-1</v>
      </c>
      <c r="M212" s="4">
        <v>0</v>
      </c>
      <c r="N212" s="4">
        <v>0</v>
      </c>
      <c r="O212" s="4">
        <v>8</v>
      </c>
      <c r="P212" s="4">
        <v>0</v>
      </c>
      <c r="Q212" s="4">
        <v>0</v>
      </c>
      <c r="R212" s="4">
        <v>0</v>
      </c>
      <c r="S212" s="4">
        <v>0</v>
      </c>
      <c r="T212" s="14">
        <f t="shared" si="13"/>
        <v>-2.6</v>
      </c>
      <c r="U212" s="4">
        <v>40</v>
      </c>
      <c r="V212" s="4">
        <v>0</v>
      </c>
      <c r="W212" s="4">
        <v>11</v>
      </c>
      <c r="X212" s="4" t="s">
        <v>132</v>
      </c>
      <c r="Y212" s="4" t="s">
        <v>1090</v>
      </c>
      <c r="Z212" s="20">
        <v>55510013</v>
      </c>
      <c r="AA212" s="20">
        <v>20</v>
      </c>
      <c r="AB212" s="20"/>
      <c r="AC212" s="20"/>
      <c r="AD212" s="20"/>
      <c r="AE212" s="20"/>
      <c r="AF212" s="20"/>
      <c r="AG212" s="20"/>
      <c r="AH212" s="20">
        <f>IF(ISBLANK($Z212),0, LOOKUP($Z212,[1]Skill!$A:$A,[1]Skill!$X:$X)*$AA212/100)+
IF(ISBLANK($AB212),0, LOOKUP($AB212,[1]Skill!$A:$A,[1]Skill!$X:$X)*$AC212/100)+
IF(ISBLANK($AD212),0, LOOKUP($AD212,[1]Skill!$A:$A,[1]Skill!$X:$X)*$AE212/100)+
IF(ISBLANK($AF212),0, LOOKUP($AF212,[1]Skill!$A:$A,[1]Skill!$X:$X)*$AG212/100)</f>
        <v>2.4</v>
      </c>
      <c r="AI212" s="20">
        <v>0</v>
      </c>
      <c r="AJ212" s="20">
        <v>0</v>
      </c>
      <c r="AK212" s="20">
        <v>0</v>
      </c>
      <c r="AL212" s="20">
        <v>0</v>
      </c>
      <c r="AM212" s="20">
        <v>0</v>
      </c>
      <c r="AN212" s="4" t="str">
        <f t="shared" si="14"/>
        <v>0;0;0;0;0</v>
      </c>
      <c r="AO212" s="20">
        <v>0</v>
      </c>
      <c r="AP212" s="20">
        <v>0</v>
      </c>
      <c r="AQ212" s="20">
        <v>0</v>
      </c>
      <c r="AR212" s="20">
        <v>0</v>
      </c>
      <c r="AS212" s="20">
        <v>0</v>
      </c>
      <c r="AT212" s="20">
        <v>0</v>
      </c>
      <c r="AU212" s="20">
        <v>0</v>
      </c>
      <c r="AV212" s="4" t="str">
        <f t="shared" si="15"/>
        <v>0;0;0;0;0;0;0</v>
      </c>
      <c r="AW212" s="52" t="s">
        <v>892</v>
      </c>
      <c r="AX212" s="4">
        <v>6</v>
      </c>
      <c r="AY212" s="4">
        <v>209</v>
      </c>
      <c r="AZ212" s="4"/>
      <c r="BA212" s="20">
        <v>0</v>
      </c>
      <c r="BB212" s="21">
        <v>0</v>
      </c>
      <c r="BC212" s="27">
        <v>0.67704920000000002</v>
      </c>
    </row>
    <row r="213" spans="1:55">
      <c r="A213">
        <v>51000210</v>
      </c>
      <c r="B213" s="7" t="s">
        <v>449</v>
      </c>
      <c r="C213" s="4" t="s">
        <v>644</v>
      </c>
      <c r="D213" s="21" t="s">
        <v>1078</v>
      </c>
      <c r="E213" s="4">
        <v>4</v>
      </c>
      <c r="F213" s="4">
        <v>13</v>
      </c>
      <c r="G213" s="4">
        <v>6</v>
      </c>
      <c r="H213" s="4">
        <f t="shared" si="12"/>
        <v>3</v>
      </c>
      <c r="I213" s="4">
        <v>4</v>
      </c>
      <c r="J213" s="4">
        <v>-100</v>
      </c>
      <c r="K213" s="4">
        <v>65</v>
      </c>
      <c r="L213" s="4">
        <v>0</v>
      </c>
      <c r="M213" s="4">
        <v>3</v>
      </c>
      <c r="N213" s="4">
        <v>0</v>
      </c>
      <c r="O213" s="4">
        <v>-2</v>
      </c>
      <c r="P213" s="4">
        <v>0</v>
      </c>
      <c r="Q213" s="4">
        <v>0</v>
      </c>
      <c r="R213" s="4">
        <v>0</v>
      </c>
      <c r="S213" s="4">
        <v>0</v>
      </c>
      <c r="T213" s="14">
        <f t="shared" si="13"/>
        <v>5</v>
      </c>
      <c r="U213" s="4">
        <v>10</v>
      </c>
      <c r="V213" s="4">
        <v>0</v>
      </c>
      <c r="W213" s="4">
        <v>15</v>
      </c>
      <c r="X213" s="4" t="s">
        <v>907</v>
      </c>
      <c r="Y213" s="4" t="s">
        <v>1075</v>
      </c>
      <c r="Z213" s="20">
        <v>55900005</v>
      </c>
      <c r="AA213" s="20">
        <v>100</v>
      </c>
      <c r="AB213" s="20">
        <v>55600005</v>
      </c>
      <c r="AC213" s="20">
        <v>100</v>
      </c>
      <c r="AD213" s="20"/>
      <c r="AE213" s="20"/>
      <c r="AF213" s="20"/>
      <c r="AG213" s="20"/>
      <c r="AH213" s="20">
        <f>IF(ISBLANK($Z213),0, LOOKUP($Z213,[1]Skill!$A:$A,[1]Skill!$X:$X)*$AA213/100)+
IF(ISBLANK($AB213),0, LOOKUP($AB213,[1]Skill!$A:$A,[1]Skill!$X:$X)*$AC213/100)+
IF(ISBLANK($AD213),0, LOOKUP($AD213,[1]Skill!$A:$A,[1]Skill!$X:$X)*$AE213/100)+
IF(ISBLANK($AF213),0, LOOKUP($AF213,[1]Skill!$A:$A,[1]Skill!$X:$X)*$AG213/100)</f>
        <v>35</v>
      </c>
      <c r="AI213" s="20">
        <v>0</v>
      </c>
      <c r="AJ213" s="20">
        <v>0</v>
      </c>
      <c r="AK213" s="20">
        <v>0</v>
      </c>
      <c r="AL213" s="20">
        <v>0</v>
      </c>
      <c r="AM213" s="20">
        <v>0</v>
      </c>
      <c r="AN213" s="4" t="str">
        <f t="shared" si="14"/>
        <v>0;0;0;0;0</v>
      </c>
      <c r="AO213" s="20">
        <v>0</v>
      </c>
      <c r="AP213" s="20">
        <v>0</v>
      </c>
      <c r="AQ213" s="20">
        <v>0</v>
      </c>
      <c r="AR213" s="20">
        <v>0</v>
      </c>
      <c r="AS213" s="20">
        <v>0</v>
      </c>
      <c r="AT213" s="20">
        <v>0</v>
      </c>
      <c r="AU213" s="20">
        <v>0</v>
      </c>
      <c r="AV213" s="4" t="str">
        <f t="shared" si="15"/>
        <v>0;0;0;0;0;0;0</v>
      </c>
      <c r="AW213" s="52" t="s">
        <v>892</v>
      </c>
      <c r="AX213" s="4">
        <v>6</v>
      </c>
      <c r="AY213" s="4">
        <v>210</v>
      </c>
      <c r="AZ213" s="4"/>
      <c r="BA213" s="20">
        <v>0</v>
      </c>
      <c r="BB213" s="21">
        <v>0</v>
      </c>
      <c r="BC213" s="27">
        <v>0.79016390000000003</v>
      </c>
    </row>
    <row r="214" spans="1:55">
      <c r="A214">
        <v>51000211</v>
      </c>
      <c r="B214" s="4" t="s">
        <v>229</v>
      </c>
      <c r="C214" s="4" t="s">
        <v>645</v>
      </c>
      <c r="D214" s="21"/>
      <c r="E214" s="4">
        <v>2</v>
      </c>
      <c r="F214" s="4">
        <v>4</v>
      </c>
      <c r="G214" s="4">
        <v>5</v>
      </c>
      <c r="H214" s="4">
        <f t="shared" si="12"/>
        <v>1</v>
      </c>
      <c r="I214" s="4">
        <v>2</v>
      </c>
      <c r="J214" s="4">
        <v>5</v>
      </c>
      <c r="K214" s="4">
        <v>-15</v>
      </c>
      <c r="L214" s="4">
        <v>-3</v>
      </c>
      <c r="M214" s="4">
        <v>0</v>
      </c>
      <c r="N214" s="4">
        <v>0</v>
      </c>
      <c r="O214" s="4">
        <v>0</v>
      </c>
      <c r="P214" s="4">
        <v>1</v>
      </c>
      <c r="Q214" s="4">
        <v>1</v>
      </c>
      <c r="R214" s="4">
        <v>0</v>
      </c>
      <c r="S214" s="4">
        <v>0</v>
      </c>
      <c r="T214" s="14">
        <f t="shared" si="13"/>
        <v>-3</v>
      </c>
      <c r="U214" s="4">
        <v>10</v>
      </c>
      <c r="V214" s="4">
        <v>15</v>
      </c>
      <c r="W214" s="4">
        <v>0</v>
      </c>
      <c r="X214" s="4" t="s">
        <v>2</v>
      </c>
      <c r="Y214" s="4"/>
      <c r="Z214" s="39"/>
      <c r="AA214" s="20"/>
      <c r="AB214" s="20"/>
      <c r="AC214" s="20"/>
      <c r="AD214" s="20"/>
      <c r="AE214" s="20"/>
      <c r="AF214" s="20"/>
      <c r="AG214" s="20"/>
      <c r="AH214" s="20">
        <f>IF(ISBLANK($Z214),0, LOOKUP($Z214,[1]Skill!$A:$A,[1]Skill!$X:$X)*$AA214/100)+
IF(ISBLANK($AB214),0, LOOKUP($AB214,[1]Skill!$A:$A,[1]Skill!$X:$X)*$AC214/100)+
IF(ISBLANK($AD214),0, LOOKUP($AD214,[1]Skill!$A:$A,[1]Skill!$X:$X)*$AE214/100)+
IF(ISBLANK($AF214),0, LOOKUP($AF214,[1]Skill!$A:$A,[1]Skill!$X:$X)*$AG214/100)</f>
        <v>0</v>
      </c>
      <c r="AI214" s="20">
        <v>0</v>
      </c>
      <c r="AJ214" s="20">
        <v>0</v>
      </c>
      <c r="AK214" s="20">
        <v>0</v>
      </c>
      <c r="AL214" s="20">
        <v>0</v>
      </c>
      <c r="AM214" s="20">
        <v>0</v>
      </c>
      <c r="AN214" s="4" t="str">
        <f t="shared" si="14"/>
        <v>0;0;0;0;0</v>
      </c>
      <c r="AO214" s="20">
        <v>0</v>
      </c>
      <c r="AP214" s="20">
        <v>0</v>
      </c>
      <c r="AQ214" s="20">
        <v>0</v>
      </c>
      <c r="AR214" s="20">
        <v>0</v>
      </c>
      <c r="AS214" s="20">
        <v>0</v>
      </c>
      <c r="AT214" s="20">
        <v>0</v>
      </c>
      <c r="AU214" s="20">
        <v>0</v>
      </c>
      <c r="AV214" s="4" t="str">
        <f t="shared" si="15"/>
        <v>0;0;0;0;0;0;0</v>
      </c>
      <c r="AW214" s="52" t="s">
        <v>892</v>
      </c>
      <c r="AX214" s="4">
        <v>6</v>
      </c>
      <c r="AY214" s="4">
        <v>211</v>
      </c>
      <c r="AZ214" s="4"/>
      <c r="BA214" s="20">
        <v>0</v>
      </c>
      <c r="BB214" s="21">
        <v>0</v>
      </c>
      <c r="BC214" s="27">
        <v>0.3803279</v>
      </c>
    </row>
    <row r="215" spans="1:55">
      <c r="A215">
        <v>51000212</v>
      </c>
      <c r="B215" s="4" t="s">
        <v>230</v>
      </c>
      <c r="C215" s="4" t="s">
        <v>646</v>
      </c>
      <c r="D215" s="21" t="s">
        <v>1077</v>
      </c>
      <c r="E215" s="4">
        <v>4</v>
      </c>
      <c r="F215" s="4">
        <v>13</v>
      </c>
      <c r="G215" s="4">
        <v>5</v>
      </c>
      <c r="H215" s="4">
        <f t="shared" si="12"/>
        <v>3</v>
      </c>
      <c r="I215" s="4">
        <v>4</v>
      </c>
      <c r="J215" s="4">
        <v>-100</v>
      </c>
      <c r="K215" s="4">
        <v>79</v>
      </c>
      <c r="L215" s="4">
        <v>-2</v>
      </c>
      <c r="M215" s="4">
        <v>3</v>
      </c>
      <c r="N215" s="4">
        <v>0</v>
      </c>
      <c r="O215" s="4">
        <v>-2</v>
      </c>
      <c r="P215" s="4">
        <v>0</v>
      </c>
      <c r="Q215" s="4">
        <v>0</v>
      </c>
      <c r="R215" s="4">
        <v>0</v>
      </c>
      <c r="S215" s="4">
        <v>0</v>
      </c>
      <c r="T215" s="14">
        <f t="shared" si="13"/>
        <v>7</v>
      </c>
      <c r="U215" s="4">
        <v>10</v>
      </c>
      <c r="V215" s="4">
        <v>0</v>
      </c>
      <c r="W215" s="4">
        <v>15</v>
      </c>
      <c r="X215" s="4" t="s">
        <v>190</v>
      </c>
      <c r="Y215" s="4" t="s">
        <v>1076</v>
      </c>
      <c r="Z215" s="39">
        <v>55100001</v>
      </c>
      <c r="AA215" s="20">
        <v>100</v>
      </c>
      <c r="AB215" s="20">
        <v>55600006</v>
      </c>
      <c r="AC215" s="20">
        <v>100</v>
      </c>
      <c r="AD215" s="20"/>
      <c r="AE215" s="20"/>
      <c r="AF215" s="20"/>
      <c r="AG215" s="20"/>
      <c r="AH215" s="20">
        <f>IF(ISBLANK($Z215),0, LOOKUP($Z215,[1]Skill!$A:$A,[1]Skill!$X:$X)*$AA215/100)+
IF(ISBLANK($AB215),0, LOOKUP($AB215,[1]Skill!$A:$A,[1]Skill!$X:$X)*$AC215/100)+
IF(ISBLANK($AD215),0, LOOKUP($AD215,[1]Skill!$A:$A,[1]Skill!$X:$X)*$AE215/100)+
IF(ISBLANK($AF215),0, LOOKUP($AF215,[1]Skill!$A:$A,[1]Skill!$X:$X)*$AG215/100)</f>
        <v>25</v>
      </c>
      <c r="AI215" s="20">
        <v>0</v>
      </c>
      <c r="AJ215" s="20">
        <v>0</v>
      </c>
      <c r="AK215" s="20">
        <v>0</v>
      </c>
      <c r="AL215" s="20">
        <v>0</v>
      </c>
      <c r="AM215" s="20">
        <v>0</v>
      </c>
      <c r="AN215" s="4" t="str">
        <f t="shared" si="14"/>
        <v>0;0;0;0;0</v>
      </c>
      <c r="AO215" s="20">
        <v>0</v>
      </c>
      <c r="AP215" s="20">
        <v>0</v>
      </c>
      <c r="AQ215" s="20">
        <v>0</v>
      </c>
      <c r="AR215" s="20">
        <v>0</v>
      </c>
      <c r="AS215" s="20">
        <v>0</v>
      </c>
      <c r="AT215" s="20">
        <v>0</v>
      </c>
      <c r="AU215" s="20">
        <v>0</v>
      </c>
      <c r="AV215" s="4" t="str">
        <f t="shared" si="15"/>
        <v>0;0;0;0;0;0;0</v>
      </c>
      <c r="AW215" s="52" t="s">
        <v>892</v>
      </c>
      <c r="AX215" s="4">
        <v>6</v>
      </c>
      <c r="AY215" s="4">
        <v>212</v>
      </c>
      <c r="AZ215" s="4"/>
      <c r="BA215" s="20">
        <v>0</v>
      </c>
      <c r="BB215" s="21">
        <v>0</v>
      </c>
      <c r="BC215" s="27">
        <v>0.75901640000000004</v>
      </c>
    </row>
    <row r="216" spans="1:55">
      <c r="A216">
        <v>51000213</v>
      </c>
      <c r="B216" s="4" t="s">
        <v>231</v>
      </c>
      <c r="C216" s="4" t="s">
        <v>647</v>
      </c>
      <c r="D216" s="21"/>
      <c r="E216" s="4">
        <v>4</v>
      </c>
      <c r="F216" s="4">
        <v>9</v>
      </c>
      <c r="G216" s="4">
        <v>5</v>
      </c>
      <c r="H216" s="4">
        <f t="shared" si="12"/>
        <v>3</v>
      </c>
      <c r="I216" s="4">
        <v>4</v>
      </c>
      <c r="J216" s="4">
        <v>0</v>
      </c>
      <c r="K216" s="4">
        <v>0</v>
      </c>
      <c r="L216" s="4">
        <v>-15</v>
      </c>
      <c r="M216" s="4">
        <v>0</v>
      </c>
      <c r="N216" s="4">
        <v>0</v>
      </c>
      <c r="O216" s="4">
        <v>0</v>
      </c>
      <c r="P216" s="4">
        <v>0</v>
      </c>
      <c r="Q216" s="4">
        <v>0</v>
      </c>
      <c r="R216" s="4">
        <v>4</v>
      </c>
      <c r="S216" s="4">
        <v>0</v>
      </c>
      <c r="T216" s="14">
        <f t="shared" si="13"/>
        <v>6.32</v>
      </c>
      <c r="U216" s="4">
        <v>10</v>
      </c>
      <c r="V216" s="4">
        <v>20</v>
      </c>
      <c r="W216" s="4">
        <v>0</v>
      </c>
      <c r="X216" s="4" t="s">
        <v>6</v>
      </c>
      <c r="Y216" s="4"/>
      <c r="Z216" s="39"/>
      <c r="AA216" s="20"/>
      <c r="AB216" s="20"/>
      <c r="AC216" s="20"/>
      <c r="AD216" s="20"/>
      <c r="AE216" s="20"/>
      <c r="AF216" s="20"/>
      <c r="AG216" s="20"/>
      <c r="AH216" s="20">
        <f>IF(ISBLANK($Z216),0, LOOKUP($Z216,[1]Skill!$A:$A,[1]Skill!$X:$X)*$AA216/100)+
IF(ISBLANK($AB216),0, LOOKUP($AB216,[1]Skill!$A:$A,[1]Skill!$X:$X)*$AC216/100)+
IF(ISBLANK($AD216),0, LOOKUP($AD216,[1]Skill!$A:$A,[1]Skill!$X:$X)*$AE216/100)+
IF(ISBLANK($AF216),0, LOOKUP($AF216,[1]Skill!$A:$A,[1]Skill!$X:$X)*$AG216/100)</f>
        <v>0</v>
      </c>
      <c r="AI216" s="20">
        <v>0</v>
      </c>
      <c r="AJ216" s="20">
        <v>0</v>
      </c>
      <c r="AK216" s="20">
        <v>0</v>
      </c>
      <c r="AL216" s="20">
        <v>0</v>
      </c>
      <c r="AM216" s="20">
        <v>0</v>
      </c>
      <c r="AN216" s="4" t="str">
        <f t="shared" si="14"/>
        <v>0;0;0;0;0</v>
      </c>
      <c r="AO216" s="20">
        <v>0</v>
      </c>
      <c r="AP216" s="20">
        <v>0</v>
      </c>
      <c r="AQ216" s="20">
        <v>0</v>
      </c>
      <c r="AR216" s="20">
        <v>0</v>
      </c>
      <c r="AS216" s="20">
        <v>0</v>
      </c>
      <c r="AT216" s="20">
        <v>0</v>
      </c>
      <c r="AU216" s="20">
        <v>0.3</v>
      </c>
      <c r="AV216" s="4" t="str">
        <f t="shared" si="15"/>
        <v>0;0;0;0;0;0;0.3</v>
      </c>
      <c r="AW216" s="52" t="s">
        <v>892</v>
      </c>
      <c r="AX216" s="4">
        <v>6</v>
      </c>
      <c r="AY216" s="4">
        <v>213</v>
      </c>
      <c r="AZ216" s="4"/>
      <c r="BA216" s="20">
        <v>0</v>
      </c>
      <c r="BB216" s="21">
        <v>0</v>
      </c>
      <c r="BC216" s="27">
        <v>0.75737699999999997</v>
      </c>
    </row>
    <row r="217" spans="1:55">
      <c r="A217">
        <v>51000214</v>
      </c>
      <c r="B217" s="4" t="s">
        <v>232</v>
      </c>
      <c r="C217" s="4" t="s">
        <v>331</v>
      </c>
      <c r="D217" s="21" t="s">
        <v>941</v>
      </c>
      <c r="E217" s="4">
        <v>2</v>
      </c>
      <c r="F217" s="4">
        <v>11</v>
      </c>
      <c r="G217" s="4">
        <v>0</v>
      </c>
      <c r="H217" s="4">
        <f t="shared" si="12"/>
        <v>1</v>
      </c>
      <c r="I217" s="4">
        <v>2</v>
      </c>
      <c r="J217" s="4">
        <v>8</v>
      </c>
      <c r="K217" s="4">
        <v>-12</v>
      </c>
      <c r="L217" s="4">
        <v>-43</v>
      </c>
      <c r="M217" s="4">
        <v>0</v>
      </c>
      <c r="N217" s="4">
        <v>0</v>
      </c>
      <c r="O217" s="4">
        <v>0</v>
      </c>
      <c r="P217" s="4">
        <v>0</v>
      </c>
      <c r="Q217" s="4">
        <v>0</v>
      </c>
      <c r="R217" s="4">
        <v>0</v>
      </c>
      <c r="S217" s="4">
        <v>0</v>
      </c>
      <c r="T217" s="14">
        <f t="shared" si="13"/>
        <v>-2</v>
      </c>
      <c r="U217" s="4">
        <v>10</v>
      </c>
      <c r="V217" s="4">
        <v>20</v>
      </c>
      <c r="W217" s="4">
        <v>0</v>
      </c>
      <c r="X217" s="4" t="s">
        <v>4</v>
      </c>
      <c r="Y217" s="4" t="s">
        <v>940</v>
      </c>
      <c r="Z217" s="39">
        <v>55100006</v>
      </c>
      <c r="AA217" s="20">
        <v>100</v>
      </c>
      <c r="AB217" s="20"/>
      <c r="AC217" s="20"/>
      <c r="AD217" s="20"/>
      <c r="AE217" s="20"/>
      <c r="AF217" s="20"/>
      <c r="AG217" s="20"/>
      <c r="AH217" s="20">
        <f>IF(ISBLANK($Z217),0, LOOKUP($Z217,[1]Skill!$A:$A,[1]Skill!$X:$X)*$AA217/100)+
IF(ISBLANK($AB217),0, LOOKUP($AB217,[1]Skill!$A:$A,[1]Skill!$X:$X)*$AC217/100)+
IF(ISBLANK($AD217),0, LOOKUP($AD217,[1]Skill!$A:$A,[1]Skill!$X:$X)*$AE217/100)+
IF(ISBLANK($AF217),0, LOOKUP($AF217,[1]Skill!$A:$A,[1]Skill!$X:$X)*$AG217/100)</f>
        <v>45</v>
      </c>
      <c r="AI217" s="20">
        <v>0</v>
      </c>
      <c r="AJ217" s="20">
        <v>0</v>
      </c>
      <c r="AK217" s="20">
        <v>0</v>
      </c>
      <c r="AL217" s="20">
        <v>0</v>
      </c>
      <c r="AM217" s="20">
        <v>0</v>
      </c>
      <c r="AN217" s="4" t="str">
        <f t="shared" si="14"/>
        <v>0;0;0;0;0</v>
      </c>
      <c r="AO217" s="20">
        <v>0</v>
      </c>
      <c r="AP217" s="20">
        <v>0</v>
      </c>
      <c r="AQ217" s="20">
        <v>0</v>
      </c>
      <c r="AR217" s="20">
        <v>0</v>
      </c>
      <c r="AS217" s="20">
        <v>0</v>
      </c>
      <c r="AT217" s="20">
        <v>0</v>
      </c>
      <c r="AU217" s="20">
        <v>0</v>
      </c>
      <c r="AV217" s="4" t="str">
        <f t="shared" si="15"/>
        <v>0;0;0;0;0;0;0</v>
      </c>
      <c r="AW217" s="52" t="s">
        <v>892</v>
      </c>
      <c r="AX217" s="4">
        <v>6</v>
      </c>
      <c r="AY217" s="4">
        <v>214</v>
      </c>
      <c r="AZ217" s="4"/>
      <c r="BA217" s="20">
        <v>0</v>
      </c>
      <c r="BB217" s="21">
        <v>0</v>
      </c>
      <c r="BC217" s="27">
        <v>0.37377050000000001</v>
      </c>
    </row>
    <row r="218" spans="1:55">
      <c r="A218">
        <v>51000215</v>
      </c>
      <c r="B218" s="4" t="s">
        <v>233</v>
      </c>
      <c r="C218" s="4" t="s">
        <v>648</v>
      </c>
      <c r="D218" s="21" t="s">
        <v>797</v>
      </c>
      <c r="E218" s="4">
        <v>2</v>
      </c>
      <c r="F218" s="4">
        <v>9</v>
      </c>
      <c r="G218" s="4">
        <v>0</v>
      </c>
      <c r="H218" s="4">
        <f t="shared" si="12"/>
        <v>1</v>
      </c>
      <c r="I218" s="4">
        <v>2</v>
      </c>
      <c r="J218" s="4">
        <v>6</v>
      </c>
      <c r="K218" s="4">
        <v>-5</v>
      </c>
      <c r="L218" s="4">
        <v>-3</v>
      </c>
      <c r="M218" s="4">
        <v>0</v>
      </c>
      <c r="N218" s="4">
        <v>0</v>
      </c>
      <c r="O218" s="4">
        <v>0</v>
      </c>
      <c r="P218" s="4">
        <v>0</v>
      </c>
      <c r="Q218" s="4">
        <v>0</v>
      </c>
      <c r="R218" s="4">
        <v>0</v>
      </c>
      <c r="S218" s="4">
        <v>0</v>
      </c>
      <c r="T218" s="14">
        <f t="shared" si="13"/>
        <v>-2</v>
      </c>
      <c r="U218" s="4">
        <v>10</v>
      </c>
      <c r="V218" s="4">
        <v>17</v>
      </c>
      <c r="W218" s="4">
        <v>0</v>
      </c>
      <c r="X218" s="4" t="s">
        <v>4</v>
      </c>
      <c r="Y218" s="4" t="s">
        <v>995</v>
      </c>
      <c r="Z218" s="39">
        <v>55100012</v>
      </c>
      <c r="AA218" s="20">
        <v>100</v>
      </c>
      <c r="AB218" s="20">
        <v>55000150</v>
      </c>
      <c r="AC218" s="20">
        <v>100</v>
      </c>
      <c r="AD218" s="20"/>
      <c r="AE218" s="20"/>
      <c r="AF218" s="20"/>
      <c r="AG218" s="20"/>
      <c r="AH218" s="20" t="e">
        <f>IF(ISBLANK($Z218),0, LOOKUP($Z218,[1]Skill!$A:$A,[1]Skill!$X:$X)*$AA218/100)+
IF(ISBLANK($AB218),0, LOOKUP($AB218,[1]Skill!$A:$A,[1]Skill!$X:$X)*$AC218/100)+
IF(ISBLANK($AD218),0, LOOKUP($AD218,[1]Skill!$A:$A,[1]Skill!$X:$X)*$AE218/100)+
IF(ISBLANK($AF218),0, LOOKUP($AF218,[1]Skill!$A:$A,[1]Skill!$X:$X)*$AG218/100)</f>
        <v>#N/A</v>
      </c>
      <c r="AI218" s="20">
        <v>0</v>
      </c>
      <c r="AJ218" s="20">
        <v>0</v>
      </c>
      <c r="AK218" s="20">
        <v>0</v>
      </c>
      <c r="AL218" s="20">
        <v>0</v>
      </c>
      <c r="AM218" s="20">
        <v>0</v>
      </c>
      <c r="AN218" s="4" t="str">
        <f t="shared" si="14"/>
        <v>0;0;0;0;0</v>
      </c>
      <c r="AO218" s="20">
        <v>0</v>
      </c>
      <c r="AP218" s="20">
        <v>0</v>
      </c>
      <c r="AQ218" s="20">
        <v>0</v>
      </c>
      <c r="AR218" s="20">
        <v>0</v>
      </c>
      <c r="AS218" s="20">
        <v>0</v>
      </c>
      <c r="AT218" s="20">
        <v>0</v>
      </c>
      <c r="AU218" s="20">
        <v>0</v>
      </c>
      <c r="AV218" s="4" t="str">
        <f t="shared" si="15"/>
        <v>0;0;0;0;0;0;0</v>
      </c>
      <c r="AW218" s="52" t="s">
        <v>892</v>
      </c>
      <c r="AX218" s="4">
        <v>6</v>
      </c>
      <c r="AY218" s="4">
        <v>215</v>
      </c>
      <c r="AZ218" s="4"/>
      <c r="BA218" s="20">
        <v>0</v>
      </c>
      <c r="BB218" s="21">
        <v>0</v>
      </c>
      <c r="BC218" s="27">
        <v>0.24098359999999999</v>
      </c>
    </row>
    <row r="219" spans="1:55">
      <c r="A219">
        <v>51000216</v>
      </c>
      <c r="B219" s="4" t="s">
        <v>234</v>
      </c>
      <c r="C219" s="4" t="s">
        <v>649</v>
      </c>
      <c r="D219" s="21" t="s">
        <v>796</v>
      </c>
      <c r="E219" s="4">
        <v>3</v>
      </c>
      <c r="F219" s="4">
        <v>10</v>
      </c>
      <c r="G219" s="4">
        <v>0</v>
      </c>
      <c r="H219" s="4">
        <f t="shared" si="12"/>
        <v>6</v>
      </c>
      <c r="I219" s="4">
        <v>3</v>
      </c>
      <c r="J219" s="4">
        <v>-10</v>
      </c>
      <c r="K219" s="4">
        <v>0</v>
      </c>
      <c r="L219" s="4">
        <v>-3</v>
      </c>
      <c r="M219" s="4">
        <v>0</v>
      </c>
      <c r="N219" s="4">
        <v>0</v>
      </c>
      <c r="O219" s="4">
        <v>0</v>
      </c>
      <c r="P219" s="4">
        <v>0</v>
      </c>
      <c r="Q219" s="4">
        <v>0</v>
      </c>
      <c r="R219" s="4">
        <v>0</v>
      </c>
      <c r="S219" s="4">
        <v>0</v>
      </c>
      <c r="T219" s="14">
        <f t="shared" si="13"/>
        <v>-13</v>
      </c>
      <c r="U219" s="4">
        <v>30</v>
      </c>
      <c r="V219" s="4">
        <v>15</v>
      </c>
      <c r="W219" s="4">
        <v>0</v>
      </c>
      <c r="X219" s="4" t="s">
        <v>792</v>
      </c>
      <c r="Y219" s="4" t="s">
        <v>881</v>
      </c>
      <c r="Z219" s="39">
        <v>55000070</v>
      </c>
      <c r="AA219" s="20">
        <v>100</v>
      </c>
      <c r="AB219" s="20">
        <v>55000214</v>
      </c>
      <c r="AC219" s="20">
        <v>15</v>
      </c>
      <c r="AD219" s="20"/>
      <c r="AE219" s="20"/>
      <c r="AF219" s="20"/>
      <c r="AG219" s="20"/>
      <c r="AH219" s="20" t="e">
        <f>IF(ISBLANK($Z219),0, LOOKUP($Z219,[1]Skill!$A:$A,[1]Skill!$X:$X)*$AA219/100)+
IF(ISBLANK($AB219),0, LOOKUP($AB219,[1]Skill!$A:$A,[1]Skill!$X:$X)*$AC219/100)+
IF(ISBLANK($AD219),0, LOOKUP($AD219,[1]Skill!$A:$A,[1]Skill!$X:$X)*$AE219/100)+
IF(ISBLANK($AF219),0, LOOKUP($AF219,[1]Skill!$A:$A,[1]Skill!$X:$X)*$AG219/100)</f>
        <v>#N/A</v>
      </c>
      <c r="AI219" s="20">
        <v>0</v>
      </c>
      <c r="AJ219" s="20">
        <v>0</v>
      </c>
      <c r="AK219" s="20">
        <v>0</v>
      </c>
      <c r="AL219" s="20">
        <v>0</v>
      </c>
      <c r="AM219" s="20">
        <v>0</v>
      </c>
      <c r="AN219" s="4" t="str">
        <f t="shared" si="14"/>
        <v>0;0;0;0;0</v>
      </c>
      <c r="AO219" s="20">
        <v>0</v>
      </c>
      <c r="AP219" s="20">
        <v>0</v>
      </c>
      <c r="AQ219" s="20">
        <v>0</v>
      </c>
      <c r="AR219" s="20">
        <v>0</v>
      </c>
      <c r="AS219" s="20">
        <v>0</v>
      </c>
      <c r="AT219" s="20">
        <v>0</v>
      </c>
      <c r="AU219" s="20">
        <v>0</v>
      </c>
      <c r="AV219" s="4" t="str">
        <f t="shared" si="15"/>
        <v>0;0;0;0;0;0;0</v>
      </c>
      <c r="AW219" s="52" t="s">
        <v>892</v>
      </c>
      <c r="AX219" s="4">
        <v>6</v>
      </c>
      <c r="AY219" s="4">
        <v>216</v>
      </c>
      <c r="AZ219" s="4"/>
      <c r="BA219" s="20">
        <v>0</v>
      </c>
      <c r="BB219" s="21">
        <v>0</v>
      </c>
      <c r="BC219" s="27">
        <v>0.48032789999999997</v>
      </c>
    </row>
    <row r="220" spans="1:55">
      <c r="A220">
        <v>51000217</v>
      </c>
      <c r="B220" s="4" t="s">
        <v>235</v>
      </c>
      <c r="C220" s="4" t="s">
        <v>383</v>
      </c>
      <c r="D220" s="21" t="s">
        <v>797</v>
      </c>
      <c r="E220" s="4">
        <v>2</v>
      </c>
      <c r="F220" s="4">
        <v>14</v>
      </c>
      <c r="G220" s="4">
        <v>2</v>
      </c>
      <c r="H220" s="4">
        <f t="shared" si="12"/>
        <v>6</v>
      </c>
      <c r="I220" s="4">
        <v>2</v>
      </c>
      <c r="J220" s="4">
        <v>-5</v>
      </c>
      <c r="K220" s="4">
        <v>25</v>
      </c>
      <c r="L220" s="4">
        <v>-1</v>
      </c>
      <c r="M220" s="4">
        <v>0</v>
      </c>
      <c r="N220" s="4">
        <v>0</v>
      </c>
      <c r="O220" s="4">
        <v>0</v>
      </c>
      <c r="P220" s="4">
        <v>0</v>
      </c>
      <c r="Q220" s="4">
        <v>0</v>
      </c>
      <c r="R220" s="4">
        <v>0</v>
      </c>
      <c r="S220" s="4">
        <v>0</v>
      </c>
      <c r="T220" s="14">
        <f t="shared" si="13"/>
        <v>19</v>
      </c>
      <c r="U220" s="4">
        <v>10</v>
      </c>
      <c r="V220" s="4">
        <v>10</v>
      </c>
      <c r="W220" s="4">
        <v>0</v>
      </c>
      <c r="X220" s="4" t="s">
        <v>65</v>
      </c>
      <c r="Y220" s="4" t="s">
        <v>867</v>
      </c>
      <c r="Z220" s="39">
        <v>55000101</v>
      </c>
      <c r="AA220" s="20">
        <v>100</v>
      </c>
      <c r="AB220" s="20"/>
      <c r="AC220" s="20"/>
      <c r="AD220" s="20"/>
      <c r="AE220" s="20"/>
      <c r="AF220" s="20"/>
      <c r="AG220" s="20"/>
      <c r="AH220" s="20" t="e">
        <f>IF(ISBLANK($Z220),0, LOOKUP($Z220,[1]Skill!$A:$A,[1]Skill!$X:$X)*$AA220/100)+
IF(ISBLANK($AB220),0, LOOKUP($AB220,[1]Skill!$A:$A,[1]Skill!$X:$X)*$AC220/100)+
IF(ISBLANK($AD220),0, LOOKUP($AD220,[1]Skill!$A:$A,[1]Skill!$X:$X)*$AE220/100)+
IF(ISBLANK($AF220),0, LOOKUP($AF220,[1]Skill!$A:$A,[1]Skill!$X:$X)*$AG220/100)</f>
        <v>#N/A</v>
      </c>
      <c r="AI220" s="20">
        <v>0</v>
      </c>
      <c r="AJ220" s="20">
        <v>0</v>
      </c>
      <c r="AK220" s="20">
        <v>0</v>
      </c>
      <c r="AL220" s="20">
        <v>0</v>
      </c>
      <c r="AM220" s="20">
        <v>0</v>
      </c>
      <c r="AN220" s="4" t="str">
        <f t="shared" si="14"/>
        <v>0;0;0;0;0</v>
      </c>
      <c r="AO220" s="20">
        <v>0</v>
      </c>
      <c r="AP220" s="20">
        <v>0</v>
      </c>
      <c r="AQ220" s="20">
        <v>0</v>
      </c>
      <c r="AR220" s="20">
        <v>0</v>
      </c>
      <c r="AS220" s="20">
        <v>0</v>
      </c>
      <c r="AT220" s="20">
        <v>0</v>
      </c>
      <c r="AU220" s="20">
        <v>0</v>
      </c>
      <c r="AV220" s="4" t="str">
        <f t="shared" si="15"/>
        <v>0;0;0;0;0;0;0</v>
      </c>
      <c r="AW220" s="52" t="s">
        <v>892</v>
      </c>
      <c r="AX220" s="4">
        <v>6</v>
      </c>
      <c r="AY220" s="4">
        <v>217</v>
      </c>
      <c r="AZ220" s="4"/>
      <c r="BA220" s="20">
        <v>0</v>
      </c>
      <c r="BB220" s="21">
        <v>0</v>
      </c>
      <c r="BC220" s="27">
        <v>0.404918</v>
      </c>
    </row>
    <row r="221" spans="1:55">
      <c r="A221">
        <v>51000218</v>
      </c>
      <c r="B221" s="4" t="s">
        <v>236</v>
      </c>
      <c r="C221" s="4" t="s">
        <v>650</v>
      </c>
      <c r="D221" s="21" t="s">
        <v>797</v>
      </c>
      <c r="E221" s="4">
        <v>4</v>
      </c>
      <c r="F221" s="4">
        <v>1</v>
      </c>
      <c r="G221" s="4">
        <v>6</v>
      </c>
      <c r="H221" s="4">
        <f t="shared" si="12"/>
        <v>3</v>
      </c>
      <c r="I221" s="4">
        <v>4</v>
      </c>
      <c r="J221" s="4">
        <v>15</v>
      </c>
      <c r="K221" s="4">
        <v>-8</v>
      </c>
      <c r="L221" s="4">
        <v>0</v>
      </c>
      <c r="M221" s="4">
        <v>0</v>
      </c>
      <c r="N221" s="4">
        <v>0</v>
      </c>
      <c r="O221" s="4">
        <v>0</v>
      </c>
      <c r="P221" s="4">
        <v>0</v>
      </c>
      <c r="Q221" s="4">
        <v>0</v>
      </c>
      <c r="R221" s="4">
        <v>0</v>
      </c>
      <c r="S221" s="4">
        <v>0</v>
      </c>
      <c r="T221" s="14">
        <f t="shared" si="13"/>
        <v>7</v>
      </c>
      <c r="U221" s="4">
        <v>10</v>
      </c>
      <c r="V221" s="4">
        <v>15</v>
      </c>
      <c r="W221" s="4">
        <v>0</v>
      </c>
      <c r="X221" s="4" t="s">
        <v>237</v>
      </c>
      <c r="Y221" s="4" t="s">
        <v>1067</v>
      </c>
      <c r="Z221" s="39">
        <v>55000215</v>
      </c>
      <c r="AA221" s="20">
        <v>80</v>
      </c>
      <c r="AB221" s="20">
        <v>55100010</v>
      </c>
      <c r="AC221" s="20">
        <v>70</v>
      </c>
      <c r="AD221" s="20"/>
      <c r="AE221" s="20"/>
      <c r="AF221" s="20"/>
      <c r="AG221" s="20"/>
      <c r="AH221" s="20" t="e">
        <f>IF(ISBLANK($Z221),0, LOOKUP($Z221,[1]Skill!$A:$A,[1]Skill!$X:$X)*$AA221/100)+
IF(ISBLANK($AB221),0, LOOKUP($AB221,[1]Skill!$A:$A,[1]Skill!$X:$X)*$AC221/100)+
IF(ISBLANK($AD221),0, LOOKUP($AD221,[1]Skill!$A:$A,[1]Skill!$X:$X)*$AE221/100)+
IF(ISBLANK($AF221),0, LOOKUP($AF221,[1]Skill!$A:$A,[1]Skill!$X:$X)*$AG221/100)</f>
        <v>#N/A</v>
      </c>
      <c r="AI221" s="20">
        <v>0</v>
      </c>
      <c r="AJ221" s="20">
        <v>0</v>
      </c>
      <c r="AK221" s="20">
        <v>0</v>
      </c>
      <c r="AL221" s="20">
        <v>0</v>
      </c>
      <c r="AM221" s="20">
        <v>0</v>
      </c>
      <c r="AN221" s="4" t="str">
        <f t="shared" si="14"/>
        <v>0;0;0;0;0</v>
      </c>
      <c r="AO221" s="20">
        <v>0</v>
      </c>
      <c r="AP221" s="20">
        <v>0</v>
      </c>
      <c r="AQ221" s="20">
        <v>0</v>
      </c>
      <c r="AR221" s="20">
        <v>0</v>
      </c>
      <c r="AS221" s="20">
        <v>0</v>
      </c>
      <c r="AT221" s="20">
        <v>0</v>
      </c>
      <c r="AU221" s="20">
        <v>0</v>
      </c>
      <c r="AV221" s="4" t="str">
        <f t="shared" si="15"/>
        <v>0;0;0;0;0;0;0</v>
      </c>
      <c r="AW221" s="52" t="s">
        <v>892</v>
      </c>
      <c r="AX221" s="4">
        <v>6</v>
      </c>
      <c r="AY221" s="4">
        <v>218</v>
      </c>
      <c r="AZ221" s="4"/>
      <c r="BA221" s="20">
        <v>0</v>
      </c>
      <c r="BB221" s="21">
        <v>0</v>
      </c>
      <c r="BC221" s="27">
        <v>0.69672129999999999</v>
      </c>
    </row>
    <row r="222" spans="1:55">
      <c r="A222">
        <v>51000219</v>
      </c>
      <c r="B222" s="4" t="s">
        <v>238</v>
      </c>
      <c r="C222" s="4" t="s">
        <v>384</v>
      </c>
      <c r="D222" s="21"/>
      <c r="E222" s="4">
        <v>2</v>
      </c>
      <c r="F222" s="4">
        <v>14</v>
      </c>
      <c r="G222" s="4">
        <v>6</v>
      </c>
      <c r="H222" s="4">
        <f t="shared" si="12"/>
        <v>1</v>
      </c>
      <c r="I222" s="4">
        <v>2</v>
      </c>
      <c r="J222" s="4">
        <v>-15</v>
      </c>
      <c r="K222" s="4">
        <v>10</v>
      </c>
      <c r="L222" s="4">
        <v>-12</v>
      </c>
      <c r="M222" s="4">
        <v>0</v>
      </c>
      <c r="N222" s="4">
        <v>0</v>
      </c>
      <c r="O222" s="4">
        <v>0</v>
      </c>
      <c r="P222" s="4">
        <v>0</v>
      </c>
      <c r="Q222" s="4">
        <v>0</v>
      </c>
      <c r="R222" s="4">
        <v>0</v>
      </c>
      <c r="S222" s="4">
        <v>0</v>
      </c>
      <c r="T222" s="14">
        <f t="shared" si="13"/>
        <v>-1</v>
      </c>
      <c r="U222" s="4">
        <v>10</v>
      </c>
      <c r="V222" s="4">
        <v>10</v>
      </c>
      <c r="W222" s="4">
        <v>0</v>
      </c>
      <c r="X222" s="4" t="s">
        <v>6</v>
      </c>
      <c r="Y222" s="4" t="s">
        <v>984</v>
      </c>
      <c r="Z222" s="39">
        <v>55900005</v>
      </c>
      <c r="AA222" s="20">
        <v>80</v>
      </c>
      <c r="AB222" s="20"/>
      <c r="AC222" s="20"/>
      <c r="AD222" s="20"/>
      <c r="AE222" s="20"/>
      <c r="AF222" s="20"/>
      <c r="AG222" s="20"/>
      <c r="AH222" s="20">
        <f>IF(ISBLANK($Z222),0, LOOKUP($Z222,[1]Skill!$A:$A,[1]Skill!$X:$X)*$AA222/100)+
IF(ISBLANK($AB222),0, LOOKUP($AB222,[1]Skill!$A:$A,[1]Skill!$X:$X)*$AC222/100)+
IF(ISBLANK($AD222),0, LOOKUP($AD222,[1]Skill!$A:$A,[1]Skill!$X:$X)*$AE222/100)+
IF(ISBLANK($AF222),0, LOOKUP($AF222,[1]Skill!$A:$A,[1]Skill!$X:$X)*$AG222/100)</f>
        <v>16</v>
      </c>
      <c r="AI222" s="20">
        <v>0</v>
      </c>
      <c r="AJ222" s="20">
        <v>0</v>
      </c>
      <c r="AK222" s="20">
        <v>0</v>
      </c>
      <c r="AL222" s="20">
        <v>0</v>
      </c>
      <c r="AM222" s="20">
        <v>0</v>
      </c>
      <c r="AN222" s="4" t="str">
        <f t="shared" si="14"/>
        <v>0;0;0;0;0</v>
      </c>
      <c r="AO222" s="20">
        <v>0</v>
      </c>
      <c r="AP222" s="20">
        <v>0</v>
      </c>
      <c r="AQ222" s="20">
        <v>0</v>
      </c>
      <c r="AR222" s="20">
        <v>0</v>
      </c>
      <c r="AS222" s="20">
        <v>0</v>
      </c>
      <c r="AT222" s="20">
        <v>0</v>
      </c>
      <c r="AU222" s="20">
        <v>0</v>
      </c>
      <c r="AV222" s="4" t="str">
        <f t="shared" si="15"/>
        <v>0;0;0;0;0;0;0</v>
      </c>
      <c r="AW222" s="52" t="s">
        <v>892</v>
      </c>
      <c r="AX222" s="4">
        <v>6</v>
      </c>
      <c r="AY222" s="4">
        <v>219</v>
      </c>
      <c r="AZ222" s="4"/>
      <c r="BA222" s="20">
        <v>0</v>
      </c>
      <c r="BB222" s="21">
        <v>0</v>
      </c>
      <c r="BC222" s="27">
        <v>0.41639340000000002</v>
      </c>
    </row>
    <row r="223" spans="1:55">
      <c r="A223">
        <v>51000220</v>
      </c>
      <c r="B223" s="4" t="s">
        <v>239</v>
      </c>
      <c r="C223" s="4" t="s">
        <v>651</v>
      </c>
      <c r="D223" s="21"/>
      <c r="E223" s="4">
        <v>4</v>
      </c>
      <c r="F223" s="4">
        <v>13</v>
      </c>
      <c r="G223" s="4">
        <v>4</v>
      </c>
      <c r="H223" s="4">
        <f t="shared" si="12"/>
        <v>4</v>
      </c>
      <c r="I223" s="4">
        <v>4</v>
      </c>
      <c r="J223" s="4">
        <v>-100</v>
      </c>
      <c r="K223" s="4">
        <v>0</v>
      </c>
      <c r="L223" s="4">
        <v>12</v>
      </c>
      <c r="M223" s="4">
        <v>17</v>
      </c>
      <c r="N223" s="4">
        <v>0</v>
      </c>
      <c r="O223" s="4">
        <v>0</v>
      </c>
      <c r="P223" s="4">
        <v>0</v>
      </c>
      <c r="Q223" s="4">
        <v>0</v>
      </c>
      <c r="R223" s="4">
        <v>0</v>
      </c>
      <c r="S223" s="4">
        <v>0</v>
      </c>
      <c r="T223" s="14">
        <f t="shared" si="13"/>
        <v>12</v>
      </c>
      <c r="U223" s="4">
        <v>10</v>
      </c>
      <c r="V223" s="4">
        <v>0</v>
      </c>
      <c r="W223" s="4">
        <v>7</v>
      </c>
      <c r="X223" s="4" t="s">
        <v>9</v>
      </c>
      <c r="Y223" s="4" t="s">
        <v>985</v>
      </c>
      <c r="Z223" s="39">
        <v>55100008</v>
      </c>
      <c r="AA223" s="20">
        <v>100</v>
      </c>
      <c r="AB223" s="20"/>
      <c r="AC223" s="20"/>
      <c r="AD223" s="20"/>
      <c r="AE223" s="20"/>
      <c r="AF223" s="20"/>
      <c r="AG223" s="20"/>
      <c r="AH223" s="20">
        <f>IF(ISBLANK($Z223),0, LOOKUP($Z223,[1]Skill!$A:$A,[1]Skill!$X:$X)*$AA223/100)+
IF(ISBLANK($AB223),0, LOOKUP($AB223,[1]Skill!$A:$A,[1]Skill!$X:$X)*$AC223/100)+
IF(ISBLANK($AD223),0, LOOKUP($AD223,[1]Skill!$A:$A,[1]Skill!$X:$X)*$AE223/100)+
IF(ISBLANK($AF223),0, LOOKUP($AF223,[1]Skill!$A:$A,[1]Skill!$X:$X)*$AG223/100)</f>
        <v>15</v>
      </c>
      <c r="AI223" s="20">
        <v>0</v>
      </c>
      <c r="AJ223" s="20">
        <v>0</v>
      </c>
      <c r="AK223" s="20">
        <v>0</v>
      </c>
      <c r="AL223" s="20">
        <v>0</v>
      </c>
      <c r="AM223" s="20">
        <v>0</v>
      </c>
      <c r="AN223" s="4" t="str">
        <f t="shared" si="14"/>
        <v>0;0;0;0;0</v>
      </c>
      <c r="AO223" s="20">
        <v>0</v>
      </c>
      <c r="AP223" s="20">
        <v>0</v>
      </c>
      <c r="AQ223" s="20">
        <v>0</v>
      </c>
      <c r="AR223" s="20">
        <v>0</v>
      </c>
      <c r="AS223" s="20">
        <v>0</v>
      </c>
      <c r="AT223" s="20">
        <v>0</v>
      </c>
      <c r="AU223" s="20">
        <v>0</v>
      </c>
      <c r="AV223" s="4" t="str">
        <f t="shared" si="15"/>
        <v>0;0;0;0;0;0;0</v>
      </c>
      <c r="AW223" s="52" t="s">
        <v>892</v>
      </c>
      <c r="AX223" s="4">
        <v>6</v>
      </c>
      <c r="AY223" s="4">
        <v>220</v>
      </c>
      <c r="AZ223" s="4"/>
      <c r="BA223" s="20">
        <v>0</v>
      </c>
      <c r="BB223" s="21">
        <v>0</v>
      </c>
      <c r="BC223" s="27">
        <v>0.49508200000000002</v>
      </c>
    </row>
    <row r="224" spans="1:55">
      <c r="A224">
        <v>51000221</v>
      </c>
      <c r="B224" s="4" t="s">
        <v>240</v>
      </c>
      <c r="C224" s="4" t="s">
        <v>652</v>
      </c>
      <c r="D224" s="21"/>
      <c r="E224" s="4">
        <v>5</v>
      </c>
      <c r="F224" s="4">
        <v>11</v>
      </c>
      <c r="G224" s="4">
        <v>6</v>
      </c>
      <c r="H224" s="4">
        <f t="shared" si="12"/>
        <v>3</v>
      </c>
      <c r="I224" s="4">
        <v>5</v>
      </c>
      <c r="J224" s="4">
        <v>0</v>
      </c>
      <c r="K224" s="4">
        <v>0</v>
      </c>
      <c r="L224" s="4">
        <v>-50</v>
      </c>
      <c r="M224" s="4">
        <v>0</v>
      </c>
      <c r="N224" s="4">
        <v>0</v>
      </c>
      <c r="O224" s="4">
        <v>0</v>
      </c>
      <c r="P224" s="4">
        <v>0</v>
      </c>
      <c r="Q224" s="4">
        <v>0</v>
      </c>
      <c r="R224" s="4">
        <v>0</v>
      </c>
      <c r="S224" s="4">
        <v>0</v>
      </c>
      <c r="T224" s="14">
        <f t="shared" si="13"/>
        <v>5</v>
      </c>
      <c r="U224" s="4">
        <v>10</v>
      </c>
      <c r="V224" s="4">
        <v>20</v>
      </c>
      <c r="W224" s="4">
        <v>0</v>
      </c>
      <c r="X224" s="4" t="s">
        <v>107</v>
      </c>
      <c r="Y224" s="7" t="s">
        <v>1102</v>
      </c>
      <c r="Z224" s="39">
        <v>55900016</v>
      </c>
      <c r="AA224" s="20">
        <v>100</v>
      </c>
      <c r="AB224" s="20">
        <v>55900021</v>
      </c>
      <c r="AC224" s="20">
        <v>100</v>
      </c>
      <c r="AD224" s="20"/>
      <c r="AE224" s="20"/>
      <c r="AF224" s="20"/>
      <c r="AG224" s="20"/>
      <c r="AH224" s="20">
        <f>IF(ISBLANK($Z224),0, LOOKUP($Z224,[1]Skill!$A:$A,[1]Skill!$X:$X)*$AA224/100)+
IF(ISBLANK($AB224),0, LOOKUP($AB224,[1]Skill!$A:$A,[1]Skill!$X:$X)*$AC224/100)+
IF(ISBLANK($AD224),0, LOOKUP($AD224,[1]Skill!$A:$A,[1]Skill!$X:$X)*$AE224/100)+
IF(ISBLANK($AF224),0, LOOKUP($AF224,[1]Skill!$A:$A,[1]Skill!$X:$X)*$AG224/100)</f>
        <v>55</v>
      </c>
      <c r="AI224" s="20">
        <v>0</v>
      </c>
      <c r="AJ224" s="20">
        <v>0</v>
      </c>
      <c r="AK224" s="20">
        <v>0</v>
      </c>
      <c r="AL224" s="20">
        <v>0</v>
      </c>
      <c r="AM224" s="20">
        <v>0</v>
      </c>
      <c r="AN224" s="4" t="str">
        <f t="shared" si="14"/>
        <v>0;0;0;0;0</v>
      </c>
      <c r="AO224" s="20">
        <v>0</v>
      </c>
      <c r="AP224" s="20">
        <v>0</v>
      </c>
      <c r="AQ224" s="20">
        <v>0</v>
      </c>
      <c r="AR224" s="20">
        <v>0</v>
      </c>
      <c r="AS224" s="20">
        <v>0</v>
      </c>
      <c r="AT224" s="20">
        <v>0</v>
      </c>
      <c r="AU224" s="20">
        <v>0</v>
      </c>
      <c r="AV224" s="4" t="str">
        <f t="shared" si="15"/>
        <v>0;0;0;0;0;0;0</v>
      </c>
      <c r="AW224" s="52" t="s">
        <v>892</v>
      </c>
      <c r="AX224" s="4">
        <v>6</v>
      </c>
      <c r="AY224" s="4">
        <v>221</v>
      </c>
      <c r="AZ224" s="4"/>
      <c r="BA224" s="20">
        <v>0</v>
      </c>
      <c r="BB224" s="21">
        <v>0</v>
      </c>
      <c r="BC224" s="27">
        <v>0.83934430000000004</v>
      </c>
    </row>
    <row r="225" spans="1:55">
      <c r="A225">
        <v>51000222</v>
      </c>
      <c r="B225" s="4" t="s">
        <v>241</v>
      </c>
      <c r="C225" s="4" t="s">
        <v>653</v>
      </c>
      <c r="D225" s="21" t="s">
        <v>797</v>
      </c>
      <c r="E225" s="4">
        <v>4</v>
      </c>
      <c r="F225" s="4">
        <v>10</v>
      </c>
      <c r="G225" s="4">
        <v>0</v>
      </c>
      <c r="H225" s="4">
        <f t="shared" si="12"/>
        <v>6</v>
      </c>
      <c r="I225" s="4">
        <v>4</v>
      </c>
      <c r="J225" s="4">
        <v>19</v>
      </c>
      <c r="K225" s="4">
        <v>13</v>
      </c>
      <c r="L225" s="4">
        <v>-2</v>
      </c>
      <c r="M225" s="4">
        <v>0</v>
      </c>
      <c r="N225" s="4">
        <v>0</v>
      </c>
      <c r="O225" s="4">
        <v>0</v>
      </c>
      <c r="P225" s="4">
        <v>0</v>
      </c>
      <c r="Q225" s="4">
        <v>0</v>
      </c>
      <c r="R225" s="4">
        <v>0</v>
      </c>
      <c r="S225" s="4">
        <v>0</v>
      </c>
      <c r="T225" s="14">
        <f t="shared" si="13"/>
        <v>30</v>
      </c>
      <c r="U225" s="4">
        <v>10</v>
      </c>
      <c r="V225" s="4">
        <v>15</v>
      </c>
      <c r="W225" s="4">
        <v>0</v>
      </c>
      <c r="X225" s="4" t="s">
        <v>16</v>
      </c>
      <c r="Y225" s="4" t="s">
        <v>961</v>
      </c>
      <c r="Z225" s="39">
        <v>55000009</v>
      </c>
      <c r="AA225" s="20">
        <v>100</v>
      </c>
      <c r="AB225" s="20">
        <v>55610002</v>
      </c>
      <c r="AC225" s="20">
        <v>100</v>
      </c>
      <c r="AD225" s="20"/>
      <c r="AE225" s="20"/>
      <c r="AF225" s="20"/>
      <c r="AG225" s="20"/>
      <c r="AH225" s="20" t="e">
        <f>IF(ISBLANK($Z225),0, LOOKUP($Z225,[1]Skill!$A:$A,[1]Skill!$X:$X)*$AA225/100)+
IF(ISBLANK($AB225),0, LOOKUP($AB225,[1]Skill!$A:$A,[1]Skill!$X:$X)*$AC225/100)+
IF(ISBLANK($AD225),0, LOOKUP($AD225,[1]Skill!$A:$A,[1]Skill!$X:$X)*$AE225/100)+
IF(ISBLANK($AF225),0, LOOKUP($AF225,[1]Skill!$A:$A,[1]Skill!$X:$X)*$AG225/100)</f>
        <v>#N/A</v>
      </c>
      <c r="AI225" s="20">
        <v>0</v>
      </c>
      <c r="AJ225" s="20">
        <v>0</v>
      </c>
      <c r="AK225" s="20">
        <v>0</v>
      </c>
      <c r="AL225" s="20">
        <v>0</v>
      </c>
      <c r="AM225" s="20">
        <v>0</v>
      </c>
      <c r="AN225" s="4" t="str">
        <f t="shared" si="14"/>
        <v>0;0;0;0;0</v>
      </c>
      <c r="AO225" s="20">
        <v>0</v>
      </c>
      <c r="AP225" s="20">
        <v>0</v>
      </c>
      <c r="AQ225" s="20">
        <v>0</v>
      </c>
      <c r="AR225" s="20">
        <v>0</v>
      </c>
      <c r="AS225" s="20">
        <v>0</v>
      </c>
      <c r="AT225" s="20">
        <v>0</v>
      </c>
      <c r="AU225" s="20">
        <v>0</v>
      </c>
      <c r="AV225" s="4" t="str">
        <f t="shared" si="15"/>
        <v>0;0;0;0;0;0;0</v>
      </c>
      <c r="AW225" s="52" t="s">
        <v>892</v>
      </c>
      <c r="AX225" s="4">
        <v>6</v>
      </c>
      <c r="AY225" s="4">
        <v>222</v>
      </c>
      <c r="AZ225" s="4"/>
      <c r="BA225" s="20">
        <v>0</v>
      </c>
      <c r="BB225" s="21">
        <v>0</v>
      </c>
      <c r="BC225" s="27">
        <v>0.69016390000000005</v>
      </c>
    </row>
    <row r="226" spans="1:55">
      <c r="A226">
        <v>51000223</v>
      </c>
      <c r="B226" s="4" t="s">
        <v>242</v>
      </c>
      <c r="C226" s="4" t="s">
        <v>450</v>
      </c>
      <c r="D226" s="21" t="s">
        <v>933</v>
      </c>
      <c r="E226" s="4">
        <v>4</v>
      </c>
      <c r="F226" s="4">
        <v>3</v>
      </c>
      <c r="G226" s="4">
        <v>5</v>
      </c>
      <c r="H226" s="4">
        <f t="shared" si="12"/>
        <v>2</v>
      </c>
      <c r="I226" s="4">
        <v>4</v>
      </c>
      <c r="J226" s="4">
        <v>0</v>
      </c>
      <c r="K226" s="4">
        <v>0</v>
      </c>
      <c r="L226" s="10">
        <v>-78</v>
      </c>
      <c r="M226" s="4">
        <v>0</v>
      </c>
      <c r="N226" s="4">
        <v>0</v>
      </c>
      <c r="O226" s="4">
        <v>0</v>
      </c>
      <c r="P226" s="4">
        <v>0</v>
      </c>
      <c r="Q226" s="4">
        <v>0</v>
      </c>
      <c r="R226" s="4">
        <v>0</v>
      </c>
      <c r="S226" s="4">
        <v>0</v>
      </c>
      <c r="T226" s="14">
        <f t="shared" si="13"/>
        <v>2</v>
      </c>
      <c r="U226" s="4">
        <v>10</v>
      </c>
      <c r="V226" s="4">
        <v>12</v>
      </c>
      <c r="W226" s="4">
        <v>0</v>
      </c>
      <c r="X226" s="4" t="s">
        <v>9</v>
      </c>
      <c r="Y226" s="4" t="s">
        <v>920</v>
      </c>
      <c r="Z226" s="39">
        <v>55400002</v>
      </c>
      <c r="AA226" s="20">
        <v>100</v>
      </c>
      <c r="AB226" s="20"/>
      <c r="AC226" s="20"/>
      <c r="AD226" s="20"/>
      <c r="AE226" s="20"/>
      <c r="AF226" s="20"/>
      <c r="AG226" s="20"/>
      <c r="AH226" s="20">
        <f>IF(ISBLANK($Z226),0, LOOKUP($Z226,[1]Skill!$A:$A,[1]Skill!$X:$X)*$AA226/100)+
IF(ISBLANK($AB226),0, LOOKUP($AB226,[1]Skill!$A:$A,[1]Skill!$X:$X)*$AC226/100)+
IF(ISBLANK($AD226),0, LOOKUP($AD226,[1]Skill!$A:$A,[1]Skill!$X:$X)*$AE226/100)+
IF(ISBLANK($AF226),0, LOOKUP($AF226,[1]Skill!$A:$A,[1]Skill!$X:$X)*$AG226/100)</f>
        <v>80</v>
      </c>
      <c r="AI226" s="20">
        <v>0</v>
      </c>
      <c r="AJ226" s="20">
        <v>0</v>
      </c>
      <c r="AK226" s="20">
        <v>0</v>
      </c>
      <c r="AL226" s="20">
        <v>0</v>
      </c>
      <c r="AM226" s="20">
        <v>0</v>
      </c>
      <c r="AN226" s="4" t="str">
        <f t="shared" si="14"/>
        <v>0;0;0;0;0</v>
      </c>
      <c r="AO226" s="20">
        <v>0</v>
      </c>
      <c r="AP226" s="20">
        <v>0</v>
      </c>
      <c r="AQ226" s="20">
        <v>0</v>
      </c>
      <c r="AR226" s="20">
        <v>0</v>
      </c>
      <c r="AS226" s="20">
        <v>0</v>
      </c>
      <c r="AT226" s="20">
        <v>0</v>
      </c>
      <c r="AU226" s="20">
        <v>0</v>
      </c>
      <c r="AV226" s="4" t="str">
        <f t="shared" si="15"/>
        <v>0;0;0;0;0;0;0</v>
      </c>
      <c r="AW226" s="52" t="s">
        <v>892</v>
      </c>
      <c r="AX226" s="4">
        <v>6</v>
      </c>
      <c r="AY226" s="4">
        <v>223</v>
      </c>
      <c r="AZ226" s="4"/>
      <c r="BA226" s="20">
        <v>0</v>
      </c>
      <c r="BB226" s="21">
        <v>0</v>
      </c>
      <c r="BC226" s="27">
        <v>0.82786890000000002</v>
      </c>
    </row>
    <row r="227" spans="1:55">
      <c r="A227">
        <v>51000224</v>
      </c>
      <c r="B227" s="4" t="s">
        <v>243</v>
      </c>
      <c r="C227" s="4" t="s">
        <v>451</v>
      </c>
      <c r="D227" s="21"/>
      <c r="E227" s="4">
        <v>4</v>
      </c>
      <c r="F227" s="4">
        <v>9</v>
      </c>
      <c r="G227" s="4">
        <v>5</v>
      </c>
      <c r="H227" s="4">
        <f t="shared" si="12"/>
        <v>3</v>
      </c>
      <c r="I227" s="4">
        <v>4</v>
      </c>
      <c r="J227" s="4">
        <v>-7</v>
      </c>
      <c r="K227" s="4">
        <v>6</v>
      </c>
      <c r="L227" s="4">
        <v>-20</v>
      </c>
      <c r="M227" s="4">
        <v>0</v>
      </c>
      <c r="N227" s="4">
        <v>0</v>
      </c>
      <c r="O227" s="4">
        <v>0</v>
      </c>
      <c r="P227" s="4">
        <v>0</v>
      </c>
      <c r="Q227" s="4">
        <v>0</v>
      </c>
      <c r="R227" s="4">
        <v>3</v>
      </c>
      <c r="S227" s="4">
        <v>0</v>
      </c>
      <c r="T227" s="14">
        <f t="shared" si="13"/>
        <v>7.32</v>
      </c>
      <c r="U227" s="4">
        <v>10</v>
      </c>
      <c r="V227" s="4">
        <v>15</v>
      </c>
      <c r="W227" s="4">
        <v>0</v>
      </c>
      <c r="X227" s="4" t="s">
        <v>172</v>
      </c>
      <c r="Y227" s="4" t="s">
        <v>1070</v>
      </c>
      <c r="Z227" s="39">
        <v>55110012</v>
      </c>
      <c r="AA227" s="20">
        <v>40</v>
      </c>
      <c r="AB227" s="20"/>
      <c r="AC227" s="20"/>
      <c r="AD227" s="20"/>
      <c r="AE227" s="20"/>
      <c r="AF227" s="20"/>
      <c r="AG227" s="20"/>
      <c r="AH227" s="20">
        <f>IF(ISBLANK($Z227),0, LOOKUP($Z227,[1]Skill!$A:$A,[1]Skill!$X:$X)*$AA227/100)+
IF(ISBLANK($AB227),0, LOOKUP($AB227,[1]Skill!$A:$A,[1]Skill!$X:$X)*$AC227/100)+
IF(ISBLANK($AD227),0, LOOKUP($AD227,[1]Skill!$A:$A,[1]Skill!$X:$X)*$AE227/100)+
IF(ISBLANK($AF227),0, LOOKUP($AF227,[1]Skill!$A:$A,[1]Skill!$X:$X)*$AG227/100)</f>
        <v>12</v>
      </c>
      <c r="AI227" s="20">
        <v>0</v>
      </c>
      <c r="AJ227" s="20">
        <v>0</v>
      </c>
      <c r="AK227" s="20">
        <v>0</v>
      </c>
      <c r="AL227" s="20">
        <v>0</v>
      </c>
      <c r="AM227" s="20">
        <v>0</v>
      </c>
      <c r="AN227" s="4" t="str">
        <f t="shared" si="14"/>
        <v>0;0;0;0;0</v>
      </c>
      <c r="AO227" s="20">
        <v>0</v>
      </c>
      <c r="AP227" s="20">
        <v>0</v>
      </c>
      <c r="AQ227" s="20">
        <v>0</v>
      </c>
      <c r="AR227" s="20">
        <v>0</v>
      </c>
      <c r="AS227" s="20">
        <v>0</v>
      </c>
      <c r="AT227" s="20">
        <v>0.3</v>
      </c>
      <c r="AU227" s="20">
        <v>0</v>
      </c>
      <c r="AV227" s="4" t="str">
        <f t="shared" si="15"/>
        <v>0;0;0;0;0;0.3;0</v>
      </c>
      <c r="AW227" s="52" t="s">
        <v>892</v>
      </c>
      <c r="AX227" s="4">
        <v>6</v>
      </c>
      <c r="AY227" s="4">
        <v>224</v>
      </c>
      <c r="AZ227" s="4"/>
      <c r="BA227" s="20">
        <v>0</v>
      </c>
      <c r="BB227" s="21">
        <v>0</v>
      </c>
      <c r="BC227" s="27">
        <v>0.8</v>
      </c>
    </row>
    <row r="228" spans="1:55">
      <c r="A228">
        <v>51000225</v>
      </c>
      <c r="B228" s="4" t="s">
        <v>244</v>
      </c>
      <c r="C228" s="4" t="s">
        <v>452</v>
      </c>
      <c r="D228" s="21" t="s">
        <v>797</v>
      </c>
      <c r="E228" s="4">
        <v>3</v>
      </c>
      <c r="F228" s="4">
        <v>3</v>
      </c>
      <c r="G228" s="4">
        <v>2</v>
      </c>
      <c r="H228" s="4">
        <f t="shared" si="12"/>
        <v>6</v>
      </c>
      <c r="I228" s="4">
        <v>3</v>
      </c>
      <c r="J228" s="4">
        <v>4</v>
      </c>
      <c r="K228" s="4">
        <v>19</v>
      </c>
      <c r="L228" s="4">
        <v>-2</v>
      </c>
      <c r="M228" s="4">
        <v>0</v>
      </c>
      <c r="N228" s="4">
        <v>0</v>
      </c>
      <c r="O228" s="4">
        <v>0</v>
      </c>
      <c r="P228" s="4">
        <v>0</v>
      </c>
      <c r="Q228" s="4">
        <v>0</v>
      </c>
      <c r="R228" s="4">
        <v>0</v>
      </c>
      <c r="S228" s="4">
        <v>0</v>
      </c>
      <c r="T228" s="14">
        <f t="shared" si="13"/>
        <v>21</v>
      </c>
      <c r="U228" s="4">
        <v>10</v>
      </c>
      <c r="V228" s="4">
        <v>10</v>
      </c>
      <c r="W228" s="4">
        <v>0</v>
      </c>
      <c r="X228" s="4" t="s">
        <v>245</v>
      </c>
      <c r="Y228" s="4" t="s">
        <v>871</v>
      </c>
      <c r="Z228" s="39">
        <v>55000160</v>
      </c>
      <c r="AA228" s="20">
        <v>15</v>
      </c>
      <c r="AB228" s="20">
        <v>55000245</v>
      </c>
      <c r="AC228" s="20">
        <v>15</v>
      </c>
      <c r="AD228" s="20"/>
      <c r="AE228" s="20"/>
      <c r="AF228" s="20"/>
      <c r="AG228" s="20"/>
      <c r="AH228" s="20" t="e">
        <f>IF(ISBLANK($Z228),0, LOOKUP($Z228,[1]Skill!$A:$A,[1]Skill!$X:$X)*$AA228/100)+
IF(ISBLANK($AB228),0, LOOKUP($AB228,[1]Skill!$A:$A,[1]Skill!$X:$X)*$AC228/100)+
IF(ISBLANK($AD228),0, LOOKUP($AD228,[1]Skill!$A:$A,[1]Skill!$X:$X)*$AE228/100)+
IF(ISBLANK($AF228),0, LOOKUP($AF228,[1]Skill!$A:$A,[1]Skill!$X:$X)*$AG228/100)</f>
        <v>#N/A</v>
      </c>
      <c r="AI228" s="20">
        <v>0</v>
      </c>
      <c r="AJ228" s="20">
        <v>0</v>
      </c>
      <c r="AK228" s="20">
        <v>0</v>
      </c>
      <c r="AL228" s="20">
        <v>0</v>
      </c>
      <c r="AM228" s="20">
        <v>0</v>
      </c>
      <c r="AN228" s="4" t="str">
        <f t="shared" si="14"/>
        <v>0;0;0;0;0</v>
      </c>
      <c r="AO228" s="20">
        <v>0</v>
      </c>
      <c r="AP228" s="20">
        <v>0</v>
      </c>
      <c r="AQ228" s="20">
        <v>0</v>
      </c>
      <c r="AR228" s="20">
        <v>0</v>
      </c>
      <c r="AS228" s="20">
        <v>0</v>
      </c>
      <c r="AT228" s="20">
        <v>0</v>
      </c>
      <c r="AU228" s="20">
        <v>0</v>
      </c>
      <c r="AV228" s="4" t="str">
        <f t="shared" si="15"/>
        <v>0;0;0;0;0;0;0</v>
      </c>
      <c r="AW228" s="52" t="s">
        <v>892</v>
      </c>
      <c r="AX228" s="4">
        <v>6</v>
      </c>
      <c r="AY228" s="4">
        <v>225</v>
      </c>
      <c r="AZ228" s="4"/>
      <c r="BA228" s="20">
        <v>0</v>
      </c>
      <c r="BB228" s="21">
        <v>0</v>
      </c>
      <c r="BC228" s="27">
        <v>0.52295080000000005</v>
      </c>
    </row>
    <row r="229" spans="1:55">
      <c r="A229">
        <v>51000226</v>
      </c>
      <c r="B229" s="4" t="s">
        <v>246</v>
      </c>
      <c r="C229" s="4" t="s">
        <v>385</v>
      </c>
      <c r="D229" s="21" t="s">
        <v>797</v>
      </c>
      <c r="E229" s="4">
        <v>3</v>
      </c>
      <c r="F229" s="4">
        <v>7</v>
      </c>
      <c r="G229" s="4">
        <v>0</v>
      </c>
      <c r="H229" s="4">
        <f t="shared" si="12"/>
        <v>1</v>
      </c>
      <c r="I229" s="4">
        <v>3</v>
      </c>
      <c r="J229" s="4">
        <v>14</v>
      </c>
      <c r="K229" s="4">
        <v>-13</v>
      </c>
      <c r="L229" s="4">
        <v>-3</v>
      </c>
      <c r="M229" s="4">
        <v>0</v>
      </c>
      <c r="N229" s="4">
        <v>0</v>
      </c>
      <c r="O229" s="4">
        <v>0</v>
      </c>
      <c r="P229" s="4">
        <v>0</v>
      </c>
      <c r="Q229" s="4">
        <v>0</v>
      </c>
      <c r="R229" s="4">
        <v>0</v>
      </c>
      <c r="S229" s="4">
        <v>0</v>
      </c>
      <c r="T229" s="14">
        <f t="shared" si="13"/>
        <v>-2</v>
      </c>
      <c r="U229" s="4">
        <v>10</v>
      </c>
      <c r="V229" s="4">
        <v>15</v>
      </c>
      <c r="W229" s="4">
        <v>0</v>
      </c>
      <c r="X229" s="4" t="s">
        <v>24</v>
      </c>
      <c r="Y229" s="4" t="s">
        <v>864</v>
      </c>
      <c r="Z229" s="39">
        <v>55000093</v>
      </c>
      <c r="AA229" s="20">
        <v>40</v>
      </c>
      <c r="AB229" s="20">
        <v>55000224</v>
      </c>
      <c r="AC229" s="20">
        <v>100</v>
      </c>
      <c r="AD229" s="20"/>
      <c r="AE229" s="20"/>
      <c r="AF229" s="20"/>
      <c r="AG229" s="20"/>
      <c r="AH229" s="20" t="e">
        <f>IF(ISBLANK($Z229),0, LOOKUP($Z229,[1]Skill!$A:$A,[1]Skill!$X:$X)*$AA229/100)+
IF(ISBLANK($AB229),0, LOOKUP($AB229,[1]Skill!$A:$A,[1]Skill!$X:$X)*$AC229/100)+
IF(ISBLANK($AD229),0, LOOKUP($AD229,[1]Skill!$A:$A,[1]Skill!$X:$X)*$AE229/100)+
IF(ISBLANK($AF229),0, LOOKUP($AF229,[1]Skill!$A:$A,[1]Skill!$X:$X)*$AG229/100)</f>
        <v>#N/A</v>
      </c>
      <c r="AI229" s="20">
        <v>0</v>
      </c>
      <c r="AJ229" s="20">
        <v>0</v>
      </c>
      <c r="AK229" s="20">
        <v>0</v>
      </c>
      <c r="AL229" s="20">
        <v>0</v>
      </c>
      <c r="AM229" s="20">
        <v>0</v>
      </c>
      <c r="AN229" s="4" t="str">
        <f t="shared" si="14"/>
        <v>0;0;0;0;0</v>
      </c>
      <c r="AO229" s="20">
        <v>0</v>
      </c>
      <c r="AP229" s="20">
        <v>0</v>
      </c>
      <c r="AQ229" s="20">
        <v>0</v>
      </c>
      <c r="AR229" s="20">
        <v>0</v>
      </c>
      <c r="AS229" s="20">
        <v>0</v>
      </c>
      <c r="AT229" s="20">
        <v>0</v>
      </c>
      <c r="AU229" s="20">
        <v>0</v>
      </c>
      <c r="AV229" s="4" t="str">
        <f t="shared" si="15"/>
        <v>0;0;0;0;0;0;0</v>
      </c>
      <c r="AW229" s="52" t="s">
        <v>892</v>
      </c>
      <c r="AX229" s="4">
        <v>6</v>
      </c>
      <c r="AY229" s="4">
        <v>226</v>
      </c>
      <c r="AZ229" s="4"/>
      <c r="BA229" s="20">
        <v>0</v>
      </c>
      <c r="BB229" s="21">
        <v>0</v>
      </c>
      <c r="BC229" s="27">
        <v>0.47540979999999999</v>
      </c>
    </row>
    <row r="230" spans="1:55">
      <c r="A230">
        <v>51000227</v>
      </c>
      <c r="B230" s="4" t="s">
        <v>247</v>
      </c>
      <c r="C230" s="4" t="s">
        <v>654</v>
      </c>
      <c r="D230" s="21" t="s">
        <v>909</v>
      </c>
      <c r="E230" s="4">
        <v>2</v>
      </c>
      <c r="F230" s="4">
        <v>16</v>
      </c>
      <c r="G230" s="4">
        <v>0</v>
      </c>
      <c r="H230" s="4">
        <f t="shared" si="12"/>
        <v>2</v>
      </c>
      <c r="I230" s="4">
        <v>2</v>
      </c>
      <c r="J230" s="4">
        <v>-100</v>
      </c>
      <c r="K230" s="4">
        <v>70</v>
      </c>
      <c r="L230" s="4">
        <v>1</v>
      </c>
      <c r="M230" s="4">
        <v>0</v>
      </c>
      <c r="N230" s="4">
        <v>0</v>
      </c>
      <c r="O230" s="4">
        <v>0</v>
      </c>
      <c r="P230" s="4">
        <v>0</v>
      </c>
      <c r="Q230" s="4">
        <v>0</v>
      </c>
      <c r="R230" s="4">
        <v>0</v>
      </c>
      <c r="S230" s="4">
        <v>0</v>
      </c>
      <c r="T230" s="14">
        <f t="shared" si="13"/>
        <v>1</v>
      </c>
      <c r="U230" s="4">
        <v>10</v>
      </c>
      <c r="V230" s="4">
        <v>0</v>
      </c>
      <c r="W230" s="4">
        <v>10</v>
      </c>
      <c r="X230" s="4" t="s">
        <v>9</v>
      </c>
      <c r="Y230" s="4" t="s">
        <v>916</v>
      </c>
      <c r="Z230" s="39">
        <v>55300004</v>
      </c>
      <c r="AA230" s="20">
        <v>100</v>
      </c>
      <c r="AB230" s="20"/>
      <c r="AC230" s="20"/>
      <c r="AD230" s="20"/>
      <c r="AE230" s="20"/>
      <c r="AF230" s="20"/>
      <c r="AG230" s="20"/>
      <c r="AH230" s="20">
        <f>IF(ISBLANK($Z230),0, LOOKUP($Z230,[1]Skill!$A:$A,[1]Skill!$X:$X)*$AA230/100)+
IF(ISBLANK($AB230),0, LOOKUP($AB230,[1]Skill!$A:$A,[1]Skill!$X:$X)*$AC230/100)+
IF(ISBLANK($AD230),0, LOOKUP($AD230,[1]Skill!$A:$A,[1]Skill!$X:$X)*$AE230/100)+
IF(ISBLANK($AF230),0, LOOKUP($AF230,[1]Skill!$A:$A,[1]Skill!$X:$X)*$AG230/100)</f>
        <v>30</v>
      </c>
      <c r="AI230" s="20">
        <v>0</v>
      </c>
      <c r="AJ230" s="20">
        <v>0</v>
      </c>
      <c r="AK230" s="20">
        <v>0</v>
      </c>
      <c r="AL230" s="20">
        <v>0</v>
      </c>
      <c r="AM230" s="20">
        <v>0</v>
      </c>
      <c r="AN230" s="4" t="str">
        <f t="shared" si="14"/>
        <v>0;0;0;0;0</v>
      </c>
      <c r="AO230" s="20">
        <v>0</v>
      </c>
      <c r="AP230" s="20">
        <v>0</v>
      </c>
      <c r="AQ230" s="20">
        <v>0</v>
      </c>
      <c r="AR230" s="20">
        <v>0</v>
      </c>
      <c r="AS230" s="20">
        <v>0</v>
      </c>
      <c r="AT230" s="20">
        <v>0</v>
      </c>
      <c r="AU230" s="20">
        <v>0</v>
      </c>
      <c r="AV230" s="4" t="str">
        <f t="shared" si="15"/>
        <v>0;0;0;0;0;0;0</v>
      </c>
      <c r="AW230" s="52" t="s">
        <v>892</v>
      </c>
      <c r="AX230" s="4">
        <v>6</v>
      </c>
      <c r="AY230" s="4">
        <v>227</v>
      </c>
      <c r="AZ230" s="4"/>
      <c r="BA230" s="20">
        <v>0</v>
      </c>
      <c r="BB230" s="21">
        <v>0</v>
      </c>
      <c r="BC230" s="27">
        <v>5.2459020000000002E-2</v>
      </c>
    </row>
    <row r="231" spans="1:55">
      <c r="A231">
        <v>51000228</v>
      </c>
      <c r="B231" s="4" t="s">
        <v>248</v>
      </c>
      <c r="C231" s="4" t="s">
        <v>655</v>
      </c>
      <c r="D231" s="21" t="s">
        <v>909</v>
      </c>
      <c r="E231" s="4">
        <v>3</v>
      </c>
      <c r="F231" s="4">
        <v>16</v>
      </c>
      <c r="G231" s="4">
        <v>0</v>
      </c>
      <c r="H231" s="4">
        <f t="shared" si="12"/>
        <v>1</v>
      </c>
      <c r="I231" s="4">
        <v>3</v>
      </c>
      <c r="J231" s="4">
        <v>-100</v>
      </c>
      <c r="K231" s="4">
        <v>70</v>
      </c>
      <c r="L231" s="4">
        <v>-1</v>
      </c>
      <c r="M231" s="4">
        <v>0</v>
      </c>
      <c r="N231" s="4">
        <v>0</v>
      </c>
      <c r="O231" s="4">
        <v>0</v>
      </c>
      <c r="P231" s="4">
        <v>0</v>
      </c>
      <c r="Q231" s="4">
        <v>0</v>
      </c>
      <c r="R231" s="4">
        <v>0</v>
      </c>
      <c r="S231" s="4">
        <v>0</v>
      </c>
      <c r="T231" s="14">
        <f t="shared" si="13"/>
        <v>-1</v>
      </c>
      <c r="U231" s="4">
        <v>10</v>
      </c>
      <c r="V231" s="4">
        <v>0</v>
      </c>
      <c r="W231" s="4">
        <v>10</v>
      </c>
      <c r="X231" s="4" t="s">
        <v>9</v>
      </c>
      <c r="Y231" s="4" t="s">
        <v>917</v>
      </c>
      <c r="Z231" s="39">
        <v>55300005</v>
      </c>
      <c r="AA231" s="20">
        <v>100</v>
      </c>
      <c r="AB231" s="20"/>
      <c r="AC231" s="20"/>
      <c r="AD231" s="20"/>
      <c r="AE231" s="20"/>
      <c r="AF231" s="20"/>
      <c r="AG231" s="20"/>
      <c r="AH231" s="20">
        <f>IF(ISBLANK($Z231),0, LOOKUP($Z231,[1]Skill!$A:$A,[1]Skill!$X:$X)*$AA231/100)+
IF(ISBLANK($AB231),0, LOOKUP($AB231,[1]Skill!$A:$A,[1]Skill!$X:$X)*$AC231/100)+
IF(ISBLANK($AD231),0, LOOKUP($AD231,[1]Skill!$A:$A,[1]Skill!$X:$X)*$AE231/100)+
IF(ISBLANK($AF231),0, LOOKUP($AF231,[1]Skill!$A:$A,[1]Skill!$X:$X)*$AG231/100)</f>
        <v>30</v>
      </c>
      <c r="AI231" s="20">
        <v>0</v>
      </c>
      <c r="AJ231" s="20">
        <v>0</v>
      </c>
      <c r="AK231" s="20">
        <v>0</v>
      </c>
      <c r="AL231" s="20">
        <v>0</v>
      </c>
      <c r="AM231" s="20">
        <v>0</v>
      </c>
      <c r="AN231" s="4" t="str">
        <f t="shared" si="14"/>
        <v>0;0;0;0;0</v>
      </c>
      <c r="AO231" s="20">
        <v>0</v>
      </c>
      <c r="AP231" s="20">
        <v>0</v>
      </c>
      <c r="AQ231" s="20">
        <v>0</v>
      </c>
      <c r="AR231" s="20">
        <v>0</v>
      </c>
      <c r="AS231" s="20">
        <v>0</v>
      </c>
      <c r="AT231" s="20">
        <v>0</v>
      </c>
      <c r="AU231" s="20">
        <v>0</v>
      </c>
      <c r="AV231" s="4" t="str">
        <f t="shared" si="15"/>
        <v>0;0;0;0;0;0;0</v>
      </c>
      <c r="AW231" s="52" t="s">
        <v>892</v>
      </c>
      <c r="AX231" s="4">
        <v>6</v>
      </c>
      <c r="AY231" s="4">
        <v>228</v>
      </c>
      <c r="AZ231" s="4"/>
      <c r="BA231" s="20">
        <v>0</v>
      </c>
      <c r="BB231" s="21">
        <v>0</v>
      </c>
      <c r="BC231" s="27">
        <v>5.4098359999999998E-2</v>
      </c>
    </row>
    <row r="232" spans="1:55">
      <c r="A232">
        <v>51000229</v>
      </c>
      <c r="B232" s="4" t="s">
        <v>249</v>
      </c>
      <c r="C232" s="4" t="s">
        <v>656</v>
      </c>
      <c r="D232" s="21" t="s">
        <v>798</v>
      </c>
      <c r="E232" s="4">
        <v>1</v>
      </c>
      <c r="F232" s="4">
        <v>16</v>
      </c>
      <c r="G232" s="4">
        <v>0</v>
      </c>
      <c r="H232" s="4">
        <f t="shared" si="12"/>
        <v>0</v>
      </c>
      <c r="I232" s="4">
        <v>1</v>
      </c>
      <c r="J232" s="4">
        <v>-100</v>
      </c>
      <c r="K232" s="4">
        <v>95</v>
      </c>
      <c r="L232" s="4">
        <v>0</v>
      </c>
      <c r="M232" s="4">
        <v>0</v>
      </c>
      <c r="N232" s="4">
        <v>0</v>
      </c>
      <c r="O232" s="4">
        <v>0</v>
      </c>
      <c r="P232" s="4">
        <v>0</v>
      </c>
      <c r="Q232" s="4">
        <v>0</v>
      </c>
      <c r="R232" s="4">
        <v>0</v>
      </c>
      <c r="S232" s="4">
        <v>0</v>
      </c>
      <c r="T232" s="14">
        <f t="shared" si="13"/>
        <v>-5</v>
      </c>
      <c r="U232" s="4">
        <v>10</v>
      </c>
      <c r="V232" s="4">
        <v>0</v>
      </c>
      <c r="W232" s="4">
        <v>10</v>
      </c>
      <c r="X232" s="4" t="s">
        <v>9</v>
      </c>
      <c r="Y232" s="4"/>
      <c r="Z232" s="39"/>
      <c r="AA232" s="20"/>
      <c r="AB232" s="20"/>
      <c r="AC232" s="20"/>
      <c r="AD232" s="20"/>
      <c r="AE232" s="20"/>
      <c r="AF232" s="20"/>
      <c r="AG232" s="20"/>
      <c r="AH232" s="20">
        <f>IF(ISBLANK($Z232),0, LOOKUP($Z232,[1]Skill!$A:$A,[1]Skill!$X:$X)*$AA232/100)+
IF(ISBLANK($AB232),0, LOOKUP($AB232,[1]Skill!$A:$A,[1]Skill!$X:$X)*$AC232/100)+
IF(ISBLANK($AD232),0, LOOKUP($AD232,[1]Skill!$A:$A,[1]Skill!$X:$X)*$AE232/100)+
IF(ISBLANK($AF232),0, LOOKUP($AF232,[1]Skill!$A:$A,[1]Skill!$X:$X)*$AG232/100)</f>
        <v>0</v>
      </c>
      <c r="AI232" s="20">
        <v>0</v>
      </c>
      <c r="AJ232" s="20">
        <v>0</v>
      </c>
      <c r="AK232" s="20">
        <v>0</v>
      </c>
      <c r="AL232" s="20">
        <v>0</v>
      </c>
      <c r="AM232" s="20">
        <v>0</v>
      </c>
      <c r="AN232" s="4" t="str">
        <f t="shared" si="14"/>
        <v>0;0;0;0;0</v>
      </c>
      <c r="AO232" s="20">
        <v>0</v>
      </c>
      <c r="AP232" s="20">
        <v>0</v>
      </c>
      <c r="AQ232" s="20">
        <v>0</v>
      </c>
      <c r="AR232" s="20">
        <v>0</v>
      </c>
      <c r="AS232" s="20">
        <v>0</v>
      </c>
      <c r="AT232" s="20">
        <v>0</v>
      </c>
      <c r="AU232" s="20">
        <v>0</v>
      </c>
      <c r="AV232" s="4" t="str">
        <f t="shared" si="15"/>
        <v>0;0;0;0;0;0;0</v>
      </c>
      <c r="AW232" s="52" t="s">
        <v>892</v>
      </c>
      <c r="AX232" s="4">
        <v>6</v>
      </c>
      <c r="AY232" s="4">
        <v>229</v>
      </c>
      <c r="AZ232" s="4"/>
      <c r="BA232" s="20">
        <v>0</v>
      </c>
      <c r="BB232" s="21">
        <v>0</v>
      </c>
      <c r="BC232" s="27">
        <v>3.9344259999999999E-2</v>
      </c>
    </row>
    <row r="233" spans="1:55">
      <c r="A233">
        <v>51000230</v>
      </c>
      <c r="B233" s="4" t="s">
        <v>250</v>
      </c>
      <c r="C233" s="4" t="s">
        <v>386</v>
      </c>
      <c r="D233" s="21" t="s">
        <v>797</v>
      </c>
      <c r="E233" s="4">
        <v>3</v>
      </c>
      <c r="F233" s="4">
        <v>10</v>
      </c>
      <c r="G233" s="4">
        <v>6</v>
      </c>
      <c r="H233" s="4">
        <f t="shared" si="12"/>
        <v>6</v>
      </c>
      <c r="I233" s="4">
        <v>3</v>
      </c>
      <c r="J233" s="4">
        <v>6</v>
      </c>
      <c r="K233" s="4">
        <v>16</v>
      </c>
      <c r="L233" s="4">
        <v>-1</v>
      </c>
      <c r="M233" s="4">
        <v>0</v>
      </c>
      <c r="N233" s="4">
        <v>0</v>
      </c>
      <c r="O233" s="4">
        <v>0</v>
      </c>
      <c r="P233" s="4">
        <v>0</v>
      </c>
      <c r="Q233" s="4">
        <v>0</v>
      </c>
      <c r="R233" s="4">
        <v>0</v>
      </c>
      <c r="S233" s="4">
        <v>0</v>
      </c>
      <c r="T233" s="14">
        <f t="shared" si="13"/>
        <v>22.32</v>
      </c>
      <c r="U233" s="4">
        <v>10</v>
      </c>
      <c r="V233" s="4">
        <v>10</v>
      </c>
      <c r="W233" s="4">
        <v>0</v>
      </c>
      <c r="X233" s="4" t="s">
        <v>251</v>
      </c>
      <c r="Y233" s="4" t="s">
        <v>877</v>
      </c>
      <c r="Z233" s="39">
        <v>55000120</v>
      </c>
      <c r="AA233" s="20">
        <v>20</v>
      </c>
      <c r="AB233" s="20"/>
      <c r="AC233" s="20"/>
      <c r="AD233" s="20"/>
      <c r="AE233" s="20"/>
      <c r="AF233" s="20"/>
      <c r="AG233" s="20"/>
      <c r="AH233" s="20" t="e">
        <f>IF(ISBLANK($Z233),0, LOOKUP($Z233,[1]Skill!$A:$A,[1]Skill!$X:$X)*$AA233/100)+
IF(ISBLANK($AB233),0, LOOKUP($AB233,[1]Skill!$A:$A,[1]Skill!$X:$X)*$AC233/100)+
IF(ISBLANK($AD233),0, LOOKUP($AD233,[1]Skill!$A:$A,[1]Skill!$X:$X)*$AE233/100)+
IF(ISBLANK($AF233),0, LOOKUP($AF233,[1]Skill!$A:$A,[1]Skill!$X:$X)*$AG233/100)</f>
        <v>#N/A</v>
      </c>
      <c r="AI233" s="20">
        <v>0</v>
      </c>
      <c r="AJ233" s="20">
        <v>0</v>
      </c>
      <c r="AK233" s="20">
        <v>0</v>
      </c>
      <c r="AL233" s="20">
        <v>0</v>
      </c>
      <c r="AM233" s="20">
        <v>0</v>
      </c>
      <c r="AN233" s="4" t="str">
        <f t="shared" si="14"/>
        <v>0;0;0;0;0</v>
      </c>
      <c r="AO233" s="20">
        <v>0</v>
      </c>
      <c r="AP233" s="20">
        <v>0</v>
      </c>
      <c r="AQ233" s="20">
        <v>0.3</v>
      </c>
      <c r="AR233" s="20">
        <v>0</v>
      </c>
      <c r="AS233" s="20">
        <v>0</v>
      </c>
      <c r="AT233" s="20">
        <v>0</v>
      </c>
      <c r="AU233" s="20">
        <v>0</v>
      </c>
      <c r="AV233" s="4" t="str">
        <f t="shared" si="15"/>
        <v>0;0;0.3;0;0;0;0</v>
      </c>
      <c r="AW233" s="52" t="s">
        <v>892</v>
      </c>
      <c r="AX233" s="4">
        <v>6</v>
      </c>
      <c r="AY233" s="4">
        <v>230</v>
      </c>
      <c r="AZ233" s="4"/>
      <c r="BA233" s="20">
        <v>0</v>
      </c>
      <c r="BB233" s="21">
        <v>0</v>
      </c>
      <c r="BC233" s="27">
        <v>0.54426229999999998</v>
      </c>
    </row>
    <row r="234" spans="1:55">
      <c r="A234">
        <v>51000231</v>
      </c>
      <c r="B234" s="7" t="s">
        <v>453</v>
      </c>
      <c r="C234" s="4" t="s">
        <v>657</v>
      </c>
      <c r="D234" s="21"/>
      <c r="E234" s="4">
        <v>5</v>
      </c>
      <c r="F234" s="4">
        <v>11</v>
      </c>
      <c r="G234" s="4">
        <v>4</v>
      </c>
      <c r="H234" s="4">
        <f t="shared" si="12"/>
        <v>3</v>
      </c>
      <c r="I234" s="4">
        <v>5</v>
      </c>
      <c r="J234" s="4">
        <v>12</v>
      </c>
      <c r="K234" s="4">
        <v>-15</v>
      </c>
      <c r="L234" s="4">
        <v>-15</v>
      </c>
      <c r="M234" s="4">
        <v>0</v>
      </c>
      <c r="N234" s="4">
        <v>0</v>
      </c>
      <c r="O234" s="4">
        <v>0</v>
      </c>
      <c r="P234" s="4">
        <v>2</v>
      </c>
      <c r="Q234" s="4">
        <v>0</v>
      </c>
      <c r="R234" s="4">
        <v>0</v>
      </c>
      <c r="S234" s="4">
        <v>0</v>
      </c>
      <c r="T234" s="14">
        <f t="shared" si="13"/>
        <v>5.32</v>
      </c>
      <c r="U234" s="4">
        <v>10</v>
      </c>
      <c r="V234" s="4">
        <v>15</v>
      </c>
      <c r="W234" s="4">
        <v>0</v>
      </c>
      <c r="X234" s="4" t="s">
        <v>22</v>
      </c>
      <c r="Y234" s="4" t="s">
        <v>1043</v>
      </c>
      <c r="Z234" s="39">
        <v>55110009</v>
      </c>
      <c r="AA234" s="20">
        <v>100</v>
      </c>
      <c r="AB234" s="20"/>
      <c r="AC234" s="20"/>
      <c r="AD234" s="20"/>
      <c r="AE234" s="20"/>
      <c r="AF234" s="20"/>
      <c r="AG234" s="20"/>
      <c r="AH234" s="20">
        <f>IF(ISBLANK($Z234),0, LOOKUP($Z234,[1]Skill!$A:$A,[1]Skill!$X:$X)*$AA234/100)+
IF(ISBLANK($AB234),0, LOOKUP($AB234,[1]Skill!$A:$A,[1]Skill!$X:$X)*$AC234/100)+
IF(ISBLANK($AD234),0, LOOKUP($AD234,[1]Skill!$A:$A,[1]Skill!$X:$X)*$AE234/100)+
IF(ISBLANK($AF234),0, LOOKUP($AF234,[1]Skill!$A:$A,[1]Skill!$X:$X)*$AG234/100)</f>
        <v>12</v>
      </c>
      <c r="AI234" s="20">
        <v>0</v>
      </c>
      <c r="AJ234" s="20">
        <v>0</v>
      </c>
      <c r="AK234" s="20">
        <v>0</v>
      </c>
      <c r="AL234" s="20">
        <v>0</v>
      </c>
      <c r="AM234" s="20">
        <v>0</v>
      </c>
      <c r="AN234" s="4" t="str">
        <f t="shared" si="14"/>
        <v>0;0;0;0;0</v>
      </c>
      <c r="AO234" s="20">
        <v>0</v>
      </c>
      <c r="AP234" s="20">
        <v>0</v>
      </c>
      <c r="AQ234" s="20">
        <v>0</v>
      </c>
      <c r="AR234" s="20">
        <v>0</v>
      </c>
      <c r="AS234" s="20">
        <v>0</v>
      </c>
      <c r="AT234" s="20">
        <v>0</v>
      </c>
      <c r="AU234" s="20">
        <v>0.3</v>
      </c>
      <c r="AV234" s="4" t="str">
        <f t="shared" si="15"/>
        <v>0;0;0;0;0;0;0.3</v>
      </c>
      <c r="AW234" s="52" t="s">
        <v>892</v>
      </c>
      <c r="AX234" s="4">
        <v>6</v>
      </c>
      <c r="AY234" s="4">
        <v>231</v>
      </c>
      <c r="AZ234" s="4"/>
      <c r="BA234" s="20">
        <v>0</v>
      </c>
      <c r="BB234" s="21">
        <v>0</v>
      </c>
      <c r="BC234" s="27">
        <v>0.8573771</v>
      </c>
    </row>
    <row r="235" spans="1:55">
      <c r="A235">
        <v>51000232</v>
      </c>
      <c r="B235" s="4" t="s">
        <v>252</v>
      </c>
      <c r="C235" s="4" t="s">
        <v>658</v>
      </c>
      <c r="D235" s="21" t="s">
        <v>797</v>
      </c>
      <c r="E235" s="4">
        <v>3</v>
      </c>
      <c r="F235" s="4">
        <v>14</v>
      </c>
      <c r="G235" s="4">
        <v>3</v>
      </c>
      <c r="H235" s="4">
        <f t="shared" si="12"/>
        <v>4</v>
      </c>
      <c r="I235" s="4">
        <v>3</v>
      </c>
      <c r="J235" s="4">
        <v>0</v>
      </c>
      <c r="K235" s="4">
        <v>13</v>
      </c>
      <c r="L235" s="4">
        <v>-2</v>
      </c>
      <c r="M235" s="4">
        <v>0</v>
      </c>
      <c r="N235" s="4">
        <v>0</v>
      </c>
      <c r="O235" s="4">
        <v>0</v>
      </c>
      <c r="P235" s="4">
        <v>0</v>
      </c>
      <c r="Q235" s="4">
        <v>0</v>
      </c>
      <c r="R235" s="4">
        <v>0</v>
      </c>
      <c r="S235" s="4">
        <v>0</v>
      </c>
      <c r="T235" s="14">
        <f t="shared" si="13"/>
        <v>11</v>
      </c>
      <c r="U235" s="4">
        <v>10</v>
      </c>
      <c r="V235" s="4">
        <v>0</v>
      </c>
      <c r="W235" s="4">
        <v>0</v>
      </c>
      <c r="X235" s="4" t="s">
        <v>6</v>
      </c>
      <c r="Y235" s="4" t="s">
        <v>750</v>
      </c>
      <c r="Z235" s="39">
        <v>55000087</v>
      </c>
      <c r="AA235" s="20">
        <v>30</v>
      </c>
      <c r="AB235" s="20">
        <v>55000237</v>
      </c>
      <c r="AC235" s="20">
        <v>100</v>
      </c>
      <c r="AD235" s="20"/>
      <c r="AE235" s="20"/>
      <c r="AF235" s="20"/>
      <c r="AG235" s="20"/>
      <c r="AH235" s="20" t="e">
        <f>IF(ISBLANK($Z235),0, LOOKUP($Z235,[1]Skill!$A:$A,[1]Skill!$X:$X)*$AA235/100)+
IF(ISBLANK($AB235),0, LOOKUP($AB235,[1]Skill!$A:$A,[1]Skill!$X:$X)*$AC235/100)+
IF(ISBLANK($AD235),0, LOOKUP($AD235,[1]Skill!$A:$A,[1]Skill!$X:$X)*$AE235/100)+
IF(ISBLANK($AF235),0, LOOKUP($AF235,[1]Skill!$A:$A,[1]Skill!$X:$X)*$AG235/100)</f>
        <v>#N/A</v>
      </c>
      <c r="AI235" s="20">
        <v>0</v>
      </c>
      <c r="AJ235" s="20">
        <v>0</v>
      </c>
      <c r="AK235" s="20">
        <v>0</v>
      </c>
      <c r="AL235" s="20">
        <v>0</v>
      </c>
      <c r="AM235" s="20">
        <v>0</v>
      </c>
      <c r="AN235" s="4" t="str">
        <f t="shared" si="14"/>
        <v>0;0;0;0;0</v>
      </c>
      <c r="AO235" s="20">
        <v>0</v>
      </c>
      <c r="AP235" s="20">
        <v>0</v>
      </c>
      <c r="AQ235" s="20">
        <v>0</v>
      </c>
      <c r="AR235" s="20">
        <v>0</v>
      </c>
      <c r="AS235" s="20">
        <v>0</v>
      </c>
      <c r="AT235" s="20">
        <v>0</v>
      </c>
      <c r="AU235" s="20">
        <v>0</v>
      </c>
      <c r="AV235" s="4" t="str">
        <f t="shared" si="15"/>
        <v>0;0;0;0;0;0;0</v>
      </c>
      <c r="AW235" s="52" t="s">
        <v>892</v>
      </c>
      <c r="AX235" s="4">
        <v>6</v>
      </c>
      <c r="AY235" s="4">
        <v>232</v>
      </c>
      <c r="AZ235" s="4"/>
      <c r="BA235" s="20">
        <v>0</v>
      </c>
      <c r="BB235" s="21">
        <v>0</v>
      </c>
      <c r="BC235" s="27">
        <v>0.595082</v>
      </c>
    </row>
    <row r="236" spans="1:55">
      <c r="A236">
        <v>51000233</v>
      </c>
      <c r="B236" s="4" t="s">
        <v>253</v>
      </c>
      <c r="C236" s="4" t="s">
        <v>659</v>
      </c>
      <c r="D236" s="21" t="s">
        <v>797</v>
      </c>
      <c r="E236" s="4">
        <v>3</v>
      </c>
      <c r="F236" s="4">
        <v>11</v>
      </c>
      <c r="G236" s="4">
        <v>1</v>
      </c>
      <c r="H236" s="4">
        <f t="shared" si="12"/>
        <v>4</v>
      </c>
      <c r="I236" s="4">
        <v>3</v>
      </c>
      <c r="J236" s="4">
        <v>8</v>
      </c>
      <c r="K236" s="4">
        <v>3</v>
      </c>
      <c r="L236" s="4">
        <v>-1</v>
      </c>
      <c r="M236" s="4">
        <v>0</v>
      </c>
      <c r="N236" s="4">
        <v>0</v>
      </c>
      <c r="O236" s="4">
        <v>0</v>
      </c>
      <c r="P236" s="4">
        <v>0</v>
      </c>
      <c r="Q236" s="4">
        <v>0</v>
      </c>
      <c r="R236" s="4">
        <v>0</v>
      </c>
      <c r="S236" s="4">
        <v>0</v>
      </c>
      <c r="T236" s="14">
        <f t="shared" si="13"/>
        <v>10</v>
      </c>
      <c r="U236" s="4">
        <v>10</v>
      </c>
      <c r="V236" s="4">
        <v>15</v>
      </c>
      <c r="W236" s="4">
        <v>0</v>
      </c>
      <c r="X236" s="4" t="s">
        <v>12</v>
      </c>
      <c r="Y236" s="4" t="s">
        <v>751</v>
      </c>
      <c r="Z236" s="39">
        <v>55000237</v>
      </c>
      <c r="AA236" s="20">
        <v>100</v>
      </c>
      <c r="AB236" s="20">
        <v>55000241</v>
      </c>
      <c r="AC236" s="20">
        <v>100</v>
      </c>
      <c r="AD236" s="20"/>
      <c r="AE236" s="20"/>
      <c r="AF236" s="20"/>
      <c r="AG236" s="20"/>
      <c r="AH236" s="20" t="e">
        <f>IF(ISBLANK($Z236),0, LOOKUP($Z236,[1]Skill!$A:$A,[1]Skill!$X:$X)*$AA236/100)+
IF(ISBLANK($AB236),0, LOOKUP($AB236,[1]Skill!$A:$A,[1]Skill!$X:$X)*$AC236/100)+
IF(ISBLANK($AD236),0, LOOKUP($AD236,[1]Skill!$A:$A,[1]Skill!$X:$X)*$AE236/100)+
IF(ISBLANK($AF236),0, LOOKUP($AF236,[1]Skill!$A:$A,[1]Skill!$X:$X)*$AG236/100)</f>
        <v>#N/A</v>
      </c>
      <c r="AI236" s="20">
        <v>0</v>
      </c>
      <c r="AJ236" s="20">
        <v>0</v>
      </c>
      <c r="AK236" s="20">
        <v>0</v>
      </c>
      <c r="AL236" s="20">
        <v>0</v>
      </c>
      <c r="AM236" s="20">
        <v>0</v>
      </c>
      <c r="AN236" s="4" t="str">
        <f t="shared" si="14"/>
        <v>0;0;0;0;0</v>
      </c>
      <c r="AO236" s="20">
        <v>0</v>
      </c>
      <c r="AP236" s="20">
        <v>0</v>
      </c>
      <c r="AQ236" s="20">
        <v>0</v>
      </c>
      <c r="AR236" s="20">
        <v>0</v>
      </c>
      <c r="AS236" s="20">
        <v>0</v>
      </c>
      <c r="AT236" s="20">
        <v>0</v>
      </c>
      <c r="AU236" s="20">
        <v>0</v>
      </c>
      <c r="AV236" s="4" t="str">
        <f t="shared" si="15"/>
        <v>0;0;0;0;0;0;0</v>
      </c>
      <c r="AW236" s="52" t="s">
        <v>892</v>
      </c>
      <c r="AX236" s="4">
        <v>6</v>
      </c>
      <c r="AY236" s="4">
        <v>233</v>
      </c>
      <c r="AZ236" s="4"/>
      <c r="BA236" s="20">
        <v>0</v>
      </c>
      <c r="BB236" s="21">
        <v>0</v>
      </c>
      <c r="BC236" s="27">
        <v>0.47704920000000001</v>
      </c>
    </row>
    <row r="237" spans="1:55">
      <c r="A237">
        <v>51000234</v>
      </c>
      <c r="B237" s="7" t="s">
        <v>454</v>
      </c>
      <c r="C237" s="4" t="s">
        <v>660</v>
      </c>
      <c r="D237" s="21"/>
      <c r="E237" s="4">
        <v>4</v>
      </c>
      <c r="F237" s="4">
        <v>5</v>
      </c>
      <c r="G237" s="4">
        <v>5</v>
      </c>
      <c r="H237" s="4">
        <f t="shared" si="12"/>
        <v>3</v>
      </c>
      <c r="I237" s="4">
        <v>4</v>
      </c>
      <c r="J237" s="4">
        <v>-18</v>
      </c>
      <c r="K237" s="4">
        <v>9</v>
      </c>
      <c r="L237" s="4">
        <v>-16</v>
      </c>
      <c r="M237" s="4">
        <v>0</v>
      </c>
      <c r="N237" s="4">
        <v>0</v>
      </c>
      <c r="O237" s="4">
        <v>2</v>
      </c>
      <c r="P237" s="4">
        <v>0</v>
      </c>
      <c r="Q237" s="4">
        <v>0</v>
      </c>
      <c r="R237" s="4">
        <v>0</v>
      </c>
      <c r="S237" s="4">
        <v>0</v>
      </c>
      <c r="T237" s="14">
        <f t="shared" si="13"/>
        <v>7.5</v>
      </c>
      <c r="U237" s="4">
        <v>10</v>
      </c>
      <c r="V237" s="4">
        <v>15</v>
      </c>
      <c r="W237" s="4">
        <v>0</v>
      </c>
      <c r="X237" s="4" t="s">
        <v>2</v>
      </c>
      <c r="Y237" s="4" t="s">
        <v>1041</v>
      </c>
      <c r="Z237" s="39">
        <v>55100001</v>
      </c>
      <c r="AA237" s="20">
        <v>100</v>
      </c>
      <c r="AB237" s="20">
        <v>55110008</v>
      </c>
      <c r="AC237" s="20">
        <v>25</v>
      </c>
      <c r="AD237" s="20"/>
      <c r="AE237" s="20"/>
      <c r="AF237" s="20"/>
      <c r="AG237" s="20"/>
      <c r="AH237" s="20">
        <f>IF(ISBLANK($Z237),0, LOOKUP($Z237,[1]Skill!$A:$A,[1]Skill!$X:$X)*$AA237/100)+
IF(ISBLANK($AB237),0, LOOKUP($AB237,[1]Skill!$A:$A,[1]Skill!$X:$X)*$AC237/100)+
IF(ISBLANK($AD237),0, LOOKUP($AD237,[1]Skill!$A:$A,[1]Skill!$X:$X)*$AE237/100)+
IF(ISBLANK($AF237),0, LOOKUP($AF237,[1]Skill!$A:$A,[1]Skill!$X:$X)*$AG237/100)</f>
        <v>22.5</v>
      </c>
      <c r="AI237" s="20">
        <v>0</v>
      </c>
      <c r="AJ237" s="20">
        <v>0</v>
      </c>
      <c r="AK237" s="20">
        <v>0</v>
      </c>
      <c r="AL237" s="20">
        <v>0</v>
      </c>
      <c r="AM237" s="20">
        <v>0</v>
      </c>
      <c r="AN237" s="4" t="str">
        <f t="shared" si="14"/>
        <v>0;0;0;0;0</v>
      </c>
      <c r="AO237" s="20">
        <v>0</v>
      </c>
      <c r="AP237" s="20">
        <v>0</v>
      </c>
      <c r="AQ237" s="20">
        <v>0</v>
      </c>
      <c r="AR237" s="20">
        <v>0</v>
      </c>
      <c r="AS237" s="20">
        <v>0</v>
      </c>
      <c r="AT237" s="20">
        <v>0</v>
      </c>
      <c r="AU237" s="20">
        <v>0</v>
      </c>
      <c r="AV237" s="4" t="str">
        <f t="shared" si="15"/>
        <v>0;0;0;0;0;0;0</v>
      </c>
      <c r="AW237" s="52" t="s">
        <v>892</v>
      </c>
      <c r="AX237" s="4">
        <v>6</v>
      </c>
      <c r="AY237" s="4">
        <v>234</v>
      </c>
      <c r="AZ237" s="4"/>
      <c r="BA237" s="20">
        <v>0</v>
      </c>
      <c r="BB237" s="21">
        <v>0</v>
      </c>
      <c r="BC237" s="27">
        <v>0.70327870000000003</v>
      </c>
    </row>
    <row r="238" spans="1:55">
      <c r="A238">
        <v>51000235</v>
      </c>
      <c r="B238" s="4" t="s">
        <v>254</v>
      </c>
      <c r="C238" s="4" t="s">
        <v>661</v>
      </c>
      <c r="D238" s="21"/>
      <c r="E238" s="4">
        <v>2</v>
      </c>
      <c r="F238" s="4">
        <v>6</v>
      </c>
      <c r="G238" s="4">
        <v>5</v>
      </c>
      <c r="H238" s="4">
        <f t="shared" si="12"/>
        <v>1</v>
      </c>
      <c r="I238" s="4">
        <v>2</v>
      </c>
      <c r="J238" s="4">
        <v>-3</v>
      </c>
      <c r="K238" s="4">
        <v>-3</v>
      </c>
      <c r="L238" s="4">
        <v>3</v>
      </c>
      <c r="M238" s="4">
        <v>0</v>
      </c>
      <c r="N238" s="4">
        <v>0</v>
      </c>
      <c r="O238" s="4">
        <v>0</v>
      </c>
      <c r="P238" s="4">
        <v>0</v>
      </c>
      <c r="Q238" s="4">
        <v>0</v>
      </c>
      <c r="R238" s="4">
        <v>0</v>
      </c>
      <c r="S238" s="4">
        <v>0</v>
      </c>
      <c r="T238" s="14">
        <f t="shared" si="13"/>
        <v>-3</v>
      </c>
      <c r="U238" s="4">
        <v>10</v>
      </c>
      <c r="V238" s="4">
        <v>30</v>
      </c>
      <c r="W238" s="4">
        <v>0</v>
      </c>
      <c r="X238" s="4" t="s">
        <v>4</v>
      </c>
      <c r="Y238" s="7"/>
      <c r="Z238" s="39"/>
      <c r="AA238" s="20"/>
      <c r="AB238" s="20"/>
      <c r="AC238" s="20"/>
      <c r="AD238" s="20"/>
      <c r="AE238" s="20"/>
      <c r="AF238" s="20"/>
      <c r="AG238" s="20"/>
      <c r="AH238" s="20">
        <f>IF(ISBLANK($Z238),0, LOOKUP($Z238,[1]Skill!$A:$A,[1]Skill!$X:$X)*$AA238/100)+
IF(ISBLANK($AB238),0, LOOKUP($AB238,[1]Skill!$A:$A,[1]Skill!$X:$X)*$AC238/100)+
IF(ISBLANK($AD238),0, LOOKUP($AD238,[1]Skill!$A:$A,[1]Skill!$X:$X)*$AE238/100)+
IF(ISBLANK($AF238),0, LOOKUP($AF238,[1]Skill!$A:$A,[1]Skill!$X:$X)*$AG238/100)</f>
        <v>0</v>
      </c>
      <c r="AI238" s="20">
        <v>0</v>
      </c>
      <c r="AJ238" s="20">
        <v>0</v>
      </c>
      <c r="AK238" s="20">
        <v>0</v>
      </c>
      <c r="AL238" s="20">
        <v>0</v>
      </c>
      <c r="AM238" s="20">
        <v>0</v>
      </c>
      <c r="AN238" s="4" t="str">
        <f t="shared" si="14"/>
        <v>0;0;0;0;0</v>
      </c>
      <c r="AO238" s="20">
        <v>0</v>
      </c>
      <c r="AP238" s="20">
        <v>0</v>
      </c>
      <c r="AQ238" s="20">
        <v>0</v>
      </c>
      <c r="AR238" s="20">
        <v>0</v>
      </c>
      <c r="AS238" s="20">
        <v>0</v>
      </c>
      <c r="AT238" s="20">
        <v>0</v>
      </c>
      <c r="AU238" s="20">
        <v>0</v>
      </c>
      <c r="AV238" s="4" t="str">
        <f t="shared" si="15"/>
        <v>0;0;0;0;0;0;0</v>
      </c>
      <c r="AW238" s="52" t="s">
        <v>892</v>
      </c>
      <c r="AX238" s="4">
        <v>6</v>
      </c>
      <c r="AY238" s="4">
        <v>235</v>
      </c>
      <c r="AZ238" s="4"/>
      <c r="BA238" s="20">
        <v>0</v>
      </c>
      <c r="BB238" s="21">
        <v>0</v>
      </c>
      <c r="BC238" s="27">
        <v>9.3442629999999999E-2</v>
      </c>
    </row>
    <row r="239" spans="1:55">
      <c r="A239">
        <v>51000236</v>
      </c>
      <c r="B239" s="7" t="s">
        <v>413</v>
      </c>
      <c r="C239" s="4" t="s">
        <v>662</v>
      </c>
      <c r="D239" s="21"/>
      <c r="E239" s="4">
        <v>3</v>
      </c>
      <c r="F239" s="4">
        <v>11</v>
      </c>
      <c r="G239" s="4">
        <v>0</v>
      </c>
      <c r="H239" s="4">
        <f t="shared" si="12"/>
        <v>2</v>
      </c>
      <c r="I239" s="4">
        <v>3</v>
      </c>
      <c r="J239" s="4">
        <v>0</v>
      </c>
      <c r="K239" s="4">
        <v>0</v>
      </c>
      <c r="L239" s="4">
        <v>-10</v>
      </c>
      <c r="M239" s="4">
        <v>0</v>
      </c>
      <c r="N239" s="4">
        <v>0</v>
      </c>
      <c r="O239" s="4">
        <v>0</v>
      </c>
      <c r="P239" s="4">
        <v>0</v>
      </c>
      <c r="Q239" s="4">
        <v>0</v>
      </c>
      <c r="R239" s="4">
        <v>0</v>
      </c>
      <c r="S239" s="4">
        <v>0</v>
      </c>
      <c r="T239" s="14">
        <f t="shared" si="13"/>
        <v>1.75</v>
      </c>
      <c r="U239" s="4">
        <v>10</v>
      </c>
      <c r="V239" s="4">
        <v>15</v>
      </c>
      <c r="W239" s="4">
        <v>0</v>
      </c>
      <c r="X239" s="4" t="s">
        <v>4</v>
      </c>
      <c r="Y239" s="4" t="s">
        <v>1042</v>
      </c>
      <c r="Z239" s="39">
        <v>55110001</v>
      </c>
      <c r="AA239" s="20">
        <v>35</v>
      </c>
      <c r="AB239" s="20">
        <v>55110008</v>
      </c>
      <c r="AC239" s="20">
        <v>20</v>
      </c>
      <c r="AD239" s="20"/>
      <c r="AE239" s="20"/>
      <c r="AF239" s="20"/>
      <c r="AG239" s="20"/>
      <c r="AH239" s="20">
        <f>IF(ISBLANK($Z239),0, LOOKUP($Z239,[1]Skill!$A:$A,[1]Skill!$X:$X)*$AA239/100)+
IF(ISBLANK($AB239),0, LOOKUP($AB239,[1]Skill!$A:$A,[1]Skill!$X:$X)*$AC239/100)+
IF(ISBLANK($AD239),0, LOOKUP($AD239,[1]Skill!$A:$A,[1]Skill!$X:$X)*$AE239/100)+
IF(ISBLANK($AF239),0, LOOKUP($AF239,[1]Skill!$A:$A,[1]Skill!$X:$X)*$AG239/100)</f>
        <v>11.75</v>
      </c>
      <c r="AI239" s="20">
        <v>0</v>
      </c>
      <c r="AJ239" s="20">
        <v>0</v>
      </c>
      <c r="AK239" s="20">
        <v>0</v>
      </c>
      <c r="AL239" s="20">
        <v>0</v>
      </c>
      <c r="AM239" s="20">
        <v>0</v>
      </c>
      <c r="AN239" s="4" t="str">
        <f t="shared" si="14"/>
        <v>0;0;0;0;0</v>
      </c>
      <c r="AO239" s="20">
        <v>0</v>
      </c>
      <c r="AP239" s="20">
        <v>0</v>
      </c>
      <c r="AQ239" s="20">
        <v>0</v>
      </c>
      <c r="AR239" s="20">
        <v>0</v>
      </c>
      <c r="AS239" s="20">
        <v>0</v>
      </c>
      <c r="AT239" s="20">
        <v>0</v>
      </c>
      <c r="AU239" s="20">
        <v>0</v>
      </c>
      <c r="AV239" s="4" t="str">
        <f t="shared" si="15"/>
        <v>0;0;0;0;0;0;0</v>
      </c>
      <c r="AW239" s="52" t="s">
        <v>892</v>
      </c>
      <c r="AX239" s="4">
        <v>6</v>
      </c>
      <c r="AY239" s="4">
        <v>236</v>
      </c>
      <c r="AZ239" s="4"/>
      <c r="BA239" s="20">
        <v>0</v>
      </c>
      <c r="BB239" s="21">
        <v>0</v>
      </c>
      <c r="BC239" s="27">
        <v>0.77377050000000003</v>
      </c>
    </row>
    <row r="240" spans="1:55">
      <c r="A240">
        <v>51000237</v>
      </c>
      <c r="B240" s="7" t="s">
        <v>455</v>
      </c>
      <c r="C240" s="4" t="s">
        <v>456</v>
      </c>
      <c r="D240" s="21" t="s">
        <v>797</v>
      </c>
      <c r="E240" s="4">
        <v>3</v>
      </c>
      <c r="F240" s="4">
        <v>10</v>
      </c>
      <c r="G240" s="4">
        <v>6</v>
      </c>
      <c r="H240" s="4">
        <f t="shared" si="12"/>
        <v>6</v>
      </c>
      <c r="I240" s="4">
        <v>3</v>
      </c>
      <c r="J240" s="4">
        <v>14</v>
      </c>
      <c r="K240" s="4">
        <v>7</v>
      </c>
      <c r="L240" s="4">
        <v>1</v>
      </c>
      <c r="M240" s="4">
        <v>0</v>
      </c>
      <c r="N240" s="4">
        <v>0</v>
      </c>
      <c r="O240" s="4">
        <v>0</v>
      </c>
      <c r="P240" s="4">
        <v>0</v>
      </c>
      <c r="Q240" s="4">
        <v>0</v>
      </c>
      <c r="R240" s="4">
        <v>0</v>
      </c>
      <c r="S240" s="4">
        <v>0</v>
      </c>
      <c r="T240" s="14">
        <f t="shared" si="13"/>
        <v>22</v>
      </c>
      <c r="U240" s="4">
        <v>10</v>
      </c>
      <c r="V240" s="4">
        <v>15</v>
      </c>
      <c r="W240" s="4">
        <v>0</v>
      </c>
      <c r="X240" s="4" t="s">
        <v>2</v>
      </c>
      <c r="Y240" s="4" t="s">
        <v>861</v>
      </c>
      <c r="Z240" s="39">
        <v>55000006</v>
      </c>
      <c r="AA240" s="20">
        <v>100</v>
      </c>
      <c r="AB240" s="20">
        <v>55000223</v>
      </c>
      <c r="AC240" s="20">
        <v>100</v>
      </c>
      <c r="AD240" s="20"/>
      <c r="AE240" s="20"/>
      <c r="AF240" s="20"/>
      <c r="AG240" s="20"/>
      <c r="AH240" s="20" t="e">
        <f>IF(ISBLANK($Z240),0, LOOKUP($Z240,[1]Skill!$A:$A,[1]Skill!$X:$X)*$AA240/100)+
IF(ISBLANK($AB240),0, LOOKUP($AB240,[1]Skill!$A:$A,[1]Skill!$X:$X)*$AC240/100)+
IF(ISBLANK($AD240),0, LOOKUP($AD240,[1]Skill!$A:$A,[1]Skill!$X:$X)*$AE240/100)+
IF(ISBLANK($AF240),0, LOOKUP($AF240,[1]Skill!$A:$A,[1]Skill!$X:$X)*$AG240/100)</f>
        <v>#N/A</v>
      </c>
      <c r="AI240" s="20">
        <v>0</v>
      </c>
      <c r="AJ240" s="20">
        <v>0</v>
      </c>
      <c r="AK240" s="20">
        <v>0</v>
      </c>
      <c r="AL240" s="20">
        <v>0</v>
      </c>
      <c r="AM240" s="20">
        <v>0</v>
      </c>
      <c r="AN240" s="4" t="str">
        <f t="shared" si="14"/>
        <v>0;0;0;0;0</v>
      </c>
      <c r="AO240" s="20">
        <v>0</v>
      </c>
      <c r="AP240" s="20">
        <v>0</v>
      </c>
      <c r="AQ240" s="20">
        <v>0</v>
      </c>
      <c r="AR240" s="20">
        <v>0</v>
      </c>
      <c r="AS240" s="20">
        <v>0</v>
      </c>
      <c r="AT240" s="20">
        <v>0</v>
      </c>
      <c r="AU240" s="20">
        <v>0</v>
      </c>
      <c r="AV240" s="4" t="str">
        <f t="shared" si="15"/>
        <v>0;0;0;0;0;0;0</v>
      </c>
      <c r="AW240" s="52" t="s">
        <v>892</v>
      </c>
      <c r="AX240" s="4">
        <v>6</v>
      </c>
      <c r="AY240" s="4">
        <v>237</v>
      </c>
      <c r="AZ240" s="4"/>
      <c r="BA240" s="20">
        <v>0</v>
      </c>
      <c r="BB240" s="21">
        <v>0</v>
      </c>
      <c r="BC240" s="27">
        <v>0.63934429999999998</v>
      </c>
    </row>
    <row r="241" spans="1:55">
      <c r="A241">
        <v>51000238</v>
      </c>
      <c r="B241" s="7" t="s">
        <v>457</v>
      </c>
      <c r="C241" s="4" t="s">
        <v>458</v>
      </c>
      <c r="D241" s="21" t="s">
        <v>797</v>
      </c>
      <c r="E241" s="4">
        <v>6</v>
      </c>
      <c r="F241" s="4">
        <v>8</v>
      </c>
      <c r="G241" s="4">
        <v>0</v>
      </c>
      <c r="H241" s="4">
        <f t="shared" si="12"/>
        <v>6</v>
      </c>
      <c r="I241" s="4">
        <v>6</v>
      </c>
      <c r="J241" s="4">
        <v>-3</v>
      </c>
      <c r="K241" s="4">
        <v>-10</v>
      </c>
      <c r="L241" s="8">
        <v>-11</v>
      </c>
      <c r="M241" s="4">
        <v>0</v>
      </c>
      <c r="N241" s="4">
        <v>0</v>
      </c>
      <c r="O241" s="4">
        <v>0</v>
      </c>
      <c r="P241" s="4">
        <v>0</v>
      </c>
      <c r="Q241" s="4">
        <v>0</v>
      </c>
      <c r="R241" s="4">
        <v>0</v>
      </c>
      <c r="S241" s="4">
        <v>0</v>
      </c>
      <c r="T241" s="14">
        <f t="shared" si="13"/>
        <v>-24</v>
      </c>
      <c r="U241" s="4">
        <v>10</v>
      </c>
      <c r="V241" s="4">
        <v>20</v>
      </c>
      <c r="W241" s="4">
        <v>0</v>
      </c>
      <c r="X241" s="4" t="s">
        <v>16</v>
      </c>
      <c r="Y241" s="4" t="s">
        <v>1068</v>
      </c>
      <c r="Z241" s="39">
        <v>55100010</v>
      </c>
      <c r="AA241" s="20">
        <v>70</v>
      </c>
      <c r="AB241" s="20">
        <v>55110006</v>
      </c>
      <c r="AC241" s="20">
        <v>70</v>
      </c>
      <c r="AD241" s="20">
        <v>55000255</v>
      </c>
      <c r="AE241" s="20">
        <v>100</v>
      </c>
      <c r="AF241" s="20">
        <v>55000279</v>
      </c>
      <c r="AG241" s="20">
        <v>50</v>
      </c>
      <c r="AH241" s="20" t="e">
        <f>IF(ISBLANK($Z241),0, LOOKUP($Z241,[1]Skill!$A:$A,[1]Skill!$X:$X)*$AA241/100)+
IF(ISBLANK($AB241),0, LOOKUP($AB241,[1]Skill!$A:$A,[1]Skill!$X:$X)*$AC241/100)+
IF(ISBLANK($AD241),0, LOOKUP($AD241,[1]Skill!$A:$A,[1]Skill!$X:$X)*$AE241/100)+
IF(ISBLANK($AF241),0, LOOKUP($AF241,[1]Skill!$A:$A,[1]Skill!$X:$X)*$AG241/100)</f>
        <v>#N/A</v>
      </c>
      <c r="AI241" s="20">
        <v>0</v>
      </c>
      <c r="AJ241" s="20">
        <v>0</v>
      </c>
      <c r="AK241" s="20">
        <v>0</v>
      </c>
      <c r="AL241" s="20">
        <v>0</v>
      </c>
      <c r="AM241" s="20">
        <v>0</v>
      </c>
      <c r="AN241" s="4" t="str">
        <f t="shared" si="14"/>
        <v>0;0;0;0;0</v>
      </c>
      <c r="AO241" s="20">
        <v>0</v>
      </c>
      <c r="AP241" s="20">
        <v>0</v>
      </c>
      <c r="AQ241" s="20">
        <v>0</v>
      </c>
      <c r="AR241" s="20">
        <v>0</v>
      </c>
      <c r="AS241" s="20">
        <v>0</v>
      </c>
      <c r="AT241" s="20">
        <v>0</v>
      </c>
      <c r="AU241" s="20">
        <v>0</v>
      </c>
      <c r="AV241" s="4" t="str">
        <f t="shared" si="15"/>
        <v>0;0;0;0;0;0;0</v>
      </c>
      <c r="AW241" s="52" t="s">
        <v>892</v>
      </c>
      <c r="AX241" s="4">
        <v>3</v>
      </c>
      <c r="AY241" s="4">
        <v>238</v>
      </c>
      <c r="AZ241" s="4"/>
      <c r="BA241" s="20">
        <v>0</v>
      </c>
      <c r="BB241" s="21">
        <v>0</v>
      </c>
      <c r="BC241" s="27">
        <v>0.89016399999999996</v>
      </c>
    </row>
    <row r="242" spans="1:55">
      <c r="A242">
        <v>51000239</v>
      </c>
      <c r="B242" s="7" t="s">
        <v>459</v>
      </c>
      <c r="C242" s="4" t="s">
        <v>460</v>
      </c>
      <c r="D242" s="21"/>
      <c r="E242" s="4">
        <v>3</v>
      </c>
      <c r="F242" s="4">
        <v>5</v>
      </c>
      <c r="G242" s="4">
        <v>0</v>
      </c>
      <c r="H242" s="4">
        <f t="shared" si="12"/>
        <v>1</v>
      </c>
      <c r="I242" s="4">
        <v>3</v>
      </c>
      <c r="J242" s="4">
        <v>7</v>
      </c>
      <c r="K242" s="4">
        <v>-7</v>
      </c>
      <c r="L242" s="4">
        <v>-1</v>
      </c>
      <c r="M242" s="4">
        <v>0</v>
      </c>
      <c r="N242" s="4">
        <v>0</v>
      </c>
      <c r="O242" s="4">
        <v>0</v>
      </c>
      <c r="P242" s="4">
        <v>0</v>
      </c>
      <c r="Q242" s="4">
        <v>0</v>
      </c>
      <c r="R242" s="4">
        <v>0</v>
      </c>
      <c r="S242" s="4">
        <v>0</v>
      </c>
      <c r="T242" s="14">
        <f t="shared" si="13"/>
        <v>-1</v>
      </c>
      <c r="U242" s="4">
        <v>10</v>
      </c>
      <c r="V242" s="4">
        <v>20</v>
      </c>
      <c r="W242" s="4">
        <v>0</v>
      </c>
      <c r="X242" s="4" t="s">
        <v>4</v>
      </c>
      <c r="Y242" s="4"/>
      <c r="Z242" s="39"/>
      <c r="AA242" s="20"/>
      <c r="AB242" s="20"/>
      <c r="AC242" s="20"/>
      <c r="AD242" s="20"/>
      <c r="AE242" s="20"/>
      <c r="AF242" s="20"/>
      <c r="AG242" s="20"/>
      <c r="AH242" s="20">
        <f>IF(ISBLANK($Z242),0, LOOKUP($Z242,[1]Skill!$A:$A,[1]Skill!$X:$X)*$AA242/100)+
IF(ISBLANK($AB242),0, LOOKUP($AB242,[1]Skill!$A:$A,[1]Skill!$X:$X)*$AC242/100)+
IF(ISBLANK($AD242),0, LOOKUP($AD242,[1]Skill!$A:$A,[1]Skill!$X:$X)*$AE242/100)+
IF(ISBLANK($AF242),0, LOOKUP($AF242,[1]Skill!$A:$A,[1]Skill!$X:$X)*$AG242/100)</f>
        <v>0</v>
      </c>
      <c r="AI242" s="20">
        <v>0</v>
      </c>
      <c r="AJ242" s="20">
        <v>0</v>
      </c>
      <c r="AK242" s="20">
        <v>0</v>
      </c>
      <c r="AL242" s="20">
        <v>0</v>
      </c>
      <c r="AM242" s="20">
        <v>0</v>
      </c>
      <c r="AN242" s="4" t="str">
        <f t="shared" si="14"/>
        <v>0;0;0;0;0</v>
      </c>
      <c r="AO242" s="20">
        <v>0</v>
      </c>
      <c r="AP242" s="20">
        <v>0</v>
      </c>
      <c r="AQ242" s="20">
        <v>0</v>
      </c>
      <c r="AR242" s="20">
        <v>0</v>
      </c>
      <c r="AS242" s="20">
        <v>0</v>
      </c>
      <c r="AT242" s="20">
        <v>0</v>
      </c>
      <c r="AU242" s="20">
        <v>0</v>
      </c>
      <c r="AV242" s="4" t="str">
        <f t="shared" si="15"/>
        <v>0;0;0;0;0;0;0</v>
      </c>
      <c r="AW242" s="52" t="s">
        <v>892</v>
      </c>
      <c r="AX242" s="4">
        <v>6</v>
      </c>
      <c r="AY242" s="4">
        <v>239</v>
      </c>
      <c r="AZ242" s="4"/>
      <c r="BA242" s="20">
        <v>0</v>
      </c>
      <c r="BB242" s="21">
        <v>0</v>
      </c>
      <c r="BC242" s="27">
        <v>0.51311479999999998</v>
      </c>
    </row>
    <row r="243" spans="1:55">
      <c r="A243">
        <v>51000240</v>
      </c>
      <c r="B243" s="7" t="s">
        <v>461</v>
      </c>
      <c r="C243" s="4" t="s">
        <v>387</v>
      </c>
      <c r="D243" s="21" t="s">
        <v>954</v>
      </c>
      <c r="E243" s="4">
        <v>3</v>
      </c>
      <c r="F243" s="4">
        <v>7</v>
      </c>
      <c r="G243" s="4">
        <v>1</v>
      </c>
      <c r="H243" s="4">
        <f t="shared" si="12"/>
        <v>3</v>
      </c>
      <c r="I243" s="4">
        <v>3</v>
      </c>
      <c r="J243" s="4">
        <v>-14</v>
      </c>
      <c r="K243" s="4">
        <v>3</v>
      </c>
      <c r="L243" s="4">
        <v>-3</v>
      </c>
      <c r="M243" s="4">
        <v>0</v>
      </c>
      <c r="N243" s="4">
        <v>0</v>
      </c>
      <c r="O243" s="4">
        <v>0</v>
      </c>
      <c r="P243" s="4">
        <v>-10</v>
      </c>
      <c r="Q243" s="4">
        <v>0</v>
      </c>
      <c r="R243" s="4">
        <v>10</v>
      </c>
      <c r="S243" s="4">
        <v>0</v>
      </c>
      <c r="T243" s="14">
        <f t="shared" si="13"/>
        <v>6</v>
      </c>
      <c r="U243" s="4">
        <v>30</v>
      </c>
      <c r="V243" s="4">
        <v>10</v>
      </c>
      <c r="W243" s="4">
        <v>0</v>
      </c>
      <c r="X243" s="4" t="s">
        <v>220</v>
      </c>
      <c r="Y243" s="4" t="s">
        <v>953</v>
      </c>
      <c r="Z243" s="39">
        <v>55700002</v>
      </c>
      <c r="AA243" s="20">
        <v>100</v>
      </c>
      <c r="AB243" s="20"/>
      <c r="AC243" s="20"/>
      <c r="AD243" s="20"/>
      <c r="AE243" s="20"/>
      <c r="AF243" s="20"/>
      <c r="AG243" s="20"/>
      <c r="AH243" s="20">
        <f>IF(ISBLANK($Z243),0, LOOKUP($Z243,[1]Skill!$A:$A,[1]Skill!$X:$X)*$AA243/100)+
IF(ISBLANK($AB243),0, LOOKUP($AB243,[1]Skill!$A:$A,[1]Skill!$X:$X)*$AC243/100)+
IF(ISBLANK($AD243),0, LOOKUP($AD243,[1]Skill!$A:$A,[1]Skill!$X:$X)*$AE243/100)+
IF(ISBLANK($AF243),0, LOOKUP($AF243,[1]Skill!$A:$A,[1]Skill!$X:$X)*$AG243/100)</f>
        <v>20</v>
      </c>
      <c r="AI243" s="20">
        <v>0</v>
      </c>
      <c r="AJ243" s="20">
        <v>0</v>
      </c>
      <c r="AK243" s="20">
        <v>0</v>
      </c>
      <c r="AL243" s="20">
        <v>0</v>
      </c>
      <c r="AM243" s="20">
        <v>0</v>
      </c>
      <c r="AN243" s="4" t="str">
        <f t="shared" si="14"/>
        <v>0;0;0;0;0</v>
      </c>
      <c r="AO243" s="20">
        <v>0</v>
      </c>
      <c r="AP243" s="20">
        <v>0</v>
      </c>
      <c r="AQ243" s="20">
        <v>0</v>
      </c>
      <c r="AR243" s="20">
        <v>0</v>
      </c>
      <c r="AS243" s="20">
        <v>0</v>
      </c>
      <c r="AT243" s="20">
        <v>0</v>
      </c>
      <c r="AU243" s="20">
        <v>0</v>
      </c>
      <c r="AV243" s="4" t="str">
        <f t="shared" si="15"/>
        <v>0;0;0;0;0;0;0</v>
      </c>
      <c r="AW243" s="52" t="s">
        <v>892</v>
      </c>
      <c r="AX243" s="4">
        <v>6</v>
      </c>
      <c r="AY243" s="4">
        <v>240</v>
      </c>
      <c r="AZ243" s="4"/>
      <c r="BA243" s="20">
        <v>0</v>
      </c>
      <c r="BB243" s="21">
        <v>0</v>
      </c>
      <c r="BC243" s="27">
        <v>0.54590170000000005</v>
      </c>
    </row>
    <row r="244" spans="1:55">
      <c r="A244">
        <v>51000241</v>
      </c>
      <c r="B244" s="7" t="s">
        <v>462</v>
      </c>
      <c r="C244" s="4" t="s">
        <v>388</v>
      </c>
      <c r="D244" s="21" t="s">
        <v>797</v>
      </c>
      <c r="E244" s="4">
        <v>3</v>
      </c>
      <c r="F244" s="4">
        <v>10</v>
      </c>
      <c r="G244" s="4">
        <v>0</v>
      </c>
      <c r="H244" s="4">
        <f t="shared" si="12"/>
        <v>6</v>
      </c>
      <c r="I244" s="4">
        <v>3</v>
      </c>
      <c r="J244" s="4">
        <v>17</v>
      </c>
      <c r="K244" s="4">
        <v>6</v>
      </c>
      <c r="L244" s="4">
        <v>-2</v>
      </c>
      <c r="M244" s="4">
        <v>0</v>
      </c>
      <c r="N244" s="4">
        <v>0</v>
      </c>
      <c r="O244" s="4">
        <v>0</v>
      </c>
      <c r="P244" s="4">
        <v>0</v>
      </c>
      <c r="Q244" s="4">
        <v>0</v>
      </c>
      <c r="R244" s="4">
        <v>0</v>
      </c>
      <c r="S244" s="4">
        <v>0</v>
      </c>
      <c r="T244" s="14">
        <f t="shared" si="13"/>
        <v>21</v>
      </c>
      <c r="U244" s="4">
        <v>10</v>
      </c>
      <c r="V244" s="4">
        <v>25</v>
      </c>
      <c r="W244" s="4">
        <v>0</v>
      </c>
      <c r="X244" s="4" t="s">
        <v>2</v>
      </c>
      <c r="Y244" s="4" t="s">
        <v>862</v>
      </c>
      <c r="Z244" s="39">
        <v>55000131</v>
      </c>
      <c r="AA244" s="20">
        <v>50</v>
      </c>
      <c r="AB244" s="20">
        <v>55010004</v>
      </c>
      <c r="AC244" s="20">
        <v>100</v>
      </c>
      <c r="AD244" s="20"/>
      <c r="AE244" s="20"/>
      <c r="AF244" s="20"/>
      <c r="AG244" s="20"/>
      <c r="AH244" s="20" t="e">
        <f>IF(ISBLANK($Z244),0, LOOKUP($Z244,[1]Skill!$A:$A,[1]Skill!$X:$X)*$AA244/100)+
IF(ISBLANK($AB244),0, LOOKUP($AB244,[1]Skill!$A:$A,[1]Skill!$X:$X)*$AC244/100)+
IF(ISBLANK($AD244),0, LOOKUP($AD244,[1]Skill!$A:$A,[1]Skill!$X:$X)*$AE244/100)+
IF(ISBLANK($AF244),0, LOOKUP($AF244,[1]Skill!$A:$A,[1]Skill!$X:$X)*$AG244/100)</f>
        <v>#N/A</v>
      </c>
      <c r="AI244" s="20">
        <v>0</v>
      </c>
      <c r="AJ244" s="20">
        <v>0</v>
      </c>
      <c r="AK244" s="20">
        <v>0</v>
      </c>
      <c r="AL244" s="20">
        <v>0</v>
      </c>
      <c r="AM244" s="20">
        <v>0</v>
      </c>
      <c r="AN244" s="4" t="str">
        <f t="shared" si="14"/>
        <v>0;0;0;0;0</v>
      </c>
      <c r="AO244" s="20">
        <v>0</v>
      </c>
      <c r="AP244" s="20">
        <v>0</v>
      </c>
      <c r="AQ244" s="20">
        <v>0</v>
      </c>
      <c r="AR244" s="20">
        <v>0</v>
      </c>
      <c r="AS244" s="20">
        <v>0</v>
      </c>
      <c r="AT244" s="20">
        <v>0</v>
      </c>
      <c r="AU244" s="20">
        <v>0</v>
      </c>
      <c r="AV244" s="4" t="str">
        <f t="shared" si="15"/>
        <v>0;0;0;0;0;0;0</v>
      </c>
      <c r="AW244" s="52" t="s">
        <v>892</v>
      </c>
      <c r="AX244" s="4">
        <v>6</v>
      </c>
      <c r="AY244" s="4">
        <v>241</v>
      </c>
      <c r="AZ244" s="4"/>
      <c r="BA244" s="20">
        <v>0</v>
      </c>
      <c r="BB244" s="21">
        <v>0</v>
      </c>
      <c r="BC244" s="27">
        <v>0.62131150000000002</v>
      </c>
    </row>
    <row r="245" spans="1:55">
      <c r="A245">
        <v>51000242</v>
      </c>
      <c r="B245" s="4" t="s">
        <v>255</v>
      </c>
      <c r="C245" s="4" t="s">
        <v>389</v>
      </c>
      <c r="D245" s="21" t="s">
        <v>797</v>
      </c>
      <c r="E245" s="4">
        <v>6</v>
      </c>
      <c r="F245" s="4">
        <v>10</v>
      </c>
      <c r="G245" s="4">
        <v>0</v>
      </c>
      <c r="H245" s="4">
        <f t="shared" si="12"/>
        <v>6</v>
      </c>
      <c r="I245" s="4">
        <v>6</v>
      </c>
      <c r="J245" s="4">
        <v>-8</v>
      </c>
      <c r="K245" s="4">
        <v>0</v>
      </c>
      <c r="L245" s="4">
        <v>-2</v>
      </c>
      <c r="M245" s="4">
        <v>0</v>
      </c>
      <c r="N245" s="4">
        <v>0</v>
      </c>
      <c r="O245" s="4">
        <v>0</v>
      </c>
      <c r="P245" s="4">
        <v>0</v>
      </c>
      <c r="Q245" s="4">
        <v>0</v>
      </c>
      <c r="R245" s="4">
        <v>0</v>
      </c>
      <c r="S245" s="4">
        <v>0</v>
      </c>
      <c r="T245" s="14">
        <f t="shared" si="13"/>
        <v>-10</v>
      </c>
      <c r="U245" s="4">
        <v>10</v>
      </c>
      <c r="V245" s="4">
        <v>20</v>
      </c>
      <c r="W245" s="4">
        <v>0</v>
      </c>
      <c r="X245" s="4" t="s">
        <v>69</v>
      </c>
      <c r="Y245" s="4" t="s">
        <v>1055</v>
      </c>
      <c r="Z245" s="39">
        <v>55000131</v>
      </c>
      <c r="AA245" s="20">
        <v>50</v>
      </c>
      <c r="AB245" s="20">
        <v>55000208</v>
      </c>
      <c r="AC245" s="20">
        <v>70</v>
      </c>
      <c r="AD245" s="20">
        <v>55110011</v>
      </c>
      <c r="AE245" s="20">
        <v>100</v>
      </c>
      <c r="AF245" s="20"/>
      <c r="AG245" s="20"/>
      <c r="AH245" s="20" t="e">
        <f>IF(ISBLANK($Z245),0, LOOKUP($Z245,[1]Skill!$A:$A,[1]Skill!$X:$X)*$AA245/100)+
IF(ISBLANK($AB245),0, LOOKUP($AB245,[1]Skill!$A:$A,[1]Skill!$X:$X)*$AC245/100)+
IF(ISBLANK($AD245),0, LOOKUP($AD245,[1]Skill!$A:$A,[1]Skill!$X:$X)*$AE245/100)+
IF(ISBLANK($AF245),0, LOOKUP($AF245,[1]Skill!$A:$A,[1]Skill!$X:$X)*$AG245/100)</f>
        <v>#N/A</v>
      </c>
      <c r="AI245" s="20">
        <v>0</v>
      </c>
      <c r="AJ245" s="20">
        <v>0</v>
      </c>
      <c r="AK245" s="20">
        <v>0</v>
      </c>
      <c r="AL245" s="20">
        <v>0</v>
      </c>
      <c r="AM245" s="20">
        <v>0</v>
      </c>
      <c r="AN245" s="4" t="str">
        <f t="shared" si="14"/>
        <v>0;0;0;0;0</v>
      </c>
      <c r="AO245" s="20">
        <v>0</v>
      </c>
      <c r="AP245" s="20">
        <v>0</v>
      </c>
      <c r="AQ245" s="20">
        <v>0</v>
      </c>
      <c r="AR245" s="20">
        <v>0</v>
      </c>
      <c r="AS245" s="20">
        <v>0</v>
      </c>
      <c r="AT245" s="20">
        <v>0</v>
      </c>
      <c r="AU245" s="20">
        <v>0</v>
      </c>
      <c r="AV245" s="4" t="str">
        <f t="shared" si="15"/>
        <v>0;0;0;0;0;0;0</v>
      </c>
      <c r="AW245" s="52" t="s">
        <v>892</v>
      </c>
      <c r="AX245" s="4">
        <v>4</v>
      </c>
      <c r="AY245" s="4">
        <v>242</v>
      </c>
      <c r="AZ245" s="4"/>
      <c r="BA245" s="20">
        <v>0</v>
      </c>
      <c r="BB245" s="21">
        <v>0</v>
      </c>
      <c r="BC245" s="27">
        <v>0.84590169999999998</v>
      </c>
    </row>
    <row r="246" spans="1:55">
      <c r="A246">
        <v>51000243</v>
      </c>
      <c r="B246" s="4" t="s">
        <v>256</v>
      </c>
      <c r="C246" s="4" t="s">
        <v>663</v>
      </c>
      <c r="D246" s="21" t="s">
        <v>797</v>
      </c>
      <c r="E246" s="4">
        <v>6</v>
      </c>
      <c r="F246" s="4">
        <v>2</v>
      </c>
      <c r="G246" s="4">
        <v>0</v>
      </c>
      <c r="H246" s="4">
        <f t="shared" si="12"/>
        <v>4</v>
      </c>
      <c r="I246" s="4">
        <v>6</v>
      </c>
      <c r="J246" s="4">
        <v>-1</v>
      </c>
      <c r="K246" s="4">
        <v>15</v>
      </c>
      <c r="L246" s="4">
        <v>-7</v>
      </c>
      <c r="M246" s="4">
        <v>0</v>
      </c>
      <c r="N246" s="4">
        <v>0</v>
      </c>
      <c r="O246" s="4">
        <v>0</v>
      </c>
      <c r="P246" s="4">
        <v>0</v>
      </c>
      <c r="Q246" s="4">
        <v>0</v>
      </c>
      <c r="R246" s="4">
        <v>0</v>
      </c>
      <c r="S246" s="4">
        <v>0</v>
      </c>
      <c r="T246" s="14">
        <f t="shared" si="13"/>
        <v>12</v>
      </c>
      <c r="U246" s="4">
        <v>10</v>
      </c>
      <c r="V246" s="4">
        <v>10</v>
      </c>
      <c r="W246" s="4">
        <v>0</v>
      </c>
      <c r="X246" s="4" t="s">
        <v>251</v>
      </c>
      <c r="Y246" s="4" t="s">
        <v>1069</v>
      </c>
      <c r="Z246" s="39">
        <v>55100010</v>
      </c>
      <c r="AA246" s="20">
        <v>100</v>
      </c>
      <c r="AB246" s="20"/>
      <c r="AC246" s="20"/>
      <c r="AD246" s="20"/>
      <c r="AE246" s="20"/>
      <c r="AF246" s="20"/>
      <c r="AG246" s="20"/>
      <c r="AH246" s="20">
        <f>IF(ISBLANK($Z246),0, LOOKUP($Z246,[1]Skill!$A:$A,[1]Skill!$X:$X)*$AA246/100)+
IF(ISBLANK($AB246),0, LOOKUP($AB246,[1]Skill!$A:$A,[1]Skill!$X:$X)*$AC246/100)+
IF(ISBLANK($AD246),0, LOOKUP($AD246,[1]Skill!$A:$A,[1]Skill!$X:$X)*$AE246/100)+
IF(ISBLANK($AF246),0, LOOKUP($AF246,[1]Skill!$A:$A,[1]Skill!$X:$X)*$AG246/100)</f>
        <v>5</v>
      </c>
      <c r="AI246" s="20">
        <v>0</v>
      </c>
      <c r="AJ246" s="20">
        <v>0</v>
      </c>
      <c r="AK246" s="20">
        <v>0</v>
      </c>
      <c r="AL246" s="20">
        <v>0</v>
      </c>
      <c r="AM246" s="20">
        <v>0</v>
      </c>
      <c r="AN246" s="4" t="str">
        <f t="shared" si="14"/>
        <v>0;0;0;0;0</v>
      </c>
      <c r="AO246" s="20">
        <v>0</v>
      </c>
      <c r="AP246" s="20">
        <v>0</v>
      </c>
      <c r="AQ246" s="20">
        <v>0</v>
      </c>
      <c r="AR246" s="20">
        <v>0</v>
      </c>
      <c r="AS246" s="20">
        <v>0</v>
      </c>
      <c r="AT246" s="20">
        <v>0</v>
      </c>
      <c r="AU246" s="20">
        <v>0</v>
      </c>
      <c r="AV246" s="4" t="str">
        <f t="shared" si="15"/>
        <v>0;0;0;0;0;0;0</v>
      </c>
      <c r="AW246" s="52" t="s">
        <v>892</v>
      </c>
      <c r="AX246" s="4">
        <v>4</v>
      </c>
      <c r="AY246" s="4">
        <v>243</v>
      </c>
      <c r="AZ246" s="4"/>
      <c r="BA246" s="20">
        <v>0</v>
      </c>
      <c r="BB246" s="21">
        <v>0</v>
      </c>
      <c r="BC246" s="27">
        <v>0.85245899999999997</v>
      </c>
    </row>
    <row r="247" spans="1:55">
      <c r="A247">
        <v>51000244</v>
      </c>
      <c r="B247" s="7" t="s">
        <v>463</v>
      </c>
      <c r="C247" s="4" t="s">
        <v>464</v>
      </c>
      <c r="D247" s="21"/>
      <c r="E247" s="4">
        <v>5</v>
      </c>
      <c r="F247" s="4">
        <v>5</v>
      </c>
      <c r="G247" s="4">
        <v>6</v>
      </c>
      <c r="H247" s="4">
        <f t="shared" si="12"/>
        <v>4</v>
      </c>
      <c r="I247" s="4">
        <v>5</v>
      </c>
      <c r="J247" s="4">
        <v>7</v>
      </c>
      <c r="K247" s="4">
        <v>-3</v>
      </c>
      <c r="L247" s="4">
        <v>-15</v>
      </c>
      <c r="M247" s="4">
        <v>0</v>
      </c>
      <c r="N247" s="4">
        <v>0</v>
      </c>
      <c r="O247" s="4">
        <v>0</v>
      </c>
      <c r="P247" s="4">
        <v>0</v>
      </c>
      <c r="Q247" s="4">
        <v>0</v>
      </c>
      <c r="R247" s="4">
        <v>0</v>
      </c>
      <c r="S247" s="4">
        <v>0</v>
      </c>
      <c r="T247" s="14">
        <f t="shared" si="13"/>
        <v>11</v>
      </c>
      <c r="U247" s="4">
        <v>10</v>
      </c>
      <c r="V247" s="4">
        <v>15</v>
      </c>
      <c r="W247" s="4">
        <v>0</v>
      </c>
      <c r="X247" s="4" t="s">
        <v>2</v>
      </c>
      <c r="Y247" s="4" t="s">
        <v>1109</v>
      </c>
      <c r="Z247" s="39">
        <v>55510010</v>
      </c>
      <c r="AA247" s="20">
        <v>40</v>
      </c>
      <c r="AB247" s="20">
        <v>55110018</v>
      </c>
      <c r="AC247" s="20">
        <v>100</v>
      </c>
      <c r="AD247" s="20"/>
      <c r="AE247" s="20"/>
      <c r="AF247" s="20"/>
      <c r="AG247" s="20"/>
      <c r="AH247" s="20">
        <f>IF(ISBLANK($Z247),0, LOOKUP($Z247,[1]Skill!$A:$A,[1]Skill!$X:$X)*$AA247/100)+
IF(ISBLANK($AB247),0, LOOKUP($AB247,[1]Skill!$A:$A,[1]Skill!$X:$X)*$AC247/100)+
IF(ISBLANK($AD247),0, LOOKUP($AD247,[1]Skill!$A:$A,[1]Skill!$X:$X)*$AE247/100)+
IF(ISBLANK($AF247),0, LOOKUP($AF247,[1]Skill!$A:$A,[1]Skill!$X:$X)*$AG247/100)</f>
        <v>22</v>
      </c>
      <c r="AI247" s="20">
        <v>0</v>
      </c>
      <c r="AJ247" s="20">
        <v>0</v>
      </c>
      <c r="AK247" s="20">
        <v>0</v>
      </c>
      <c r="AL247" s="20">
        <v>0</v>
      </c>
      <c r="AM247" s="20">
        <v>0</v>
      </c>
      <c r="AN247" s="4" t="str">
        <f t="shared" si="14"/>
        <v>0;0;0;0;0</v>
      </c>
      <c r="AO247" s="20">
        <v>0</v>
      </c>
      <c r="AP247" s="20">
        <v>0</v>
      </c>
      <c r="AQ247" s="20">
        <v>0</v>
      </c>
      <c r="AR247" s="20">
        <v>0</v>
      </c>
      <c r="AS247" s="20">
        <v>0</v>
      </c>
      <c r="AT247" s="20">
        <v>0</v>
      </c>
      <c r="AU247" s="20">
        <v>0</v>
      </c>
      <c r="AV247" s="4" t="str">
        <f t="shared" si="15"/>
        <v>0;0;0;0;0;0;0</v>
      </c>
      <c r="AW247" s="52" t="s">
        <v>892</v>
      </c>
      <c r="AX247" s="4">
        <v>6</v>
      </c>
      <c r="AY247" s="4">
        <v>244</v>
      </c>
      <c r="AZ247" s="4"/>
      <c r="BA247" s="20">
        <v>0</v>
      </c>
      <c r="BB247" s="21">
        <v>0</v>
      </c>
      <c r="BC247" s="27">
        <v>0.90983610000000004</v>
      </c>
    </row>
    <row r="248" spans="1:55">
      <c r="A248">
        <v>51000245</v>
      </c>
      <c r="B248" s="7" t="s">
        <v>465</v>
      </c>
      <c r="C248" s="4" t="s">
        <v>466</v>
      </c>
      <c r="D248" s="21" t="s">
        <v>797</v>
      </c>
      <c r="E248" s="4">
        <v>1</v>
      </c>
      <c r="F248" s="4">
        <v>2</v>
      </c>
      <c r="G248" s="4">
        <v>0</v>
      </c>
      <c r="H248" s="4">
        <f t="shared" si="12"/>
        <v>2</v>
      </c>
      <c r="I248" s="4">
        <v>1</v>
      </c>
      <c r="J248" s="4">
        <v>-3</v>
      </c>
      <c r="K248" s="4">
        <v>5</v>
      </c>
      <c r="L248" s="4">
        <v>-1</v>
      </c>
      <c r="M248" s="4">
        <v>0</v>
      </c>
      <c r="N248" s="4">
        <v>0</v>
      </c>
      <c r="O248" s="4">
        <v>0</v>
      </c>
      <c r="P248" s="4">
        <v>0</v>
      </c>
      <c r="Q248" s="4">
        <v>0</v>
      </c>
      <c r="R248" s="4">
        <v>0</v>
      </c>
      <c r="S248" s="4">
        <v>0</v>
      </c>
      <c r="T248" s="14">
        <f t="shared" si="13"/>
        <v>1</v>
      </c>
      <c r="U248" s="4">
        <v>10</v>
      </c>
      <c r="V248" s="4">
        <v>15</v>
      </c>
      <c r="W248" s="4">
        <v>0</v>
      </c>
      <c r="X248" s="4" t="s">
        <v>19</v>
      </c>
      <c r="Y248" s="4" t="s">
        <v>801</v>
      </c>
      <c r="Z248" s="39">
        <v>55000260</v>
      </c>
      <c r="AA248" s="20">
        <v>30</v>
      </c>
      <c r="AB248" s="20"/>
      <c r="AC248" s="20"/>
      <c r="AD248" s="20"/>
      <c r="AE248" s="20"/>
      <c r="AF248" s="20"/>
      <c r="AG248" s="20"/>
      <c r="AH248" s="20" t="e">
        <f>IF(ISBLANK($Z248),0, LOOKUP($Z248,[1]Skill!$A:$A,[1]Skill!$X:$X)*$AA248/100)+
IF(ISBLANK($AB248),0, LOOKUP($AB248,[1]Skill!$A:$A,[1]Skill!$X:$X)*$AC248/100)+
IF(ISBLANK($AD248),0, LOOKUP($AD248,[1]Skill!$A:$A,[1]Skill!$X:$X)*$AE248/100)+
IF(ISBLANK($AF248),0, LOOKUP($AF248,[1]Skill!$A:$A,[1]Skill!$X:$X)*$AG248/100)</f>
        <v>#N/A</v>
      </c>
      <c r="AI248" s="20">
        <v>0</v>
      </c>
      <c r="AJ248" s="20">
        <v>0</v>
      </c>
      <c r="AK248" s="20">
        <v>0</v>
      </c>
      <c r="AL248" s="20">
        <v>0</v>
      </c>
      <c r="AM248" s="20">
        <v>0</v>
      </c>
      <c r="AN248" s="4" t="str">
        <f t="shared" si="14"/>
        <v>0;0;0;0;0</v>
      </c>
      <c r="AO248" s="20">
        <v>0</v>
      </c>
      <c r="AP248" s="20">
        <v>0</v>
      </c>
      <c r="AQ248" s="20">
        <v>0</v>
      </c>
      <c r="AR248" s="20">
        <v>0</v>
      </c>
      <c r="AS248" s="20">
        <v>0</v>
      </c>
      <c r="AT248" s="20">
        <v>0</v>
      </c>
      <c r="AU248" s="20">
        <v>0</v>
      </c>
      <c r="AV248" s="4" t="str">
        <f t="shared" si="15"/>
        <v>0;0;0;0;0;0;0</v>
      </c>
      <c r="AW248" s="52" t="s">
        <v>892</v>
      </c>
      <c r="AX248" s="4">
        <v>6</v>
      </c>
      <c r="AY248" s="4">
        <v>245</v>
      </c>
      <c r="AZ248" s="4"/>
      <c r="BA248" s="20">
        <v>0</v>
      </c>
      <c r="BB248" s="21">
        <v>0</v>
      </c>
      <c r="BC248" s="27">
        <v>5.0819669999999997E-2</v>
      </c>
    </row>
    <row r="249" spans="1:55">
      <c r="A249">
        <v>51000246</v>
      </c>
      <c r="B249" s="4" t="s">
        <v>257</v>
      </c>
      <c r="C249" s="4" t="s">
        <v>467</v>
      </c>
      <c r="D249" s="21"/>
      <c r="E249" s="4">
        <v>3</v>
      </c>
      <c r="F249" s="4">
        <v>8</v>
      </c>
      <c r="G249" s="4">
        <v>3</v>
      </c>
      <c r="H249" s="4">
        <f t="shared" si="12"/>
        <v>1</v>
      </c>
      <c r="I249" s="4">
        <v>3</v>
      </c>
      <c r="J249" s="4">
        <v>0</v>
      </c>
      <c r="K249" s="4">
        <v>0</v>
      </c>
      <c r="L249" s="4">
        <v>-10</v>
      </c>
      <c r="M249" s="4">
        <v>0</v>
      </c>
      <c r="N249" s="4">
        <v>0</v>
      </c>
      <c r="O249" s="4">
        <v>0</v>
      </c>
      <c r="P249" s="4">
        <v>0</v>
      </c>
      <c r="Q249" s="4">
        <v>0</v>
      </c>
      <c r="R249" s="4">
        <v>2</v>
      </c>
      <c r="S249" s="4">
        <v>0</v>
      </c>
      <c r="T249" s="14">
        <f t="shared" si="13"/>
        <v>0</v>
      </c>
      <c r="U249" s="4">
        <v>10</v>
      </c>
      <c r="V249" s="4">
        <v>15</v>
      </c>
      <c r="W249" s="4">
        <v>0</v>
      </c>
      <c r="X249" s="4" t="s">
        <v>16</v>
      </c>
      <c r="Y249" s="4"/>
      <c r="Z249" s="39"/>
      <c r="AA249" s="20"/>
      <c r="AB249" s="20"/>
      <c r="AC249" s="20"/>
      <c r="AD249" s="20"/>
      <c r="AE249" s="20"/>
      <c r="AF249" s="20"/>
      <c r="AG249" s="20"/>
      <c r="AH249" s="20">
        <f>IF(ISBLANK($Z249),0, LOOKUP($Z249,[1]Skill!$A:$A,[1]Skill!$X:$X)*$AA249/100)+
IF(ISBLANK($AB249),0, LOOKUP($AB249,[1]Skill!$A:$A,[1]Skill!$X:$X)*$AC249/100)+
IF(ISBLANK($AD249),0, LOOKUP($AD249,[1]Skill!$A:$A,[1]Skill!$X:$X)*$AE249/100)+
IF(ISBLANK($AF249),0, LOOKUP($AF249,[1]Skill!$A:$A,[1]Skill!$X:$X)*$AG249/100)</f>
        <v>0</v>
      </c>
      <c r="AI249" s="20">
        <v>0</v>
      </c>
      <c r="AJ249" s="20">
        <v>0</v>
      </c>
      <c r="AK249" s="20">
        <v>0</v>
      </c>
      <c r="AL249" s="20">
        <v>0</v>
      </c>
      <c r="AM249" s="20">
        <v>0</v>
      </c>
      <c r="AN249" s="4" t="str">
        <f t="shared" si="14"/>
        <v>0;0;0;0;0</v>
      </c>
      <c r="AO249" s="20">
        <v>0</v>
      </c>
      <c r="AP249" s="20">
        <v>0</v>
      </c>
      <c r="AQ249" s="20">
        <v>0</v>
      </c>
      <c r="AR249" s="20">
        <v>0</v>
      </c>
      <c r="AS249" s="20">
        <v>0</v>
      </c>
      <c r="AT249" s="20">
        <v>0</v>
      </c>
      <c r="AU249" s="20">
        <v>0</v>
      </c>
      <c r="AV249" s="4" t="str">
        <f t="shared" si="15"/>
        <v>0;0;0;0;0;0;0</v>
      </c>
      <c r="AW249" s="52" t="s">
        <v>892</v>
      </c>
      <c r="AX249" s="4">
        <v>6</v>
      </c>
      <c r="AY249" s="4">
        <v>246</v>
      </c>
      <c r="AZ249" s="4"/>
      <c r="BA249" s="20">
        <v>0</v>
      </c>
      <c r="BB249" s="21">
        <v>0</v>
      </c>
      <c r="BC249" s="27">
        <v>0.59836069999999997</v>
      </c>
    </row>
    <row r="250" spans="1:55">
      <c r="A250">
        <v>51000247</v>
      </c>
      <c r="B250" s="4" t="s">
        <v>258</v>
      </c>
      <c r="C250" s="4" t="s">
        <v>468</v>
      </c>
      <c r="D250" s="21"/>
      <c r="E250" s="4">
        <v>6</v>
      </c>
      <c r="F250" s="4">
        <v>5</v>
      </c>
      <c r="G250" s="4">
        <v>0</v>
      </c>
      <c r="H250" s="4">
        <f t="shared" si="12"/>
        <v>4</v>
      </c>
      <c r="I250" s="4">
        <v>6</v>
      </c>
      <c r="J250" s="4">
        <v>-10</v>
      </c>
      <c r="K250" s="4">
        <v>5</v>
      </c>
      <c r="L250" s="4">
        <v>-24</v>
      </c>
      <c r="M250" s="4">
        <v>0</v>
      </c>
      <c r="N250" s="4">
        <v>0</v>
      </c>
      <c r="O250" s="4">
        <v>0</v>
      </c>
      <c r="P250" s="4">
        <v>0</v>
      </c>
      <c r="Q250" s="4">
        <v>0</v>
      </c>
      <c r="R250" s="4">
        <v>0</v>
      </c>
      <c r="S250" s="4">
        <v>0</v>
      </c>
      <c r="T250" s="14">
        <f t="shared" si="13"/>
        <v>11</v>
      </c>
      <c r="U250" s="4">
        <v>10</v>
      </c>
      <c r="V250" s="4">
        <v>12</v>
      </c>
      <c r="W250" s="4">
        <v>0</v>
      </c>
      <c r="X250" s="4" t="s">
        <v>2</v>
      </c>
      <c r="Y250" s="4" t="s">
        <v>1110</v>
      </c>
      <c r="Z250" s="39">
        <v>55510009</v>
      </c>
      <c r="AA250" s="20">
        <v>40</v>
      </c>
      <c r="AB250" s="20">
        <v>55110018</v>
      </c>
      <c r="AC250" s="20">
        <v>100</v>
      </c>
      <c r="AD250" s="20"/>
      <c r="AE250" s="20"/>
      <c r="AF250" s="20"/>
      <c r="AG250" s="20"/>
      <c r="AH250" s="20">
        <f>IF(ISBLANK($Z250),0, LOOKUP($Z250,[1]Skill!$A:$A,[1]Skill!$X:$X)*$AA250/100)+
IF(ISBLANK($AB250),0, LOOKUP($AB250,[1]Skill!$A:$A,[1]Skill!$X:$X)*$AC250/100)+
IF(ISBLANK($AD250),0, LOOKUP($AD250,[1]Skill!$A:$A,[1]Skill!$X:$X)*$AE250/100)+
IF(ISBLANK($AF250),0, LOOKUP($AF250,[1]Skill!$A:$A,[1]Skill!$X:$X)*$AG250/100)</f>
        <v>40</v>
      </c>
      <c r="AI250" s="20">
        <v>0</v>
      </c>
      <c r="AJ250" s="20">
        <v>0</v>
      </c>
      <c r="AK250" s="20">
        <v>0</v>
      </c>
      <c r="AL250" s="20">
        <v>0</v>
      </c>
      <c r="AM250" s="20">
        <v>0</v>
      </c>
      <c r="AN250" s="4" t="str">
        <f t="shared" si="14"/>
        <v>0;0;0;0;0</v>
      </c>
      <c r="AO250" s="20">
        <v>0</v>
      </c>
      <c r="AP250" s="20">
        <v>0</v>
      </c>
      <c r="AQ250" s="20">
        <v>0</v>
      </c>
      <c r="AR250" s="20">
        <v>0</v>
      </c>
      <c r="AS250" s="20">
        <v>0</v>
      </c>
      <c r="AT250" s="20">
        <v>0</v>
      </c>
      <c r="AU250" s="20">
        <v>0</v>
      </c>
      <c r="AV250" s="4" t="str">
        <f t="shared" si="15"/>
        <v>0;0;0;0;0;0;0</v>
      </c>
      <c r="AW250" s="52" t="s">
        <v>892</v>
      </c>
      <c r="AX250" s="4">
        <v>3</v>
      </c>
      <c r="AY250" s="4">
        <v>247</v>
      </c>
      <c r="AZ250" s="4"/>
      <c r="BA250" s="20">
        <v>0</v>
      </c>
      <c r="BB250" s="21">
        <v>0</v>
      </c>
      <c r="BC250" s="27">
        <v>0.94262299999999999</v>
      </c>
    </row>
    <row r="251" spans="1:55">
      <c r="A251">
        <v>51000248</v>
      </c>
      <c r="B251" s="4" t="s">
        <v>259</v>
      </c>
      <c r="C251" s="4" t="s">
        <v>469</v>
      </c>
      <c r="D251" s="21" t="s">
        <v>797</v>
      </c>
      <c r="E251" s="4">
        <v>2</v>
      </c>
      <c r="F251" s="4">
        <v>9</v>
      </c>
      <c r="G251" s="4">
        <v>0</v>
      </c>
      <c r="H251" s="4">
        <f t="shared" si="12"/>
        <v>6</v>
      </c>
      <c r="I251" s="4">
        <v>2</v>
      </c>
      <c r="J251" s="4">
        <v>17</v>
      </c>
      <c r="K251" s="4">
        <v>6</v>
      </c>
      <c r="L251" s="4">
        <v>-3</v>
      </c>
      <c r="M251" s="4">
        <v>0</v>
      </c>
      <c r="N251" s="4">
        <v>0</v>
      </c>
      <c r="O251" s="4">
        <v>0</v>
      </c>
      <c r="P251" s="4">
        <v>0</v>
      </c>
      <c r="Q251" s="4">
        <v>0</v>
      </c>
      <c r="R251" s="4">
        <v>0</v>
      </c>
      <c r="S251" s="4">
        <v>0</v>
      </c>
      <c r="T251" s="14">
        <f t="shared" si="13"/>
        <v>20</v>
      </c>
      <c r="U251" s="4">
        <v>10</v>
      </c>
      <c r="V251" s="4">
        <v>15</v>
      </c>
      <c r="W251" s="4">
        <v>0</v>
      </c>
      <c r="X251" s="4" t="s">
        <v>4</v>
      </c>
      <c r="Y251" s="4" t="s">
        <v>752</v>
      </c>
      <c r="Z251" s="39">
        <v>55000001</v>
      </c>
      <c r="AA251" s="20">
        <v>100</v>
      </c>
      <c r="AB251" s="20">
        <v>55000263</v>
      </c>
      <c r="AC251" s="20">
        <v>20</v>
      </c>
      <c r="AD251" s="20"/>
      <c r="AE251" s="20"/>
      <c r="AF251" s="20"/>
      <c r="AG251" s="20"/>
      <c r="AH251" s="20" t="e">
        <f>IF(ISBLANK($Z251),0, LOOKUP($Z251,[1]Skill!$A:$A,[1]Skill!$X:$X)*$AA251/100)+
IF(ISBLANK($AB251),0, LOOKUP($AB251,[1]Skill!$A:$A,[1]Skill!$X:$X)*$AC251/100)+
IF(ISBLANK($AD251),0, LOOKUP($AD251,[1]Skill!$A:$A,[1]Skill!$X:$X)*$AE251/100)+
IF(ISBLANK($AF251),0, LOOKUP($AF251,[1]Skill!$A:$A,[1]Skill!$X:$X)*$AG251/100)</f>
        <v>#N/A</v>
      </c>
      <c r="AI251" s="20">
        <v>0</v>
      </c>
      <c r="AJ251" s="20">
        <v>0</v>
      </c>
      <c r="AK251" s="20">
        <v>0</v>
      </c>
      <c r="AL251" s="20">
        <v>0</v>
      </c>
      <c r="AM251" s="20">
        <v>0</v>
      </c>
      <c r="AN251" s="4" t="str">
        <f t="shared" si="14"/>
        <v>0;0;0;0;0</v>
      </c>
      <c r="AO251" s="20">
        <v>0</v>
      </c>
      <c r="AP251" s="20">
        <v>0</v>
      </c>
      <c r="AQ251" s="20">
        <v>0</v>
      </c>
      <c r="AR251" s="20">
        <v>0</v>
      </c>
      <c r="AS251" s="20">
        <v>0</v>
      </c>
      <c r="AT251" s="20">
        <v>0</v>
      </c>
      <c r="AU251" s="20">
        <v>0</v>
      </c>
      <c r="AV251" s="4" t="str">
        <f t="shared" si="15"/>
        <v>0;0;0;0;0;0;0</v>
      </c>
      <c r="AW251" s="52" t="s">
        <v>892</v>
      </c>
      <c r="AX251" s="4">
        <v>6</v>
      </c>
      <c r="AY251" s="4">
        <v>248</v>
      </c>
      <c r="AZ251" s="4"/>
      <c r="BA251" s="20">
        <v>0</v>
      </c>
      <c r="BB251" s="21">
        <v>0</v>
      </c>
      <c r="BC251" s="27">
        <v>0.35573769999999999</v>
      </c>
    </row>
    <row r="252" spans="1:55">
      <c r="A252">
        <v>51000249</v>
      </c>
      <c r="B252" s="4" t="s">
        <v>260</v>
      </c>
      <c r="C252" s="4" t="s">
        <v>664</v>
      </c>
      <c r="D252" s="21"/>
      <c r="E252" s="4">
        <v>5</v>
      </c>
      <c r="F252" s="4">
        <v>2</v>
      </c>
      <c r="G252" s="4">
        <v>4</v>
      </c>
      <c r="H252" s="4">
        <f t="shared" si="12"/>
        <v>3</v>
      </c>
      <c r="I252" s="4">
        <v>5</v>
      </c>
      <c r="J252" s="4">
        <v>20</v>
      </c>
      <c r="K252" s="4">
        <v>-10</v>
      </c>
      <c r="L252" s="4">
        <v>-8</v>
      </c>
      <c r="M252" s="4">
        <v>4</v>
      </c>
      <c r="N252" s="4">
        <v>0</v>
      </c>
      <c r="O252" s="4">
        <v>-5</v>
      </c>
      <c r="P252" s="4">
        <v>0</v>
      </c>
      <c r="Q252" s="4">
        <v>0</v>
      </c>
      <c r="R252" s="4">
        <v>0</v>
      </c>
      <c r="S252" s="4">
        <v>0</v>
      </c>
      <c r="T252" s="14">
        <f t="shared" si="13"/>
        <v>7</v>
      </c>
      <c r="U252" s="4">
        <v>20</v>
      </c>
      <c r="V252" s="4">
        <v>10</v>
      </c>
      <c r="W252" s="4">
        <v>0</v>
      </c>
      <c r="X252" s="4" t="s">
        <v>135</v>
      </c>
      <c r="Y252" s="4" t="s">
        <v>1106</v>
      </c>
      <c r="Z252" s="20">
        <v>55110007</v>
      </c>
      <c r="AA252" s="20">
        <v>100</v>
      </c>
      <c r="AB252" s="20"/>
      <c r="AC252" s="20"/>
      <c r="AD252" s="20"/>
      <c r="AE252" s="20"/>
      <c r="AF252" s="20"/>
      <c r="AG252" s="20"/>
      <c r="AH252" s="20">
        <f>IF(ISBLANK($Z252),0, LOOKUP($Z252,[1]Skill!$A:$A,[1]Skill!$X:$X)*$AA252/100)+
IF(ISBLANK($AB252),0, LOOKUP($AB252,[1]Skill!$A:$A,[1]Skill!$X:$X)*$AC252/100)+
IF(ISBLANK($AD252),0, LOOKUP($AD252,[1]Skill!$A:$A,[1]Skill!$X:$X)*$AE252/100)+
IF(ISBLANK($AF252),0, LOOKUP($AF252,[1]Skill!$A:$A,[1]Skill!$X:$X)*$AG252/100)</f>
        <v>10</v>
      </c>
      <c r="AI252" s="20">
        <v>0</v>
      </c>
      <c r="AJ252" s="20">
        <v>0</v>
      </c>
      <c r="AK252" s="20">
        <v>0</v>
      </c>
      <c r="AL252" s="20">
        <v>0</v>
      </c>
      <c r="AM252" s="20">
        <v>0</v>
      </c>
      <c r="AN252" s="4" t="str">
        <f t="shared" si="14"/>
        <v>0;0;0;0;0</v>
      </c>
      <c r="AO252" s="20">
        <v>0</v>
      </c>
      <c r="AP252" s="20">
        <v>0</v>
      </c>
      <c r="AQ252" s="20">
        <v>0</v>
      </c>
      <c r="AR252" s="20">
        <v>0</v>
      </c>
      <c r="AS252" s="20">
        <v>0</v>
      </c>
      <c r="AT252" s="20">
        <v>0</v>
      </c>
      <c r="AU252" s="20">
        <v>0</v>
      </c>
      <c r="AV252" s="4" t="str">
        <f t="shared" si="15"/>
        <v>0;0;0;0;0;0;0</v>
      </c>
      <c r="AW252" s="52" t="s">
        <v>892</v>
      </c>
      <c r="AX252" s="4">
        <v>6</v>
      </c>
      <c r="AY252" s="4">
        <v>249</v>
      </c>
      <c r="AZ252" s="4"/>
      <c r="BA252" s="20">
        <v>0</v>
      </c>
      <c r="BB252" s="21">
        <v>0</v>
      </c>
      <c r="BC252" s="27">
        <v>0.90163930000000003</v>
      </c>
    </row>
    <row r="253" spans="1:55">
      <c r="A253">
        <v>51000250</v>
      </c>
      <c r="B253" s="7" t="s">
        <v>414</v>
      </c>
      <c r="C253" s="4" t="s">
        <v>470</v>
      </c>
      <c r="D253" s="21"/>
      <c r="E253" s="4">
        <v>3</v>
      </c>
      <c r="F253" s="4">
        <v>8</v>
      </c>
      <c r="G253" s="4">
        <v>3</v>
      </c>
      <c r="H253" s="4">
        <f t="shared" si="12"/>
        <v>3</v>
      </c>
      <c r="I253" s="4">
        <v>3</v>
      </c>
      <c r="J253" s="4">
        <v>10</v>
      </c>
      <c r="K253" s="4">
        <v>-9</v>
      </c>
      <c r="L253" s="4">
        <v>-24</v>
      </c>
      <c r="M253" s="4">
        <v>0</v>
      </c>
      <c r="N253" s="4">
        <v>0</v>
      </c>
      <c r="O253" s="4">
        <v>0</v>
      </c>
      <c r="P253" s="4">
        <v>0</v>
      </c>
      <c r="Q253" s="4">
        <v>0</v>
      </c>
      <c r="R253" s="4">
        <v>0</v>
      </c>
      <c r="S253" s="4">
        <v>0</v>
      </c>
      <c r="T253" s="14">
        <f t="shared" si="13"/>
        <v>7</v>
      </c>
      <c r="U253" s="4">
        <v>10</v>
      </c>
      <c r="V253" s="4">
        <v>25</v>
      </c>
      <c r="W253" s="4">
        <v>0</v>
      </c>
      <c r="X253" s="4" t="s">
        <v>19</v>
      </c>
      <c r="Y253" s="4" t="s">
        <v>1050</v>
      </c>
      <c r="Z253" s="39">
        <v>55900015</v>
      </c>
      <c r="AA253" s="20">
        <v>100</v>
      </c>
      <c r="AB253" s="20"/>
      <c r="AC253" s="20"/>
      <c r="AD253" s="20"/>
      <c r="AE253" s="20"/>
      <c r="AF253" s="20"/>
      <c r="AG253" s="20"/>
      <c r="AH253" s="20">
        <f>IF(ISBLANK($Z253),0, LOOKUP($Z253,[1]Skill!$A:$A,[1]Skill!$X:$X)*$AA253/100)+
IF(ISBLANK($AB253),0, LOOKUP($AB253,[1]Skill!$A:$A,[1]Skill!$X:$X)*$AC253/100)+
IF(ISBLANK($AD253),0, LOOKUP($AD253,[1]Skill!$A:$A,[1]Skill!$X:$X)*$AE253/100)+
IF(ISBLANK($AF253),0, LOOKUP($AF253,[1]Skill!$A:$A,[1]Skill!$X:$X)*$AG253/100)</f>
        <v>30</v>
      </c>
      <c r="AI253" s="20">
        <v>0</v>
      </c>
      <c r="AJ253" s="20">
        <v>0</v>
      </c>
      <c r="AK253" s="20">
        <v>0</v>
      </c>
      <c r="AL253" s="20">
        <v>0</v>
      </c>
      <c r="AM253" s="20">
        <v>0</v>
      </c>
      <c r="AN253" s="4" t="str">
        <f t="shared" si="14"/>
        <v>0;0;0;0;0</v>
      </c>
      <c r="AO253" s="20">
        <v>0</v>
      </c>
      <c r="AP253" s="20">
        <v>0</v>
      </c>
      <c r="AQ253" s="20">
        <v>0</v>
      </c>
      <c r="AR253" s="20">
        <v>0</v>
      </c>
      <c r="AS253" s="20">
        <v>0</v>
      </c>
      <c r="AT253" s="20">
        <v>0</v>
      </c>
      <c r="AU253" s="20">
        <v>0</v>
      </c>
      <c r="AV253" s="4" t="str">
        <f t="shared" si="15"/>
        <v>0;0;0;0;0;0;0</v>
      </c>
      <c r="AW253" s="52" t="s">
        <v>892</v>
      </c>
      <c r="AX253" s="4">
        <v>6</v>
      </c>
      <c r="AY253" s="4">
        <v>250</v>
      </c>
      <c r="AZ253" s="4"/>
      <c r="BA253" s="20">
        <v>0</v>
      </c>
      <c r="BB253" s="21">
        <v>0</v>
      </c>
      <c r="BC253" s="27">
        <v>0.64918039999999999</v>
      </c>
    </row>
    <row r="254" spans="1:55">
      <c r="A254">
        <v>51000251</v>
      </c>
      <c r="B254" s="4" t="s">
        <v>261</v>
      </c>
      <c r="C254" s="4" t="s">
        <v>390</v>
      </c>
      <c r="D254" s="21" t="s">
        <v>1002</v>
      </c>
      <c r="E254" s="4">
        <v>3</v>
      </c>
      <c r="F254" s="4">
        <v>8</v>
      </c>
      <c r="G254" s="4">
        <v>3</v>
      </c>
      <c r="H254" s="4">
        <f t="shared" si="12"/>
        <v>2</v>
      </c>
      <c r="I254" s="4">
        <v>3</v>
      </c>
      <c r="J254" s="4">
        <v>0</v>
      </c>
      <c r="K254" s="4">
        <v>-5</v>
      </c>
      <c r="L254" s="4">
        <v>-8</v>
      </c>
      <c r="M254" s="4">
        <v>0</v>
      </c>
      <c r="N254" s="4">
        <v>1</v>
      </c>
      <c r="O254" s="4">
        <v>0</v>
      </c>
      <c r="P254" s="4">
        <v>0</v>
      </c>
      <c r="Q254" s="4">
        <v>0</v>
      </c>
      <c r="R254" s="4">
        <v>0</v>
      </c>
      <c r="S254" s="4">
        <v>0</v>
      </c>
      <c r="T254" s="14">
        <f t="shared" si="13"/>
        <v>2</v>
      </c>
      <c r="U254" s="4">
        <v>30</v>
      </c>
      <c r="V254" s="4">
        <v>15</v>
      </c>
      <c r="W254" s="4">
        <v>0</v>
      </c>
      <c r="X254" s="4" t="s">
        <v>209</v>
      </c>
      <c r="Y254" s="4" t="s">
        <v>1001</v>
      </c>
      <c r="Z254" s="20">
        <v>55100013</v>
      </c>
      <c r="AA254" s="20">
        <v>100</v>
      </c>
      <c r="AB254" s="20"/>
      <c r="AC254" s="20"/>
      <c r="AD254" s="20"/>
      <c r="AE254" s="20"/>
      <c r="AF254" s="20"/>
      <c r="AG254" s="20"/>
      <c r="AH254" s="20">
        <f>IF(ISBLANK($Z254),0, LOOKUP($Z254,[1]Skill!$A:$A,[1]Skill!$X:$X)*$AA254/100)+
IF(ISBLANK($AB254),0, LOOKUP($AB254,[1]Skill!$A:$A,[1]Skill!$X:$X)*$AC254/100)+
IF(ISBLANK($AD254),0, LOOKUP($AD254,[1]Skill!$A:$A,[1]Skill!$X:$X)*$AE254/100)+
IF(ISBLANK($AF254),0, LOOKUP($AF254,[1]Skill!$A:$A,[1]Skill!$X:$X)*$AG254/100)</f>
        <v>10</v>
      </c>
      <c r="AI254" s="20">
        <v>0</v>
      </c>
      <c r="AJ254" s="20">
        <v>0</v>
      </c>
      <c r="AK254" s="20">
        <v>0</v>
      </c>
      <c r="AL254" s="20">
        <v>0</v>
      </c>
      <c r="AM254" s="20">
        <v>0</v>
      </c>
      <c r="AN254" s="4" t="str">
        <f t="shared" si="14"/>
        <v>0;0;0;0;0</v>
      </c>
      <c r="AO254" s="20">
        <v>0</v>
      </c>
      <c r="AP254" s="20">
        <v>0</v>
      </c>
      <c r="AQ254" s="20">
        <v>0</v>
      </c>
      <c r="AR254" s="20">
        <v>0</v>
      </c>
      <c r="AS254" s="20">
        <v>0</v>
      </c>
      <c r="AT254" s="20">
        <v>0</v>
      </c>
      <c r="AU254" s="20">
        <v>0</v>
      </c>
      <c r="AV254" s="4" t="str">
        <f t="shared" si="15"/>
        <v>0;0;0;0;0;0;0</v>
      </c>
      <c r="AW254" s="52" t="s">
        <v>892</v>
      </c>
      <c r="AX254" s="4">
        <v>6</v>
      </c>
      <c r="AY254" s="4">
        <v>251</v>
      </c>
      <c r="AZ254" s="4"/>
      <c r="BA254" s="20">
        <v>0</v>
      </c>
      <c r="BB254" s="21">
        <v>0</v>
      </c>
      <c r="BC254" s="27">
        <v>0.49836069999999999</v>
      </c>
    </row>
    <row r="255" spans="1:55">
      <c r="A255">
        <v>51000252</v>
      </c>
      <c r="B255" s="4" t="s">
        <v>262</v>
      </c>
      <c r="C255" s="4" t="s">
        <v>391</v>
      </c>
      <c r="D255" s="21" t="s">
        <v>796</v>
      </c>
      <c r="E255" s="4">
        <v>4</v>
      </c>
      <c r="F255" s="4">
        <v>9</v>
      </c>
      <c r="G255" s="4">
        <v>1</v>
      </c>
      <c r="H255" s="4">
        <f t="shared" si="12"/>
        <v>3</v>
      </c>
      <c r="I255" s="4">
        <v>4</v>
      </c>
      <c r="J255" s="4">
        <v>13</v>
      </c>
      <c r="K255" s="4">
        <v>-9</v>
      </c>
      <c r="L255" s="4">
        <v>1</v>
      </c>
      <c r="M255" s="4">
        <v>0</v>
      </c>
      <c r="N255" s="4">
        <v>0</v>
      </c>
      <c r="O255" s="4">
        <v>0</v>
      </c>
      <c r="P255" s="4">
        <v>0</v>
      </c>
      <c r="Q255" s="4">
        <v>0</v>
      </c>
      <c r="R255" s="4">
        <v>0</v>
      </c>
      <c r="S255" s="4">
        <v>0</v>
      </c>
      <c r="T255" s="14">
        <f t="shared" si="13"/>
        <v>5</v>
      </c>
      <c r="U255" s="4">
        <v>30</v>
      </c>
      <c r="V255" s="4">
        <v>12</v>
      </c>
      <c r="W255" s="4">
        <v>0</v>
      </c>
      <c r="X255" s="4" t="s">
        <v>0</v>
      </c>
      <c r="Y255" s="4" t="s">
        <v>873</v>
      </c>
      <c r="Z255" s="39">
        <v>55000181</v>
      </c>
      <c r="AA255" s="20">
        <v>15</v>
      </c>
      <c r="AB255" s="20">
        <v>55000267</v>
      </c>
      <c r="AC255" s="20">
        <v>20</v>
      </c>
      <c r="AD255" s="20"/>
      <c r="AE255" s="20"/>
      <c r="AF255" s="20"/>
      <c r="AG255" s="20"/>
      <c r="AH255" s="20" t="e">
        <f>IF(ISBLANK($Z255),0, LOOKUP($Z255,[1]Skill!$A:$A,[1]Skill!$X:$X)*$AA255/100)+
IF(ISBLANK($AB255),0, LOOKUP($AB255,[1]Skill!$A:$A,[1]Skill!$X:$X)*$AC255/100)+
IF(ISBLANK($AD255),0, LOOKUP($AD255,[1]Skill!$A:$A,[1]Skill!$X:$X)*$AE255/100)+
IF(ISBLANK($AF255),0, LOOKUP($AF255,[1]Skill!$A:$A,[1]Skill!$X:$X)*$AG255/100)</f>
        <v>#N/A</v>
      </c>
      <c r="AI255" s="20">
        <v>0</v>
      </c>
      <c r="AJ255" s="20">
        <v>0</v>
      </c>
      <c r="AK255" s="20">
        <v>0</v>
      </c>
      <c r="AL255" s="20">
        <v>0</v>
      </c>
      <c r="AM255" s="20">
        <v>0</v>
      </c>
      <c r="AN255" s="4" t="str">
        <f t="shared" si="14"/>
        <v>0;0;0;0;0</v>
      </c>
      <c r="AO255" s="20">
        <v>0</v>
      </c>
      <c r="AP255" s="20">
        <v>0</v>
      </c>
      <c r="AQ255" s="20">
        <v>0</v>
      </c>
      <c r="AR255" s="20">
        <v>0</v>
      </c>
      <c r="AS255" s="20">
        <v>0</v>
      </c>
      <c r="AT255" s="20">
        <v>0</v>
      </c>
      <c r="AU255" s="20">
        <v>0</v>
      </c>
      <c r="AV255" s="4" t="str">
        <f t="shared" si="15"/>
        <v>0;0;0;0;0;0;0</v>
      </c>
      <c r="AW255" s="52" t="s">
        <v>892</v>
      </c>
      <c r="AX255" s="4">
        <v>6</v>
      </c>
      <c r="AY255" s="4">
        <v>252</v>
      </c>
      <c r="AZ255" s="4"/>
      <c r="BA255" s="20">
        <v>0</v>
      </c>
      <c r="BB255" s="21">
        <v>0</v>
      </c>
      <c r="BC255" s="27">
        <v>0.82786890000000002</v>
      </c>
    </row>
    <row r="256" spans="1:55">
      <c r="A256">
        <v>51000253</v>
      </c>
      <c r="B256" s="4" t="s">
        <v>263</v>
      </c>
      <c r="C256" s="4" t="s">
        <v>392</v>
      </c>
      <c r="D256" s="21"/>
      <c r="E256" s="4">
        <v>3</v>
      </c>
      <c r="F256" s="4">
        <v>1</v>
      </c>
      <c r="G256" s="4">
        <v>2</v>
      </c>
      <c r="H256" s="4">
        <f t="shared" si="12"/>
        <v>1</v>
      </c>
      <c r="I256" s="4">
        <v>3</v>
      </c>
      <c r="J256" s="4">
        <v>11</v>
      </c>
      <c r="K256" s="4">
        <v>-20</v>
      </c>
      <c r="L256" s="4">
        <v>-3</v>
      </c>
      <c r="M256" s="4">
        <v>0</v>
      </c>
      <c r="N256" s="4">
        <v>0</v>
      </c>
      <c r="O256" s="4">
        <v>0</v>
      </c>
      <c r="P256" s="4">
        <v>0</v>
      </c>
      <c r="Q256" s="4">
        <v>1</v>
      </c>
      <c r="R256" s="4">
        <v>0</v>
      </c>
      <c r="S256" s="4">
        <v>0</v>
      </c>
      <c r="T256" s="14">
        <f t="shared" si="13"/>
        <v>0</v>
      </c>
      <c r="U256" s="4">
        <v>10</v>
      </c>
      <c r="V256" s="4">
        <v>20</v>
      </c>
      <c r="W256" s="4">
        <v>0</v>
      </c>
      <c r="X256" s="4" t="s">
        <v>4</v>
      </c>
      <c r="Y256" s="4" t="s">
        <v>1007</v>
      </c>
      <c r="Z256" s="39">
        <v>55110005</v>
      </c>
      <c r="AA256" s="20">
        <v>35</v>
      </c>
      <c r="AB256" s="20"/>
      <c r="AC256" s="20"/>
      <c r="AD256" s="20"/>
      <c r="AE256" s="20"/>
      <c r="AF256" s="20"/>
      <c r="AG256" s="20"/>
      <c r="AH256" s="20">
        <f>IF(ISBLANK($Z256),0, LOOKUP($Z256,[1]Skill!$A:$A,[1]Skill!$X:$X)*$AA256/100)+
IF(ISBLANK($AB256),0, LOOKUP($AB256,[1]Skill!$A:$A,[1]Skill!$X:$X)*$AC256/100)+
IF(ISBLANK($AD256),0, LOOKUP($AD256,[1]Skill!$A:$A,[1]Skill!$X:$X)*$AE256/100)+
IF(ISBLANK($AF256),0, LOOKUP($AF256,[1]Skill!$A:$A,[1]Skill!$X:$X)*$AG256/100)</f>
        <v>7</v>
      </c>
      <c r="AI256" s="20">
        <v>0</v>
      </c>
      <c r="AJ256" s="20">
        <v>0</v>
      </c>
      <c r="AK256" s="20">
        <v>0</v>
      </c>
      <c r="AL256" s="20">
        <v>0</v>
      </c>
      <c r="AM256" s="20">
        <v>0</v>
      </c>
      <c r="AN256" s="4" t="str">
        <f t="shared" si="14"/>
        <v>0;0;0;0;0</v>
      </c>
      <c r="AO256" s="20">
        <v>0</v>
      </c>
      <c r="AP256" s="20">
        <v>0</v>
      </c>
      <c r="AQ256" s="20">
        <v>0</v>
      </c>
      <c r="AR256" s="20">
        <v>0</v>
      </c>
      <c r="AS256" s="20">
        <v>0</v>
      </c>
      <c r="AT256" s="20">
        <v>0</v>
      </c>
      <c r="AU256" s="20">
        <v>0</v>
      </c>
      <c r="AV256" s="4" t="str">
        <f t="shared" si="15"/>
        <v>0;0;0;0;0;0;0</v>
      </c>
      <c r="AW256" s="52" t="s">
        <v>892</v>
      </c>
      <c r="AX256" s="4">
        <v>6</v>
      </c>
      <c r="AY256" s="4">
        <v>253</v>
      </c>
      <c r="AZ256" s="4"/>
      <c r="BA256" s="20">
        <v>0</v>
      </c>
      <c r="BB256" s="21">
        <v>0</v>
      </c>
      <c r="BC256" s="27">
        <v>0.63278690000000004</v>
      </c>
    </row>
    <row r="257" spans="1:55">
      <c r="A257">
        <v>51000254</v>
      </c>
      <c r="B257" s="4" t="s">
        <v>264</v>
      </c>
      <c r="C257" s="4" t="s">
        <v>665</v>
      </c>
      <c r="D257" s="21" t="s">
        <v>797</v>
      </c>
      <c r="E257" s="4">
        <v>3</v>
      </c>
      <c r="F257" s="4">
        <v>7</v>
      </c>
      <c r="G257" s="4">
        <v>5</v>
      </c>
      <c r="H257" s="4">
        <f t="shared" si="12"/>
        <v>5</v>
      </c>
      <c r="I257" s="4">
        <v>3</v>
      </c>
      <c r="J257" s="4">
        <v>8</v>
      </c>
      <c r="K257" s="4">
        <v>10</v>
      </c>
      <c r="L257" s="4">
        <v>-2</v>
      </c>
      <c r="M257" s="4">
        <v>0</v>
      </c>
      <c r="N257" s="4">
        <v>0</v>
      </c>
      <c r="O257" s="4">
        <v>0</v>
      </c>
      <c r="P257" s="4">
        <v>0</v>
      </c>
      <c r="Q257" s="4">
        <v>0</v>
      </c>
      <c r="R257" s="4">
        <v>0</v>
      </c>
      <c r="S257" s="4">
        <v>0</v>
      </c>
      <c r="T257" s="14">
        <f t="shared" si="13"/>
        <v>16</v>
      </c>
      <c r="U257" s="4">
        <v>10</v>
      </c>
      <c r="V257" s="4">
        <v>15</v>
      </c>
      <c r="W257" s="4">
        <v>0</v>
      </c>
      <c r="X257" s="4" t="s">
        <v>2</v>
      </c>
      <c r="Y257" s="4" t="s">
        <v>753</v>
      </c>
      <c r="Z257" s="39">
        <v>55000129</v>
      </c>
      <c r="AA257" s="20">
        <v>100</v>
      </c>
      <c r="AB257" s="20">
        <v>55000268</v>
      </c>
      <c r="AC257" s="20">
        <v>20</v>
      </c>
      <c r="AD257" s="20"/>
      <c r="AE257" s="20"/>
      <c r="AF257" s="20"/>
      <c r="AG257" s="20"/>
      <c r="AH257" s="20" t="e">
        <f>IF(ISBLANK($Z257),0, LOOKUP($Z257,[1]Skill!$A:$A,[1]Skill!$X:$X)*$AA257/100)+
IF(ISBLANK($AB257),0, LOOKUP($AB257,[1]Skill!$A:$A,[1]Skill!$X:$X)*$AC257/100)+
IF(ISBLANK($AD257),0, LOOKUP($AD257,[1]Skill!$A:$A,[1]Skill!$X:$X)*$AE257/100)+
IF(ISBLANK($AF257),0, LOOKUP($AF257,[1]Skill!$A:$A,[1]Skill!$X:$X)*$AG257/100)</f>
        <v>#N/A</v>
      </c>
      <c r="AI257" s="20">
        <v>0</v>
      </c>
      <c r="AJ257" s="20">
        <v>0</v>
      </c>
      <c r="AK257" s="20">
        <v>0</v>
      </c>
      <c r="AL257" s="20">
        <v>0</v>
      </c>
      <c r="AM257" s="20">
        <v>0</v>
      </c>
      <c r="AN257" s="4" t="str">
        <f t="shared" si="14"/>
        <v>0;0;0;0;0</v>
      </c>
      <c r="AO257" s="20">
        <v>0</v>
      </c>
      <c r="AP257" s="20">
        <v>0</v>
      </c>
      <c r="AQ257" s="20">
        <v>0</v>
      </c>
      <c r="AR257" s="20">
        <v>0</v>
      </c>
      <c r="AS257" s="20">
        <v>0</v>
      </c>
      <c r="AT257" s="20">
        <v>0</v>
      </c>
      <c r="AU257" s="20">
        <v>0</v>
      </c>
      <c r="AV257" s="4" t="str">
        <f t="shared" si="15"/>
        <v>0;0;0;0;0;0;0</v>
      </c>
      <c r="AW257" s="52" t="s">
        <v>892</v>
      </c>
      <c r="AX257" s="4">
        <v>6</v>
      </c>
      <c r="AY257" s="4">
        <v>254</v>
      </c>
      <c r="AZ257" s="4"/>
      <c r="BA257" s="20">
        <v>0</v>
      </c>
      <c r="BB257" s="21">
        <v>0</v>
      </c>
      <c r="BC257" s="27">
        <v>0.49344260000000001</v>
      </c>
    </row>
    <row r="258" spans="1:55">
      <c r="A258">
        <v>51000255</v>
      </c>
      <c r="B258" s="4" t="s">
        <v>265</v>
      </c>
      <c r="C258" s="4" t="s">
        <v>393</v>
      </c>
      <c r="D258" s="21" t="s">
        <v>797</v>
      </c>
      <c r="E258" s="4">
        <v>2</v>
      </c>
      <c r="F258" s="4">
        <v>2</v>
      </c>
      <c r="G258" s="4">
        <v>0</v>
      </c>
      <c r="H258" s="4">
        <f t="shared" si="12"/>
        <v>2</v>
      </c>
      <c r="I258" s="4">
        <v>2</v>
      </c>
      <c r="J258" s="4">
        <v>-14</v>
      </c>
      <c r="K258" s="4">
        <v>20</v>
      </c>
      <c r="L258" s="4">
        <v>-3</v>
      </c>
      <c r="M258" s="4">
        <v>0</v>
      </c>
      <c r="N258" s="4">
        <v>0</v>
      </c>
      <c r="O258" s="4">
        <v>0</v>
      </c>
      <c r="P258" s="4">
        <v>0</v>
      </c>
      <c r="Q258" s="4">
        <v>0</v>
      </c>
      <c r="R258" s="4">
        <v>0</v>
      </c>
      <c r="S258" s="4">
        <v>0</v>
      </c>
      <c r="T258" s="14">
        <f t="shared" si="13"/>
        <v>3</v>
      </c>
      <c r="U258" s="4">
        <v>10</v>
      </c>
      <c r="V258" s="4">
        <v>10</v>
      </c>
      <c r="W258" s="4">
        <v>0</v>
      </c>
      <c r="X258" s="4" t="s">
        <v>251</v>
      </c>
      <c r="Y258" s="4" t="s">
        <v>804</v>
      </c>
      <c r="Z258" s="39">
        <v>55000088</v>
      </c>
      <c r="AA258" s="20">
        <v>100</v>
      </c>
      <c r="AB258" s="20">
        <v>55000269</v>
      </c>
      <c r="AC258" s="20">
        <v>100</v>
      </c>
      <c r="AD258" s="20"/>
      <c r="AE258" s="20"/>
      <c r="AF258" s="20"/>
      <c r="AG258" s="20"/>
      <c r="AH258" s="20" t="e">
        <f>IF(ISBLANK($Z258),0, LOOKUP($Z258,[1]Skill!$A:$A,[1]Skill!$X:$X)*$AA258/100)+
IF(ISBLANK($AB258),0, LOOKUP($AB258,[1]Skill!$A:$A,[1]Skill!$X:$X)*$AC258/100)+
IF(ISBLANK($AD258),0, LOOKUP($AD258,[1]Skill!$A:$A,[1]Skill!$X:$X)*$AE258/100)+
IF(ISBLANK($AF258),0, LOOKUP($AF258,[1]Skill!$A:$A,[1]Skill!$X:$X)*$AG258/100)</f>
        <v>#N/A</v>
      </c>
      <c r="AI258" s="20">
        <v>0</v>
      </c>
      <c r="AJ258" s="20">
        <v>0</v>
      </c>
      <c r="AK258" s="20">
        <v>0</v>
      </c>
      <c r="AL258" s="20">
        <v>0</v>
      </c>
      <c r="AM258" s="20">
        <v>0</v>
      </c>
      <c r="AN258" s="4" t="str">
        <f t="shared" si="14"/>
        <v>0;0;0;0;0</v>
      </c>
      <c r="AO258" s="20">
        <v>0</v>
      </c>
      <c r="AP258" s="20">
        <v>0</v>
      </c>
      <c r="AQ258" s="20">
        <v>0</v>
      </c>
      <c r="AR258" s="20">
        <v>0</v>
      </c>
      <c r="AS258" s="20">
        <v>0</v>
      </c>
      <c r="AT258" s="20">
        <v>0</v>
      </c>
      <c r="AU258" s="20">
        <v>0</v>
      </c>
      <c r="AV258" s="4" t="str">
        <f t="shared" si="15"/>
        <v>0;0;0;0;0;0;0</v>
      </c>
      <c r="AW258" s="52" t="s">
        <v>892</v>
      </c>
      <c r="AX258" s="4">
        <v>6</v>
      </c>
      <c r="AY258" s="4">
        <v>255</v>
      </c>
      <c r="AZ258" s="4"/>
      <c r="BA258" s="20">
        <v>0</v>
      </c>
      <c r="BB258" s="21">
        <v>0</v>
      </c>
      <c r="BC258" s="27">
        <v>0.2147541</v>
      </c>
    </row>
    <row r="259" spans="1:55">
      <c r="A259">
        <v>51000256</v>
      </c>
      <c r="B259" s="7" t="s">
        <v>415</v>
      </c>
      <c r="C259" s="4" t="s">
        <v>666</v>
      </c>
      <c r="D259" s="21" t="s">
        <v>797</v>
      </c>
      <c r="E259" s="4">
        <v>2</v>
      </c>
      <c r="F259" s="4">
        <v>11</v>
      </c>
      <c r="G259" s="4">
        <v>0</v>
      </c>
      <c r="H259" s="4">
        <f t="shared" si="12"/>
        <v>2</v>
      </c>
      <c r="I259" s="4">
        <v>2</v>
      </c>
      <c r="J259" s="4">
        <v>-11</v>
      </c>
      <c r="K259" s="4">
        <v>16</v>
      </c>
      <c r="L259" s="4">
        <v>-1</v>
      </c>
      <c r="M259" s="4">
        <v>0</v>
      </c>
      <c r="N259" s="4">
        <v>0</v>
      </c>
      <c r="O259" s="4">
        <v>0</v>
      </c>
      <c r="P259" s="4">
        <v>0</v>
      </c>
      <c r="Q259" s="4">
        <v>0</v>
      </c>
      <c r="R259" s="4">
        <v>0</v>
      </c>
      <c r="S259" s="4">
        <v>0</v>
      </c>
      <c r="T259" s="14">
        <f t="shared" si="13"/>
        <v>4</v>
      </c>
      <c r="U259" s="4">
        <v>10</v>
      </c>
      <c r="V259" s="4">
        <v>15</v>
      </c>
      <c r="W259" s="4">
        <v>0</v>
      </c>
      <c r="X259" s="4" t="s">
        <v>4</v>
      </c>
      <c r="Y259" s="7" t="s">
        <v>996</v>
      </c>
      <c r="Z259" s="39">
        <v>55100012</v>
      </c>
      <c r="AA259" s="20">
        <v>100</v>
      </c>
      <c r="AB259" s="20">
        <v>55000269</v>
      </c>
      <c r="AC259" s="20">
        <v>100</v>
      </c>
      <c r="AD259" s="20"/>
      <c r="AE259" s="20"/>
      <c r="AF259" s="20"/>
      <c r="AG259" s="20"/>
      <c r="AH259" s="20" t="e">
        <f>IF(ISBLANK($Z259),0, LOOKUP($Z259,[1]Skill!$A:$A,[1]Skill!$X:$X)*$AA259/100)+
IF(ISBLANK($AB259),0, LOOKUP($AB259,[1]Skill!$A:$A,[1]Skill!$X:$X)*$AC259/100)+
IF(ISBLANK($AD259),0, LOOKUP($AD259,[1]Skill!$A:$A,[1]Skill!$X:$X)*$AE259/100)+
IF(ISBLANK($AF259),0, LOOKUP($AF259,[1]Skill!$A:$A,[1]Skill!$X:$X)*$AG259/100)</f>
        <v>#N/A</v>
      </c>
      <c r="AI259" s="20">
        <v>0</v>
      </c>
      <c r="AJ259" s="20">
        <v>0</v>
      </c>
      <c r="AK259" s="20">
        <v>0</v>
      </c>
      <c r="AL259" s="20">
        <v>0</v>
      </c>
      <c r="AM259" s="20">
        <v>0</v>
      </c>
      <c r="AN259" s="4" t="str">
        <f t="shared" si="14"/>
        <v>0;0;0;0;0</v>
      </c>
      <c r="AO259" s="20">
        <v>0</v>
      </c>
      <c r="AP259" s="20">
        <v>0</v>
      </c>
      <c r="AQ259" s="20">
        <v>0</v>
      </c>
      <c r="AR259" s="20">
        <v>0</v>
      </c>
      <c r="AS259" s="20">
        <v>0</v>
      </c>
      <c r="AT259" s="20">
        <v>0</v>
      </c>
      <c r="AU259" s="20">
        <v>0</v>
      </c>
      <c r="AV259" s="4" t="str">
        <f t="shared" si="15"/>
        <v>0;0;0;0;0;0;0</v>
      </c>
      <c r="AW259" s="52" t="s">
        <v>892</v>
      </c>
      <c r="AX259" s="4">
        <v>6</v>
      </c>
      <c r="AY259" s="4">
        <v>256</v>
      </c>
      <c r="AZ259" s="4"/>
      <c r="BA259" s="20">
        <v>0</v>
      </c>
      <c r="BB259" s="21">
        <v>0</v>
      </c>
      <c r="BC259" s="27">
        <v>0.25245899999999999</v>
      </c>
    </row>
    <row r="260" spans="1:55">
      <c r="A260">
        <v>51000257</v>
      </c>
      <c r="B260" s="4" t="s">
        <v>266</v>
      </c>
      <c r="C260" s="4" t="s">
        <v>394</v>
      </c>
      <c r="D260" s="21" t="s">
        <v>797</v>
      </c>
      <c r="E260" s="4">
        <v>2</v>
      </c>
      <c r="F260" s="4">
        <v>8</v>
      </c>
      <c r="G260" s="4">
        <v>1</v>
      </c>
      <c r="H260" s="4">
        <f t="shared" ref="H260:H314" si="16">IF(AND(T260&gt;=13,T260&lt;=16),5,IF(AND(T260&gt;=9,T260&lt;=12),4,IF(AND(T260&gt;=5,T260&lt;=8),3,IF(AND(T260&gt;=1,T260&lt;=4),2,IF(AND(T260&gt;=-3,T260&lt;=0),1,IF(AND(T260&gt;=-5,T260&lt;=-4),0,6))))))</f>
        <v>3</v>
      </c>
      <c r="I260" s="4">
        <v>2</v>
      </c>
      <c r="J260" s="4">
        <v>-2</v>
      </c>
      <c r="K260" s="4">
        <v>9</v>
      </c>
      <c r="L260" s="4">
        <v>-1</v>
      </c>
      <c r="M260" s="4">
        <v>0</v>
      </c>
      <c r="N260" s="4">
        <v>0</v>
      </c>
      <c r="O260" s="4">
        <v>0</v>
      </c>
      <c r="P260" s="4">
        <v>0</v>
      </c>
      <c r="Q260" s="4">
        <v>0</v>
      </c>
      <c r="R260" s="4">
        <v>0</v>
      </c>
      <c r="S260" s="4">
        <v>0</v>
      </c>
      <c r="T260" s="14">
        <f t="shared" ref="T260:T323" si="17">SUM(J260:K260)+SUM(M260:S260)*5+4.4*SUM(AO260:AU260)+2.5*SUM(AI260:AM260)+IF(ISNUMBER(AH260),AH260,0)+L260</f>
        <v>6</v>
      </c>
      <c r="U260" s="4">
        <v>10</v>
      </c>
      <c r="V260" s="4">
        <v>20</v>
      </c>
      <c r="W260" s="4">
        <v>0</v>
      </c>
      <c r="X260" s="4" t="s">
        <v>6</v>
      </c>
      <c r="Y260" s="4" t="s">
        <v>754</v>
      </c>
      <c r="Z260" s="39">
        <v>55000269</v>
      </c>
      <c r="AA260" s="20">
        <v>100</v>
      </c>
      <c r="AB260" s="20">
        <v>55000270</v>
      </c>
      <c r="AC260" s="20">
        <v>100</v>
      </c>
      <c r="AD260" s="20"/>
      <c r="AE260" s="20"/>
      <c r="AF260" s="20"/>
      <c r="AG260" s="20"/>
      <c r="AH260" s="20" t="e">
        <f>IF(ISBLANK($Z260),0, LOOKUP($Z260,[1]Skill!$A:$A,[1]Skill!$X:$X)*$AA260/100)+
IF(ISBLANK($AB260),0, LOOKUP($AB260,[1]Skill!$A:$A,[1]Skill!$X:$X)*$AC260/100)+
IF(ISBLANK($AD260),0, LOOKUP($AD260,[1]Skill!$A:$A,[1]Skill!$X:$X)*$AE260/100)+
IF(ISBLANK($AF260),0, LOOKUP($AF260,[1]Skill!$A:$A,[1]Skill!$X:$X)*$AG260/100)</f>
        <v>#N/A</v>
      </c>
      <c r="AI260" s="20">
        <v>0</v>
      </c>
      <c r="AJ260" s="20">
        <v>0</v>
      </c>
      <c r="AK260" s="20">
        <v>0</v>
      </c>
      <c r="AL260" s="20">
        <v>0</v>
      </c>
      <c r="AM260" s="20">
        <v>0</v>
      </c>
      <c r="AN260" s="4" t="str">
        <f t="shared" ref="AN260:AN323" si="18">CONCATENATE(AI260,";",AJ260,";",AK260,";",AL260,";",AM260)</f>
        <v>0;0;0;0;0</v>
      </c>
      <c r="AO260" s="20">
        <v>0</v>
      </c>
      <c r="AP260" s="20">
        <v>0</v>
      </c>
      <c r="AQ260" s="20">
        <v>0</v>
      </c>
      <c r="AR260" s="20">
        <v>0</v>
      </c>
      <c r="AS260" s="20">
        <v>0</v>
      </c>
      <c r="AT260" s="20">
        <v>0</v>
      </c>
      <c r="AU260" s="20">
        <v>0</v>
      </c>
      <c r="AV260" s="4" t="str">
        <f t="shared" ref="AV260:AV323" si="19">CONCATENATE(AO260,";",AP260,";",AQ260,";",AR260,";",AS260,";",AT260,";",AU260)</f>
        <v>0;0;0;0;0;0;0</v>
      </c>
      <c r="AW260" s="52" t="s">
        <v>892</v>
      </c>
      <c r="AX260" s="4">
        <v>6</v>
      </c>
      <c r="AY260" s="4">
        <v>257</v>
      </c>
      <c r="AZ260" s="4"/>
      <c r="BA260" s="20">
        <v>0</v>
      </c>
      <c r="BB260" s="21">
        <v>0</v>
      </c>
      <c r="BC260" s="27">
        <v>0.28032790000000002</v>
      </c>
    </row>
    <row r="261" spans="1:55">
      <c r="A261">
        <v>51000258</v>
      </c>
      <c r="B261" s="4" t="s">
        <v>267</v>
      </c>
      <c r="C261" s="4" t="s">
        <v>395</v>
      </c>
      <c r="D261" s="21" t="s">
        <v>1046</v>
      </c>
      <c r="E261" s="4">
        <v>3</v>
      </c>
      <c r="F261" s="4">
        <v>8</v>
      </c>
      <c r="G261" s="4">
        <v>5</v>
      </c>
      <c r="H261" s="4">
        <f t="shared" si="16"/>
        <v>1</v>
      </c>
      <c r="I261" s="4">
        <v>3</v>
      </c>
      <c r="J261" s="4">
        <v>0</v>
      </c>
      <c r="K261" s="4">
        <v>0</v>
      </c>
      <c r="L261" s="4">
        <v>-20</v>
      </c>
      <c r="M261" s="4">
        <v>0</v>
      </c>
      <c r="N261" s="4">
        <v>0</v>
      </c>
      <c r="O261" s="4">
        <v>0</v>
      </c>
      <c r="P261" s="4">
        <v>0</v>
      </c>
      <c r="Q261" s="4">
        <v>0</v>
      </c>
      <c r="R261" s="4">
        <v>0</v>
      </c>
      <c r="S261" s="4">
        <v>0</v>
      </c>
      <c r="T261" s="14">
        <f t="shared" si="17"/>
        <v>0</v>
      </c>
      <c r="U261" s="4">
        <v>10</v>
      </c>
      <c r="V261" s="4">
        <v>20</v>
      </c>
      <c r="W261" s="4">
        <v>0</v>
      </c>
      <c r="X261" s="4" t="s">
        <v>16</v>
      </c>
      <c r="Y261" s="4" t="s">
        <v>1045</v>
      </c>
      <c r="Z261" s="39">
        <v>55900014</v>
      </c>
      <c r="AA261" s="20">
        <v>100</v>
      </c>
      <c r="AB261" s="20"/>
      <c r="AC261" s="20"/>
      <c r="AD261" s="20"/>
      <c r="AE261" s="20"/>
      <c r="AF261" s="20"/>
      <c r="AG261" s="20"/>
      <c r="AH261" s="20">
        <f>IF(ISBLANK($Z261),0, LOOKUP($Z261,[1]Skill!$A:$A,[1]Skill!$X:$X)*$AA261/100)+
IF(ISBLANK($AB261),0, LOOKUP($AB261,[1]Skill!$A:$A,[1]Skill!$X:$X)*$AC261/100)+
IF(ISBLANK($AD261),0, LOOKUP($AD261,[1]Skill!$A:$A,[1]Skill!$X:$X)*$AE261/100)+
IF(ISBLANK($AF261),0, LOOKUP($AF261,[1]Skill!$A:$A,[1]Skill!$X:$X)*$AG261/100)</f>
        <v>20</v>
      </c>
      <c r="AI261" s="20">
        <v>0</v>
      </c>
      <c r="AJ261" s="20">
        <v>0</v>
      </c>
      <c r="AK261" s="20">
        <v>0</v>
      </c>
      <c r="AL261" s="20">
        <v>0</v>
      </c>
      <c r="AM261" s="20">
        <v>0</v>
      </c>
      <c r="AN261" s="4" t="str">
        <f t="shared" si="18"/>
        <v>0;0;0;0;0</v>
      </c>
      <c r="AO261" s="20">
        <v>0</v>
      </c>
      <c r="AP261" s="20">
        <v>0</v>
      </c>
      <c r="AQ261" s="20">
        <v>0</v>
      </c>
      <c r="AR261" s="20">
        <v>0</v>
      </c>
      <c r="AS261" s="20">
        <v>0</v>
      </c>
      <c r="AT261" s="20">
        <v>0</v>
      </c>
      <c r="AU261" s="20">
        <v>0</v>
      </c>
      <c r="AV261" s="4" t="str">
        <f t="shared" si="19"/>
        <v>0;0;0;0;0;0;0</v>
      </c>
      <c r="AW261" s="52" t="s">
        <v>892</v>
      </c>
      <c r="AX261" s="4">
        <v>6</v>
      </c>
      <c r="AY261" s="4">
        <v>258</v>
      </c>
      <c r="AZ261" s="4"/>
      <c r="BA261" s="20">
        <v>0</v>
      </c>
      <c r="BB261" s="21">
        <v>0</v>
      </c>
      <c r="BC261" s="27">
        <v>0.50327869999999997</v>
      </c>
    </row>
    <row r="262" spans="1:55">
      <c r="A262">
        <v>51000259</v>
      </c>
      <c r="B262" s="4" t="s">
        <v>268</v>
      </c>
      <c r="C262" s="4" t="s">
        <v>396</v>
      </c>
      <c r="D262" s="21"/>
      <c r="E262" s="4">
        <v>2</v>
      </c>
      <c r="F262" s="4">
        <v>2</v>
      </c>
      <c r="G262" s="4">
        <v>6</v>
      </c>
      <c r="H262" s="4">
        <f t="shared" si="16"/>
        <v>1</v>
      </c>
      <c r="I262" s="4">
        <v>2</v>
      </c>
      <c r="J262" s="4">
        <v>6</v>
      </c>
      <c r="K262" s="4">
        <v>-11</v>
      </c>
      <c r="L262" s="4">
        <v>-3</v>
      </c>
      <c r="M262" s="4">
        <v>0</v>
      </c>
      <c r="N262" s="4">
        <v>0</v>
      </c>
      <c r="O262" s="4">
        <v>0</v>
      </c>
      <c r="P262" s="4">
        <v>0</v>
      </c>
      <c r="Q262" s="4">
        <v>0</v>
      </c>
      <c r="R262" s="4">
        <v>0</v>
      </c>
      <c r="S262" s="4">
        <v>0</v>
      </c>
      <c r="T262" s="14">
        <f t="shared" si="17"/>
        <v>-3</v>
      </c>
      <c r="U262" s="4">
        <v>10</v>
      </c>
      <c r="V262" s="4">
        <v>17</v>
      </c>
      <c r="W262" s="4">
        <v>0</v>
      </c>
      <c r="X262" s="4" t="s">
        <v>4</v>
      </c>
      <c r="Y262" s="4" t="s">
        <v>945</v>
      </c>
      <c r="Z262" s="39">
        <v>55110001</v>
      </c>
      <c r="AA262" s="20">
        <v>100</v>
      </c>
      <c r="AB262" s="20"/>
      <c r="AC262" s="20"/>
      <c r="AD262" s="20"/>
      <c r="AE262" s="20"/>
      <c r="AF262" s="20"/>
      <c r="AG262" s="20"/>
      <c r="AH262" s="20">
        <f>IF(ISBLANK($Z262),0, LOOKUP($Z262,[1]Skill!$A:$A,[1]Skill!$X:$X)*$AA262/100)+
IF(ISBLANK($AB262),0, LOOKUP($AB262,[1]Skill!$A:$A,[1]Skill!$X:$X)*$AC262/100)+
IF(ISBLANK($AD262),0, LOOKUP($AD262,[1]Skill!$A:$A,[1]Skill!$X:$X)*$AE262/100)+
IF(ISBLANK($AF262),0, LOOKUP($AF262,[1]Skill!$A:$A,[1]Skill!$X:$X)*$AG262/100)</f>
        <v>5</v>
      </c>
      <c r="AI262" s="20">
        <v>0</v>
      </c>
      <c r="AJ262" s="20">
        <v>0</v>
      </c>
      <c r="AK262" s="20">
        <v>0</v>
      </c>
      <c r="AL262" s="20">
        <v>0</v>
      </c>
      <c r="AM262" s="20">
        <v>0</v>
      </c>
      <c r="AN262" s="4" t="str">
        <f t="shared" si="18"/>
        <v>0;0;0;0;0</v>
      </c>
      <c r="AO262" s="20">
        <v>0</v>
      </c>
      <c r="AP262" s="20">
        <v>0</v>
      </c>
      <c r="AQ262" s="20">
        <v>0</v>
      </c>
      <c r="AR262" s="20">
        <v>0</v>
      </c>
      <c r="AS262" s="20">
        <v>0</v>
      </c>
      <c r="AT262" s="20">
        <v>0</v>
      </c>
      <c r="AU262" s="20">
        <v>0</v>
      </c>
      <c r="AV262" s="4" t="str">
        <f t="shared" si="19"/>
        <v>0;0;0;0;0;0;0</v>
      </c>
      <c r="AW262" s="52" t="s">
        <v>892</v>
      </c>
      <c r="AX262" s="4">
        <v>6</v>
      </c>
      <c r="AY262" s="4">
        <v>259</v>
      </c>
      <c r="AZ262" s="4"/>
      <c r="BA262" s="20">
        <v>0</v>
      </c>
      <c r="BB262" s="21">
        <v>0</v>
      </c>
      <c r="BC262" s="27">
        <v>0.37704919999999997</v>
      </c>
    </row>
    <row r="263" spans="1:55">
      <c r="A263">
        <v>51000260</v>
      </c>
      <c r="B263" s="4" t="s">
        <v>269</v>
      </c>
      <c r="C263" s="4" t="s">
        <v>397</v>
      </c>
      <c r="D263" s="21" t="s">
        <v>798</v>
      </c>
      <c r="E263" s="4">
        <v>1</v>
      </c>
      <c r="F263" s="4">
        <v>2</v>
      </c>
      <c r="G263" s="4">
        <v>4</v>
      </c>
      <c r="H263" s="4">
        <f t="shared" si="16"/>
        <v>0</v>
      </c>
      <c r="I263" s="4">
        <v>1</v>
      </c>
      <c r="J263" s="4">
        <v>2</v>
      </c>
      <c r="K263" s="4">
        <v>-4</v>
      </c>
      <c r="L263" s="4">
        <v>-3</v>
      </c>
      <c r="M263" s="4">
        <v>0</v>
      </c>
      <c r="N263" s="4">
        <v>0</v>
      </c>
      <c r="O263" s="4">
        <v>0</v>
      </c>
      <c r="P263" s="4">
        <v>0</v>
      </c>
      <c r="Q263" s="4">
        <v>0</v>
      </c>
      <c r="R263" s="4">
        <v>0</v>
      </c>
      <c r="S263" s="4">
        <v>0</v>
      </c>
      <c r="T263" s="14">
        <f t="shared" si="17"/>
        <v>-5</v>
      </c>
      <c r="U263" s="4">
        <v>10</v>
      </c>
      <c r="V263" s="4">
        <v>20</v>
      </c>
      <c r="W263" s="4">
        <v>0</v>
      </c>
      <c r="X263" s="4" t="s">
        <v>2</v>
      </c>
      <c r="Y263" s="4"/>
      <c r="Z263" s="39"/>
      <c r="AA263" s="20"/>
      <c r="AB263" s="20"/>
      <c r="AC263" s="20"/>
      <c r="AD263" s="20"/>
      <c r="AE263" s="20"/>
      <c r="AF263" s="20"/>
      <c r="AG263" s="20"/>
      <c r="AH263" s="20">
        <f>IF(ISBLANK($Z263),0, LOOKUP($Z263,[1]Skill!$A:$A,[1]Skill!$X:$X)*$AA263/100)+
IF(ISBLANK($AB263),0, LOOKUP($AB263,[1]Skill!$A:$A,[1]Skill!$X:$X)*$AC263/100)+
IF(ISBLANK($AD263),0, LOOKUP($AD263,[1]Skill!$A:$A,[1]Skill!$X:$X)*$AE263/100)+
IF(ISBLANK($AF263),0, LOOKUP($AF263,[1]Skill!$A:$A,[1]Skill!$X:$X)*$AG263/100)</f>
        <v>0</v>
      </c>
      <c r="AI263" s="20">
        <v>0</v>
      </c>
      <c r="AJ263" s="20">
        <v>0</v>
      </c>
      <c r="AK263" s="20">
        <v>0</v>
      </c>
      <c r="AL263" s="20">
        <v>0</v>
      </c>
      <c r="AM263" s="20">
        <v>0</v>
      </c>
      <c r="AN263" s="4" t="str">
        <f t="shared" si="18"/>
        <v>0;0;0;0;0</v>
      </c>
      <c r="AO263" s="20">
        <v>0</v>
      </c>
      <c r="AP263" s="20">
        <v>0</v>
      </c>
      <c r="AQ263" s="20">
        <v>0</v>
      </c>
      <c r="AR263" s="20">
        <v>0</v>
      </c>
      <c r="AS263" s="20">
        <v>0</v>
      </c>
      <c r="AT263" s="20">
        <v>0</v>
      </c>
      <c r="AU263" s="20">
        <v>0</v>
      </c>
      <c r="AV263" s="4" t="str">
        <f t="shared" si="19"/>
        <v>0;0;0;0;0;0;0</v>
      </c>
      <c r="AW263" s="52" t="s">
        <v>892</v>
      </c>
      <c r="AX263" s="4">
        <v>6</v>
      </c>
      <c r="AY263" s="4">
        <v>260</v>
      </c>
      <c r="AZ263" s="4"/>
      <c r="BA263" s="20">
        <v>0</v>
      </c>
      <c r="BB263" s="21">
        <v>0</v>
      </c>
      <c r="BC263" s="27">
        <v>0.1065574</v>
      </c>
    </row>
    <row r="264" spans="1:55">
      <c r="A264">
        <v>51000261</v>
      </c>
      <c r="B264" s="7" t="s">
        <v>471</v>
      </c>
      <c r="C264" s="4" t="s">
        <v>398</v>
      </c>
      <c r="D264" s="21"/>
      <c r="E264" s="4">
        <v>3</v>
      </c>
      <c r="F264" s="4">
        <v>5</v>
      </c>
      <c r="G264" s="4">
        <v>2</v>
      </c>
      <c r="H264" s="4">
        <f t="shared" si="16"/>
        <v>2</v>
      </c>
      <c r="I264" s="4">
        <v>3</v>
      </c>
      <c r="J264" s="4">
        <v>-10</v>
      </c>
      <c r="K264" s="4">
        <v>-30</v>
      </c>
      <c r="L264" s="4">
        <v>9</v>
      </c>
      <c r="M264" s="4">
        <v>0</v>
      </c>
      <c r="N264" s="4">
        <v>0</v>
      </c>
      <c r="O264" s="4">
        <v>0</v>
      </c>
      <c r="P264" s="4">
        <v>0</v>
      </c>
      <c r="Q264" s="4">
        <v>0</v>
      </c>
      <c r="R264" s="4">
        <v>0</v>
      </c>
      <c r="S264" s="4">
        <v>0</v>
      </c>
      <c r="T264" s="14">
        <f t="shared" si="17"/>
        <v>4</v>
      </c>
      <c r="U264" s="4">
        <v>10</v>
      </c>
      <c r="V264" s="4">
        <v>15</v>
      </c>
      <c r="W264" s="4">
        <v>0</v>
      </c>
      <c r="X264" s="4" t="s">
        <v>4</v>
      </c>
      <c r="Y264" s="4" t="s">
        <v>1091</v>
      </c>
      <c r="Z264" s="39">
        <v>55100005</v>
      </c>
      <c r="AA264" s="20">
        <v>100</v>
      </c>
      <c r="AB264" s="20"/>
      <c r="AC264" s="20"/>
      <c r="AD264" s="20"/>
      <c r="AE264" s="20"/>
      <c r="AF264" s="20"/>
      <c r="AG264" s="20"/>
      <c r="AH264" s="20">
        <f>IF(ISBLANK($Z264),0, LOOKUP($Z264,[1]Skill!$A:$A,[1]Skill!$X:$X)*$AA264/100)+
IF(ISBLANK($AB264),0, LOOKUP($AB264,[1]Skill!$A:$A,[1]Skill!$X:$X)*$AC264/100)+
IF(ISBLANK($AD264),0, LOOKUP($AD264,[1]Skill!$A:$A,[1]Skill!$X:$X)*$AE264/100)+
IF(ISBLANK($AF264),0, LOOKUP($AF264,[1]Skill!$A:$A,[1]Skill!$X:$X)*$AG264/100)</f>
        <v>35</v>
      </c>
      <c r="AI264" s="20">
        <v>0</v>
      </c>
      <c r="AJ264" s="20">
        <v>0</v>
      </c>
      <c r="AK264" s="20">
        <v>0</v>
      </c>
      <c r="AL264" s="20">
        <v>0</v>
      </c>
      <c r="AM264" s="20">
        <v>0</v>
      </c>
      <c r="AN264" s="4" t="str">
        <f t="shared" si="18"/>
        <v>0;0;0;0;0</v>
      </c>
      <c r="AO264" s="20">
        <v>0</v>
      </c>
      <c r="AP264" s="20">
        <v>0</v>
      </c>
      <c r="AQ264" s="20">
        <v>0</v>
      </c>
      <c r="AR264" s="20">
        <v>0</v>
      </c>
      <c r="AS264" s="20">
        <v>0</v>
      </c>
      <c r="AT264" s="20">
        <v>0</v>
      </c>
      <c r="AU264" s="20">
        <v>0</v>
      </c>
      <c r="AV264" s="4" t="str">
        <f t="shared" si="19"/>
        <v>0;0;0;0;0;0;0</v>
      </c>
      <c r="AW264" s="52" t="s">
        <v>892</v>
      </c>
      <c r="AX264" s="4">
        <v>6</v>
      </c>
      <c r="AY264" s="4">
        <v>261</v>
      </c>
      <c r="AZ264" s="4"/>
      <c r="BA264" s="20">
        <v>0</v>
      </c>
      <c r="BB264" s="21">
        <v>0</v>
      </c>
      <c r="BC264" s="27">
        <v>0.4360656</v>
      </c>
    </row>
    <row r="265" spans="1:55">
      <c r="A265">
        <v>51000262</v>
      </c>
      <c r="B265" s="4" t="s">
        <v>270</v>
      </c>
      <c r="C265" s="4" t="s">
        <v>472</v>
      </c>
      <c r="D265" s="21"/>
      <c r="E265" s="4">
        <v>3</v>
      </c>
      <c r="F265" s="4">
        <v>2</v>
      </c>
      <c r="G265" s="4">
        <v>0</v>
      </c>
      <c r="H265" s="4">
        <f t="shared" si="16"/>
        <v>2</v>
      </c>
      <c r="I265" s="4">
        <v>3</v>
      </c>
      <c r="J265" s="4">
        <v>-20</v>
      </c>
      <c r="K265" s="4">
        <v>5</v>
      </c>
      <c r="L265" s="4">
        <v>-8</v>
      </c>
      <c r="M265" s="4">
        <v>3</v>
      </c>
      <c r="N265" s="4">
        <v>0</v>
      </c>
      <c r="O265" s="4">
        <v>0</v>
      </c>
      <c r="P265" s="4">
        <v>0</v>
      </c>
      <c r="Q265" s="4">
        <v>0</v>
      </c>
      <c r="R265" s="4">
        <v>0</v>
      </c>
      <c r="S265" s="4">
        <v>0</v>
      </c>
      <c r="T265" s="14">
        <f t="shared" si="17"/>
        <v>2</v>
      </c>
      <c r="U265" s="4">
        <v>10</v>
      </c>
      <c r="V265" s="4">
        <v>12</v>
      </c>
      <c r="W265" s="4">
        <v>0</v>
      </c>
      <c r="X265" s="4" t="s">
        <v>2</v>
      </c>
      <c r="Y265" s="4" t="s">
        <v>1012</v>
      </c>
      <c r="Z265" s="39">
        <v>55110007</v>
      </c>
      <c r="AA265" s="20">
        <v>100</v>
      </c>
      <c r="AB265" s="20"/>
      <c r="AC265" s="20"/>
      <c r="AD265" s="20"/>
      <c r="AE265" s="20"/>
      <c r="AF265" s="20"/>
      <c r="AG265" s="20"/>
      <c r="AH265" s="20">
        <f>IF(ISBLANK($Z265),0, LOOKUP($Z265,[1]Skill!$A:$A,[1]Skill!$X:$X)*$AA265/100)+
IF(ISBLANK($AB265),0, LOOKUP($AB265,[1]Skill!$A:$A,[1]Skill!$X:$X)*$AC265/100)+
IF(ISBLANK($AD265),0, LOOKUP($AD265,[1]Skill!$A:$A,[1]Skill!$X:$X)*$AE265/100)+
IF(ISBLANK($AF265),0, LOOKUP($AF265,[1]Skill!$A:$A,[1]Skill!$X:$X)*$AG265/100)</f>
        <v>10</v>
      </c>
      <c r="AI265" s="20">
        <v>0</v>
      </c>
      <c r="AJ265" s="20">
        <v>0</v>
      </c>
      <c r="AK265" s="20">
        <v>0</v>
      </c>
      <c r="AL265" s="20">
        <v>0</v>
      </c>
      <c r="AM265" s="20">
        <v>0</v>
      </c>
      <c r="AN265" s="4" t="str">
        <f t="shared" si="18"/>
        <v>0;0;0;0;0</v>
      </c>
      <c r="AO265" s="20">
        <v>0</v>
      </c>
      <c r="AP265" s="20">
        <v>0</v>
      </c>
      <c r="AQ265" s="20">
        <v>0</v>
      </c>
      <c r="AR265" s="20">
        <v>0</v>
      </c>
      <c r="AS265" s="20">
        <v>0</v>
      </c>
      <c r="AT265" s="20">
        <v>0</v>
      </c>
      <c r="AU265" s="20">
        <v>0</v>
      </c>
      <c r="AV265" s="4" t="str">
        <f t="shared" si="19"/>
        <v>0;0;0;0;0;0;0</v>
      </c>
      <c r="AW265" s="52" t="s">
        <v>892</v>
      </c>
      <c r="AX265" s="4">
        <v>6</v>
      </c>
      <c r="AY265" s="4">
        <v>262</v>
      </c>
      <c r="AZ265" s="4"/>
      <c r="BA265" s="20">
        <v>0</v>
      </c>
      <c r="BB265" s="21">
        <v>0</v>
      </c>
      <c r="BC265" s="27">
        <v>0.57704920000000004</v>
      </c>
    </row>
    <row r="266" spans="1:55">
      <c r="A266">
        <v>51000263</v>
      </c>
      <c r="B266" s="7" t="s">
        <v>473</v>
      </c>
      <c r="C266" s="4" t="s">
        <v>474</v>
      </c>
      <c r="D266" s="21" t="s">
        <v>797</v>
      </c>
      <c r="E266" s="4">
        <v>4</v>
      </c>
      <c r="F266" s="4">
        <v>4</v>
      </c>
      <c r="G266" s="4">
        <v>6</v>
      </c>
      <c r="H266" s="4">
        <f t="shared" si="16"/>
        <v>2</v>
      </c>
      <c r="I266" s="4">
        <v>4</v>
      </c>
      <c r="J266" s="4">
        <v>29</v>
      </c>
      <c r="K266" s="4">
        <v>-25</v>
      </c>
      <c r="L266" s="4">
        <v>-1</v>
      </c>
      <c r="M266" s="4">
        <v>0</v>
      </c>
      <c r="N266" s="4">
        <v>0</v>
      </c>
      <c r="O266" s="4">
        <v>0</v>
      </c>
      <c r="P266" s="4">
        <v>0</v>
      </c>
      <c r="Q266" s="4">
        <v>0</v>
      </c>
      <c r="R266" s="4">
        <v>0</v>
      </c>
      <c r="S266" s="4">
        <v>0</v>
      </c>
      <c r="T266" s="14">
        <f t="shared" si="17"/>
        <v>3</v>
      </c>
      <c r="U266" s="4">
        <v>10</v>
      </c>
      <c r="V266" s="4">
        <v>12</v>
      </c>
      <c r="W266" s="4">
        <v>0</v>
      </c>
      <c r="X266" s="4" t="s">
        <v>24</v>
      </c>
      <c r="Y266" s="4" t="s">
        <v>1010</v>
      </c>
      <c r="Z266" s="39">
        <v>55000093</v>
      </c>
      <c r="AA266" s="20">
        <v>20</v>
      </c>
      <c r="AB266" s="20">
        <v>55110007</v>
      </c>
      <c r="AC266" s="20">
        <v>30</v>
      </c>
      <c r="AD266" s="20">
        <v>55000175</v>
      </c>
      <c r="AE266" s="20">
        <v>100</v>
      </c>
      <c r="AF266" s="20"/>
      <c r="AG266" s="20"/>
      <c r="AH266" s="20" t="e">
        <f>IF(ISBLANK($Z266),0, LOOKUP($Z266,[1]Skill!$A:$A,[1]Skill!$X:$X)*$AA266/100)+
IF(ISBLANK($AB266),0, LOOKUP($AB266,[1]Skill!$A:$A,[1]Skill!$X:$X)*$AC266/100)+
IF(ISBLANK($AD266),0, LOOKUP($AD266,[1]Skill!$A:$A,[1]Skill!$X:$X)*$AE266/100)+
IF(ISBLANK($AF266),0, LOOKUP($AF266,[1]Skill!$A:$A,[1]Skill!$X:$X)*$AG266/100)</f>
        <v>#N/A</v>
      </c>
      <c r="AI266" s="20">
        <v>0</v>
      </c>
      <c r="AJ266" s="20">
        <v>0</v>
      </c>
      <c r="AK266" s="20">
        <v>0</v>
      </c>
      <c r="AL266" s="20">
        <v>0</v>
      </c>
      <c r="AM266" s="20">
        <v>0</v>
      </c>
      <c r="AN266" s="4" t="str">
        <f t="shared" si="18"/>
        <v>0;0;0;0;0</v>
      </c>
      <c r="AO266" s="20">
        <v>0</v>
      </c>
      <c r="AP266" s="20">
        <v>0</v>
      </c>
      <c r="AQ266" s="20">
        <v>0</v>
      </c>
      <c r="AR266" s="20">
        <v>0</v>
      </c>
      <c r="AS266" s="20">
        <v>0</v>
      </c>
      <c r="AT266" s="20">
        <v>0</v>
      </c>
      <c r="AU266" s="20">
        <v>0</v>
      </c>
      <c r="AV266" s="4" t="str">
        <f t="shared" si="19"/>
        <v>0;0;0;0;0;0;0</v>
      </c>
      <c r="AW266" s="52" t="s">
        <v>892</v>
      </c>
      <c r="AX266" s="4">
        <v>6</v>
      </c>
      <c r="AY266" s="4">
        <v>263</v>
      </c>
      <c r="AZ266" s="4"/>
      <c r="BA266" s="20">
        <v>0</v>
      </c>
      <c r="BB266" s="21">
        <v>0</v>
      </c>
      <c r="BC266" s="27">
        <v>0.64590159999999996</v>
      </c>
    </row>
    <row r="267" spans="1:55">
      <c r="A267">
        <v>51000264</v>
      </c>
      <c r="B267" s="7" t="s">
        <v>475</v>
      </c>
      <c r="C267" s="4" t="s">
        <v>399</v>
      </c>
      <c r="D267" s="21" t="s">
        <v>797</v>
      </c>
      <c r="E267" s="4">
        <v>5</v>
      </c>
      <c r="F267" s="4">
        <v>10</v>
      </c>
      <c r="G267" s="4">
        <v>6</v>
      </c>
      <c r="H267" s="4">
        <f t="shared" si="16"/>
        <v>6</v>
      </c>
      <c r="I267" s="4">
        <v>5</v>
      </c>
      <c r="J267" s="4">
        <v>6</v>
      </c>
      <c r="K267" s="4">
        <v>16</v>
      </c>
      <c r="L267" s="4">
        <v>-3</v>
      </c>
      <c r="M267" s="4">
        <v>0</v>
      </c>
      <c r="N267" s="4">
        <v>0</v>
      </c>
      <c r="O267" s="4">
        <v>0</v>
      </c>
      <c r="P267" s="4">
        <v>0</v>
      </c>
      <c r="Q267" s="4">
        <v>0</v>
      </c>
      <c r="R267" s="4">
        <v>0</v>
      </c>
      <c r="S267" s="4">
        <v>0</v>
      </c>
      <c r="T267" s="14">
        <f t="shared" si="17"/>
        <v>20.32</v>
      </c>
      <c r="U267" s="4">
        <v>10</v>
      </c>
      <c r="V267" s="4">
        <v>10</v>
      </c>
      <c r="W267" s="4">
        <v>0</v>
      </c>
      <c r="X267" s="4" t="s">
        <v>94</v>
      </c>
      <c r="Y267" s="4" t="s">
        <v>878</v>
      </c>
      <c r="Z267" s="39">
        <v>55000001</v>
      </c>
      <c r="AA267" s="20">
        <v>100</v>
      </c>
      <c r="AB267" s="20">
        <v>55000109</v>
      </c>
      <c r="AC267" s="20">
        <v>100</v>
      </c>
      <c r="AD267" s="20">
        <v>55000131</v>
      </c>
      <c r="AE267" s="20">
        <v>20</v>
      </c>
      <c r="AF267" s="20"/>
      <c r="AG267" s="20"/>
      <c r="AH267" s="20" t="e">
        <f>IF(ISBLANK($Z267),0, LOOKUP($Z267,[1]Skill!$A:$A,[1]Skill!$X:$X)*$AA267/100)+
IF(ISBLANK($AB267),0, LOOKUP($AB267,[1]Skill!$A:$A,[1]Skill!$X:$X)*$AC267/100)+
IF(ISBLANK($AD267),0, LOOKUP($AD267,[1]Skill!$A:$A,[1]Skill!$X:$X)*$AE267/100)+
IF(ISBLANK($AF267),0, LOOKUP($AF267,[1]Skill!$A:$A,[1]Skill!$X:$X)*$AG267/100)</f>
        <v>#N/A</v>
      </c>
      <c r="AI267" s="20">
        <v>0</v>
      </c>
      <c r="AJ267" s="20">
        <v>0</v>
      </c>
      <c r="AK267" s="20">
        <v>0</v>
      </c>
      <c r="AL267" s="20">
        <v>0</v>
      </c>
      <c r="AM267" s="20">
        <v>0</v>
      </c>
      <c r="AN267" s="4" t="str">
        <f t="shared" si="18"/>
        <v>0;0;0;0;0</v>
      </c>
      <c r="AO267" s="20">
        <v>0</v>
      </c>
      <c r="AP267" s="20">
        <v>0</v>
      </c>
      <c r="AQ267" s="20">
        <v>0</v>
      </c>
      <c r="AR267" s="20">
        <v>0</v>
      </c>
      <c r="AS267" s="20">
        <v>0</v>
      </c>
      <c r="AT267" s="20">
        <v>0.3</v>
      </c>
      <c r="AU267" s="20">
        <v>0</v>
      </c>
      <c r="AV267" s="4" t="str">
        <f t="shared" si="19"/>
        <v>0;0;0;0;0;0.3;0</v>
      </c>
      <c r="AW267" s="52" t="s">
        <v>892</v>
      </c>
      <c r="AX267" s="4">
        <v>6</v>
      </c>
      <c r="AY267" s="4">
        <v>264</v>
      </c>
      <c r="AZ267" s="4"/>
      <c r="BA267" s="20">
        <v>0</v>
      </c>
      <c r="BB267" s="21">
        <v>0</v>
      </c>
      <c r="BC267" s="27">
        <v>0.8</v>
      </c>
    </row>
    <row r="268" spans="1:55">
      <c r="A268">
        <v>51000265</v>
      </c>
      <c r="B268" s="4" t="s">
        <v>271</v>
      </c>
      <c r="C268" s="4" t="s">
        <v>400</v>
      </c>
      <c r="D268" s="21" t="s">
        <v>797</v>
      </c>
      <c r="E268" s="4">
        <v>3</v>
      </c>
      <c r="F268" s="4">
        <v>2</v>
      </c>
      <c r="G268" s="4">
        <v>5</v>
      </c>
      <c r="H268" s="4">
        <f t="shared" si="16"/>
        <v>6</v>
      </c>
      <c r="I268" s="4">
        <v>3</v>
      </c>
      <c r="J268" s="4">
        <v>28</v>
      </c>
      <c r="K268" s="4">
        <v>-10</v>
      </c>
      <c r="L268" s="4">
        <v>0</v>
      </c>
      <c r="M268" s="4">
        <v>0</v>
      </c>
      <c r="N268" s="4">
        <v>0</v>
      </c>
      <c r="O268" s="4">
        <v>0</v>
      </c>
      <c r="P268" s="4">
        <v>0</v>
      </c>
      <c r="Q268" s="4">
        <v>0</v>
      </c>
      <c r="R268" s="4">
        <v>0</v>
      </c>
      <c r="S268" s="4">
        <v>0</v>
      </c>
      <c r="T268" s="14">
        <f t="shared" si="17"/>
        <v>18</v>
      </c>
      <c r="U268" s="4">
        <v>10</v>
      </c>
      <c r="V268" s="4">
        <v>15</v>
      </c>
      <c r="W268" s="4">
        <v>0</v>
      </c>
      <c r="X268" s="4" t="s">
        <v>16</v>
      </c>
      <c r="Y268" s="4" t="s">
        <v>805</v>
      </c>
      <c r="Z268" s="39">
        <v>55000279</v>
      </c>
      <c r="AA268" s="20">
        <v>25</v>
      </c>
      <c r="AB268" s="20">
        <v>55010003</v>
      </c>
      <c r="AC268" s="20">
        <v>100</v>
      </c>
      <c r="AD268" s="20"/>
      <c r="AE268" s="20"/>
      <c r="AF268" s="20"/>
      <c r="AG268" s="20"/>
      <c r="AH268" s="20" t="e">
        <f>IF(ISBLANK($Z268),0, LOOKUP($Z268,[1]Skill!$A:$A,[1]Skill!$X:$X)*$AA268/100)+
IF(ISBLANK($AB268),0, LOOKUP($AB268,[1]Skill!$A:$A,[1]Skill!$X:$X)*$AC268/100)+
IF(ISBLANK($AD268),0, LOOKUP($AD268,[1]Skill!$A:$A,[1]Skill!$X:$X)*$AE268/100)+
IF(ISBLANK($AF268),0, LOOKUP($AF268,[1]Skill!$A:$A,[1]Skill!$X:$X)*$AG268/100)</f>
        <v>#N/A</v>
      </c>
      <c r="AI268" s="20">
        <v>0</v>
      </c>
      <c r="AJ268" s="20">
        <v>0</v>
      </c>
      <c r="AK268" s="20">
        <v>0</v>
      </c>
      <c r="AL268" s="20">
        <v>0</v>
      </c>
      <c r="AM268" s="20">
        <v>0</v>
      </c>
      <c r="AN268" s="4" t="str">
        <f t="shared" si="18"/>
        <v>0;0;0;0;0</v>
      </c>
      <c r="AO268" s="20">
        <v>0</v>
      </c>
      <c r="AP268" s="20">
        <v>0</v>
      </c>
      <c r="AQ268" s="20">
        <v>0</v>
      </c>
      <c r="AR268" s="20">
        <v>0</v>
      </c>
      <c r="AS268" s="20">
        <v>0</v>
      </c>
      <c r="AT268" s="20">
        <v>0</v>
      </c>
      <c r="AU268" s="20">
        <v>0</v>
      </c>
      <c r="AV268" s="4" t="str">
        <f t="shared" si="19"/>
        <v>0;0;0;0;0;0;0</v>
      </c>
      <c r="AW268" s="52" t="s">
        <v>892</v>
      </c>
      <c r="AX268" s="4">
        <v>6</v>
      </c>
      <c r="AY268" s="4">
        <v>265</v>
      </c>
      <c r="AZ268" s="4"/>
      <c r="BA268" s="20">
        <v>0</v>
      </c>
      <c r="BB268" s="21">
        <v>0</v>
      </c>
      <c r="BC268" s="27">
        <v>0.5557377</v>
      </c>
    </row>
    <row r="269" spans="1:55">
      <c r="A269">
        <v>51000266</v>
      </c>
      <c r="B269" s="7" t="s">
        <v>476</v>
      </c>
      <c r="C269" s="4" t="s">
        <v>477</v>
      </c>
      <c r="D269" s="21"/>
      <c r="E269" s="4">
        <v>4</v>
      </c>
      <c r="F269" s="4">
        <v>13</v>
      </c>
      <c r="G269" s="4">
        <v>4</v>
      </c>
      <c r="H269" s="4">
        <f t="shared" si="16"/>
        <v>3</v>
      </c>
      <c r="I269" s="4">
        <v>4</v>
      </c>
      <c r="J269" s="4">
        <v>-100</v>
      </c>
      <c r="K269" s="4">
        <v>46</v>
      </c>
      <c r="L269" s="4">
        <v>0</v>
      </c>
      <c r="M269" s="4">
        <v>6</v>
      </c>
      <c r="N269" s="4">
        <v>0</v>
      </c>
      <c r="O269" s="4">
        <v>0</v>
      </c>
      <c r="P269" s="4">
        <v>0</v>
      </c>
      <c r="Q269" s="4">
        <v>0</v>
      </c>
      <c r="R269" s="4">
        <v>0</v>
      </c>
      <c r="S269" s="4">
        <v>0</v>
      </c>
      <c r="T269" s="14">
        <f t="shared" si="17"/>
        <v>7</v>
      </c>
      <c r="U269" s="4">
        <v>10</v>
      </c>
      <c r="V269" s="4">
        <v>0</v>
      </c>
      <c r="W269" s="4">
        <v>12</v>
      </c>
      <c r="X269" s="4" t="s">
        <v>9</v>
      </c>
      <c r="Y269" s="4" t="s">
        <v>947</v>
      </c>
      <c r="Z269" s="39">
        <v>55520002</v>
      </c>
      <c r="AA269" s="20">
        <v>50</v>
      </c>
      <c r="AB269" s="20"/>
      <c r="AC269" s="20"/>
      <c r="AD269" s="20"/>
      <c r="AE269" s="20"/>
      <c r="AF269" s="20"/>
      <c r="AG269" s="20"/>
      <c r="AH269" s="20">
        <f>IF(ISBLANK($Z269),0, LOOKUP($Z269,[1]Skill!$A:$A,[1]Skill!$X:$X)*$AA269/100)+
IF(ISBLANK($AB269),0, LOOKUP($AB269,[1]Skill!$A:$A,[1]Skill!$X:$X)*$AC269/100)+
IF(ISBLANK($AD269),0, LOOKUP($AD269,[1]Skill!$A:$A,[1]Skill!$X:$X)*$AE269/100)+
IF(ISBLANK($AF269),0, LOOKUP($AF269,[1]Skill!$A:$A,[1]Skill!$X:$X)*$AG269/100)</f>
        <v>31</v>
      </c>
      <c r="AI269" s="20">
        <v>0</v>
      </c>
      <c r="AJ269" s="20">
        <v>0</v>
      </c>
      <c r="AK269" s="20">
        <v>0</v>
      </c>
      <c r="AL269" s="20">
        <v>0</v>
      </c>
      <c r="AM269" s="20">
        <v>0</v>
      </c>
      <c r="AN269" s="4" t="str">
        <f t="shared" si="18"/>
        <v>0;0;0;0;0</v>
      </c>
      <c r="AO269" s="20">
        <v>0</v>
      </c>
      <c r="AP269" s="20">
        <v>0</v>
      </c>
      <c r="AQ269" s="20">
        <v>0</v>
      </c>
      <c r="AR269" s="20">
        <v>0</v>
      </c>
      <c r="AS269" s="20">
        <v>0</v>
      </c>
      <c r="AT269" s="20">
        <v>0</v>
      </c>
      <c r="AU269" s="20">
        <v>0</v>
      </c>
      <c r="AV269" s="4" t="str">
        <f t="shared" si="19"/>
        <v>0;0;0;0;0;0;0</v>
      </c>
      <c r="AW269" s="52" t="s">
        <v>892</v>
      </c>
      <c r="AX269" s="4">
        <v>6</v>
      </c>
      <c r="AY269" s="4">
        <v>266</v>
      </c>
      <c r="AZ269" s="4"/>
      <c r="BA269" s="20">
        <v>0</v>
      </c>
      <c r="BB269" s="21">
        <v>0</v>
      </c>
      <c r="BC269" s="27">
        <v>0.4606557</v>
      </c>
    </row>
    <row r="270" spans="1:55">
      <c r="A270">
        <v>51000267</v>
      </c>
      <c r="B270" s="4" t="s">
        <v>272</v>
      </c>
      <c r="C270" s="4" t="s">
        <v>478</v>
      </c>
      <c r="D270" s="21" t="s">
        <v>797</v>
      </c>
      <c r="E270" s="4">
        <v>3</v>
      </c>
      <c r="F270" s="4">
        <v>9</v>
      </c>
      <c r="G270" s="4">
        <v>4</v>
      </c>
      <c r="H270" s="4">
        <f t="shared" si="16"/>
        <v>6</v>
      </c>
      <c r="I270" s="4">
        <v>3</v>
      </c>
      <c r="J270" s="4">
        <v>5</v>
      </c>
      <c r="K270" s="4">
        <v>14</v>
      </c>
      <c r="L270" s="4">
        <v>-3</v>
      </c>
      <c r="M270" s="4">
        <v>1</v>
      </c>
      <c r="N270" s="4">
        <v>0</v>
      </c>
      <c r="O270" s="4">
        <v>0</v>
      </c>
      <c r="P270" s="4">
        <v>0</v>
      </c>
      <c r="Q270" s="4">
        <v>0</v>
      </c>
      <c r="R270" s="4">
        <v>0</v>
      </c>
      <c r="S270" s="4">
        <v>0</v>
      </c>
      <c r="T270" s="14">
        <f t="shared" si="17"/>
        <v>21</v>
      </c>
      <c r="U270" s="4">
        <v>10</v>
      </c>
      <c r="V270" s="4">
        <v>15</v>
      </c>
      <c r="W270" s="4">
        <v>0</v>
      </c>
      <c r="X270" s="4" t="s">
        <v>16</v>
      </c>
      <c r="Y270" s="4" t="s">
        <v>972</v>
      </c>
      <c r="Z270" s="39"/>
      <c r="AA270" s="20"/>
      <c r="AB270" s="20">
        <v>55000101</v>
      </c>
      <c r="AC270" s="20">
        <v>100</v>
      </c>
      <c r="AD270" s="20"/>
      <c r="AE270" s="20"/>
      <c r="AF270" s="20"/>
      <c r="AG270" s="20"/>
      <c r="AH270" s="20" t="e">
        <f>IF(ISBLANK($Z270),0, LOOKUP($Z270,[1]Skill!$A:$A,[1]Skill!$X:$X)*$AA270/100)+
IF(ISBLANK($AB270),0, LOOKUP($AB270,[1]Skill!$A:$A,[1]Skill!$X:$X)*$AC270/100)+
IF(ISBLANK($AD270),0, LOOKUP($AD270,[1]Skill!$A:$A,[1]Skill!$X:$X)*$AE270/100)+
IF(ISBLANK($AF270),0, LOOKUP($AF270,[1]Skill!$A:$A,[1]Skill!$X:$X)*$AG270/100)</f>
        <v>#N/A</v>
      </c>
      <c r="AI270" s="20">
        <v>0</v>
      </c>
      <c r="AJ270" s="20">
        <v>0</v>
      </c>
      <c r="AK270" s="20">
        <v>0</v>
      </c>
      <c r="AL270" s="20">
        <v>0</v>
      </c>
      <c r="AM270" s="20">
        <v>0</v>
      </c>
      <c r="AN270" s="4" t="str">
        <f t="shared" si="18"/>
        <v>0;0;0;0;0</v>
      </c>
      <c r="AO270" s="20">
        <v>0</v>
      </c>
      <c r="AP270" s="20">
        <v>0</v>
      </c>
      <c r="AQ270" s="20">
        <v>0</v>
      </c>
      <c r="AR270" s="20">
        <v>0</v>
      </c>
      <c r="AS270" s="20">
        <v>0</v>
      </c>
      <c r="AT270" s="20">
        <v>0</v>
      </c>
      <c r="AU270" s="20">
        <v>0</v>
      </c>
      <c r="AV270" s="4" t="str">
        <f t="shared" si="19"/>
        <v>0;0;0;0;0;0;0</v>
      </c>
      <c r="AW270" s="52" t="s">
        <v>892</v>
      </c>
      <c r="AX270" s="4">
        <v>6</v>
      </c>
      <c r="AY270" s="4">
        <v>267</v>
      </c>
      <c r="AZ270" s="4"/>
      <c r="BA270" s="20">
        <v>0</v>
      </c>
      <c r="BB270" s="21">
        <v>0</v>
      </c>
      <c r="BC270" s="27">
        <v>0.58688530000000005</v>
      </c>
    </row>
    <row r="271" spans="1:55">
      <c r="A271">
        <v>51000268</v>
      </c>
      <c r="B271" s="7" t="s">
        <v>416</v>
      </c>
      <c r="C271" s="4" t="s">
        <v>401</v>
      </c>
      <c r="D271" s="21" t="s">
        <v>797</v>
      </c>
      <c r="E271" s="4">
        <v>5</v>
      </c>
      <c r="F271" s="4">
        <v>1</v>
      </c>
      <c r="G271" s="4">
        <v>0</v>
      </c>
      <c r="H271" s="4">
        <f t="shared" si="16"/>
        <v>6</v>
      </c>
      <c r="I271" s="4">
        <v>5</v>
      </c>
      <c r="J271" s="4">
        <v>18</v>
      </c>
      <c r="K271" s="4">
        <v>-4</v>
      </c>
      <c r="L271" s="4">
        <v>-3</v>
      </c>
      <c r="M271" s="4">
        <v>0</v>
      </c>
      <c r="N271" s="4">
        <v>0</v>
      </c>
      <c r="O271" s="4">
        <v>0</v>
      </c>
      <c r="P271" s="4">
        <v>0</v>
      </c>
      <c r="Q271" s="4">
        <v>0</v>
      </c>
      <c r="R271" s="4">
        <v>3</v>
      </c>
      <c r="S271" s="4">
        <v>0</v>
      </c>
      <c r="T271" s="14">
        <f t="shared" si="17"/>
        <v>26</v>
      </c>
      <c r="U271" s="4">
        <v>10</v>
      </c>
      <c r="V271" s="4">
        <v>10</v>
      </c>
      <c r="W271" s="4">
        <v>0</v>
      </c>
      <c r="X271" s="4" t="s">
        <v>40</v>
      </c>
      <c r="Y271" s="4" t="s">
        <v>997</v>
      </c>
      <c r="Z271" s="39">
        <v>55000019</v>
      </c>
      <c r="AA271" s="20">
        <v>100</v>
      </c>
      <c r="AB271" s="20"/>
      <c r="AC271" s="20"/>
      <c r="AD271" s="20">
        <v>55100012</v>
      </c>
      <c r="AE271" s="20">
        <v>100</v>
      </c>
      <c r="AF271" s="20"/>
      <c r="AG271" s="20"/>
      <c r="AH271" s="20" t="e">
        <f>IF(ISBLANK($Z271),0, LOOKUP($Z271,[1]Skill!$A:$A,[1]Skill!$X:$X)*$AA271/100)+
IF(ISBLANK($AB271),0, LOOKUP($AB271,[1]Skill!$A:$A,[1]Skill!$X:$X)*$AC271/100)+
IF(ISBLANK($AD271),0, LOOKUP($AD271,[1]Skill!$A:$A,[1]Skill!$X:$X)*$AE271/100)+
IF(ISBLANK($AF271),0, LOOKUP($AF271,[1]Skill!$A:$A,[1]Skill!$X:$X)*$AG271/100)</f>
        <v>#N/A</v>
      </c>
      <c r="AI271" s="20">
        <v>0</v>
      </c>
      <c r="AJ271" s="20">
        <v>0</v>
      </c>
      <c r="AK271" s="20">
        <v>0</v>
      </c>
      <c r="AL271" s="20">
        <v>0</v>
      </c>
      <c r="AM271" s="20">
        <v>0</v>
      </c>
      <c r="AN271" s="4" t="str">
        <f t="shared" si="18"/>
        <v>0;0;0;0;0</v>
      </c>
      <c r="AO271" s="20">
        <v>0</v>
      </c>
      <c r="AP271" s="20">
        <v>0</v>
      </c>
      <c r="AQ271" s="20">
        <v>0</v>
      </c>
      <c r="AR271" s="20">
        <v>0</v>
      </c>
      <c r="AS271" s="20">
        <v>0</v>
      </c>
      <c r="AT271" s="20">
        <v>0</v>
      </c>
      <c r="AU271" s="20">
        <v>0</v>
      </c>
      <c r="AV271" s="4" t="str">
        <f t="shared" si="19"/>
        <v>0;0;0;0;0;0;0</v>
      </c>
      <c r="AW271" s="52" t="s">
        <v>892</v>
      </c>
      <c r="AX271" s="4">
        <v>5</v>
      </c>
      <c r="AY271" s="4">
        <v>268</v>
      </c>
      <c r="AZ271" s="4"/>
      <c r="BA271" s="20">
        <v>0</v>
      </c>
      <c r="BB271" s="21">
        <v>0</v>
      </c>
      <c r="BC271" s="27">
        <v>0.81147539999999996</v>
      </c>
    </row>
    <row r="272" spans="1:55">
      <c r="A272">
        <v>51000269</v>
      </c>
      <c r="B272" s="4" t="s">
        <v>273</v>
      </c>
      <c r="C272" s="4" t="s">
        <v>667</v>
      </c>
      <c r="D272" s="21" t="s">
        <v>797</v>
      </c>
      <c r="E272" s="4">
        <v>5</v>
      </c>
      <c r="F272" s="4">
        <v>1</v>
      </c>
      <c r="G272" s="4">
        <v>2</v>
      </c>
      <c r="H272" s="4">
        <f t="shared" si="16"/>
        <v>6</v>
      </c>
      <c r="I272" s="4">
        <v>5</v>
      </c>
      <c r="J272" s="4">
        <v>8</v>
      </c>
      <c r="K272" s="4">
        <v>-19</v>
      </c>
      <c r="L272" s="4">
        <v>-3</v>
      </c>
      <c r="M272" s="4">
        <v>0</v>
      </c>
      <c r="N272" s="4">
        <v>0</v>
      </c>
      <c r="O272" s="4">
        <v>0</v>
      </c>
      <c r="P272" s="4">
        <v>0</v>
      </c>
      <c r="Q272" s="4">
        <v>0</v>
      </c>
      <c r="R272" s="4">
        <v>0</v>
      </c>
      <c r="S272" s="4">
        <v>0</v>
      </c>
      <c r="T272" s="14">
        <f t="shared" si="17"/>
        <v>-14</v>
      </c>
      <c r="U272" s="4">
        <v>10</v>
      </c>
      <c r="V272" s="4">
        <v>15</v>
      </c>
      <c r="W272" s="4">
        <v>0</v>
      </c>
      <c r="X272" s="4" t="s">
        <v>31</v>
      </c>
      <c r="Y272" s="4" t="s">
        <v>998</v>
      </c>
      <c r="Z272" s="39">
        <v>55000275</v>
      </c>
      <c r="AA272" s="20">
        <v>70</v>
      </c>
      <c r="AB272" s="20">
        <v>55000276</v>
      </c>
      <c r="AC272" s="20">
        <v>40</v>
      </c>
      <c r="AD272" s="20">
        <v>55100012</v>
      </c>
      <c r="AE272" s="20">
        <v>100</v>
      </c>
      <c r="AF272" s="20"/>
      <c r="AG272" s="20"/>
      <c r="AH272" s="20" t="e">
        <f>IF(ISBLANK($Z272),0, LOOKUP($Z272,[1]Skill!$A:$A,[1]Skill!$X:$X)*$AA272/100)+
IF(ISBLANK($AB272),0, LOOKUP($AB272,[1]Skill!$A:$A,[1]Skill!$X:$X)*$AC272/100)+
IF(ISBLANK($AD272),0, LOOKUP($AD272,[1]Skill!$A:$A,[1]Skill!$X:$X)*$AE272/100)+
IF(ISBLANK($AF272),0, LOOKUP($AF272,[1]Skill!$A:$A,[1]Skill!$X:$X)*$AG272/100)</f>
        <v>#N/A</v>
      </c>
      <c r="AI272" s="20">
        <v>0</v>
      </c>
      <c r="AJ272" s="20">
        <v>0</v>
      </c>
      <c r="AK272" s="20">
        <v>0</v>
      </c>
      <c r="AL272" s="20">
        <v>0</v>
      </c>
      <c r="AM272" s="20">
        <v>0</v>
      </c>
      <c r="AN272" s="4" t="str">
        <f t="shared" si="18"/>
        <v>0;0;0;0;0</v>
      </c>
      <c r="AO272" s="20">
        <v>0</v>
      </c>
      <c r="AP272" s="20">
        <v>0</v>
      </c>
      <c r="AQ272" s="20">
        <v>0</v>
      </c>
      <c r="AR272" s="20">
        <v>0</v>
      </c>
      <c r="AS272" s="20">
        <v>0</v>
      </c>
      <c r="AT272" s="20">
        <v>0</v>
      </c>
      <c r="AU272" s="20">
        <v>0</v>
      </c>
      <c r="AV272" s="4" t="str">
        <f t="shared" si="19"/>
        <v>0;0;0;0;0;0;0</v>
      </c>
      <c r="AW272" s="52" t="s">
        <v>892</v>
      </c>
      <c r="AX272" s="4">
        <v>6</v>
      </c>
      <c r="AY272" s="4">
        <v>269</v>
      </c>
      <c r="AZ272" s="4"/>
      <c r="BA272" s="20">
        <v>0</v>
      </c>
      <c r="BB272" s="21">
        <v>0</v>
      </c>
      <c r="BC272" s="27">
        <v>0.77213109999999996</v>
      </c>
    </row>
    <row r="273" spans="1:55">
      <c r="A273">
        <v>51000270</v>
      </c>
      <c r="B273" s="4" t="s">
        <v>274</v>
      </c>
      <c r="C273" s="4" t="s">
        <v>402</v>
      </c>
      <c r="D273" s="21" t="s">
        <v>797</v>
      </c>
      <c r="E273" s="4">
        <v>5</v>
      </c>
      <c r="F273" s="4">
        <v>1</v>
      </c>
      <c r="G273" s="4">
        <v>1</v>
      </c>
      <c r="H273" s="4">
        <f t="shared" si="16"/>
        <v>1</v>
      </c>
      <c r="I273" s="4">
        <v>5</v>
      </c>
      <c r="J273" s="4">
        <v>-10</v>
      </c>
      <c r="K273" s="4">
        <v>13</v>
      </c>
      <c r="L273" s="4">
        <v>-3</v>
      </c>
      <c r="M273" s="4">
        <v>0</v>
      </c>
      <c r="N273" s="4">
        <v>0</v>
      </c>
      <c r="O273" s="4">
        <v>0</v>
      </c>
      <c r="P273" s="4">
        <v>0</v>
      </c>
      <c r="Q273" s="4">
        <v>0</v>
      </c>
      <c r="R273" s="4">
        <v>0</v>
      </c>
      <c r="S273" s="4">
        <v>0</v>
      </c>
      <c r="T273" s="14">
        <f t="shared" si="17"/>
        <v>0</v>
      </c>
      <c r="U273" s="4">
        <v>10</v>
      </c>
      <c r="V273" s="4">
        <v>12</v>
      </c>
      <c r="W273" s="4">
        <v>0</v>
      </c>
      <c r="X273" s="4" t="s">
        <v>795</v>
      </c>
      <c r="Y273" s="4" t="s">
        <v>1003</v>
      </c>
      <c r="Z273" s="39">
        <v>55000136</v>
      </c>
      <c r="AA273" s="20">
        <v>20</v>
      </c>
      <c r="AB273" s="20">
        <v>55100013</v>
      </c>
      <c r="AC273" s="20">
        <v>100</v>
      </c>
      <c r="AD273" s="20">
        <v>55100012</v>
      </c>
      <c r="AE273" s="20">
        <v>100</v>
      </c>
      <c r="AF273" s="20"/>
      <c r="AG273" s="20"/>
      <c r="AH273" s="20" t="e">
        <f>IF(ISBLANK($Z273),0, LOOKUP($Z273,[1]Skill!$A:$A,[1]Skill!$X:$X)*$AA273/100)+
IF(ISBLANK($AB273),0, LOOKUP($AB273,[1]Skill!$A:$A,[1]Skill!$X:$X)*$AC273/100)+
IF(ISBLANK($AD273),0, LOOKUP($AD273,[1]Skill!$A:$A,[1]Skill!$X:$X)*$AE273/100)+
IF(ISBLANK($AF273),0, LOOKUP($AF273,[1]Skill!$A:$A,[1]Skill!$X:$X)*$AG273/100)</f>
        <v>#N/A</v>
      </c>
      <c r="AI273" s="20">
        <v>0</v>
      </c>
      <c r="AJ273" s="20">
        <v>0</v>
      </c>
      <c r="AK273" s="20">
        <v>0</v>
      </c>
      <c r="AL273" s="20">
        <v>0</v>
      </c>
      <c r="AM273" s="20">
        <v>0</v>
      </c>
      <c r="AN273" s="4" t="str">
        <f t="shared" si="18"/>
        <v>0;0;0;0;0</v>
      </c>
      <c r="AO273" s="20">
        <v>0</v>
      </c>
      <c r="AP273" s="20">
        <v>0</v>
      </c>
      <c r="AQ273" s="20">
        <v>0</v>
      </c>
      <c r="AR273" s="20">
        <v>0</v>
      </c>
      <c r="AS273" s="20">
        <v>0</v>
      </c>
      <c r="AT273" s="20">
        <v>0</v>
      </c>
      <c r="AU273" s="20">
        <v>0</v>
      </c>
      <c r="AV273" s="4" t="str">
        <f t="shared" si="19"/>
        <v>0;0;0;0;0;0;0</v>
      </c>
      <c r="AW273" s="52" t="s">
        <v>892</v>
      </c>
      <c r="AX273" s="4">
        <v>3</v>
      </c>
      <c r="AY273" s="4">
        <v>270</v>
      </c>
      <c r="AZ273" s="4"/>
      <c r="BA273" s="20">
        <v>0</v>
      </c>
      <c r="BB273" s="21">
        <v>0</v>
      </c>
      <c r="BC273" s="27">
        <v>0.83442620000000001</v>
      </c>
    </row>
    <row r="274" spans="1:55">
      <c r="A274">
        <v>51000271</v>
      </c>
      <c r="B274" s="4" t="s">
        <v>275</v>
      </c>
      <c r="C274" s="4" t="s">
        <v>403</v>
      </c>
      <c r="D274" s="21" t="s">
        <v>797</v>
      </c>
      <c r="E274" s="4">
        <v>1</v>
      </c>
      <c r="F274" s="4">
        <v>8</v>
      </c>
      <c r="G274" s="4">
        <v>0</v>
      </c>
      <c r="H274" s="4">
        <f t="shared" si="16"/>
        <v>6</v>
      </c>
      <c r="I274" s="4">
        <v>1</v>
      </c>
      <c r="J274" s="4">
        <v>15</v>
      </c>
      <c r="K274" s="4">
        <v>3</v>
      </c>
      <c r="L274" s="4">
        <v>-3</v>
      </c>
      <c r="M274" s="4">
        <v>0</v>
      </c>
      <c r="N274" s="4">
        <v>0</v>
      </c>
      <c r="O274" s="4">
        <v>0</v>
      </c>
      <c r="P274" s="4">
        <v>0</v>
      </c>
      <c r="Q274" s="4">
        <v>0</v>
      </c>
      <c r="R274" s="4">
        <v>0</v>
      </c>
      <c r="S274" s="4">
        <v>0</v>
      </c>
      <c r="T274" s="14">
        <f t="shared" si="17"/>
        <v>40</v>
      </c>
      <c r="U274" s="4">
        <v>30</v>
      </c>
      <c r="V274" s="4">
        <v>20</v>
      </c>
      <c r="W274" s="4">
        <v>0</v>
      </c>
      <c r="X274" s="4" t="s">
        <v>0</v>
      </c>
      <c r="Y274" s="4" t="s">
        <v>1051</v>
      </c>
      <c r="Z274" s="39">
        <v>55200003</v>
      </c>
      <c r="AA274" s="20">
        <v>100</v>
      </c>
      <c r="AB274" s="20"/>
      <c r="AC274" s="20"/>
      <c r="AD274" s="20"/>
      <c r="AE274" s="20"/>
      <c r="AF274" s="20"/>
      <c r="AG274" s="20"/>
      <c r="AH274" s="20">
        <f>IF(ISBLANK($Z274),0, LOOKUP($Z274,[1]Skill!$A:$A,[1]Skill!$X:$X)*$AA274/100)+
IF(ISBLANK($AB274),0, LOOKUP($AB274,[1]Skill!$A:$A,[1]Skill!$X:$X)*$AC274/100)+
IF(ISBLANK($AD274),0, LOOKUP($AD274,[1]Skill!$A:$A,[1]Skill!$X:$X)*$AE274/100)+
IF(ISBLANK($AF274),0, LOOKUP($AF274,[1]Skill!$A:$A,[1]Skill!$X:$X)*$AG274/100)</f>
        <v>25</v>
      </c>
      <c r="AI274" s="20">
        <v>0</v>
      </c>
      <c r="AJ274" s="20">
        <v>0</v>
      </c>
      <c r="AK274" s="20">
        <v>0</v>
      </c>
      <c r="AL274" s="20">
        <v>0</v>
      </c>
      <c r="AM274" s="20">
        <v>0</v>
      </c>
      <c r="AN274" s="4" t="str">
        <f t="shared" si="18"/>
        <v>0;0;0;0;0</v>
      </c>
      <c r="AO274" s="20">
        <v>0</v>
      </c>
      <c r="AP274" s="20">
        <v>0</v>
      </c>
      <c r="AQ274" s="20">
        <v>0</v>
      </c>
      <c r="AR274" s="20">
        <v>0</v>
      </c>
      <c r="AS274" s="20">
        <v>0</v>
      </c>
      <c r="AT274" s="20">
        <v>0</v>
      </c>
      <c r="AU274" s="20">
        <v>0</v>
      </c>
      <c r="AV274" s="4" t="str">
        <f t="shared" si="19"/>
        <v>0;0;0;0;0;0;0</v>
      </c>
      <c r="AW274" s="52" t="s">
        <v>892</v>
      </c>
      <c r="AX274" s="4">
        <v>6</v>
      </c>
      <c r="AY274" s="4">
        <v>271</v>
      </c>
      <c r="AZ274" s="4"/>
      <c r="BA274" s="20">
        <v>0</v>
      </c>
      <c r="BB274" s="21">
        <v>0</v>
      </c>
      <c r="BC274" s="27">
        <v>0.12950819999999999</v>
      </c>
    </row>
    <row r="275" spans="1:55">
      <c r="A275">
        <v>51000272</v>
      </c>
      <c r="B275" s="4" t="s">
        <v>276</v>
      </c>
      <c r="C275" s="4" t="s">
        <v>479</v>
      </c>
      <c r="D275" s="21" t="s">
        <v>797</v>
      </c>
      <c r="E275" s="4">
        <v>3</v>
      </c>
      <c r="F275" s="4">
        <v>8</v>
      </c>
      <c r="G275" s="4">
        <v>0</v>
      </c>
      <c r="H275" s="4">
        <f t="shared" si="16"/>
        <v>4</v>
      </c>
      <c r="I275" s="4">
        <v>3</v>
      </c>
      <c r="J275" s="4">
        <v>3</v>
      </c>
      <c r="K275" s="4">
        <v>2</v>
      </c>
      <c r="L275" s="4">
        <v>-1</v>
      </c>
      <c r="M275" s="4">
        <v>0</v>
      </c>
      <c r="N275" s="4">
        <v>0</v>
      </c>
      <c r="O275" s="4">
        <v>0</v>
      </c>
      <c r="P275" s="4">
        <v>0</v>
      </c>
      <c r="Q275" s="4">
        <v>0</v>
      </c>
      <c r="R275" s="4">
        <v>1</v>
      </c>
      <c r="S275" s="4">
        <v>0</v>
      </c>
      <c r="T275" s="14">
        <f t="shared" si="17"/>
        <v>9</v>
      </c>
      <c r="U275" s="4">
        <v>30</v>
      </c>
      <c r="V275" s="4">
        <v>15</v>
      </c>
      <c r="W275" s="4">
        <v>0</v>
      </c>
      <c r="X275" s="4" t="s">
        <v>277</v>
      </c>
      <c r="Y275" s="4" t="s">
        <v>977</v>
      </c>
      <c r="Z275" s="39">
        <v>55000278</v>
      </c>
      <c r="AA275" s="20">
        <v>30</v>
      </c>
      <c r="AB275" s="20"/>
      <c r="AC275" s="20"/>
      <c r="AD275" s="20"/>
      <c r="AE275" s="20"/>
      <c r="AF275" s="20"/>
      <c r="AG275" s="20"/>
      <c r="AH275" s="20" t="e">
        <f>IF(ISBLANK($Z275),0, LOOKUP($Z275,[1]Skill!$A:$A,[1]Skill!$X:$X)*$AA275/100)+
IF(ISBLANK($AB275),0, LOOKUP($AB275,[1]Skill!$A:$A,[1]Skill!$X:$X)*$AC275/100)+
IF(ISBLANK($AD275),0, LOOKUP($AD275,[1]Skill!$A:$A,[1]Skill!$X:$X)*$AE275/100)+
IF(ISBLANK($AF275),0, LOOKUP($AF275,[1]Skill!$A:$A,[1]Skill!$X:$X)*$AG275/100)</f>
        <v>#N/A</v>
      </c>
      <c r="AI275" s="20">
        <v>0</v>
      </c>
      <c r="AJ275" s="20">
        <v>0</v>
      </c>
      <c r="AK275" s="20">
        <v>0</v>
      </c>
      <c r="AL275" s="20">
        <v>0</v>
      </c>
      <c r="AM275" s="20">
        <v>0</v>
      </c>
      <c r="AN275" s="4" t="str">
        <f t="shared" si="18"/>
        <v>0;0;0;0;0</v>
      </c>
      <c r="AO275" s="20">
        <v>0</v>
      </c>
      <c r="AP275" s="20">
        <v>0</v>
      </c>
      <c r="AQ275" s="20">
        <v>0</v>
      </c>
      <c r="AR275" s="20">
        <v>0</v>
      </c>
      <c r="AS275" s="20">
        <v>0</v>
      </c>
      <c r="AT275" s="20">
        <v>0</v>
      </c>
      <c r="AU275" s="20">
        <v>0</v>
      </c>
      <c r="AV275" s="4" t="str">
        <f t="shared" si="19"/>
        <v>0;0;0;0;0;0;0</v>
      </c>
      <c r="AW275" s="52" t="s">
        <v>892</v>
      </c>
      <c r="AX275" s="4">
        <v>6</v>
      </c>
      <c r="AY275" s="4">
        <v>272</v>
      </c>
      <c r="AZ275" s="4"/>
      <c r="BA275" s="20">
        <v>0</v>
      </c>
      <c r="BB275" s="21">
        <v>0</v>
      </c>
      <c r="BC275" s="27">
        <v>0.40655740000000001</v>
      </c>
    </row>
    <row r="276" spans="1:55">
      <c r="A276">
        <v>51000273</v>
      </c>
      <c r="B276" s="7" t="s">
        <v>480</v>
      </c>
      <c r="C276" s="4" t="s">
        <v>481</v>
      </c>
      <c r="D276" s="21"/>
      <c r="E276" s="4">
        <v>4</v>
      </c>
      <c r="F276" s="4">
        <v>11</v>
      </c>
      <c r="G276" s="4">
        <v>2</v>
      </c>
      <c r="H276" s="4">
        <f t="shared" si="16"/>
        <v>2</v>
      </c>
      <c r="I276" s="4">
        <v>4</v>
      </c>
      <c r="J276" s="4">
        <v>-8</v>
      </c>
      <c r="K276" s="4">
        <v>13</v>
      </c>
      <c r="L276" s="4">
        <v>-9</v>
      </c>
      <c r="M276" s="4">
        <v>1</v>
      </c>
      <c r="N276" s="4">
        <v>0</v>
      </c>
      <c r="O276" s="4">
        <v>0</v>
      </c>
      <c r="P276" s="4">
        <v>0</v>
      </c>
      <c r="Q276" s="4">
        <v>0</v>
      </c>
      <c r="R276" s="4">
        <v>1</v>
      </c>
      <c r="S276" s="4">
        <v>0</v>
      </c>
      <c r="T276" s="14">
        <f t="shared" si="17"/>
        <v>3.8000000000000007</v>
      </c>
      <c r="U276" s="4">
        <v>10</v>
      </c>
      <c r="V276" s="4">
        <v>10</v>
      </c>
      <c r="W276" s="4">
        <v>0</v>
      </c>
      <c r="X276" s="4" t="s">
        <v>22</v>
      </c>
      <c r="Y276" s="4"/>
      <c r="Z276" s="39"/>
      <c r="AA276" s="20"/>
      <c r="AB276" s="20"/>
      <c r="AC276" s="20"/>
      <c r="AD276" s="20"/>
      <c r="AE276" s="20"/>
      <c r="AF276" s="20"/>
      <c r="AG276" s="20"/>
      <c r="AH276" s="20">
        <f>IF(ISBLANK($Z276),0, LOOKUP($Z276,[1]Skill!$A:$A,[1]Skill!$X:$X)*$AA276/100)+
IF(ISBLANK($AB276),0, LOOKUP($AB276,[1]Skill!$A:$A,[1]Skill!$X:$X)*$AC276/100)+
IF(ISBLANK($AD276),0, LOOKUP($AD276,[1]Skill!$A:$A,[1]Skill!$X:$X)*$AE276/100)+
IF(ISBLANK($AF276),0, LOOKUP($AF276,[1]Skill!$A:$A,[1]Skill!$X:$X)*$AG276/100)</f>
        <v>0</v>
      </c>
      <c r="AI276" s="20">
        <v>0</v>
      </c>
      <c r="AJ276" s="20">
        <v>0</v>
      </c>
      <c r="AK276" s="20">
        <v>0</v>
      </c>
      <c r="AL276" s="20">
        <v>0</v>
      </c>
      <c r="AM276" s="20">
        <v>0</v>
      </c>
      <c r="AN276" s="4" t="str">
        <f t="shared" si="18"/>
        <v>0;0;0;0;0</v>
      </c>
      <c r="AO276" s="20">
        <v>0</v>
      </c>
      <c r="AP276" s="20">
        <v>0</v>
      </c>
      <c r="AQ276" s="20">
        <v>0</v>
      </c>
      <c r="AR276" s="20">
        <v>-0.5</v>
      </c>
      <c r="AS276" s="20">
        <v>0</v>
      </c>
      <c r="AT276" s="20">
        <v>0</v>
      </c>
      <c r="AU276" s="20">
        <v>0</v>
      </c>
      <c r="AV276" s="4" t="str">
        <f t="shared" si="19"/>
        <v>0;0;0;-0.5;0;0;0</v>
      </c>
      <c r="AW276" s="52" t="s">
        <v>892</v>
      </c>
      <c r="AX276" s="4">
        <v>6</v>
      </c>
      <c r="AY276" s="4">
        <v>273</v>
      </c>
      <c r="AZ276" s="4"/>
      <c r="BA276" s="20">
        <v>0</v>
      </c>
      <c r="BB276" s="21">
        <v>0</v>
      </c>
      <c r="BC276" s="27">
        <v>0.67049179999999997</v>
      </c>
    </row>
    <row r="277" spans="1:55">
      <c r="A277">
        <v>51000274</v>
      </c>
      <c r="B277" s="7" t="s">
        <v>482</v>
      </c>
      <c r="C277" s="4" t="s">
        <v>483</v>
      </c>
      <c r="D277" s="21" t="s">
        <v>1112</v>
      </c>
      <c r="E277" s="4">
        <v>3</v>
      </c>
      <c r="F277" s="4">
        <v>13</v>
      </c>
      <c r="G277" s="4">
        <v>3</v>
      </c>
      <c r="H277" s="4">
        <f t="shared" si="16"/>
        <v>2</v>
      </c>
      <c r="I277" s="4">
        <v>3</v>
      </c>
      <c r="J277" s="4">
        <v>4</v>
      </c>
      <c r="K277" s="4">
        <v>-8</v>
      </c>
      <c r="L277" s="4">
        <v>-1</v>
      </c>
      <c r="M277" s="4">
        <v>0</v>
      </c>
      <c r="N277" s="4">
        <v>0</v>
      </c>
      <c r="O277" s="4">
        <v>-1</v>
      </c>
      <c r="P277" s="4">
        <v>0</v>
      </c>
      <c r="Q277" s="4">
        <v>0</v>
      </c>
      <c r="R277" s="4">
        <v>0</v>
      </c>
      <c r="S277" s="4">
        <v>0</v>
      </c>
      <c r="T277" s="14">
        <f t="shared" si="17"/>
        <v>3</v>
      </c>
      <c r="U277" s="4">
        <v>10</v>
      </c>
      <c r="V277" s="4">
        <v>15</v>
      </c>
      <c r="W277" s="4">
        <v>0</v>
      </c>
      <c r="X277" s="4" t="s">
        <v>78</v>
      </c>
      <c r="Y277" s="4" t="s">
        <v>1111</v>
      </c>
      <c r="Z277" s="20">
        <v>55310003</v>
      </c>
      <c r="AA277" s="20">
        <v>100</v>
      </c>
      <c r="AB277" s="20"/>
      <c r="AC277" s="20"/>
      <c r="AD277" s="20"/>
      <c r="AE277" s="20"/>
      <c r="AF277" s="20"/>
      <c r="AG277" s="20"/>
      <c r="AH277" s="20">
        <f>IF(ISBLANK($Z277),0, LOOKUP($Z277,[1]Skill!$A:$A,[1]Skill!$X:$X)*$AA277/100)+
IF(ISBLANK($AB277),0, LOOKUP($AB277,[1]Skill!$A:$A,[1]Skill!$X:$X)*$AC277/100)+
IF(ISBLANK($AD277),0, LOOKUP($AD277,[1]Skill!$A:$A,[1]Skill!$X:$X)*$AE277/100)+
IF(ISBLANK($AF277),0, LOOKUP($AF277,[1]Skill!$A:$A,[1]Skill!$X:$X)*$AG277/100)</f>
        <v>13</v>
      </c>
      <c r="AI277" s="20">
        <v>0</v>
      </c>
      <c r="AJ277" s="20">
        <v>0</v>
      </c>
      <c r="AK277" s="20">
        <v>0</v>
      </c>
      <c r="AL277" s="20">
        <v>0</v>
      </c>
      <c r="AM277" s="20">
        <v>0</v>
      </c>
      <c r="AN277" s="4" t="str">
        <f t="shared" si="18"/>
        <v>0;0;0;0;0</v>
      </c>
      <c r="AO277" s="20">
        <v>0</v>
      </c>
      <c r="AP277" s="20">
        <v>0</v>
      </c>
      <c r="AQ277" s="20">
        <v>0</v>
      </c>
      <c r="AR277" s="20">
        <v>0</v>
      </c>
      <c r="AS277" s="20">
        <v>0</v>
      </c>
      <c r="AT277" s="20">
        <v>0</v>
      </c>
      <c r="AU277" s="20">
        <v>0</v>
      </c>
      <c r="AV277" s="4" t="str">
        <f t="shared" si="19"/>
        <v>0;0;0;0;0;0;0</v>
      </c>
      <c r="AW277" s="52" t="s">
        <v>892</v>
      </c>
      <c r="AX277" s="4">
        <v>6</v>
      </c>
      <c r="AY277" s="4">
        <v>274</v>
      </c>
      <c r="AZ277" s="4"/>
      <c r="BA277" s="20">
        <v>0</v>
      </c>
      <c r="BB277" s="21">
        <v>0</v>
      </c>
      <c r="BC277" s="27">
        <v>0.48196719999999998</v>
      </c>
    </row>
    <row r="278" spans="1:55">
      <c r="A278">
        <v>51000275</v>
      </c>
      <c r="B278" s="7" t="s">
        <v>484</v>
      </c>
      <c r="C278" s="4" t="s">
        <v>485</v>
      </c>
      <c r="D278" s="21"/>
      <c r="E278" s="4">
        <v>3</v>
      </c>
      <c r="F278" s="4">
        <v>11</v>
      </c>
      <c r="G278" s="4">
        <v>0</v>
      </c>
      <c r="H278" s="4">
        <f t="shared" si="16"/>
        <v>2</v>
      </c>
      <c r="I278" s="4">
        <v>3</v>
      </c>
      <c r="J278" s="4">
        <v>-20</v>
      </c>
      <c r="K278" s="4">
        <v>0</v>
      </c>
      <c r="L278" s="4">
        <v>-13</v>
      </c>
      <c r="M278" s="4">
        <v>0</v>
      </c>
      <c r="N278" s="4">
        <v>0</v>
      </c>
      <c r="O278" s="4">
        <v>1</v>
      </c>
      <c r="P278" s="4">
        <v>0</v>
      </c>
      <c r="Q278" s="4">
        <v>0</v>
      </c>
      <c r="R278" s="4">
        <v>0</v>
      </c>
      <c r="S278" s="4">
        <v>0</v>
      </c>
      <c r="T278" s="14">
        <f t="shared" si="17"/>
        <v>2</v>
      </c>
      <c r="U278" s="4">
        <v>10</v>
      </c>
      <c r="V278" s="4">
        <v>20</v>
      </c>
      <c r="W278" s="4">
        <v>0</v>
      </c>
      <c r="X278" s="4" t="s">
        <v>4</v>
      </c>
      <c r="Y278" s="4" t="s">
        <v>1105</v>
      </c>
      <c r="Z278" s="20">
        <v>55110016</v>
      </c>
      <c r="AA278" s="20">
        <v>100</v>
      </c>
      <c r="AB278" s="20">
        <v>55100008</v>
      </c>
      <c r="AC278" s="20">
        <v>100</v>
      </c>
      <c r="AD278" s="20"/>
      <c r="AE278" s="20"/>
      <c r="AF278" s="20"/>
      <c r="AG278" s="20"/>
      <c r="AH278" s="20">
        <f>IF(ISBLANK($Z278),0, LOOKUP($Z278,[1]Skill!$A:$A,[1]Skill!$X:$X)*$AA278/100)+
IF(ISBLANK($AB278),0, LOOKUP($AB278,[1]Skill!$A:$A,[1]Skill!$X:$X)*$AC278/100)+
IF(ISBLANK($AD278),0, LOOKUP($AD278,[1]Skill!$A:$A,[1]Skill!$X:$X)*$AE278/100)+
IF(ISBLANK($AF278),0, LOOKUP($AF278,[1]Skill!$A:$A,[1]Skill!$X:$X)*$AG278/100)</f>
        <v>30</v>
      </c>
      <c r="AI278" s="20">
        <v>0</v>
      </c>
      <c r="AJ278" s="20">
        <v>0</v>
      </c>
      <c r="AK278" s="20">
        <v>0</v>
      </c>
      <c r="AL278" s="20">
        <v>0</v>
      </c>
      <c r="AM278" s="20">
        <v>0</v>
      </c>
      <c r="AN278" s="4" t="str">
        <f t="shared" si="18"/>
        <v>0;0;0;0;0</v>
      </c>
      <c r="AO278" s="20">
        <v>0</v>
      </c>
      <c r="AP278" s="20">
        <v>0</v>
      </c>
      <c r="AQ278" s="20">
        <v>0</v>
      </c>
      <c r="AR278" s="20">
        <v>0</v>
      </c>
      <c r="AS278" s="20">
        <v>0</v>
      </c>
      <c r="AT278" s="20">
        <v>0</v>
      </c>
      <c r="AU278" s="20">
        <v>0</v>
      </c>
      <c r="AV278" s="4" t="str">
        <f t="shared" si="19"/>
        <v>0;0;0;0;0;0;0</v>
      </c>
      <c r="AW278" s="52" t="s">
        <v>892</v>
      </c>
      <c r="AX278" s="4">
        <v>6</v>
      </c>
      <c r="AY278" s="4">
        <v>275</v>
      </c>
      <c r="AZ278" s="4"/>
      <c r="BA278" s="20">
        <v>0</v>
      </c>
      <c r="BB278" s="21">
        <v>0</v>
      </c>
      <c r="BC278" s="27">
        <v>0.52295080000000005</v>
      </c>
    </row>
    <row r="279" spans="1:55">
      <c r="A279">
        <v>51000276</v>
      </c>
      <c r="B279" s="4" t="s">
        <v>278</v>
      </c>
      <c r="C279" s="4" t="s">
        <v>486</v>
      </c>
      <c r="D279" s="21"/>
      <c r="E279" s="4">
        <v>2</v>
      </c>
      <c r="F279" s="4">
        <v>2</v>
      </c>
      <c r="G279" s="4">
        <v>0</v>
      </c>
      <c r="H279" s="4">
        <f t="shared" si="16"/>
        <v>2</v>
      </c>
      <c r="I279" s="4">
        <v>2</v>
      </c>
      <c r="J279" s="4">
        <v>5</v>
      </c>
      <c r="K279" s="4">
        <v>-15</v>
      </c>
      <c r="L279" s="4">
        <v>-7</v>
      </c>
      <c r="M279" s="4">
        <v>0</v>
      </c>
      <c r="N279" s="4">
        <v>0</v>
      </c>
      <c r="O279" s="4">
        <v>0</v>
      </c>
      <c r="P279" s="4">
        <v>0</v>
      </c>
      <c r="Q279" s="4">
        <v>0</v>
      </c>
      <c r="R279" s="4">
        <v>0</v>
      </c>
      <c r="S279" s="4">
        <v>0</v>
      </c>
      <c r="T279" s="14">
        <f t="shared" si="17"/>
        <v>3</v>
      </c>
      <c r="U279" s="4">
        <v>10</v>
      </c>
      <c r="V279" s="4">
        <v>25</v>
      </c>
      <c r="W279" s="4">
        <v>0</v>
      </c>
      <c r="X279" s="4" t="s">
        <v>4</v>
      </c>
      <c r="Y279" s="7" t="s">
        <v>1120</v>
      </c>
      <c r="Z279" s="39">
        <v>55900022</v>
      </c>
      <c r="AA279" s="20">
        <v>100</v>
      </c>
      <c r="AB279" s="20"/>
      <c r="AC279" s="20"/>
      <c r="AD279" s="20"/>
      <c r="AE279" s="20"/>
      <c r="AF279" s="20"/>
      <c r="AG279" s="20"/>
      <c r="AH279" s="20">
        <f>IF(ISBLANK($Z279),0, LOOKUP($Z279,[1]Skill!$A:$A,[1]Skill!$X:$X)*$AA279/100)+
IF(ISBLANK($AB279),0, LOOKUP($AB279,[1]Skill!$A:$A,[1]Skill!$X:$X)*$AC279/100)+
IF(ISBLANK($AD279),0, LOOKUP($AD279,[1]Skill!$A:$A,[1]Skill!$X:$X)*$AE279/100)+
IF(ISBLANK($AF279),0, LOOKUP($AF279,[1]Skill!$A:$A,[1]Skill!$X:$X)*$AG279/100)</f>
        <v>20</v>
      </c>
      <c r="AI279" s="20">
        <v>0</v>
      </c>
      <c r="AJ279" s="20">
        <v>0</v>
      </c>
      <c r="AK279" s="20">
        <v>0</v>
      </c>
      <c r="AL279" s="20">
        <v>0</v>
      </c>
      <c r="AM279" s="20">
        <v>0</v>
      </c>
      <c r="AN279" s="4" t="str">
        <f t="shared" si="18"/>
        <v>0;0;0;0;0</v>
      </c>
      <c r="AO279" s="20">
        <v>0</v>
      </c>
      <c r="AP279" s="20">
        <v>0</v>
      </c>
      <c r="AQ279" s="20">
        <v>0</v>
      </c>
      <c r="AR279" s="20">
        <v>0</v>
      </c>
      <c r="AS279" s="20">
        <v>0</v>
      </c>
      <c r="AT279" s="20">
        <v>0</v>
      </c>
      <c r="AU279" s="20">
        <v>0</v>
      </c>
      <c r="AV279" s="4" t="str">
        <f t="shared" si="19"/>
        <v>0;0;0;0;0;0;0</v>
      </c>
      <c r="AW279" s="52" t="s">
        <v>892</v>
      </c>
      <c r="AX279" s="4">
        <v>6</v>
      </c>
      <c r="AY279" s="4">
        <v>276</v>
      </c>
      <c r="AZ279" s="4"/>
      <c r="BA279" s="20">
        <v>0</v>
      </c>
      <c r="BB279" s="21">
        <v>0</v>
      </c>
      <c r="BC279" s="27">
        <v>0.10983610000000001</v>
      </c>
    </row>
    <row r="280" spans="1:55">
      <c r="A280">
        <v>51000277</v>
      </c>
      <c r="B280" s="4" t="s">
        <v>279</v>
      </c>
      <c r="C280" s="4" t="s">
        <v>487</v>
      </c>
      <c r="D280" s="21" t="s">
        <v>797</v>
      </c>
      <c r="E280" s="4">
        <v>3</v>
      </c>
      <c r="F280" s="4">
        <v>10</v>
      </c>
      <c r="G280" s="4">
        <v>0</v>
      </c>
      <c r="H280" s="4">
        <f t="shared" si="16"/>
        <v>4</v>
      </c>
      <c r="I280" s="4">
        <v>3</v>
      </c>
      <c r="J280" s="4">
        <v>0</v>
      </c>
      <c r="K280" s="4">
        <v>14</v>
      </c>
      <c r="L280" s="4">
        <v>-3</v>
      </c>
      <c r="M280" s="4">
        <v>0</v>
      </c>
      <c r="N280" s="4">
        <v>0</v>
      </c>
      <c r="O280" s="4">
        <v>0</v>
      </c>
      <c r="P280" s="4">
        <v>0</v>
      </c>
      <c r="Q280" s="4">
        <v>0</v>
      </c>
      <c r="R280" s="4">
        <v>0</v>
      </c>
      <c r="S280" s="4">
        <v>0</v>
      </c>
      <c r="T280" s="14">
        <f t="shared" si="17"/>
        <v>11</v>
      </c>
      <c r="U280" s="4">
        <v>10</v>
      </c>
      <c r="V280" s="4">
        <v>15</v>
      </c>
      <c r="W280" s="4">
        <v>0</v>
      </c>
      <c r="X280" s="4" t="s">
        <v>16</v>
      </c>
      <c r="Y280" s="4" t="s">
        <v>809</v>
      </c>
      <c r="Z280" s="39">
        <v>55000120</v>
      </c>
      <c r="AA280" s="20">
        <v>12</v>
      </c>
      <c r="AB280" s="20">
        <v>55000284</v>
      </c>
      <c r="AC280" s="20">
        <v>20</v>
      </c>
      <c r="AD280" s="20"/>
      <c r="AE280" s="20"/>
      <c r="AF280" s="20"/>
      <c r="AG280" s="20"/>
      <c r="AH280" s="20" t="e">
        <f>IF(ISBLANK($Z280),0, LOOKUP($Z280,[1]Skill!$A:$A,[1]Skill!$X:$X)*$AA280/100)+
IF(ISBLANK($AB280),0, LOOKUP($AB280,[1]Skill!$A:$A,[1]Skill!$X:$X)*$AC280/100)+
IF(ISBLANK($AD280),0, LOOKUP($AD280,[1]Skill!$A:$A,[1]Skill!$X:$X)*$AE280/100)+
IF(ISBLANK($AF280),0, LOOKUP($AF280,[1]Skill!$A:$A,[1]Skill!$X:$X)*$AG280/100)</f>
        <v>#N/A</v>
      </c>
      <c r="AI280" s="20">
        <v>0</v>
      </c>
      <c r="AJ280" s="20">
        <v>0</v>
      </c>
      <c r="AK280" s="20">
        <v>0</v>
      </c>
      <c r="AL280" s="20">
        <v>0</v>
      </c>
      <c r="AM280" s="20">
        <v>0</v>
      </c>
      <c r="AN280" s="4" t="str">
        <f t="shared" si="18"/>
        <v>0;0;0;0;0</v>
      </c>
      <c r="AO280" s="20">
        <v>0</v>
      </c>
      <c r="AP280" s="20">
        <v>0</v>
      </c>
      <c r="AQ280" s="20">
        <v>0</v>
      </c>
      <c r="AR280" s="20">
        <v>0</v>
      </c>
      <c r="AS280" s="20">
        <v>0</v>
      </c>
      <c r="AT280" s="20">
        <v>0</v>
      </c>
      <c r="AU280" s="20">
        <v>0</v>
      </c>
      <c r="AV280" s="4" t="str">
        <f t="shared" si="19"/>
        <v>0;0;0;0;0;0;0</v>
      </c>
      <c r="AW280" s="52" t="s">
        <v>892</v>
      </c>
      <c r="AX280" s="4">
        <v>6</v>
      </c>
      <c r="AY280" s="4">
        <v>277</v>
      </c>
      <c r="AZ280" s="4"/>
      <c r="BA280" s="20">
        <v>0</v>
      </c>
      <c r="BB280" s="21">
        <v>0</v>
      </c>
      <c r="BC280" s="27">
        <v>0.50655740000000005</v>
      </c>
    </row>
    <row r="281" spans="1:55">
      <c r="A281">
        <v>51000278</v>
      </c>
      <c r="B281" s="4" t="s">
        <v>280</v>
      </c>
      <c r="C281" s="4" t="s">
        <v>404</v>
      </c>
      <c r="D281" s="21"/>
      <c r="E281" s="4">
        <v>1</v>
      </c>
      <c r="F281" s="4">
        <v>1</v>
      </c>
      <c r="G281" s="4">
        <v>0</v>
      </c>
      <c r="H281" s="4">
        <f t="shared" si="16"/>
        <v>2</v>
      </c>
      <c r="I281" s="4">
        <v>1</v>
      </c>
      <c r="J281" s="4">
        <v>-30</v>
      </c>
      <c r="K281" s="4">
        <v>10</v>
      </c>
      <c r="L281" s="4">
        <v>-8</v>
      </c>
      <c r="M281" s="4">
        <v>0</v>
      </c>
      <c r="N281" s="4">
        <v>0</v>
      </c>
      <c r="O281" s="4">
        <v>0</v>
      </c>
      <c r="P281" s="4">
        <v>0</v>
      </c>
      <c r="Q281" s="4">
        <v>0</v>
      </c>
      <c r="R281" s="4">
        <v>0</v>
      </c>
      <c r="S281" s="4">
        <v>0</v>
      </c>
      <c r="T281" s="14">
        <f t="shared" si="17"/>
        <v>2</v>
      </c>
      <c r="U281" s="4">
        <v>10</v>
      </c>
      <c r="V281" s="4">
        <v>15</v>
      </c>
      <c r="W281" s="4">
        <v>0</v>
      </c>
      <c r="X281" s="4" t="s">
        <v>9</v>
      </c>
      <c r="Y281" s="4" t="s">
        <v>1032</v>
      </c>
      <c r="Z281" s="39">
        <v>55900009</v>
      </c>
      <c r="AA281" s="20">
        <v>100</v>
      </c>
      <c r="AB281" s="20"/>
      <c r="AC281" s="20"/>
      <c r="AD281" s="20"/>
      <c r="AE281" s="20"/>
      <c r="AF281" s="20"/>
      <c r="AG281" s="20"/>
      <c r="AH281" s="20">
        <f>IF(ISBLANK($Z281),0, LOOKUP($Z281,[1]Skill!$A:$A,[1]Skill!$X:$X)*$AA281/100)+
IF(ISBLANK($AB281),0, LOOKUP($AB281,[1]Skill!$A:$A,[1]Skill!$X:$X)*$AC281/100)+
IF(ISBLANK($AD281),0, LOOKUP($AD281,[1]Skill!$A:$A,[1]Skill!$X:$X)*$AE281/100)+
IF(ISBLANK($AF281),0, LOOKUP($AF281,[1]Skill!$A:$A,[1]Skill!$X:$X)*$AG281/100)</f>
        <v>30</v>
      </c>
      <c r="AI281" s="20">
        <v>0</v>
      </c>
      <c r="AJ281" s="20">
        <v>0</v>
      </c>
      <c r="AK281" s="20">
        <v>0</v>
      </c>
      <c r="AL281" s="20">
        <v>0</v>
      </c>
      <c r="AM281" s="20">
        <v>0</v>
      </c>
      <c r="AN281" s="4" t="str">
        <f t="shared" si="18"/>
        <v>0;0;0;0;0</v>
      </c>
      <c r="AO281" s="20">
        <v>0</v>
      </c>
      <c r="AP281" s="20">
        <v>0</v>
      </c>
      <c r="AQ281" s="20">
        <v>0</v>
      </c>
      <c r="AR281" s="20">
        <v>0</v>
      </c>
      <c r="AS281" s="20">
        <v>0</v>
      </c>
      <c r="AT281" s="20">
        <v>0</v>
      </c>
      <c r="AU281" s="20">
        <v>0</v>
      </c>
      <c r="AV281" s="4" t="str">
        <f t="shared" si="19"/>
        <v>0;0;0;0;0;0;0</v>
      </c>
      <c r="AW281" s="52" t="s">
        <v>892</v>
      </c>
      <c r="AX281" s="4">
        <v>6</v>
      </c>
      <c r="AY281" s="4">
        <v>278</v>
      </c>
      <c r="AZ281" s="4"/>
      <c r="BA281" s="20">
        <v>0</v>
      </c>
      <c r="BB281" s="21">
        <v>0</v>
      </c>
      <c r="BC281" s="27">
        <v>5.5737700000000001E-2</v>
      </c>
    </row>
    <row r="282" spans="1:55">
      <c r="A282">
        <v>51000279</v>
      </c>
      <c r="B282" s="4" t="s">
        <v>281</v>
      </c>
      <c r="C282" s="4" t="s">
        <v>405</v>
      </c>
      <c r="D282" s="21"/>
      <c r="E282" s="4">
        <v>1</v>
      </c>
      <c r="F282" s="4">
        <v>1</v>
      </c>
      <c r="G282" s="4">
        <v>0</v>
      </c>
      <c r="H282" s="4">
        <f t="shared" si="16"/>
        <v>2</v>
      </c>
      <c r="I282" s="4">
        <v>1</v>
      </c>
      <c r="J282" s="4">
        <v>-10</v>
      </c>
      <c r="K282" s="4">
        <v>-10</v>
      </c>
      <c r="L282" s="4">
        <v>-8</v>
      </c>
      <c r="M282" s="4">
        <v>0</v>
      </c>
      <c r="N282" s="4">
        <v>0</v>
      </c>
      <c r="O282" s="4">
        <v>0</v>
      </c>
      <c r="P282" s="4">
        <v>0</v>
      </c>
      <c r="Q282" s="4">
        <v>0</v>
      </c>
      <c r="R282" s="4">
        <v>0</v>
      </c>
      <c r="S282" s="4">
        <v>0</v>
      </c>
      <c r="T282" s="14">
        <f t="shared" si="17"/>
        <v>2</v>
      </c>
      <c r="U282" s="4">
        <v>10</v>
      </c>
      <c r="V282" s="4">
        <v>15</v>
      </c>
      <c r="W282" s="4">
        <v>0</v>
      </c>
      <c r="X282" s="4" t="s">
        <v>6</v>
      </c>
      <c r="Y282" s="4" t="s">
        <v>1032</v>
      </c>
      <c r="Z282" s="39">
        <v>55900009</v>
      </c>
      <c r="AA282" s="20">
        <v>100</v>
      </c>
      <c r="AB282" s="20"/>
      <c r="AC282" s="20"/>
      <c r="AD282" s="20"/>
      <c r="AE282" s="20"/>
      <c r="AF282" s="20"/>
      <c r="AG282" s="20"/>
      <c r="AH282" s="20">
        <f>IF(ISBLANK($Z282),0, LOOKUP($Z282,[1]Skill!$A:$A,[1]Skill!$X:$X)*$AA282/100)+
IF(ISBLANK($AB282),0, LOOKUP($AB282,[1]Skill!$A:$A,[1]Skill!$X:$X)*$AC282/100)+
IF(ISBLANK($AD282),0, LOOKUP($AD282,[1]Skill!$A:$A,[1]Skill!$X:$X)*$AE282/100)+
IF(ISBLANK($AF282),0, LOOKUP($AF282,[1]Skill!$A:$A,[1]Skill!$X:$X)*$AG282/100)</f>
        <v>30</v>
      </c>
      <c r="AI282" s="20">
        <v>0</v>
      </c>
      <c r="AJ282" s="20">
        <v>0</v>
      </c>
      <c r="AK282" s="20">
        <v>0</v>
      </c>
      <c r="AL282" s="20">
        <v>0</v>
      </c>
      <c r="AM282" s="20">
        <v>0</v>
      </c>
      <c r="AN282" s="4" t="str">
        <f t="shared" si="18"/>
        <v>0;0;0;0;0</v>
      </c>
      <c r="AO282" s="20">
        <v>0</v>
      </c>
      <c r="AP282" s="20">
        <v>0</v>
      </c>
      <c r="AQ282" s="20">
        <v>0</v>
      </c>
      <c r="AR282" s="20">
        <v>0</v>
      </c>
      <c r="AS282" s="20">
        <v>0</v>
      </c>
      <c r="AT282" s="20">
        <v>0</v>
      </c>
      <c r="AU282" s="20">
        <v>0</v>
      </c>
      <c r="AV282" s="4" t="str">
        <f t="shared" si="19"/>
        <v>0;0;0;0;0;0;0</v>
      </c>
      <c r="AW282" s="52" t="s">
        <v>892</v>
      </c>
      <c r="AX282" s="4">
        <v>6</v>
      </c>
      <c r="AY282" s="4">
        <v>279</v>
      </c>
      <c r="AZ282" s="4"/>
      <c r="BA282" s="20">
        <v>0</v>
      </c>
      <c r="BB282" s="21">
        <v>0</v>
      </c>
      <c r="BC282" s="27">
        <v>0.14590159999999999</v>
      </c>
    </row>
    <row r="283" spans="1:55">
      <c r="A283">
        <v>51000280</v>
      </c>
      <c r="B283" s="4" t="s">
        <v>282</v>
      </c>
      <c r="C283" s="4" t="s">
        <v>406</v>
      </c>
      <c r="D283" s="21"/>
      <c r="E283" s="4">
        <v>1</v>
      </c>
      <c r="F283" s="4">
        <v>1</v>
      </c>
      <c r="G283" s="4">
        <v>0</v>
      </c>
      <c r="H283" s="4">
        <f t="shared" si="16"/>
        <v>2</v>
      </c>
      <c r="I283" s="4">
        <v>1</v>
      </c>
      <c r="J283" s="4">
        <v>10</v>
      </c>
      <c r="K283" s="4">
        <v>-30</v>
      </c>
      <c r="L283" s="4">
        <v>-8</v>
      </c>
      <c r="M283" s="4">
        <v>0</v>
      </c>
      <c r="N283" s="4">
        <v>0</v>
      </c>
      <c r="O283" s="4">
        <v>0</v>
      </c>
      <c r="P283" s="4">
        <v>0</v>
      </c>
      <c r="Q283" s="4">
        <v>0</v>
      </c>
      <c r="R283" s="4">
        <v>0</v>
      </c>
      <c r="S283" s="4">
        <v>0</v>
      </c>
      <c r="T283" s="14">
        <f t="shared" si="17"/>
        <v>2</v>
      </c>
      <c r="U283" s="4">
        <v>10</v>
      </c>
      <c r="V283" s="4">
        <v>15</v>
      </c>
      <c r="W283" s="4">
        <v>0</v>
      </c>
      <c r="X283" s="4" t="s">
        <v>16</v>
      </c>
      <c r="Y283" s="4" t="s">
        <v>1032</v>
      </c>
      <c r="Z283" s="39">
        <v>55900009</v>
      </c>
      <c r="AA283" s="20">
        <v>100</v>
      </c>
      <c r="AB283" s="20"/>
      <c r="AC283" s="20"/>
      <c r="AD283" s="20"/>
      <c r="AE283" s="20"/>
      <c r="AF283" s="20"/>
      <c r="AG283" s="20"/>
      <c r="AH283" s="20">
        <f>IF(ISBLANK($Z283),0, LOOKUP($Z283,[1]Skill!$A:$A,[1]Skill!$X:$X)*$AA283/100)+
IF(ISBLANK($AB283),0, LOOKUP($AB283,[1]Skill!$A:$A,[1]Skill!$X:$X)*$AC283/100)+
IF(ISBLANK($AD283),0, LOOKUP($AD283,[1]Skill!$A:$A,[1]Skill!$X:$X)*$AE283/100)+
IF(ISBLANK($AF283),0, LOOKUP($AF283,[1]Skill!$A:$A,[1]Skill!$X:$X)*$AG283/100)</f>
        <v>30</v>
      </c>
      <c r="AI283" s="20">
        <v>0</v>
      </c>
      <c r="AJ283" s="20">
        <v>0</v>
      </c>
      <c r="AK283" s="20">
        <v>0</v>
      </c>
      <c r="AL283" s="20">
        <v>0</v>
      </c>
      <c r="AM283" s="20">
        <v>0</v>
      </c>
      <c r="AN283" s="4" t="str">
        <f t="shared" si="18"/>
        <v>0;0;0;0;0</v>
      </c>
      <c r="AO283" s="20">
        <v>0</v>
      </c>
      <c r="AP283" s="20">
        <v>0</v>
      </c>
      <c r="AQ283" s="20">
        <v>0</v>
      </c>
      <c r="AR283" s="20">
        <v>0</v>
      </c>
      <c r="AS283" s="20">
        <v>0</v>
      </c>
      <c r="AT283" s="20">
        <v>0</v>
      </c>
      <c r="AU283" s="20">
        <v>0</v>
      </c>
      <c r="AV283" s="4" t="str">
        <f t="shared" si="19"/>
        <v>0;0;0;0;0;0;0</v>
      </c>
      <c r="AW283" s="52" t="s">
        <v>892</v>
      </c>
      <c r="AX283" s="4">
        <v>6</v>
      </c>
      <c r="AY283" s="4">
        <v>280</v>
      </c>
      <c r="AZ283" s="4"/>
      <c r="BA283" s="20">
        <v>0</v>
      </c>
      <c r="BB283" s="21">
        <v>0</v>
      </c>
      <c r="BC283" s="27">
        <v>0.1245902</v>
      </c>
    </row>
    <row r="284" spans="1:55">
      <c r="A284">
        <v>51000281</v>
      </c>
      <c r="B284" s="4" t="s">
        <v>283</v>
      </c>
      <c r="C284" s="4" t="s">
        <v>668</v>
      </c>
      <c r="D284" s="21" t="s">
        <v>797</v>
      </c>
      <c r="E284" s="4">
        <v>6</v>
      </c>
      <c r="F284" s="4">
        <v>1</v>
      </c>
      <c r="G284" s="4">
        <v>6</v>
      </c>
      <c r="H284" s="4">
        <f t="shared" si="16"/>
        <v>6</v>
      </c>
      <c r="I284" s="4">
        <v>6</v>
      </c>
      <c r="J284" s="4">
        <v>30</v>
      </c>
      <c r="K284" s="4">
        <v>-10</v>
      </c>
      <c r="L284" s="4">
        <v>0</v>
      </c>
      <c r="M284" s="4">
        <v>0</v>
      </c>
      <c r="N284" s="4">
        <v>0</v>
      </c>
      <c r="O284" s="4">
        <v>0</v>
      </c>
      <c r="P284" s="4">
        <v>0</v>
      </c>
      <c r="Q284" s="4">
        <v>0</v>
      </c>
      <c r="R284" s="4">
        <v>0</v>
      </c>
      <c r="S284" s="4">
        <v>0</v>
      </c>
      <c r="T284" s="14">
        <f t="shared" si="17"/>
        <v>21.32</v>
      </c>
      <c r="U284" s="4">
        <v>10</v>
      </c>
      <c r="V284" s="4">
        <v>12</v>
      </c>
      <c r="W284" s="4">
        <v>0</v>
      </c>
      <c r="X284" s="4" t="s">
        <v>6</v>
      </c>
      <c r="Y284" s="4" t="s">
        <v>810</v>
      </c>
      <c r="Z284" s="39">
        <v>55000287</v>
      </c>
      <c r="AA284" s="20">
        <v>100</v>
      </c>
      <c r="AB284" s="20">
        <v>55000288</v>
      </c>
      <c r="AC284" s="20">
        <v>40</v>
      </c>
      <c r="AD284" s="20"/>
      <c r="AE284" s="20"/>
      <c r="AF284" s="20"/>
      <c r="AG284" s="20"/>
      <c r="AH284" s="20" t="e">
        <f>IF(ISBLANK($Z284),0, LOOKUP($Z284,[1]Skill!$A:$A,[1]Skill!$X:$X)*$AA284/100)+
IF(ISBLANK($AB284),0, LOOKUP($AB284,[1]Skill!$A:$A,[1]Skill!$X:$X)*$AC284/100)+
IF(ISBLANK($AD284),0, LOOKUP($AD284,[1]Skill!$A:$A,[1]Skill!$X:$X)*$AE284/100)+
IF(ISBLANK($AF284),0, LOOKUP($AF284,[1]Skill!$A:$A,[1]Skill!$X:$X)*$AG284/100)</f>
        <v>#N/A</v>
      </c>
      <c r="AI284" s="20">
        <v>0</v>
      </c>
      <c r="AJ284" s="20">
        <v>0</v>
      </c>
      <c r="AK284" s="20">
        <v>0</v>
      </c>
      <c r="AL284" s="20">
        <v>0</v>
      </c>
      <c r="AM284" s="20">
        <v>0</v>
      </c>
      <c r="AN284" s="4" t="str">
        <f t="shared" si="18"/>
        <v>0;0;0;0;0</v>
      </c>
      <c r="AO284" s="20">
        <v>0</v>
      </c>
      <c r="AP284" s="20">
        <v>0</v>
      </c>
      <c r="AQ284" s="20">
        <v>0</v>
      </c>
      <c r="AR284" s="20">
        <v>0</v>
      </c>
      <c r="AS284" s="20">
        <v>0</v>
      </c>
      <c r="AT284" s="20">
        <v>0.3</v>
      </c>
      <c r="AU284" s="20">
        <v>0</v>
      </c>
      <c r="AV284" s="4" t="str">
        <f t="shared" si="19"/>
        <v>0;0;0;0;0;0.3;0</v>
      </c>
      <c r="AW284" s="52" t="s">
        <v>892</v>
      </c>
      <c r="AX284" s="4">
        <v>6</v>
      </c>
      <c r="AY284" s="4">
        <v>281</v>
      </c>
      <c r="AZ284" s="4"/>
      <c r="BA284" s="20">
        <v>0</v>
      </c>
      <c r="BB284" s="21">
        <v>0</v>
      </c>
      <c r="BC284" s="27">
        <v>0.90163930000000003</v>
      </c>
    </row>
    <row r="285" spans="1:55">
      <c r="A285">
        <v>51000282</v>
      </c>
      <c r="B285" s="4" t="s">
        <v>284</v>
      </c>
      <c r="C285" s="4" t="s">
        <v>674</v>
      </c>
      <c r="D285" s="21" t="s">
        <v>797</v>
      </c>
      <c r="E285" s="4">
        <v>6</v>
      </c>
      <c r="F285" s="4">
        <v>3</v>
      </c>
      <c r="G285" s="4">
        <v>5</v>
      </c>
      <c r="H285" s="4">
        <f t="shared" si="16"/>
        <v>6</v>
      </c>
      <c r="I285" s="4">
        <v>6</v>
      </c>
      <c r="J285" s="4">
        <v>17</v>
      </c>
      <c r="K285" s="4">
        <v>9</v>
      </c>
      <c r="L285" s="4">
        <v>0</v>
      </c>
      <c r="M285" s="4">
        <v>0</v>
      </c>
      <c r="N285" s="4">
        <v>0</v>
      </c>
      <c r="O285" s="4">
        <v>0</v>
      </c>
      <c r="P285" s="4">
        <v>0</v>
      </c>
      <c r="Q285" s="4">
        <v>0</v>
      </c>
      <c r="R285" s="4">
        <v>3</v>
      </c>
      <c r="S285" s="4">
        <v>0</v>
      </c>
      <c r="T285" s="14">
        <f t="shared" si="17"/>
        <v>42.32</v>
      </c>
      <c r="U285" s="4">
        <v>10</v>
      </c>
      <c r="V285" s="4">
        <v>12</v>
      </c>
      <c r="W285" s="4">
        <v>0</v>
      </c>
      <c r="X285" s="4" t="s">
        <v>16</v>
      </c>
      <c r="Y285" s="4" t="s">
        <v>978</v>
      </c>
      <c r="Z285" s="39">
        <v>55000289</v>
      </c>
      <c r="AA285" s="20">
        <v>100</v>
      </c>
      <c r="AB285" s="20"/>
      <c r="AC285" s="20"/>
      <c r="AD285" s="20"/>
      <c r="AE285" s="20"/>
      <c r="AF285" s="20"/>
      <c r="AG285" s="20"/>
      <c r="AH285" s="20" t="e">
        <f>IF(ISBLANK($Z285),0, LOOKUP($Z285,[1]Skill!$A:$A,[1]Skill!$X:$X)*$AA285/100)+
IF(ISBLANK($AB285),0, LOOKUP($AB285,[1]Skill!$A:$A,[1]Skill!$X:$X)*$AC285/100)+
IF(ISBLANK($AD285),0, LOOKUP($AD285,[1]Skill!$A:$A,[1]Skill!$X:$X)*$AE285/100)+
IF(ISBLANK($AF285),0, LOOKUP($AF285,[1]Skill!$A:$A,[1]Skill!$X:$X)*$AG285/100)</f>
        <v>#N/A</v>
      </c>
      <c r="AI285" s="20">
        <v>0</v>
      </c>
      <c r="AJ285" s="20">
        <v>0</v>
      </c>
      <c r="AK285" s="20">
        <v>0</v>
      </c>
      <c r="AL285" s="20">
        <v>0</v>
      </c>
      <c r="AM285" s="20">
        <v>0</v>
      </c>
      <c r="AN285" s="4" t="str">
        <f t="shared" si="18"/>
        <v>0;0;0;0;0</v>
      </c>
      <c r="AO285" s="20">
        <v>0</v>
      </c>
      <c r="AP285" s="20">
        <v>0</v>
      </c>
      <c r="AQ285" s="20">
        <v>0</v>
      </c>
      <c r="AR285" s="20">
        <v>0</v>
      </c>
      <c r="AS285" s="20">
        <v>0</v>
      </c>
      <c r="AT285" s="20">
        <v>0</v>
      </c>
      <c r="AU285" s="20">
        <v>0.3</v>
      </c>
      <c r="AV285" s="4" t="str">
        <f t="shared" si="19"/>
        <v>0;0;0;0;0;0;0.3</v>
      </c>
      <c r="AW285" s="52" t="s">
        <v>892</v>
      </c>
      <c r="AX285" s="4">
        <v>5</v>
      </c>
      <c r="AY285" s="4">
        <v>282</v>
      </c>
      <c r="AZ285" s="4"/>
      <c r="BA285" s="20">
        <v>0</v>
      </c>
      <c r="BB285" s="21">
        <v>0</v>
      </c>
      <c r="BC285" s="27">
        <v>0.91311469999999995</v>
      </c>
    </row>
    <row r="286" spans="1:55">
      <c r="A286">
        <v>51000283</v>
      </c>
      <c r="B286" s="4" t="s">
        <v>285</v>
      </c>
      <c r="C286" s="4" t="s">
        <v>675</v>
      </c>
      <c r="D286" s="21" t="s">
        <v>858</v>
      </c>
      <c r="E286" s="4">
        <v>1</v>
      </c>
      <c r="F286" s="4">
        <v>8</v>
      </c>
      <c r="G286" s="4">
        <v>0</v>
      </c>
      <c r="H286" s="4">
        <f t="shared" si="16"/>
        <v>0</v>
      </c>
      <c r="I286" s="4">
        <v>1</v>
      </c>
      <c r="J286" s="4">
        <v>0</v>
      </c>
      <c r="K286" s="4">
        <v>-2</v>
      </c>
      <c r="L286" s="4">
        <v>-3</v>
      </c>
      <c r="M286" s="4">
        <v>0</v>
      </c>
      <c r="N286" s="4">
        <v>0</v>
      </c>
      <c r="O286" s="4">
        <v>0</v>
      </c>
      <c r="P286" s="4">
        <v>0</v>
      </c>
      <c r="Q286" s="4">
        <v>0</v>
      </c>
      <c r="R286" s="4">
        <v>0</v>
      </c>
      <c r="S286" s="4">
        <v>0</v>
      </c>
      <c r="T286" s="14">
        <f t="shared" si="17"/>
        <v>-5</v>
      </c>
      <c r="U286" s="4">
        <v>10</v>
      </c>
      <c r="V286" s="4">
        <v>20</v>
      </c>
      <c r="W286" s="4">
        <v>0</v>
      </c>
      <c r="X286" s="4" t="s">
        <v>19</v>
      </c>
      <c r="Y286" s="4"/>
      <c r="Z286" s="39"/>
      <c r="AA286" s="20"/>
      <c r="AB286" s="20"/>
      <c r="AC286" s="20"/>
      <c r="AD286" s="20"/>
      <c r="AE286" s="20"/>
      <c r="AF286" s="20"/>
      <c r="AG286" s="20"/>
      <c r="AH286" s="20">
        <f>IF(ISBLANK($Z286),0, LOOKUP($Z286,[1]Skill!$A:$A,[1]Skill!$X:$X)*$AA286/100)+
IF(ISBLANK($AB286),0, LOOKUP($AB286,[1]Skill!$A:$A,[1]Skill!$X:$X)*$AC286/100)+
IF(ISBLANK($AD286),0, LOOKUP($AD286,[1]Skill!$A:$A,[1]Skill!$X:$X)*$AE286/100)+
IF(ISBLANK($AF286),0, LOOKUP($AF286,[1]Skill!$A:$A,[1]Skill!$X:$X)*$AG286/100)</f>
        <v>0</v>
      </c>
      <c r="AI286" s="20">
        <v>0</v>
      </c>
      <c r="AJ286" s="20">
        <v>0</v>
      </c>
      <c r="AK286" s="20">
        <v>0</v>
      </c>
      <c r="AL286" s="20">
        <v>0</v>
      </c>
      <c r="AM286" s="20">
        <v>0</v>
      </c>
      <c r="AN286" s="4" t="str">
        <f t="shared" si="18"/>
        <v>0;0;0;0;0</v>
      </c>
      <c r="AO286" s="20">
        <v>0</v>
      </c>
      <c r="AP286" s="20">
        <v>0</v>
      </c>
      <c r="AQ286" s="20">
        <v>0</v>
      </c>
      <c r="AR286" s="20">
        <v>0</v>
      </c>
      <c r="AS286" s="20">
        <v>0</v>
      </c>
      <c r="AT286" s="20">
        <v>0</v>
      </c>
      <c r="AU286" s="20">
        <v>0</v>
      </c>
      <c r="AV286" s="4" t="str">
        <f t="shared" si="19"/>
        <v>0;0;0;0;0;0;0</v>
      </c>
      <c r="AW286" s="52" t="s">
        <v>892</v>
      </c>
      <c r="AX286" s="4">
        <v>6</v>
      </c>
      <c r="AY286" s="4">
        <v>283</v>
      </c>
      <c r="AZ286" s="4"/>
      <c r="BA286" s="20">
        <v>0</v>
      </c>
      <c r="BB286" s="21">
        <v>0</v>
      </c>
      <c r="BC286" s="27">
        <v>0.2262295</v>
      </c>
    </row>
    <row r="287" spans="1:55">
      <c r="A287">
        <v>51000284</v>
      </c>
      <c r="B287" s="7" t="s">
        <v>488</v>
      </c>
      <c r="C287" s="4" t="s">
        <v>489</v>
      </c>
      <c r="D287" s="21"/>
      <c r="E287" s="4">
        <v>3</v>
      </c>
      <c r="F287" s="4">
        <v>10</v>
      </c>
      <c r="G287" s="4">
        <v>6</v>
      </c>
      <c r="H287" s="4">
        <f t="shared" si="16"/>
        <v>1</v>
      </c>
      <c r="I287" s="4">
        <v>3</v>
      </c>
      <c r="J287" s="4">
        <v>0</v>
      </c>
      <c r="K287" s="4">
        <v>0</v>
      </c>
      <c r="L287" s="4">
        <v>-4</v>
      </c>
      <c r="M287" s="4">
        <v>1</v>
      </c>
      <c r="N287" s="4">
        <v>0</v>
      </c>
      <c r="O287" s="4">
        <v>0</v>
      </c>
      <c r="P287" s="4">
        <v>0</v>
      </c>
      <c r="Q287" s="4">
        <v>-1</v>
      </c>
      <c r="R287" s="4">
        <v>0</v>
      </c>
      <c r="S287" s="4">
        <v>0</v>
      </c>
      <c r="T287" s="14">
        <f t="shared" si="17"/>
        <v>-0.79999999999999982</v>
      </c>
      <c r="U287" s="4">
        <v>10</v>
      </c>
      <c r="V287" s="4">
        <v>15</v>
      </c>
      <c r="W287" s="4">
        <v>0</v>
      </c>
      <c r="X287" s="4" t="s">
        <v>16</v>
      </c>
      <c r="Y287" s="4" t="s">
        <v>1107</v>
      </c>
      <c r="Z287" s="39">
        <v>55110017</v>
      </c>
      <c r="AA287" s="20">
        <v>40</v>
      </c>
      <c r="AB287" s="20"/>
      <c r="AC287" s="20"/>
      <c r="AD287" s="20"/>
      <c r="AE287" s="20"/>
      <c r="AF287" s="20"/>
      <c r="AG287" s="20"/>
      <c r="AH287" s="20">
        <f>IF(ISBLANK($Z287),0, LOOKUP($Z287,[1]Skill!$A:$A,[1]Skill!$X:$X)*$AA287/100)+
IF(ISBLANK($AB287),0, LOOKUP($AB287,[1]Skill!$A:$A,[1]Skill!$X:$X)*$AC287/100)+
IF(ISBLANK($AD287),0, LOOKUP($AD287,[1]Skill!$A:$A,[1]Skill!$X:$X)*$AE287/100)+
IF(ISBLANK($AF287),0, LOOKUP($AF287,[1]Skill!$A:$A,[1]Skill!$X:$X)*$AG287/100)</f>
        <v>3.2</v>
      </c>
      <c r="AI287" s="20">
        <v>0</v>
      </c>
      <c r="AJ287" s="20">
        <v>0</v>
      </c>
      <c r="AK287" s="20">
        <v>0</v>
      </c>
      <c r="AL287" s="20">
        <v>0</v>
      </c>
      <c r="AM287" s="20">
        <v>0</v>
      </c>
      <c r="AN287" s="4" t="str">
        <f t="shared" si="18"/>
        <v>0;0;0;0;0</v>
      </c>
      <c r="AO287" s="20">
        <v>0</v>
      </c>
      <c r="AP287" s="20">
        <v>0</v>
      </c>
      <c r="AQ287" s="20">
        <v>0</v>
      </c>
      <c r="AR287" s="20">
        <v>0</v>
      </c>
      <c r="AS287" s="20">
        <v>0</v>
      </c>
      <c r="AT287" s="20">
        <v>0</v>
      </c>
      <c r="AU287" s="20">
        <v>0</v>
      </c>
      <c r="AV287" s="4" t="str">
        <f t="shared" si="19"/>
        <v>0;0;0;0;0;0;0</v>
      </c>
      <c r="AW287" s="52" t="s">
        <v>892</v>
      </c>
      <c r="AX287" s="4">
        <v>6</v>
      </c>
      <c r="AY287" s="4">
        <v>284</v>
      </c>
      <c r="AZ287" s="4"/>
      <c r="BA287" s="20">
        <v>0</v>
      </c>
      <c r="BB287" s="21">
        <v>0</v>
      </c>
      <c r="BC287" s="27">
        <v>0.74754100000000001</v>
      </c>
    </row>
    <row r="288" spans="1:55">
      <c r="A288">
        <v>51000285</v>
      </c>
      <c r="B288" s="7" t="s">
        <v>490</v>
      </c>
      <c r="C288" s="4" t="s">
        <v>491</v>
      </c>
      <c r="D288" s="21" t="s">
        <v>797</v>
      </c>
      <c r="E288" s="4">
        <v>2</v>
      </c>
      <c r="F288" s="4">
        <v>13</v>
      </c>
      <c r="G288" s="4">
        <v>2</v>
      </c>
      <c r="H288" s="4">
        <f t="shared" si="16"/>
        <v>0</v>
      </c>
      <c r="I288" s="4">
        <v>2</v>
      </c>
      <c r="J288" s="4">
        <v>-15</v>
      </c>
      <c r="K288" s="4">
        <v>10</v>
      </c>
      <c r="L288" s="4">
        <v>1</v>
      </c>
      <c r="M288" s="4">
        <v>0</v>
      </c>
      <c r="N288" s="4">
        <v>0</v>
      </c>
      <c r="O288" s="4">
        <v>0</v>
      </c>
      <c r="P288" s="4">
        <v>0</v>
      </c>
      <c r="Q288" s="4">
        <v>0</v>
      </c>
      <c r="R288" s="4">
        <v>0</v>
      </c>
      <c r="S288" s="4">
        <v>0</v>
      </c>
      <c r="T288" s="14">
        <f t="shared" si="17"/>
        <v>-4</v>
      </c>
      <c r="U288" s="4">
        <v>10</v>
      </c>
      <c r="V288" s="4">
        <v>0</v>
      </c>
      <c r="W288" s="4">
        <v>0</v>
      </c>
      <c r="X288" s="4" t="s">
        <v>9</v>
      </c>
      <c r="Y288" s="4" t="s">
        <v>806</v>
      </c>
      <c r="Z288" s="39">
        <v>55000292</v>
      </c>
      <c r="AA288" s="20">
        <v>100</v>
      </c>
      <c r="AB288" s="20">
        <v>55010018</v>
      </c>
      <c r="AC288" s="20">
        <v>100</v>
      </c>
      <c r="AD288" s="20"/>
      <c r="AE288" s="20"/>
      <c r="AF288" s="20"/>
      <c r="AG288" s="20"/>
      <c r="AH288" s="20" t="e">
        <f>IF(ISBLANK($Z288),0, LOOKUP($Z288,[1]Skill!$A:$A,[1]Skill!$X:$X)*$AA288/100)+
IF(ISBLANK($AB288),0, LOOKUP($AB288,[1]Skill!$A:$A,[1]Skill!$X:$X)*$AC288/100)+
IF(ISBLANK($AD288),0, LOOKUP($AD288,[1]Skill!$A:$A,[1]Skill!$X:$X)*$AE288/100)+
IF(ISBLANK($AF288),0, LOOKUP($AF288,[1]Skill!$A:$A,[1]Skill!$X:$X)*$AG288/100)</f>
        <v>#N/A</v>
      </c>
      <c r="AI288" s="20">
        <v>0</v>
      </c>
      <c r="AJ288" s="20">
        <v>0</v>
      </c>
      <c r="AK288" s="20">
        <v>0</v>
      </c>
      <c r="AL288" s="20">
        <v>0</v>
      </c>
      <c r="AM288" s="20">
        <v>0</v>
      </c>
      <c r="AN288" s="4" t="str">
        <f t="shared" si="18"/>
        <v>0;0;0;0;0</v>
      </c>
      <c r="AO288" s="20">
        <v>0</v>
      </c>
      <c r="AP288" s="20">
        <v>0</v>
      </c>
      <c r="AQ288" s="20">
        <v>0</v>
      </c>
      <c r="AR288" s="20">
        <v>0</v>
      </c>
      <c r="AS288" s="20">
        <v>0</v>
      </c>
      <c r="AT288" s="20">
        <v>0</v>
      </c>
      <c r="AU288" s="20">
        <v>0</v>
      </c>
      <c r="AV288" s="4" t="str">
        <f t="shared" si="19"/>
        <v>0;0;0;0;0;0;0</v>
      </c>
      <c r="AW288" s="52" t="s">
        <v>892</v>
      </c>
      <c r="AX288" s="4">
        <v>6</v>
      </c>
      <c r="AY288" s="4">
        <v>285</v>
      </c>
      <c r="AZ288" s="4"/>
      <c r="BA288" s="20">
        <v>0</v>
      </c>
      <c r="BB288" s="21">
        <v>0</v>
      </c>
      <c r="BC288" s="27">
        <v>0.33934429999999999</v>
      </c>
    </row>
    <row r="289" spans="1:55">
      <c r="A289">
        <v>51000286</v>
      </c>
      <c r="B289" s="7" t="s">
        <v>492</v>
      </c>
      <c r="C289" s="4" t="s">
        <v>493</v>
      </c>
      <c r="D289" s="21" t="s">
        <v>797</v>
      </c>
      <c r="E289" s="4">
        <v>1</v>
      </c>
      <c r="F289" s="4">
        <v>13</v>
      </c>
      <c r="G289" s="4">
        <v>0</v>
      </c>
      <c r="H289" s="4">
        <f t="shared" si="16"/>
        <v>6</v>
      </c>
      <c r="I289" s="4">
        <v>1</v>
      </c>
      <c r="J289" s="4">
        <v>-5</v>
      </c>
      <c r="K289" s="4">
        <v>27</v>
      </c>
      <c r="L289" s="4">
        <v>-2</v>
      </c>
      <c r="M289" s="4">
        <v>0</v>
      </c>
      <c r="N289" s="4">
        <v>0</v>
      </c>
      <c r="O289" s="4">
        <v>0</v>
      </c>
      <c r="P289" s="4">
        <v>0</v>
      </c>
      <c r="Q289" s="4">
        <v>0</v>
      </c>
      <c r="R289" s="4">
        <v>0</v>
      </c>
      <c r="S289" s="4">
        <v>0</v>
      </c>
      <c r="T289" s="14">
        <f t="shared" si="17"/>
        <v>20</v>
      </c>
      <c r="U289" s="4">
        <v>10</v>
      </c>
      <c r="V289" s="4">
        <v>10</v>
      </c>
      <c r="W289" s="4">
        <v>0</v>
      </c>
      <c r="X289" s="4" t="s">
        <v>100</v>
      </c>
      <c r="Y289" s="4" t="s">
        <v>874</v>
      </c>
      <c r="Z289" s="39">
        <v>55000293</v>
      </c>
      <c r="AA289" s="20">
        <v>100</v>
      </c>
      <c r="AB289" s="20"/>
      <c r="AC289" s="20"/>
      <c r="AD289" s="20"/>
      <c r="AE289" s="20"/>
      <c r="AF289" s="20"/>
      <c r="AG289" s="20"/>
      <c r="AH289" s="20" t="e">
        <f>IF(ISBLANK($Z289),0, LOOKUP($Z289,[1]Skill!$A:$A,[1]Skill!$X:$X)*$AA289/100)+
IF(ISBLANK($AB289),0, LOOKUP($AB289,[1]Skill!$A:$A,[1]Skill!$X:$X)*$AC289/100)+
IF(ISBLANK($AD289),0, LOOKUP($AD289,[1]Skill!$A:$A,[1]Skill!$X:$X)*$AE289/100)+
IF(ISBLANK($AF289),0, LOOKUP($AF289,[1]Skill!$A:$A,[1]Skill!$X:$X)*$AG289/100)</f>
        <v>#N/A</v>
      </c>
      <c r="AI289" s="20">
        <v>0</v>
      </c>
      <c r="AJ289" s="20">
        <v>0</v>
      </c>
      <c r="AK289" s="20">
        <v>0</v>
      </c>
      <c r="AL289" s="20">
        <v>0</v>
      </c>
      <c r="AM289" s="20">
        <v>0</v>
      </c>
      <c r="AN289" s="4" t="str">
        <f t="shared" si="18"/>
        <v>0;0;0;0;0</v>
      </c>
      <c r="AO289" s="20">
        <v>0</v>
      </c>
      <c r="AP289" s="20">
        <v>0</v>
      </c>
      <c r="AQ289" s="20">
        <v>0</v>
      </c>
      <c r="AR289" s="20">
        <v>0</v>
      </c>
      <c r="AS289" s="20">
        <v>0</v>
      </c>
      <c r="AT289" s="20">
        <v>0</v>
      </c>
      <c r="AU289" s="20">
        <v>0</v>
      </c>
      <c r="AV289" s="4" t="str">
        <f t="shared" si="19"/>
        <v>0;0;0;0;0;0;0</v>
      </c>
      <c r="AW289" s="52" t="s">
        <v>892</v>
      </c>
      <c r="AX289" s="4">
        <v>6</v>
      </c>
      <c r="AY289" s="4">
        <v>286</v>
      </c>
      <c r="AZ289" s="4"/>
      <c r="BA289" s="20">
        <v>0</v>
      </c>
      <c r="BB289" s="21">
        <v>0</v>
      </c>
      <c r="BC289" s="27">
        <v>8.6885240000000002E-2</v>
      </c>
    </row>
    <row r="290" spans="1:55">
      <c r="A290">
        <v>51000287</v>
      </c>
      <c r="B290" s="4" t="s">
        <v>286</v>
      </c>
      <c r="C290" s="4" t="s">
        <v>407</v>
      </c>
      <c r="D290" s="21" t="s">
        <v>797</v>
      </c>
      <c r="E290" s="4">
        <v>2</v>
      </c>
      <c r="F290" s="4">
        <v>8</v>
      </c>
      <c r="G290" s="4">
        <v>3</v>
      </c>
      <c r="H290" s="4">
        <f t="shared" si="16"/>
        <v>2</v>
      </c>
      <c r="I290" s="4">
        <v>2</v>
      </c>
      <c r="J290" s="4">
        <v>17</v>
      </c>
      <c r="K290" s="4">
        <v>-10</v>
      </c>
      <c r="L290" s="4">
        <v>-5</v>
      </c>
      <c r="M290" s="4">
        <v>0</v>
      </c>
      <c r="N290" s="4">
        <v>0</v>
      </c>
      <c r="O290" s="4">
        <v>0</v>
      </c>
      <c r="P290" s="4">
        <v>0</v>
      </c>
      <c r="Q290" s="4">
        <v>0</v>
      </c>
      <c r="R290" s="4">
        <v>0</v>
      </c>
      <c r="S290" s="4">
        <v>0</v>
      </c>
      <c r="T290" s="14">
        <f t="shared" si="17"/>
        <v>2</v>
      </c>
      <c r="U290" s="4">
        <v>10</v>
      </c>
      <c r="V290" s="4">
        <v>15</v>
      </c>
      <c r="W290" s="4">
        <v>0</v>
      </c>
      <c r="X290" s="4" t="s">
        <v>16</v>
      </c>
      <c r="Y290" s="4" t="s">
        <v>755</v>
      </c>
      <c r="Z290" s="39">
        <v>55000284</v>
      </c>
      <c r="AA290" s="20">
        <v>25</v>
      </c>
      <c r="AB290" s="20"/>
      <c r="AC290" s="20"/>
      <c r="AD290" s="20"/>
      <c r="AE290" s="20"/>
      <c r="AF290" s="20"/>
      <c r="AG290" s="20"/>
      <c r="AH290" s="20" t="e">
        <f>IF(ISBLANK($Z290),0, LOOKUP($Z290,[1]Skill!$A:$A,[1]Skill!$X:$X)*$AA290/100)+
IF(ISBLANK($AB290),0, LOOKUP($AB290,[1]Skill!$A:$A,[1]Skill!$X:$X)*$AC290/100)+
IF(ISBLANK($AD290),0, LOOKUP($AD290,[1]Skill!$A:$A,[1]Skill!$X:$X)*$AE290/100)+
IF(ISBLANK($AF290),0, LOOKUP($AF290,[1]Skill!$A:$A,[1]Skill!$X:$X)*$AG290/100)</f>
        <v>#N/A</v>
      </c>
      <c r="AI290" s="20">
        <v>0</v>
      </c>
      <c r="AJ290" s="20">
        <v>0</v>
      </c>
      <c r="AK290" s="20">
        <v>0</v>
      </c>
      <c r="AL290" s="20">
        <v>0</v>
      </c>
      <c r="AM290" s="20">
        <v>0</v>
      </c>
      <c r="AN290" s="4" t="str">
        <f t="shared" si="18"/>
        <v>0;0;0;0;0</v>
      </c>
      <c r="AO290" s="20">
        <v>0</v>
      </c>
      <c r="AP290" s="20">
        <v>0</v>
      </c>
      <c r="AQ290" s="20">
        <v>0</v>
      </c>
      <c r="AR290" s="20">
        <v>0</v>
      </c>
      <c r="AS290" s="20">
        <v>0</v>
      </c>
      <c r="AT290" s="20">
        <v>0</v>
      </c>
      <c r="AU290" s="20">
        <v>0</v>
      </c>
      <c r="AV290" s="4" t="str">
        <f t="shared" si="19"/>
        <v>0;0;0;0;0;0;0</v>
      </c>
      <c r="AW290" s="52" t="s">
        <v>892</v>
      </c>
      <c r="AX290" s="4">
        <v>6</v>
      </c>
      <c r="AY290" s="4">
        <v>287</v>
      </c>
      <c r="AZ290" s="4"/>
      <c r="BA290" s="20">
        <v>0</v>
      </c>
      <c r="BB290" s="21">
        <v>0</v>
      </c>
      <c r="BC290" s="27">
        <v>0.3327869</v>
      </c>
    </row>
    <row r="291" spans="1:55">
      <c r="A291">
        <v>51000288</v>
      </c>
      <c r="B291" s="7" t="s">
        <v>494</v>
      </c>
      <c r="C291" s="4" t="s">
        <v>495</v>
      </c>
      <c r="D291" s="21"/>
      <c r="E291" s="4">
        <v>4</v>
      </c>
      <c r="F291" s="4">
        <v>5</v>
      </c>
      <c r="G291" s="4">
        <v>3</v>
      </c>
      <c r="H291" s="4">
        <f t="shared" si="16"/>
        <v>3</v>
      </c>
      <c r="I291" s="4">
        <v>4</v>
      </c>
      <c r="J291" s="4">
        <v>14</v>
      </c>
      <c r="K291" s="4">
        <v>0</v>
      </c>
      <c r="L291" s="4">
        <v>-45</v>
      </c>
      <c r="M291" s="4">
        <v>0</v>
      </c>
      <c r="N291" s="4">
        <v>0</v>
      </c>
      <c r="O291" s="4">
        <v>0</v>
      </c>
      <c r="P291" s="4">
        <v>0</v>
      </c>
      <c r="Q291" s="4">
        <v>0</v>
      </c>
      <c r="R291" s="4">
        <v>0</v>
      </c>
      <c r="S291" s="4">
        <v>0</v>
      </c>
      <c r="T291" s="14">
        <f t="shared" si="17"/>
        <v>5</v>
      </c>
      <c r="U291" s="4">
        <v>10</v>
      </c>
      <c r="V291" s="4">
        <v>15</v>
      </c>
      <c r="W291" s="4">
        <v>0</v>
      </c>
      <c r="X291" s="4" t="s">
        <v>78</v>
      </c>
      <c r="Y291" s="4" t="s">
        <v>1049</v>
      </c>
      <c r="Z291" s="39">
        <v>55510010</v>
      </c>
      <c r="AA291" s="20">
        <v>20</v>
      </c>
      <c r="AB291" s="20">
        <v>55100005</v>
      </c>
      <c r="AC291" s="20">
        <v>100</v>
      </c>
      <c r="AD291" s="20"/>
      <c r="AE291" s="20"/>
      <c r="AF291" s="20"/>
      <c r="AG291" s="20"/>
      <c r="AH291" s="20">
        <f>IF(ISBLANK($Z291),0, LOOKUP($Z291,[1]Skill!$A:$A,[1]Skill!$X:$X)*$AA291/100)+
IF(ISBLANK($AB291),0, LOOKUP($AB291,[1]Skill!$A:$A,[1]Skill!$X:$X)*$AC291/100)+
IF(ISBLANK($AD291),0, LOOKUP($AD291,[1]Skill!$A:$A,[1]Skill!$X:$X)*$AE291/100)+
IF(ISBLANK($AF291),0, LOOKUP($AF291,[1]Skill!$A:$A,[1]Skill!$X:$X)*$AG291/100)</f>
        <v>36</v>
      </c>
      <c r="AI291" s="20">
        <v>0</v>
      </c>
      <c r="AJ291" s="20">
        <v>0</v>
      </c>
      <c r="AK291" s="20">
        <v>0</v>
      </c>
      <c r="AL291" s="20">
        <v>0</v>
      </c>
      <c r="AM291" s="20">
        <v>0</v>
      </c>
      <c r="AN291" s="4" t="str">
        <f t="shared" si="18"/>
        <v>0;0;0;0;0</v>
      </c>
      <c r="AO291" s="20">
        <v>0</v>
      </c>
      <c r="AP291" s="20">
        <v>0</v>
      </c>
      <c r="AQ291" s="20">
        <v>0</v>
      </c>
      <c r="AR291" s="20">
        <v>0</v>
      </c>
      <c r="AS291" s="20">
        <v>0</v>
      </c>
      <c r="AT291" s="20">
        <v>0</v>
      </c>
      <c r="AU291" s="20">
        <v>0</v>
      </c>
      <c r="AV291" s="4" t="str">
        <f t="shared" si="19"/>
        <v>0;0;0;0;0;0;0</v>
      </c>
      <c r="AW291" s="52" t="s">
        <v>892</v>
      </c>
      <c r="AX291" s="4">
        <v>6</v>
      </c>
      <c r="AY291" s="4">
        <v>288</v>
      </c>
      <c r="AZ291" s="4"/>
      <c r="BA291" s="20">
        <v>0</v>
      </c>
      <c r="BB291" s="21">
        <v>0</v>
      </c>
      <c r="BC291" s="27">
        <v>0.72786890000000004</v>
      </c>
    </row>
    <row r="292" spans="1:55">
      <c r="A292">
        <v>51000289</v>
      </c>
      <c r="B292" s="4" t="s">
        <v>287</v>
      </c>
      <c r="C292" s="4" t="s">
        <v>669</v>
      </c>
      <c r="D292" s="21" t="s">
        <v>797</v>
      </c>
      <c r="E292" s="4">
        <v>4</v>
      </c>
      <c r="F292" s="4">
        <v>9</v>
      </c>
      <c r="G292" s="4">
        <v>4</v>
      </c>
      <c r="H292" s="4">
        <f t="shared" si="16"/>
        <v>6</v>
      </c>
      <c r="I292" s="4">
        <v>4</v>
      </c>
      <c r="J292" s="4">
        <v>10</v>
      </c>
      <c r="K292" s="4">
        <v>9</v>
      </c>
      <c r="L292" s="4">
        <v>-1</v>
      </c>
      <c r="M292" s="4">
        <v>0</v>
      </c>
      <c r="N292" s="4">
        <v>0</v>
      </c>
      <c r="O292" s="4">
        <v>0</v>
      </c>
      <c r="P292" s="4">
        <v>0</v>
      </c>
      <c r="Q292" s="4">
        <v>0</v>
      </c>
      <c r="R292" s="4">
        <v>2</v>
      </c>
      <c r="S292" s="4">
        <v>0</v>
      </c>
      <c r="T292" s="14">
        <f t="shared" si="17"/>
        <v>28</v>
      </c>
      <c r="U292" s="4">
        <v>10</v>
      </c>
      <c r="V292" s="4">
        <v>20</v>
      </c>
      <c r="W292" s="4">
        <v>0</v>
      </c>
      <c r="X292" s="4" t="s">
        <v>22</v>
      </c>
      <c r="Y292" s="4" t="s">
        <v>965</v>
      </c>
      <c r="Z292" s="39"/>
      <c r="AA292" s="20"/>
      <c r="AB292" s="20">
        <v>55000295</v>
      </c>
      <c r="AC292" s="20">
        <v>15</v>
      </c>
      <c r="AD292" s="20"/>
      <c r="AE292" s="20"/>
      <c r="AF292" s="20"/>
      <c r="AG292" s="20"/>
      <c r="AH292" s="20" t="e">
        <f>IF(ISBLANK($Z292),0, LOOKUP($Z292,[1]Skill!$A:$A,[1]Skill!$X:$X)*$AA292/100)+
IF(ISBLANK($AB292),0, LOOKUP($AB292,[1]Skill!$A:$A,[1]Skill!$X:$X)*$AC292/100)+
IF(ISBLANK($AD292),0, LOOKUP($AD292,[1]Skill!$A:$A,[1]Skill!$X:$X)*$AE292/100)+
IF(ISBLANK($AF292),0, LOOKUP($AF292,[1]Skill!$A:$A,[1]Skill!$X:$X)*$AG292/100)</f>
        <v>#N/A</v>
      </c>
      <c r="AI292" s="20">
        <v>0</v>
      </c>
      <c r="AJ292" s="20">
        <v>0</v>
      </c>
      <c r="AK292" s="20">
        <v>0</v>
      </c>
      <c r="AL292" s="20">
        <v>0</v>
      </c>
      <c r="AM292" s="20">
        <v>0</v>
      </c>
      <c r="AN292" s="4" t="str">
        <f t="shared" si="18"/>
        <v>0;0;0;0;0</v>
      </c>
      <c r="AO292" s="20">
        <v>0</v>
      </c>
      <c r="AP292" s="20">
        <v>0</v>
      </c>
      <c r="AQ292" s="20">
        <v>0</v>
      </c>
      <c r="AR292" s="20">
        <v>0</v>
      </c>
      <c r="AS292" s="20">
        <v>0</v>
      </c>
      <c r="AT292" s="20">
        <v>0</v>
      </c>
      <c r="AU292" s="20">
        <v>0</v>
      </c>
      <c r="AV292" s="4" t="str">
        <f t="shared" si="19"/>
        <v>0;0;0;0;0;0;0</v>
      </c>
      <c r="AW292" s="52" t="s">
        <v>892</v>
      </c>
      <c r="AX292" s="4">
        <v>6</v>
      </c>
      <c r="AY292" s="4">
        <v>289</v>
      </c>
      <c r="AZ292" s="4"/>
      <c r="BA292" s="20">
        <v>0</v>
      </c>
      <c r="BB292" s="21">
        <v>0</v>
      </c>
      <c r="BC292" s="27">
        <v>0.7</v>
      </c>
    </row>
    <row r="293" spans="1:55">
      <c r="A293">
        <v>51000290</v>
      </c>
      <c r="B293" s="7" t="s">
        <v>496</v>
      </c>
      <c r="C293" s="4" t="s">
        <v>670</v>
      </c>
      <c r="D293" s="21" t="s">
        <v>797</v>
      </c>
      <c r="E293" s="4">
        <v>1</v>
      </c>
      <c r="F293" s="4">
        <v>14</v>
      </c>
      <c r="G293" s="4">
        <v>2</v>
      </c>
      <c r="H293" s="4">
        <f t="shared" si="16"/>
        <v>2</v>
      </c>
      <c r="I293" s="4">
        <v>1</v>
      </c>
      <c r="J293" s="4">
        <v>-11</v>
      </c>
      <c r="K293" s="4">
        <v>15</v>
      </c>
      <c r="L293" s="4">
        <v>-1</v>
      </c>
      <c r="M293" s="4">
        <v>0</v>
      </c>
      <c r="N293" s="4">
        <v>0</v>
      </c>
      <c r="O293" s="4">
        <v>0</v>
      </c>
      <c r="P293" s="4">
        <v>0</v>
      </c>
      <c r="Q293" s="4">
        <v>0</v>
      </c>
      <c r="R293" s="4">
        <v>0</v>
      </c>
      <c r="S293" s="4">
        <v>0</v>
      </c>
      <c r="T293" s="14">
        <f t="shared" si="17"/>
        <v>3</v>
      </c>
      <c r="U293" s="4">
        <v>10</v>
      </c>
      <c r="V293" s="4">
        <v>0</v>
      </c>
      <c r="W293" s="4">
        <v>0</v>
      </c>
      <c r="X293" s="4" t="s">
        <v>9</v>
      </c>
      <c r="Y293" s="4" t="s">
        <v>756</v>
      </c>
      <c r="Z293" s="39">
        <v>55000296</v>
      </c>
      <c r="AA293" s="20">
        <v>100</v>
      </c>
      <c r="AB293" s="20"/>
      <c r="AC293" s="20"/>
      <c r="AD293" s="20"/>
      <c r="AE293" s="20"/>
      <c r="AF293" s="20"/>
      <c r="AG293" s="20"/>
      <c r="AH293" s="20" t="e">
        <f>IF(ISBLANK($Z293),0, LOOKUP($Z293,[1]Skill!$A:$A,[1]Skill!$X:$X)*$AA293/100)+
IF(ISBLANK($AB293),0, LOOKUP($AB293,[1]Skill!$A:$A,[1]Skill!$X:$X)*$AC293/100)+
IF(ISBLANK($AD293),0, LOOKUP($AD293,[1]Skill!$A:$A,[1]Skill!$X:$X)*$AE293/100)+
IF(ISBLANK($AF293),0, LOOKUP($AF293,[1]Skill!$A:$A,[1]Skill!$X:$X)*$AG293/100)</f>
        <v>#N/A</v>
      </c>
      <c r="AI293" s="20">
        <v>0</v>
      </c>
      <c r="AJ293" s="20">
        <v>0</v>
      </c>
      <c r="AK293" s="20">
        <v>0</v>
      </c>
      <c r="AL293" s="20">
        <v>0</v>
      </c>
      <c r="AM293" s="20">
        <v>0</v>
      </c>
      <c r="AN293" s="4" t="str">
        <f t="shared" si="18"/>
        <v>0;0;0;0;0</v>
      </c>
      <c r="AO293" s="20">
        <v>0</v>
      </c>
      <c r="AP293" s="20">
        <v>0</v>
      </c>
      <c r="AQ293" s="20">
        <v>0</v>
      </c>
      <c r="AR293" s="20">
        <v>0</v>
      </c>
      <c r="AS293" s="20">
        <v>0</v>
      </c>
      <c r="AT293" s="20">
        <v>0</v>
      </c>
      <c r="AU293" s="20">
        <v>0</v>
      </c>
      <c r="AV293" s="4" t="str">
        <f t="shared" si="19"/>
        <v>0;0;0;0;0;0;0</v>
      </c>
      <c r="AW293" s="52" t="s">
        <v>892</v>
      </c>
      <c r="AX293" s="4">
        <v>6</v>
      </c>
      <c r="AY293" s="4">
        <v>290</v>
      </c>
      <c r="AZ293" s="4"/>
      <c r="BA293" s="20">
        <v>0</v>
      </c>
      <c r="BB293" s="21">
        <v>0</v>
      </c>
      <c r="BC293" s="27">
        <v>8.1967209999999999E-2</v>
      </c>
    </row>
    <row r="294" spans="1:55">
      <c r="A294">
        <v>51000291</v>
      </c>
      <c r="B294" s="7" t="s">
        <v>497</v>
      </c>
      <c r="C294" s="4" t="s">
        <v>671</v>
      </c>
      <c r="D294" s="21" t="s">
        <v>797</v>
      </c>
      <c r="E294" s="4">
        <v>4</v>
      </c>
      <c r="F294" s="4">
        <v>8</v>
      </c>
      <c r="G294" s="4">
        <v>0</v>
      </c>
      <c r="H294" s="4">
        <f t="shared" si="16"/>
        <v>6</v>
      </c>
      <c r="I294" s="4">
        <v>4</v>
      </c>
      <c r="J294" s="4">
        <v>-6</v>
      </c>
      <c r="K294" s="4">
        <v>-8</v>
      </c>
      <c r="L294" s="4">
        <v>-2</v>
      </c>
      <c r="M294" s="4">
        <v>0</v>
      </c>
      <c r="N294" s="4">
        <v>0</v>
      </c>
      <c r="O294" s="4">
        <v>0</v>
      </c>
      <c r="P294" s="4">
        <v>0</v>
      </c>
      <c r="Q294" s="4">
        <v>0</v>
      </c>
      <c r="R294" s="4">
        <v>0</v>
      </c>
      <c r="S294" s="4">
        <v>0</v>
      </c>
      <c r="T294" s="14">
        <f t="shared" si="17"/>
        <v>-16</v>
      </c>
      <c r="U294" s="4">
        <v>10</v>
      </c>
      <c r="V294" s="4">
        <v>20</v>
      </c>
      <c r="W294" s="4">
        <v>0</v>
      </c>
      <c r="X294" s="4" t="s">
        <v>16</v>
      </c>
      <c r="Y294" s="4" t="s">
        <v>866</v>
      </c>
      <c r="Z294" s="39">
        <v>55000015</v>
      </c>
      <c r="AA294" s="20">
        <v>100</v>
      </c>
      <c r="AB294" s="20">
        <v>55000195</v>
      </c>
      <c r="AC294" s="20">
        <v>60</v>
      </c>
      <c r="AD294" s="20">
        <v>55000299</v>
      </c>
      <c r="AE294" s="20">
        <v>25</v>
      </c>
      <c r="AF294" s="20"/>
      <c r="AG294" s="20"/>
      <c r="AH294" s="20" t="e">
        <f>IF(ISBLANK($Z294),0, LOOKUP($Z294,[1]Skill!$A:$A,[1]Skill!$X:$X)*$AA294/100)+
IF(ISBLANK($AB294),0, LOOKUP($AB294,[1]Skill!$A:$A,[1]Skill!$X:$X)*$AC294/100)+
IF(ISBLANK($AD294),0, LOOKUP($AD294,[1]Skill!$A:$A,[1]Skill!$X:$X)*$AE294/100)+
IF(ISBLANK($AF294),0, LOOKUP($AF294,[1]Skill!$A:$A,[1]Skill!$X:$X)*$AG294/100)</f>
        <v>#N/A</v>
      </c>
      <c r="AI294" s="20">
        <v>0</v>
      </c>
      <c r="AJ294" s="20">
        <v>0</v>
      </c>
      <c r="AK294" s="20">
        <v>0</v>
      </c>
      <c r="AL294" s="20">
        <v>0</v>
      </c>
      <c r="AM294" s="20">
        <v>0</v>
      </c>
      <c r="AN294" s="4" t="str">
        <f t="shared" si="18"/>
        <v>0;0;0;0;0</v>
      </c>
      <c r="AO294" s="20">
        <v>0</v>
      </c>
      <c r="AP294" s="20">
        <v>0</v>
      </c>
      <c r="AQ294" s="20">
        <v>0</v>
      </c>
      <c r="AR294" s="20">
        <v>0</v>
      </c>
      <c r="AS294" s="20">
        <v>0</v>
      </c>
      <c r="AT294" s="20">
        <v>0</v>
      </c>
      <c r="AU294" s="20">
        <v>0</v>
      </c>
      <c r="AV294" s="4" t="str">
        <f t="shared" si="19"/>
        <v>0;0;0;0;0;0;0</v>
      </c>
      <c r="AW294" s="52" t="s">
        <v>892</v>
      </c>
      <c r="AX294" s="4">
        <v>6</v>
      </c>
      <c r="AY294" s="4">
        <v>291</v>
      </c>
      <c r="AZ294" s="4"/>
      <c r="BA294" s="20">
        <v>0</v>
      </c>
      <c r="BB294" s="21">
        <v>0</v>
      </c>
      <c r="BC294" s="27">
        <v>0.8180328</v>
      </c>
    </row>
    <row r="295" spans="1:55">
      <c r="A295">
        <v>51000292</v>
      </c>
      <c r="B295" s="4" t="s">
        <v>288</v>
      </c>
      <c r="C295" s="4" t="s">
        <v>672</v>
      </c>
      <c r="D295" s="21" t="s">
        <v>797</v>
      </c>
      <c r="E295" s="4">
        <v>2</v>
      </c>
      <c r="F295" s="4">
        <v>3</v>
      </c>
      <c r="G295" s="4">
        <v>2</v>
      </c>
      <c r="H295" s="4">
        <f t="shared" si="16"/>
        <v>6</v>
      </c>
      <c r="I295" s="4">
        <v>2</v>
      </c>
      <c r="J295" s="4">
        <v>7</v>
      </c>
      <c r="K295" s="4">
        <v>13</v>
      </c>
      <c r="L295" s="4">
        <v>-1</v>
      </c>
      <c r="M295" s="4">
        <v>0</v>
      </c>
      <c r="N295" s="4">
        <v>0</v>
      </c>
      <c r="O295" s="4">
        <v>0</v>
      </c>
      <c r="P295" s="4">
        <v>0</v>
      </c>
      <c r="Q295" s="4">
        <v>0</v>
      </c>
      <c r="R295" s="4">
        <v>0</v>
      </c>
      <c r="S295" s="4">
        <v>0</v>
      </c>
      <c r="T295" s="14">
        <f t="shared" si="17"/>
        <v>19</v>
      </c>
      <c r="U295" s="4">
        <v>10</v>
      </c>
      <c r="V295" s="4">
        <v>15</v>
      </c>
      <c r="W295" s="4">
        <v>0</v>
      </c>
      <c r="X295" s="4" t="s">
        <v>713</v>
      </c>
      <c r="Y295" s="4" t="s">
        <v>757</v>
      </c>
      <c r="Z295" s="39">
        <v>55000332</v>
      </c>
      <c r="AA295" s="20">
        <v>100</v>
      </c>
      <c r="AB295" s="20"/>
      <c r="AC295" s="20"/>
      <c r="AD295" s="20"/>
      <c r="AE295" s="20"/>
      <c r="AF295" s="20"/>
      <c r="AG295" s="20"/>
      <c r="AH295" s="20" t="e">
        <f>IF(ISBLANK($Z295),0, LOOKUP($Z295,[1]Skill!$A:$A,[1]Skill!$X:$X)*$AA295/100)+
IF(ISBLANK($AB295),0, LOOKUP($AB295,[1]Skill!$A:$A,[1]Skill!$X:$X)*$AC295/100)+
IF(ISBLANK($AD295),0, LOOKUP($AD295,[1]Skill!$A:$A,[1]Skill!$X:$X)*$AE295/100)+
IF(ISBLANK($AF295),0, LOOKUP($AF295,[1]Skill!$A:$A,[1]Skill!$X:$X)*$AG295/100)</f>
        <v>#N/A</v>
      </c>
      <c r="AI295" s="20">
        <v>0</v>
      </c>
      <c r="AJ295" s="20">
        <v>0</v>
      </c>
      <c r="AK295" s="20">
        <v>0</v>
      </c>
      <c r="AL295" s="20">
        <v>0</v>
      </c>
      <c r="AM295" s="20">
        <v>0</v>
      </c>
      <c r="AN295" s="4" t="str">
        <f t="shared" si="18"/>
        <v>0;0;0;0;0</v>
      </c>
      <c r="AO295" s="20">
        <v>0</v>
      </c>
      <c r="AP295" s="20">
        <v>0</v>
      </c>
      <c r="AQ295" s="20">
        <v>0</v>
      </c>
      <c r="AR295" s="20">
        <v>0</v>
      </c>
      <c r="AS295" s="20">
        <v>0</v>
      </c>
      <c r="AT295" s="20">
        <v>0</v>
      </c>
      <c r="AU295" s="20">
        <v>0</v>
      </c>
      <c r="AV295" s="4" t="str">
        <f t="shared" si="19"/>
        <v>0;0;0;0;0;0;0</v>
      </c>
      <c r="AW295" s="52" t="s">
        <v>892</v>
      </c>
      <c r="AX295" s="4">
        <v>6</v>
      </c>
      <c r="AY295" s="4">
        <v>292</v>
      </c>
      <c r="AZ295" s="4"/>
      <c r="BA295" s="20">
        <v>0</v>
      </c>
      <c r="BB295" s="21">
        <v>0</v>
      </c>
      <c r="BC295" s="27">
        <v>0.34426230000000002</v>
      </c>
    </row>
    <row r="296" spans="1:55">
      <c r="A296">
        <v>51000293</v>
      </c>
      <c r="B296" s="4" t="s">
        <v>289</v>
      </c>
      <c r="C296" s="4" t="s">
        <v>408</v>
      </c>
      <c r="D296" s="21" t="s">
        <v>797</v>
      </c>
      <c r="E296" s="4">
        <v>2</v>
      </c>
      <c r="F296" s="4">
        <v>4</v>
      </c>
      <c r="G296" s="4">
        <v>3</v>
      </c>
      <c r="H296" s="4">
        <f t="shared" si="16"/>
        <v>6</v>
      </c>
      <c r="I296" s="4">
        <v>2</v>
      </c>
      <c r="J296" s="4">
        <v>12</v>
      </c>
      <c r="K296" s="4">
        <v>6</v>
      </c>
      <c r="L296" s="4">
        <v>-1</v>
      </c>
      <c r="M296" s="4">
        <v>0</v>
      </c>
      <c r="N296" s="4">
        <v>0</v>
      </c>
      <c r="O296" s="4">
        <v>0</v>
      </c>
      <c r="P296" s="4">
        <v>0</v>
      </c>
      <c r="Q296" s="4">
        <v>0</v>
      </c>
      <c r="R296" s="4">
        <v>0</v>
      </c>
      <c r="S296" s="4">
        <v>0</v>
      </c>
      <c r="T296" s="14">
        <f t="shared" si="17"/>
        <v>17</v>
      </c>
      <c r="U296" s="4">
        <v>10</v>
      </c>
      <c r="V296" s="4">
        <v>20</v>
      </c>
      <c r="W296" s="4">
        <v>0</v>
      </c>
      <c r="X296" s="4" t="s">
        <v>2</v>
      </c>
      <c r="Y296" s="4" t="s">
        <v>758</v>
      </c>
      <c r="Z296" s="39">
        <v>55000333</v>
      </c>
      <c r="AA296" s="20">
        <v>100</v>
      </c>
      <c r="AB296" s="20">
        <v>55010006</v>
      </c>
      <c r="AC296" s="20">
        <v>100</v>
      </c>
      <c r="AD296" s="20"/>
      <c r="AE296" s="20"/>
      <c r="AF296" s="20"/>
      <c r="AG296" s="20"/>
      <c r="AH296" s="20" t="e">
        <f>IF(ISBLANK($Z296),0, LOOKUP($Z296,[1]Skill!$A:$A,[1]Skill!$X:$X)*$AA296/100)+
IF(ISBLANK($AB296),0, LOOKUP($AB296,[1]Skill!$A:$A,[1]Skill!$X:$X)*$AC296/100)+
IF(ISBLANK($AD296),0, LOOKUP($AD296,[1]Skill!$A:$A,[1]Skill!$X:$X)*$AE296/100)+
IF(ISBLANK($AF296),0, LOOKUP($AF296,[1]Skill!$A:$A,[1]Skill!$X:$X)*$AG296/100)</f>
        <v>#N/A</v>
      </c>
      <c r="AI296" s="20">
        <v>0</v>
      </c>
      <c r="AJ296" s="20">
        <v>0</v>
      </c>
      <c r="AK296" s="20">
        <v>0</v>
      </c>
      <c r="AL296" s="20">
        <v>0</v>
      </c>
      <c r="AM296" s="20">
        <v>0</v>
      </c>
      <c r="AN296" s="4" t="str">
        <f t="shared" si="18"/>
        <v>0;0;0;0;0</v>
      </c>
      <c r="AO296" s="20">
        <v>0</v>
      </c>
      <c r="AP296" s="20">
        <v>0</v>
      </c>
      <c r="AQ296" s="20">
        <v>0</v>
      </c>
      <c r="AR296" s="20">
        <v>0</v>
      </c>
      <c r="AS296" s="20">
        <v>0</v>
      </c>
      <c r="AT296" s="20">
        <v>0</v>
      </c>
      <c r="AU296" s="20">
        <v>0</v>
      </c>
      <c r="AV296" s="4" t="str">
        <f t="shared" si="19"/>
        <v>0;0;0;0;0;0;0</v>
      </c>
      <c r="AW296" s="52" t="s">
        <v>892</v>
      </c>
      <c r="AX296" s="4">
        <v>6</v>
      </c>
      <c r="AY296" s="4">
        <v>293</v>
      </c>
      <c r="AZ296" s="4"/>
      <c r="BA296" s="20">
        <v>0</v>
      </c>
      <c r="BB296" s="21">
        <v>0</v>
      </c>
      <c r="BC296" s="27">
        <v>0.29836059999999998</v>
      </c>
    </row>
    <row r="297" spans="1:55">
      <c r="A297">
        <v>51000294</v>
      </c>
      <c r="B297" s="4" t="s">
        <v>290</v>
      </c>
      <c r="C297" s="4" t="s">
        <v>409</v>
      </c>
      <c r="D297" s="21" t="s">
        <v>1038</v>
      </c>
      <c r="E297" s="4">
        <v>3</v>
      </c>
      <c r="F297" s="4">
        <v>8</v>
      </c>
      <c r="G297" s="4">
        <v>0</v>
      </c>
      <c r="H297" s="4">
        <f t="shared" si="16"/>
        <v>3</v>
      </c>
      <c r="I297" s="4">
        <v>3</v>
      </c>
      <c r="J297" s="4">
        <v>-10</v>
      </c>
      <c r="K297" s="4">
        <v>0</v>
      </c>
      <c r="L297" s="4">
        <v>1</v>
      </c>
      <c r="M297" s="4">
        <v>0</v>
      </c>
      <c r="N297" s="4">
        <v>0</v>
      </c>
      <c r="O297" s="4">
        <v>0</v>
      </c>
      <c r="P297" s="4">
        <v>0</v>
      </c>
      <c r="Q297" s="4">
        <v>0</v>
      </c>
      <c r="R297" s="4">
        <v>0</v>
      </c>
      <c r="S297" s="4">
        <v>0</v>
      </c>
      <c r="T297" s="14">
        <f t="shared" si="17"/>
        <v>6</v>
      </c>
      <c r="U297" s="4">
        <v>30</v>
      </c>
      <c r="V297" s="4">
        <v>15</v>
      </c>
      <c r="W297" s="4">
        <v>0</v>
      </c>
      <c r="X297" s="4" t="s">
        <v>45</v>
      </c>
      <c r="Y297" s="4" t="s">
        <v>1037</v>
      </c>
      <c r="Z297" s="39">
        <v>55900011</v>
      </c>
      <c r="AA297" s="20">
        <v>100</v>
      </c>
      <c r="AB297" s="20"/>
      <c r="AC297" s="20"/>
      <c r="AD297" s="20"/>
      <c r="AE297" s="20"/>
      <c r="AF297" s="20"/>
      <c r="AG297" s="20"/>
      <c r="AH297" s="20">
        <f>IF(ISBLANK($Z297),0, LOOKUP($Z297,[1]Skill!$A:$A,[1]Skill!$X:$X)*$AA297/100)+
IF(ISBLANK($AB297),0, LOOKUP($AB297,[1]Skill!$A:$A,[1]Skill!$X:$X)*$AC297/100)+
IF(ISBLANK($AD297),0, LOOKUP($AD297,[1]Skill!$A:$A,[1]Skill!$X:$X)*$AE297/100)+
IF(ISBLANK($AF297),0, LOOKUP($AF297,[1]Skill!$A:$A,[1]Skill!$X:$X)*$AG297/100)</f>
        <v>15</v>
      </c>
      <c r="AI297" s="20">
        <v>0</v>
      </c>
      <c r="AJ297" s="20">
        <v>0</v>
      </c>
      <c r="AK297" s="20">
        <v>0</v>
      </c>
      <c r="AL297" s="20">
        <v>0</v>
      </c>
      <c r="AM297" s="20">
        <v>0</v>
      </c>
      <c r="AN297" s="4" t="str">
        <f t="shared" si="18"/>
        <v>0;0;0;0;0</v>
      </c>
      <c r="AO297" s="20">
        <v>0</v>
      </c>
      <c r="AP297" s="20">
        <v>0</v>
      </c>
      <c r="AQ297" s="20">
        <v>0</v>
      </c>
      <c r="AR297" s="20">
        <v>0</v>
      </c>
      <c r="AS297" s="20">
        <v>0</v>
      </c>
      <c r="AT297" s="20">
        <v>0</v>
      </c>
      <c r="AU297" s="20">
        <v>0</v>
      </c>
      <c r="AV297" s="4" t="str">
        <f t="shared" si="19"/>
        <v>0;0;0;0;0;0;0</v>
      </c>
      <c r="AW297" s="52" t="s">
        <v>892</v>
      </c>
      <c r="AX297" s="4">
        <v>6</v>
      </c>
      <c r="AY297" s="4">
        <v>294</v>
      </c>
      <c r="AZ297" s="4"/>
      <c r="BA297" s="20">
        <v>0</v>
      </c>
      <c r="BB297" s="21">
        <v>0</v>
      </c>
      <c r="BC297" s="27">
        <v>0.50983610000000001</v>
      </c>
    </row>
    <row r="298" spans="1:55">
      <c r="A298">
        <v>51000295</v>
      </c>
      <c r="B298" s="4" t="s">
        <v>291</v>
      </c>
      <c r="C298" s="4" t="s">
        <v>410</v>
      </c>
      <c r="D298" s="21" t="s">
        <v>1040</v>
      </c>
      <c r="E298" s="4">
        <v>2</v>
      </c>
      <c r="F298" s="4">
        <v>9</v>
      </c>
      <c r="G298" s="4">
        <v>0</v>
      </c>
      <c r="H298" s="4">
        <f t="shared" si="16"/>
        <v>2</v>
      </c>
      <c r="I298" s="4">
        <v>2</v>
      </c>
      <c r="J298" s="4">
        <v>0</v>
      </c>
      <c r="K298" s="4">
        <v>0</v>
      </c>
      <c r="L298" s="4">
        <v>-22</v>
      </c>
      <c r="M298" s="4">
        <v>0</v>
      </c>
      <c r="N298" s="4">
        <v>0</v>
      </c>
      <c r="O298" s="4">
        <v>0</v>
      </c>
      <c r="P298" s="4">
        <v>0</v>
      </c>
      <c r="Q298" s="4">
        <v>0</v>
      </c>
      <c r="R298" s="4">
        <v>0</v>
      </c>
      <c r="S298" s="4">
        <v>0</v>
      </c>
      <c r="T298" s="14">
        <f t="shared" si="17"/>
        <v>3</v>
      </c>
      <c r="U298" s="4">
        <v>10</v>
      </c>
      <c r="V298" s="4">
        <v>20</v>
      </c>
      <c r="W298" s="4">
        <v>0</v>
      </c>
      <c r="X298" s="4" t="s">
        <v>2</v>
      </c>
      <c r="Y298" s="7" t="s">
        <v>1039</v>
      </c>
      <c r="Z298" s="39">
        <v>55900012</v>
      </c>
      <c r="AA298" s="20">
        <v>100</v>
      </c>
      <c r="AB298" s="20"/>
      <c r="AC298" s="20"/>
      <c r="AD298" s="20"/>
      <c r="AE298" s="20"/>
      <c r="AF298" s="20"/>
      <c r="AG298" s="20"/>
      <c r="AH298" s="20">
        <f>IF(ISBLANK($Z298),0, LOOKUP($Z298,[1]Skill!$A:$A,[1]Skill!$X:$X)*$AA298/100)+
IF(ISBLANK($AB298),0, LOOKUP($AB298,[1]Skill!$A:$A,[1]Skill!$X:$X)*$AC298/100)+
IF(ISBLANK($AD298),0, LOOKUP($AD298,[1]Skill!$A:$A,[1]Skill!$X:$X)*$AE298/100)+
IF(ISBLANK($AF298),0, LOOKUP($AF298,[1]Skill!$A:$A,[1]Skill!$X:$X)*$AG298/100)</f>
        <v>25</v>
      </c>
      <c r="AI298" s="20">
        <v>0</v>
      </c>
      <c r="AJ298" s="20">
        <v>0</v>
      </c>
      <c r="AK298" s="20">
        <v>0</v>
      </c>
      <c r="AL298" s="20">
        <v>0</v>
      </c>
      <c r="AM298" s="20">
        <v>0</v>
      </c>
      <c r="AN298" s="4" t="str">
        <f t="shared" si="18"/>
        <v>0;0;0;0;0</v>
      </c>
      <c r="AO298" s="20">
        <v>0</v>
      </c>
      <c r="AP298" s="20">
        <v>0</v>
      </c>
      <c r="AQ298" s="20">
        <v>0</v>
      </c>
      <c r="AR298" s="20">
        <v>0</v>
      </c>
      <c r="AS298" s="20">
        <v>0</v>
      </c>
      <c r="AT298" s="20">
        <v>0</v>
      </c>
      <c r="AU298" s="20">
        <v>0</v>
      </c>
      <c r="AV298" s="4" t="str">
        <f t="shared" si="19"/>
        <v>0;0;0;0;0;0;0</v>
      </c>
      <c r="AW298" s="52" t="s">
        <v>892</v>
      </c>
      <c r="AX298" s="4">
        <v>6</v>
      </c>
      <c r="AY298" s="4">
        <v>295</v>
      </c>
      <c r="AZ298" s="4"/>
      <c r="BA298" s="20">
        <v>0</v>
      </c>
      <c r="BB298" s="21">
        <v>0</v>
      </c>
      <c r="BC298" s="27">
        <v>0.2377049</v>
      </c>
    </row>
    <row r="299" spans="1:55">
      <c r="A299">
        <v>51000296</v>
      </c>
      <c r="B299" s="4" t="s">
        <v>292</v>
      </c>
      <c r="C299" s="4" t="s">
        <v>411</v>
      </c>
      <c r="D299" s="21"/>
      <c r="E299" s="4">
        <v>5</v>
      </c>
      <c r="F299" s="4">
        <v>8</v>
      </c>
      <c r="G299" s="4">
        <v>1</v>
      </c>
      <c r="H299" s="4">
        <f t="shared" si="16"/>
        <v>2</v>
      </c>
      <c r="I299" s="4">
        <v>5</v>
      </c>
      <c r="J299" s="4">
        <v>-15</v>
      </c>
      <c r="K299" s="4">
        <v>8</v>
      </c>
      <c r="L299" s="8">
        <v>-6</v>
      </c>
      <c r="M299" s="4">
        <v>2</v>
      </c>
      <c r="N299" s="4">
        <v>0</v>
      </c>
      <c r="O299" s="4">
        <v>0</v>
      </c>
      <c r="P299" s="4">
        <v>0</v>
      </c>
      <c r="Q299" s="4">
        <v>0</v>
      </c>
      <c r="R299" s="4">
        <v>0</v>
      </c>
      <c r="S299" s="4">
        <v>0</v>
      </c>
      <c r="T299" s="14">
        <f t="shared" si="17"/>
        <v>3.3200000000000003</v>
      </c>
      <c r="U299" s="4">
        <v>10</v>
      </c>
      <c r="V299" s="4">
        <v>15</v>
      </c>
      <c r="W299" s="4">
        <v>0</v>
      </c>
      <c r="X299" s="4" t="s">
        <v>22</v>
      </c>
      <c r="Y299" s="4" t="s">
        <v>960</v>
      </c>
      <c r="Z299" s="39">
        <v>55610002</v>
      </c>
      <c r="AA299" s="20">
        <v>100</v>
      </c>
      <c r="AB299" s="20"/>
      <c r="AC299" s="20"/>
      <c r="AD299" s="20"/>
      <c r="AE299" s="20"/>
      <c r="AF299" s="20"/>
      <c r="AG299" s="20"/>
      <c r="AH299" s="20">
        <f>IF(ISBLANK($Z299),0, LOOKUP($Z299,[1]Skill!$A:$A,[1]Skill!$X:$X)*$AA299/100)+
IF(ISBLANK($AB299),0, LOOKUP($AB299,[1]Skill!$A:$A,[1]Skill!$X:$X)*$AC299/100)+
IF(ISBLANK($AD299),0, LOOKUP($AD299,[1]Skill!$A:$A,[1]Skill!$X:$X)*$AE299/100)+
IF(ISBLANK($AF299),0, LOOKUP($AF299,[1]Skill!$A:$A,[1]Skill!$X:$X)*$AG299/100)</f>
        <v>5</v>
      </c>
      <c r="AI299" s="20">
        <v>0</v>
      </c>
      <c r="AJ299" s="20">
        <v>0</v>
      </c>
      <c r="AK299" s="20">
        <v>0</v>
      </c>
      <c r="AL299" s="20">
        <v>0</v>
      </c>
      <c r="AM299" s="20">
        <v>0</v>
      </c>
      <c r="AN299" s="4" t="str">
        <f t="shared" si="18"/>
        <v>0;0;0;0;0</v>
      </c>
      <c r="AO299" s="20">
        <v>0</v>
      </c>
      <c r="AP299" s="20">
        <v>0</v>
      </c>
      <c r="AQ299" s="20">
        <v>0</v>
      </c>
      <c r="AR299" s="20">
        <v>0.3</v>
      </c>
      <c r="AS299" s="20">
        <v>0</v>
      </c>
      <c r="AT299" s="20">
        <v>0</v>
      </c>
      <c r="AU299" s="20">
        <v>0</v>
      </c>
      <c r="AV299" s="4" t="str">
        <f t="shared" si="19"/>
        <v>0;0;0;0.3;0;0;0</v>
      </c>
      <c r="AW299" s="52" t="s">
        <v>892</v>
      </c>
      <c r="AX299" s="4">
        <v>6</v>
      </c>
      <c r="AY299" s="4">
        <v>296</v>
      </c>
      <c r="AZ299" s="4"/>
      <c r="BA299" s="20">
        <v>0</v>
      </c>
      <c r="BB299" s="21">
        <v>0</v>
      </c>
      <c r="BC299" s="27">
        <v>0.80983609999999995</v>
      </c>
    </row>
    <row r="300" spans="1:55">
      <c r="A300">
        <v>51000297</v>
      </c>
      <c r="B300" s="4" t="s">
        <v>293</v>
      </c>
      <c r="C300" s="4" t="s">
        <v>412</v>
      </c>
      <c r="D300" s="21"/>
      <c r="E300" s="4">
        <v>5</v>
      </c>
      <c r="F300" s="4">
        <v>8</v>
      </c>
      <c r="G300" s="4">
        <v>3</v>
      </c>
      <c r="H300" s="4">
        <f t="shared" si="16"/>
        <v>2</v>
      </c>
      <c r="I300" s="4">
        <v>5</v>
      </c>
      <c r="J300" s="4">
        <v>8</v>
      </c>
      <c r="K300" s="4">
        <v>-15</v>
      </c>
      <c r="L300" s="8">
        <v>-6</v>
      </c>
      <c r="M300" s="4">
        <v>2</v>
      </c>
      <c r="N300" s="4">
        <v>0</v>
      </c>
      <c r="O300" s="4">
        <v>0</v>
      </c>
      <c r="P300" s="4">
        <v>0</v>
      </c>
      <c r="Q300" s="4">
        <v>0</v>
      </c>
      <c r="R300" s="4">
        <v>0</v>
      </c>
      <c r="S300" s="4">
        <v>0</v>
      </c>
      <c r="T300" s="14">
        <f t="shared" si="17"/>
        <v>3.3200000000000003</v>
      </c>
      <c r="U300" s="4">
        <v>10</v>
      </c>
      <c r="V300" s="4">
        <v>15</v>
      </c>
      <c r="W300" s="4">
        <v>0</v>
      </c>
      <c r="X300" s="4" t="s">
        <v>22</v>
      </c>
      <c r="Y300" s="4" t="s">
        <v>960</v>
      </c>
      <c r="Z300" s="39">
        <v>55610002</v>
      </c>
      <c r="AA300" s="20">
        <v>100</v>
      </c>
      <c r="AB300" s="20"/>
      <c r="AC300" s="20"/>
      <c r="AD300" s="20"/>
      <c r="AE300" s="20"/>
      <c r="AF300" s="20"/>
      <c r="AG300" s="20"/>
      <c r="AH300" s="20">
        <f>IF(ISBLANK($Z300),0, LOOKUP($Z300,[1]Skill!$A:$A,[1]Skill!$X:$X)*$AA300/100)+
IF(ISBLANK($AB300),0, LOOKUP($AB300,[1]Skill!$A:$A,[1]Skill!$X:$X)*$AC300/100)+
IF(ISBLANK($AD300),0, LOOKUP($AD300,[1]Skill!$A:$A,[1]Skill!$X:$X)*$AE300/100)+
IF(ISBLANK($AF300),0, LOOKUP($AF300,[1]Skill!$A:$A,[1]Skill!$X:$X)*$AG300/100)</f>
        <v>5</v>
      </c>
      <c r="AI300" s="20">
        <v>0</v>
      </c>
      <c r="AJ300" s="20">
        <v>0</v>
      </c>
      <c r="AK300" s="20">
        <v>0</v>
      </c>
      <c r="AL300" s="20">
        <v>0</v>
      </c>
      <c r="AM300" s="20">
        <v>0</v>
      </c>
      <c r="AN300" s="4" t="str">
        <f t="shared" si="18"/>
        <v>0;0;0;0;0</v>
      </c>
      <c r="AO300" s="20">
        <v>0</v>
      </c>
      <c r="AP300" s="20">
        <v>0.3</v>
      </c>
      <c r="AQ300" s="20">
        <v>0</v>
      </c>
      <c r="AR300" s="20">
        <v>0</v>
      </c>
      <c r="AS300" s="20">
        <v>0</v>
      </c>
      <c r="AT300" s="20">
        <v>0</v>
      </c>
      <c r="AU300" s="20">
        <v>0</v>
      </c>
      <c r="AV300" s="4" t="str">
        <f t="shared" si="19"/>
        <v>0;0.3;0;0;0;0;0</v>
      </c>
      <c r="AW300" s="52" t="s">
        <v>892</v>
      </c>
      <c r="AX300" s="4">
        <v>6</v>
      </c>
      <c r="AY300" s="4">
        <v>297</v>
      </c>
      <c r="AZ300" s="4"/>
      <c r="BA300" s="20">
        <v>0</v>
      </c>
      <c r="BB300" s="21">
        <v>0</v>
      </c>
      <c r="BC300" s="27">
        <v>0.81967210000000001</v>
      </c>
    </row>
    <row r="301" spans="1:55">
      <c r="A301">
        <v>51000298</v>
      </c>
      <c r="B301" s="7" t="s">
        <v>498</v>
      </c>
      <c r="C301" s="7" t="s">
        <v>676</v>
      </c>
      <c r="D301" s="21" t="s">
        <v>797</v>
      </c>
      <c r="E301" s="4">
        <v>5</v>
      </c>
      <c r="F301" s="4">
        <v>3</v>
      </c>
      <c r="G301" s="4">
        <v>2</v>
      </c>
      <c r="H301" s="4">
        <f t="shared" si="16"/>
        <v>6</v>
      </c>
      <c r="I301" s="4">
        <v>5</v>
      </c>
      <c r="J301" s="4">
        <v>5</v>
      </c>
      <c r="K301" s="4">
        <v>23</v>
      </c>
      <c r="L301" s="4">
        <v>-2</v>
      </c>
      <c r="M301" s="4">
        <v>0</v>
      </c>
      <c r="N301" s="4">
        <v>0</v>
      </c>
      <c r="O301" s="4">
        <v>0</v>
      </c>
      <c r="P301" s="4">
        <v>0</v>
      </c>
      <c r="Q301" s="4">
        <v>0</v>
      </c>
      <c r="R301" s="4">
        <v>0</v>
      </c>
      <c r="S301" s="4">
        <v>0</v>
      </c>
      <c r="T301" s="14">
        <f t="shared" si="17"/>
        <v>26</v>
      </c>
      <c r="U301" s="4">
        <v>10</v>
      </c>
      <c r="V301" s="4">
        <v>15</v>
      </c>
      <c r="W301" s="4">
        <v>0</v>
      </c>
      <c r="X301" s="4" t="s">
        <v>111</v>
      </c>
      <c r="Y301" s="4" t="s">
        <v>1031</v>
      </c>
      <c r="Z301" s="39">
        <v>55000013</v>
      </c>
      <c r="AA301" s="20">
        <v>100</v>
      </c>
      <c r="AB301" s="20">
        <v>55000334</v>
      </c>
      <c r="AC301" s="20">
        <v>35</v>
      </c>
      <c r="AD301" s="20">
        <v>55110002</v>
      </c>
      <c r="AE301" s="20">
        <v>100</v>
      </c>
      <c r="AF301" s="20"/>
      <c r="AG301" s="20"/>
      <c r="AH301" s="20" t="e">
        <f>IF(ISBLANK($Z301),0, LOOKUP($Z301,[1]Skill!$A:$A,[1]Skill!$X:$X)*$AA301/100)+
IF(ISBLANK($AB301),0, LOOKUP($AB301,[1]Skill!$A:$A,[1]Skill!$X:$X)*$AC301/100)+
IF(ISBLANK($AD301),0, LOOKUP($AD301,[1]Skill!$A:$A,[1]Skill!$X:$X)*$AE301/100)+
IF(ISBLANK($AF301),0, LOOKUP($AF301,[1]Skill!$A:$A,[1]Skill!$X:$X)*$AG301/100)</f>
        <v>#N/A</v>
      </c>
      <c r="AI301" s="20">
        <v>0</v>
      </c>
      <c r="AJ301" s="20">
        <v>0</v>
      </c>
      <c r="AK301" s="20">
        <v>0</v>
      </c>
      <c r="AL301" s="20">
        <v>0</v>
      </c>
      <c r="AM301" s="20">
        <v>0</v>
      </c>
      <c r="AN301" s="4" t="str">
        <f t="shared" si="18"/>
        <v>0;0;0;0;0</v>
      </c>
      <c r="AO301" s="20">
        <v>0</v>
      </c>
      <c r="AP301" s="20">
        <v>0</v>
      </c>
      <c r="AQ301" s="20">
        <v>0</v>
      </c>
      <c r="AR301" s="20">
        <v>0</v>
      </c>
      <c r="AS301" s="20">
        <v>0</v>
      </c>
      <c r="AT301" s="20">
        <v>0</v>
      </c>
      <c r="AU301" s="20">
        <v>0</v>
      </c>
      <c r="AV301" s="4" t="str">
        <f t="shared" si="19"/>
        <v>0;0;0;0;0;0;0</v>
      </c>
      <c r="AW301" s="52" t="s">
        <v>892</v>
      </c>
      <c r="AX301" s="4">
        <v>3</v>
      </c>
      <c r="AY301" s="4">
        <v>298</v>
      </c>
      <c r="AZ301" s="4"/>
      <c r="BA301" s="20">
        <v>0</v>
      </c>
      <c r="BB301" s="21">
        <v>0</v>
      </c>
      <c r="BC301" s="27">
        <v>0.75409839999999995</v>
      </c>
    </row>
    <row r="302" spans="1:55">
      <c r="A302">
        <v>51000299</v>
      </c>
      <c r="B302" s="4" t="s">
        <v>294</v>
      </c>
      <c r="C302" s="4" t="s">
        <v>673</v>
      </c>
      <c r="D302" s="21" t="s">
        <v>1125</v>
      </c>
      <c r="E302" s="4">
        <v>3</v>
      </c>
      <c r="F302" s="4">
        <v>8</v>
      </c>
      <c r="G302" s="4">
        <v>3</v>
      </c>
      <c r="H302" s="4">
        <f t="shared" si="16"/>
        <v>2</v>
      </c>
      <c r="I302" s="4">
        <v>3</v>
      </c>
      <c r="J302" s="4">
        <v>0</v>
      </c>
      <c r="K302" s="4">
        <v>0</v>
      </c>
      <c r="L302" s="4">
        <v>-27</v>
      </c>
      <c r="M302" s="4">
        <v>0</v>
      </c>
      <c r="N302" s="4">
        <v>0</v>
      </c>
      <c r="O302" s="4">
        <v>0</v>
      </c>
      <c r="P302" s="4">
        <v>0</v>
      </c>
      <c r="Q302" s="4">
        <v>0</v>
      </c>
      <c r="R302" s="4">
        <v>0</v>
      </c>
      <c r="S302" s="4">
        <v>0</v>
      </c>
      <c r="T302" s="14">
        <f t="shared" si="17"/>
        <v>3</v>
      </c>
      <c r="U302" s="4">
        <v>30</v>
      </c>
      <c r="V302" s="4">
        <v>15</v>
      </c>
      <c r="W302" s="4">
        <v>0</v>
      </c>
      <c r="X302" s="4" t="s">
        <v>209</v>
      </c>
      <c r="Y302" s="4" t="s">
        <v>1124</v>
      </c>
      <c r="Z302" s="39">
        <v>55200005</v>
      </c>
      <c r="AA302" s="20">
        <v>100</v>
      </c>
      <c r="AB302" s="20">
        <v>55100013</v>
      </c>
      <c r="AC302" s="20">
        <v>100</v>
      </c>
      <c r="AD302" s="20"/>
      <c r="AE302" s="20"/>
      <c r="AF302" s="20"/>
      <c r="AG302" s="20"/>
      <c r="AH302" s="20">
        <f>IF(ISBLANK($Z302),0, LOOKUP($Z302,[1]Skill!$A:$A,[1]Skill!$X:$X)*$AA302/100)+
IF(ISBLANK($AB302),0, LOOKUP($AB302,[1]Skill!$A:$A,[1]Skill!$X:$X)*$AC302/100)+
IF(ISBLANK($AD302),0, LOOKUP($AD302,[1]Skill!$A:$A,[1]Skill!$X:$X)*$AE302/100)+
IF(ISBLANK($AF302),0, LOOKUP($AF302,[1]Skill!$A:$A,[1]Skill!$X:$X)*$AG302/100)</f>
        <v>30</v>
      </c>
      <c r="AI302" s="20">
        <v>0</v>
      </c>
      <c r="AJ302" s="20">
        <v>0</v>
      </c>
      <c r="AK302" s="20">
        <v>0</v>
      </c>
      <c r="AL302" s="20">
        <v>0</v>
      </c>
      <c r="AM302" s="20">
        <v>0</v>
      </c>
      <c r="AN302" s="4" t="str">
        <f t="shared" si="18"/>
        <v>0;0;0;0;0</v>
      </c>
      <c r="AO302" s="20">
        <v>0</v>
      </c>
      <c r="AP302" s="20">
        <v>0</v>
      </c>
      <c r="AQ302" s="20">
        <v>0</v>
      </c>
      <c r="AR302" s="20">
        <v>0</v>
      </c>
      <c r="AS302" s="20">
        <v>0</v>
      </c>
      <c r="AT302" s="20">
        <v>0</v>
      </c>
      <c r="AU302" s="20">
        <v>0</v>
      </c>
      <c r="AV302" s="4" t="str">
        <f t="shared" si="19"/>
        <v>0;0;0;0;0;0;0</v>
      </c>
      <c r="AW302" s="52" t="s">
        <v>892</v>
      </c>
      <c r="AX302" s="4">
        <v>6</v>
      </c>
      <c r="AY302" s="4">
        <v>299</v>
      </c>
      <c r="AZ302" s="4"/>
      <c r="BA302" s="20">
        <v>0</v>
      </c>
      <c r="BB302" s="21">
        <v>0</v>
      </c>
      <c r="BC302" s="27">
        <v>0.33442620000000001</v>
      </c>
    </row>
    <row r="303" spans="1:55">
      <c r="A303">
        <v>51000300</v>
      </c>
      <c r="B303" s="10" t="s">
        <v>700</v>
      </c>
      <c r="C303" s="10" t="s">
        <v>701</v>
      </c>
      <c r="D303" s="21" t="s">
        <v>1000</v>
      </c>
      <c r="E303" s="10">
        <v>2</v>
      </c>
      <c r="F303" s="10">
        <v>9</v>
      </c>
      <c r="G303" s="10">
        <v>0</v>
      </c>
      <c r="H303" s="10">
        <f t="shared" si="16"/>
        <v>1</v>
      </c>
      <c r="I303" s="10">
        <v>2</v>
      </c>
      <c r="J303" s="4">
        <v>0</v>
      </c>
      <c r="K303" s="10">
        <v>0</v>
      </c>
      <c r="L303" s="10">
        <v>-15</v>
      </c>
      <c r="M303" s="4">
        <v>0</v>
      </c>
      <c r="N303" s="4">
        <v>0</v>
      </c>
      <c r="O303" s="4">
        <v>0</v>
      </c>
      <c r="P303" s="4">
        <v>0</v>
      </c>
      <c r="Q303" s="4">
        <v>0</v>
      </c>
      <c r="R303" s="4">
        <v>0</v>
      </c>
      <c r="S303" s="4">
        <v>0</v>
      </c>
      <c r="T303" s="23">
        <f t="shared" si="17"/>
        <v>0</v>
      </c>
      <c r="U303" s="4">
        <v>10</v>
      </c>
      <c r="V303" s="4">
        <v>15</v>
      </c>
      <c r="W303" s="4">
        <v>0</v>
      </c>
      <c r="X303" s="4" t="s">
        <v>78</v>
      </c>
      <c r="Y303" s="10" t="s">
        <v>999</v>
      </c>
      <c r="Z303" s="39">
        <v>55100012</v>
      </c>
      <c r="AA303" s="20">
        <v>100</v>
      </c>
      <c r="AB303" s="20"/>
      <c r="AC303" s="20"/>
      <c r="AD303" s="20"/>
      <c r="AE303" s="20"/>
      <c r="AF303" s="20"/>
      <c r="AG303" s="20"/>
      <c r="AH303" s="20">
        <f>IF(ISBLANK($Z303),0, LOOKUP($Z303,[1]Skill!$A:$A,[1]Skill!$X:$X)*$AA303/100)+
IF(ISBLANK($AB303),0, LOOKUP($AB303,[1]Skill!$A:$A,[1]Skill!$X:$X)*$AC303/100)+
IF(ISBLANK($AD303),0, LOOKUP($AD303,[1]Skill!$A:$A,[1]Skill!$X:$X)*$AE303/100)+
IF(ISBLANK($AF303),0, LOOKUP($AF303,[1]Skill!$A:$A,[1]Skill!$X:$X)*$AG303/100)</f>
        <v>15</v>
      </c>
      <c r="AI303" s="20">
        <v>0</v>
      </c>
      <c r="AJ303" s="20">
        <v>0</v>
      </c>
      <c r="AK303" s="20">
        <v>0</v>
      </c>
      <c r="AL303" s="20">
        <v>0</v>
      </c>
      <c r="AM303" s="20">
        <v>0</v>
      </c>
      <c r="AN303" s="4" t="str">
        <f t="shared" si="18"/>
        <v>0;0;0;0;0</v>
      </c>
      <c r="AO303" s="20">
        <v>0</v>
      </c>
      <c r="AP303" s="20">
        <v>0</v>
      </c>
      <c r="AQ303" s="20">
        <v>0</v>
      </c>
      <c r="AR303" s="20">
        <v>0</v>
      </c>
      <c r="AS303" s="20">
        <v>0</v>
      </c>
      <c r="AT303" s="20">
        <v>0</v>
      </c>
      <c r="AU303" s="20">
        <v>0</v>
      </c>
      <c r="AV303" s="4" t="str">
        <f t="shared" si="19"/>
        <v>0;0;0;0;0;0;0</v>
      </c>
      <c r="AW303" s="52" t="s">
        <v>892</v>
      </c>
      <c r="AX303" s="10">
        <v>6</v>
      </c>
      <c r="AY303" s="10">
        <v>300</v>
      </c>
      <c r="AZ303" s="10"/>
      <c r="BA303" s="20">
        <v>0</v>
      </c>
      <c r="BB303" s="21">
        <v>0</v>
      </c>
      <c r="BC303" s="27">
        <v>0.1065574</v>
      </c>
    </row>
    <row r="304" spans="1:55">
      <c r="A304">
        <v>51000301</v>
      </c>
      <c r="B304" s="10" t="s">
        <v>707</v>
      </c>
      <c r="C304" s="10" t="s">
        <v>710</v>
      </c>
      <c r="D304" s="21" t="s">
        <v>1021</v>
      </c>
      <c r="E304" s="10">
        <v>2</v>
      </c>
      <c r="F304" s="10">
        <v>8</v>
      </c>
      <c r="G304" s="10">
        <v>0</v>
      </c>
      <c r="H304" s="10">
        <f t="shared" si="16"/>
        <v>1</v>
      </c>
      <c r="I304" s="10">
        <v>2</v>
      </c>
      <c r="J304" s="4">
        <v>0</v>
      </c>
      <c r="K304" s="4">
        <v>-15</v>
      </c>
      <c r="L304" s="9">
        <v>-9</v>
      </c>
      <c r="M304" s="4">
        <v>0</v>
      </c>
      <c r="N304" s="4">
        <v>0</v>
      </c>
      <c r="O304" s="4">
        <v>0</v>
      </c>
      <c r="P304" s="4">
        <v>0</v>
      </c>
      <c r="Q304" s="4">
        <v>0</v>
      </c>
      <c r="R304" s="4">
        <v>0</v>
      </c>
      <c r="S304" s="4">
        <v>0</v>
      </c>
      <c r="T304" s="23">
        <f t="shared" si="17"/>
        <v>0</v>
      </c>
      <c r="U304" s="4">
        <v>10</v>
      </c>
      <c r="V304" s="4">
        <v>20</v>
      </c>
      <c r="W304" s="4">
        <v>0</v>
      </c>
      <c r="X304" s="10" t="s">
        <v>6</v>
      </c>
      <c r="Y304" s="10" t="s">
        <v>1018</v>
      </c>
      <c r="Z304" s="39">
        <v>55100014</v>
      </c>
      <c r="AA304" s="20">
        <v>100</v>
      </c>
      <c r="AB304" s="20"/>
      <c r="AC304" s="20"/>
      <c r="AD304" s="20"/>
      <c r="AE304" s="20"/>
      <c r="AF304" s="20"/>
      <c r="AG304" s="20"/>
      <c r="AH304" s="20">
        <f>IF(ISBLANK($Z304),0, LOOKUP($Z304,[1]Skill!$A:$A,[1]Skill!$X:$X)*$AA304/100)+
IF(ISBLANK($AB304),0, LOOKUP($AB304,[1]Skill!$A:$A,[1]Skill!$X:$X)*$AC304/100)+
IF(ISBLANK($AD304),0, LOOKUP($AD304,[1]Skill!$A:$A,[1]Skill!$X:$X)*$AE304/100)+
IF(ISBLANK($AF304),0, LOOKUP($AF304,[1]Skill!$A:$A,[1]Skill!$X:$X)*$AG304/100)</f>
        <v>24</v>
      </c>
      <c r="AI304" s="20">
        <v>0</v>
      </c>
      <c r="AJ304" s="20">
        <v>0</v>
      </c>
      <c r="AK304" s="20">
        <v>0</v>
      </c>
      <c r="AL304" s="20">
        <v>0</v>
      </c>
      <c r="AM304" s="20">
        <v>0</v>
      </c>
      <c r="AN304" s="4" t="str">
        <f t="shared" si="18"/>
        <v>0;0;0;0;0</v>
      </c>
      <c r="AO304" s="20">
        <v>0</v>
      </c>
      <c r="AP304" s="20">
        <v>0</v>
      </c>
      <c r="AQ304" s="20">
        <v>0</v>
      </c>
      <c r="AR304" s="20">
        <v>0</v>
      </c>
      <c r="AS304" s="20">
        <v>0</v>
      </c>
      <c r="AT304" s="20">
        <v>0</v>
      </c>
      <c r="AU304" s="20">
        <v>0</v>
      </c>
      <c r="AV304" s="4" t="str">
        <f t="shared" si="19"/>
        <v>0;0;0;0;0;0;0</v>
      </c>
      <c r="AW304" s="52" t="s">
        <v>892</v>
      </c>
      <c r="AX304" s="10">
        <v>6</v>
      </c>
      <c r="AY304" s="10">
        <v>301</v>
      </c>
      <c r="AZ304" s="10"/>
      <c r="BA304" s="23">
        <v>0</v>
      </c>
      <c r="BB304" s="10">
        <v>0</v>
      </c>
      <c r="BC304" s="27">
        <v>0.19508200000000001</v>
      </c>
    </row>
    <row r="305" spans="1:55">
      <c r="A305">
        <v>51000302</v>
      </c>
      <c r="B305" s="10" t="s">
        <v>708</v>
      </c>
      <c r="C305" s="10" t="s">
        <v>711</v>
      </c>
      <c r="D305" s="21" t="s">
        <v>1021</v>
      </c>
      <c r="E305" s="10">
        <v>3</v>
      </c>
      <c r="F305" s="10">
        <v>15</v>
      </c>
      <c r="G305" s="10">
        <v>0</v>
      </c>
      <c r="H305" s="10">
        <f t="shared" si="16"/>
        <v>2</v>
      </c>
      <c r="I305" s="10">
        <v>3</v>
      </c>
      <c r="J305" s="4">
        <v>-15</v>
      </c>
      <c r="K305" s="4">
        <v>10</v>
      </c>
      <c r="L305" s="9">
        <v>-15</v>
      </c>
      <c r="M305" s="4">
        <v>0</v>
      </c>
      <c r="N305" s="4">
        <v>0</v>
      </c>
      <c r="O305" s="4">
        <v>0</v>
      </c>
      <c r="P305" s="4">
        <v>0</v>
      </c>
      <c r="Q305" s="4">
        <v>0</v>
      </c>
      <c r="R305" s="4">
        <v>0</v>
      </c>
      <c r="S305" s="4">
        <v>0</v>
      </c>
      <c r="T305" s="23">
        <f t="shared" si="17"/>
        <v>4</v>
      </c>
      <c r="U305" s="4">
        <v>10</v>
      </c>
      <c r="V305" s="4">
        <v>15</v>
      </c>
      <c r="W305" s="4">
        <v>0</v>
      </c>
      <c r="X305" s="10" t="s">
        <v>6</v>
      </c>
      <c r="Y305" s="10" t="s">
        <v>1018</v>
      </c>
      <c r="Z305" s="39">
        <v>55100014</v>
      </c>
      <c r="AA305" s="20">
        <v>100</v>
      </c>
      <c r="AB305" s="20"/>
      <c r="AC305" s="20"/>
      <c r="AD305" s="20"/>
      <c r="AE305" s="20"/>
      <c r="AF305" s="20"/>
      <c r="AG305" s="20"/>
      <c r="AH305" s="20">
        <f>IF(ISBLANK($Z305),0, LOOKUP($Z305,[1]Skill!$A:$A,[1]Skill!$X:$X)*$AA305/100)+
IF(ISBLANK($AB305),0, LOOKUP($AB305,[1]Skill!$A:$A,[1]Skill!$X:$X)*$AC305/100)+
IF(ISBLANK($AD305),0, LOOKUP($AD305,[1]Skill!$A:$A,[1]Skill!$X:$X)*$AE305/100)+
IF(ISBLANK($AF305),0, LOOKUP($AF305,[1]Skill!$A:$A,[1]Skill!$X:$X)*$AG305/100)</f>
        <v>24</v>
      </c>
      <c r="AI305" s="20">
        <v>0</v>
      </c>
      <c r="AJ305" s="20">
        <v>0</v>
      </c>
      <c r="AK305" s="20">
        <v>0</v>
      </c>
      <c r="AL305" s="20">
        <v>0</v>
      </c>
      <c r="AM305" s="20">
        <v>0</v>
      </c>
      <c r="AN305" s="4" t="str">
        <f t="shared" si="18"/>
        <v>0;0;0;0;0</v>
      </c>
      <c r="AO305" s="20">
        <v>0</v>
      </c>
      <c r="AP305" s="20">
        <v>0</v>
      </c>
      <c r="AQ305" s="20">
        <v>0</v>
      </c>
      <c r="AR305" s="20">
        <v>0</v>
      </c>
      <c r="AS305" s="20">
        <v>0</v>
      </c>
      <c r="AT305" s="20">
        <v>0</v>
      </c>
      <c r="AU305" s="20">
        <v>0</v>
      </c>
      <c r="AV305" s="4" t="str">
        <f t="shared" si="19"/>
        <v>0;0;0;0;0;0;0</v>
      </c>
      <c r="AW305" s="52" t="s">
        <v>892</v>
      </c>
      <c r="AX305" s="10">
        <v>6</v>
      </c>
      <c r="AY305" s="10">
        <v>302</v>
      </c>
      <c r="AZ305" s="10"/>
      <c r="BA305" s="23">
        <v>0</v>
      </c>
      <c r="BB305" s="10">
        <v>0</v>
      </c>
      <c r="BC305" s="27">
        <v>0.3885246</v>
      </c>
    </row>
    <row r="306" spans="1:55">
      <c r="A306">
        <v>51000303</v>
      </c>
      <c r="B306" s="10" t="s">
        <v>709</v>
      </c>
      <c r="C306" s="10" t="s">
        <v>712</v>
      </c>
      <c r="D306" s="21" t="s">
        <v>1020</v>
      </c>
      <c r="E306" s="10">
        <v>4</v>
      </c>
      <c r="F306" s="10">
        <v>5</v>
      </c>
      <c r="G306" s="10">
        <v>0</v>
      </c>
      <c r="H306" s="10">
        <f t="shared" si="16"/>
        <v>2</v>
      </c>
      <c r="I306" s="10">
        <v>4</v>
      </c>
      <c r="J306" s="4">
        <v>0</v>
      </c>
      <c r="K306" s="4">
        <v>0</v>
      </c>
      <c r="L306" s="9">
        <v>-35</v>
      </c>
      <c r="M306" s="4">
        <v>0</v>
      </c>
      <c r="N306" s="4">
        <v>0</v>
      </c>
      <c r="O306" s="4">
        <v>0</v>
      </c>
      <c r="P306" s="4">
        <v>0</v>
      </c>
      <c r="Q306" s="4">
        <v>0</v>
      </c>
      <c r="R306" s="4">
        <v>0</v>
      </c>
      <c r="S306" s="4">
        <v>0</v>
      </c>
      <c r="T306" s="23">
        <f t="shared" si="17"/>
        <v>4</v>
      </c>
      <c r="U306" s="4">
        <v>10</v>
      </c>
      <c r="V306" s="4">
        <v>20</v>
      </c>
      <c r="W306" s="4">
        <v>0</v>
      </c>
      <c r="X306" s="10" t="s">
        <v>78</v>
      </c>
      <c r="Y306" s="10" t="s">
        <v>1019</v>
      </c>
      <c r="Z306" s="39">
        <v>55100014</v>
      </c>
      <c r="AA306" s="20">
        <v>100</v>
      </c>
      <c r="AB306" s="20">
        <v>55100012</v>
      </c>
      <c r="AC306" s="20">
        <v>100</v>
      </c>
      <c r="AD306" s="20"/>
      <c r="AE306" s="20"/>
      <c r="AF306" s="20"/>
      <c r="AG306" s="20"/>
      <c r="AH306" s="20">
        <f>IF(ISBLANK($Z306),0, LOOKUP($Z306,[1]Skill!$A:$A,[1]Skill!$X:$X)*$AA306/100)+
IF(ISBLANK($AB306),0, LOOKUP($AB306,[1]Skill!$A:$A,[1]Skill!$X:$X)*$AC306/100)+
IF(ISBLANK($AD306),0, LOOKUP($AD306,[1]Skill!$A:$A,[1]Skill!$X:$X)*$AE306/100)+
IF(ISBLANK($AF306),0, LOOKUP($AF306,[1]Skill!$A:$A,[1]Skill!$X:$X)*$AG306/100)</f>
        <v>39</v>
      </c>
      <c r="AI306" s="20">
        <v>0</v>
      </c>
      <c r="AJ306" s="20">
        <v>0</v>
      </c>
      <c r="AK306" s="20">
        <v>0</v>
      </c>
      <c r="AL306" s="20">
        <v>0</v>
      </c>
      <c r="AM306" s="20">
        <v>0</v>
      </c>
      <c r="AN306" s="4" t="str">
        <f t="shared" si="18"/>
        <v>0;0;0;0;0</v>
      </c>
      <c r="AO306" s="20">
        <v>0</v>
      </c>
      <c r="AP306" s="20">
        <v>0</v>
      </c>
      <c r="AQ306" s="20">
        <v>0</v>
      </c>
      <c r="AR306" s="20">
        <v>0</v>
      </c>
      <c r="AS306" s="20">
        <v>0</v>
      </c>
      <c r="AT306" s="20">
        <v>0</v>
      </c>
      <c r="AU306" s="20">
        <v>0</v>
      </c>
      <c r="AV306" s="4" t="str">
        <f t="shared" si="19"/>
        <v>0;0;0;0;0;0;0</v>
      </c>
      <c r="AW306" s="52" t="s">
        <v>892</v>
      </c>
      <c r="AX306" s="10">
        <v>6</v>
      </c>
      <c r="AY306" s="10">
        <v>303</v>
      </c>
      <c r="AZ306" s="10"/>
      <c r="BA306" s="23">
        <v>0</v>
      </c>
      <c r="BB306" s="10">
        <v>0</v>
      </c>
      <c r="BC306" s="27">
        <v>0.51967220000000003</v>
      </c>
    </row>
    <row r="307" spans="1:55">
      <c r="A307">
        <v>51000304</v>
      </c>
      <c r="B307" s="10" t="s">
        <v>715</v>
      </c>
      <c r="C307" s="10" t="s">
        <v>716</v>
      </c>
      <c r="D307" s="21"/>
      <c r="E307" s="10">
        <v>3</v>
      </c>
      <c r="F307" s="10">
        <v>9</v>
      </c>
      <c r="G307" s="10">
        <v>0</v>
      </c>
      <c r="H307" s="10">
        <f t="shared" si="16"/>
        <v>1</v>
      </c>
      <c r="I307" s="10">
        <v>3</v>
      </c>
      <c r="J307" s="10">
        <v>15</v>
      </c>
      <c r="K307" s="10">
        <v>-20</v>
      </c>
      <c r="L307" s="10">
        <v>-21</v>
      </c>
      <c r="M307" s="4">
        <v>0</v>
      </c>
      <c r="N307" s="4">
        <v>0</v>
      </c>
      <c r="O307" s="4">
        <v>0</v>
      </c>
      <c r="P307" s="4">
        <v>0</v>
      </c>
      <c r="Q307" s="4">
        <v>0</v>
      </c>
      <c r="R307" s="4">
        <v>0</v>
      </c>
      <c r="S307" s="4">
        <v>0</v>
      </c>
      <c r="T307" s="23">
        <f t="shared" si="17"/>
        <v>-1</v>
      </c>
      <c r="U307" s="4">
        <v>30</v>
      </c>
      <c r="V307" s="4">
        <v>15</v>
      </c>
      <c r="W307" s="4">
        <v>0</v>
      </c>
      <c r="X307" s="10" t="s">
        <v>0</v>
      </c>
      <c r="Y307" s="10" t="s">
        <v>1051</v>
      </c>
      <c r="Z307" s="39">
        <v>55200003</v>
      </c>
      <c r="AA307" s="20">
        <v>100</v>
      </c>
      <c r="AB307" s="20"/>
      <c r="AC307" s="20"/>
      <c r="AD307" s="20"/>
      <c r="AE307" s="20"/>
      <c r="AF307" s="20"/>
      <c r="AG307" s="20"/>
      <c r="AH307" s="20">
        <f>IF(ISBLANK($Z307),0, LOOKUP($Z307,[1]Skill!$A:$A,[1]Skill!$X:$X)*$AA307/100)+
IF(ISBLANK($AB307),0, LOOKUP($AB307,[1]Skill!$A:$A,[1]Skill!$X:$X)*$AC307/100)+
IF(ISBLANK($AD307),0, LOOKUP($AD307,[1]Skill!$A:$A,[1]Skill!$X:$X)*$AE307/100)+
IF(ISBLANK($AF307),0, LOOKUP($AF307,[1]Skill!$A:$A,[1]Skill!$X:$X)*$AG307/100)</f>
        <v>25</v>
      </c>
      <c r="AI307" s="20">
        <v>0</v>
      </c>
      <c r="AJ307" s="20">
        <v>0</v>
      </c>
      <c r="AK307" s="20">
        <v>0</v>
      </c>
      <c r="AL307" s="20">
        <v>0</v>
      </c>
      <c r="AM307" s="20">
        <v>0</v>
      </c>
      <c r="AN307" s="4" t="str">
        <f t="shared" si="18"/>
        <v>0;0;0;0;0</v>
      </c>
      <c r="AO307" s="20">
        <v>0</v>
      </c>
      <c r="AP307" s="20">
        <v>0</v>
      </c>
      <c r="AQ307" s="20">
        <v>0</v>
      </c>
      <c r="AR307" s="20">
        <v>0</v>
      </c>
      <c r="AS307" s="20">
        <v>0</v>
      </c>
      <c r="AT307" s="20">
        <v>0</v>
      </c>
      <c r="AU307" s="20">
        <v>0</v>
      </c>
      <c r="AV307" s="4" t="str">
        <f t="shared" si="19"/>
        <v>0;0;0;0;0;0;0</v>
      </c>
      <c r="AW307" s="52" t="s">
        <v>892</v>
      </c>
      <c r="AX307" s="10">
        <v>6</v>
      </c>
      <c r="AY307" s="10">
        <v>304</v>
      </c>
      <c r="AZ307" s="10"/>
      <c r="BA307" s="23">
        <v>0</v>
      </c>
      <c r="BB307" s="10">
        <v>0</v>
      </c>
      <c r="BC307" s="27">
        <v>0.49672129999999998</v>
      </c>
    </row>
    <row r="308" spans="1:55">
      <c r="A308">
        <v>51000305</v>
      </c>
      <c r="B308" s="10" t="s">
        <v>723</v>
      </c>
      <c r="C308" s="10" t="s">
        <v>725</v>
      </c>
      <c r="D308" s="21" t="s">
        <v>860</v>
      </c>
      <c r="E308" s="10">
        <v>6</v>
      </c>
      <c r="F308" s="10">
        <v>13</v>
      </c>
      <c r="G308" s="10">
        <v>4</v>
      </c>
      <c r="H308" s="10">
        <f t="shared" si="16"/>
        <v>0</v>
      </c>
      <c r="I308" s="10">
        <v>6</v>
      </c>
      <c r="J308" s="10">
        <v>-3</v>
      </c>
      <c r="K308" s="10">
        <v>0</v>
      </c>
      <c r="L308" s="4">
        <v>-6</v>
      </c>
      <c r="M308" s="4">
        <v>1</v>
      </c>
      <c r="N308" s="4">
        <v>0</v>
      </c>
      <c r="O308" s="4">
        <v>0</v>
      </c>
      <c r="P308" s="4">
        <v>0</v>
      </c>
      <c r="Q308" s="4">
        <v>0</v>
      </c>
      <c r="R308" s="4">
        <v>0</v>
      </c>
      <c r="S308" s="4">
        <v>0</v>
      </c>
      <c r="T308" s="23">
        <f t="shared" si="17"/>
        <v>-4</v>
      </c>
      <c r="U308" s="4">
        <v>10</v>
      </c>
      <c r="V308" s="4">
        <v>10</v>
      </c>
      <c r="W308" s="4">
        <v>0</v>
      </c>
      <c r="X308" s="10" t="s">
        <v>6</v>
      </c>
      <c r="Y308" s="10"/>
      <c r="Z308" s="39"/>
      <c r="AA308" s="20"/>
      <c r="AB308" s="20"/>
      <c r="AC308" s="20"/>
      <c r="AD308" s="20"/>
      <c r="AE308" s="20"/>
      <c r="AF308" s="20"/>
      <c r="AG308" s="20"/>
      <c r="AH308" s="20">
        <f>IF(ISBLANK($Z308),0, LOOKUP($Z308,[1]Skill!$A:$A,[1]Skill!$X:$X)*$AA308/100)+
IF(ISBLANK($AB308),0, LOOKUP($AB308,[1]Skill!$A:$A,[1]Skill!$X:$X)*$AC308/100)+
IF(ISBLANK($AD308),0, LOOKUP($AD308,[1]Skill!$A:$A,[1]Skill!$X:$X)*$AE308/100)+
IF(ISBLANK($AF308),0, LOOKUP($AF308,[1]Skill!$A:$A,[1]Skill!$X:$X)*$AG308/100)</f>
        <v>0</v>
      </c>
      <c r="AI308" s="20">
        <v>0</v>
      </c>
      <c r="AJ308" s="20">
        <v>0</v>
      </c>
      <c r="AK308" s="20">
        <v>0</v>
      </c>
      <c r="AL308" s="20">
        <v>0</v>
      </c>
      <c r="AM308" s="20">
        <v>0</v>
      </c>
      <c r="AN308" s="4" t="str">
        <f t="shared" si="18"/>
        <v>0;0;0;0;0</v>
      </c>
      <c r="AO308" s="20">
        <v>0</v>
      </c>
      <c r="AP308" s="20">
        <v>0</v>
      </c>
      <c r="AQ308" s="20">
        <v>0</v>
      </c>
      <c r="AR308" s="20">
        <v>0</v>
      </c>
      <c r="AS308" s="20">
        <v>0</v>
      </c>
      <c r="AT308" s="20">
        <v>0</v>
      </c>
      <c r="AU308" s="20">
        <v>0</v>
      </c>
      <c r="AV308" s="4" t="str">
        <f t="shared" si="19"/>
        <v>0;0;0;0;0;0;0</v>
      </c>
      <c r="AW308" s="52" t="s">
        <v>892</v>
      </c>
      <c r="AX308" s="10">
        <v>6</v>
      </c>
      <c r="AY308" s="10">
        <v>305</v>
      </c>
      <c r="AZ308" s="10"/>
      <c r="BA308" s="23">
        <v>0</v>
      </c>
      <c r="BB308" s="10">
        <v>0</v>
      </c>
      <c r="BC308" s="27">
        <v>0.49672129999999998</v>
      </c>
    </row>
    <row r="309" spans="1:55">
      <c r="A309">
        <v>51000306</v>
      </c>
      <c r="B309" s="10" t="s">
        <v>724</v>
      </c>
      <c r="C309" s="10" t="s">
        <v>726</v>
      </c>
      <c r="D309" s="21" t="s">
        <v>859</v>
      </c>
      <c r="E309" s="10">
        <v>7</v>
      </c>
      <c r="F309" s="10">
        <v>11</v>
      </c>
      <c r="G309" s="10">
        <v>3</v>
      </c>
      <c r="H309" s="10">
        <f t="shared" si="16"/>
        <v>0</v>
      </c>
      <c r="I309" s="10">
        <v>7</v>
      </c>
      <c r="J309" s="10">
        <v>-4</v>
      </c>
      <c r="K309" s="10">
        <v>-8</v>
      </c>
      <c r="L309" s="10">
        <v>3</v>
      </c>
      <c r="M309" s="4">
        <v>0</v>
      </c>
      <c r="N309" s="4">
        <v>0</v>
      </c>
      <c r="O309" s="4">
        <v>0</v>
      </c>
      <c r="P309" s="4">
        <v>0</v>
      </c>
      <c r="Q309" s="4">
        <v>0</v>
      </c>
      <c r="R309" s="4">
        <v>1</v>
      </c>
      <c r="S309" s="4">
        <v>0</v>
      </c>
      <c r="T309" s="23">
        <f t="shared" si="17"/>
        <v>-4</v>
      </c>
      <c r="U309" s="4">
        <v>10</v>
      </c>
      <c r="V309" s="4">
        <v>12</v>
      </c>
      <c r="W309" s="4">
        <v>0</v>
      </c>
      <c r="X309" s="10" t="s">
        <v>729</v>
      </c>
      <c r="Y309" s="10"/>
      <c r="Z309" s="39"/>
      <c r="AA309" s="20"/>
      <c r="AB309" s="20"/>
      <c r="AC309" s="20"/>
      <c r="AD309" s="20"/>
      <c r="AE309" s="20"/>
      <c r="AF309" s="20"/>
      <c r="AG309" s="20"/>
      <c r="AH309" s="20">
        <f>IF(ISBLANK($Z309),0, LOOKUP($Z309,[1]Skill!$A:$A,[1]Skill!$X:$X)*$AA309/100)+
IF(ISBLANK($AB309),0, LOOKUP($AB309,[1]Skill!$A:$A,[1]Skill!$X:$X)*$AC309/100)+
IF(ISBLANK($AD309),0, LOOKUP($AD309,[1]Skill!$A:$A,[1]Skill!$X:$X)*$AE309/100)+
IF(ISBLANK($AF309),0, LOOKUP($AF309,[1]Skill!$A:$A,[1]Skill!$X:$X)*$AG309/100)</f>
        <v>0</v>
      </c>
      <c r="AI309" s="20">
        <v>0</v>
      </c>
      <c r="AJ309" s="20">
        <v>0</v>
      </c>
      <c r="AK309" s="20">
        <v>0</v>
      </c>
      <c r="AL309" s="20">
        <v>0</v>
      </c>
      <c r="AM309" s="20">
        <v>0</v>
      </c>
      <c r="AN309" s="4" t="str">
        <f t="shared" si="18"/>
        <v>0;0;0;0;0</v>
      </c>
      <c r="AO309" s="20">
        <v>0</v>
      </c>
      <c r="AP309" s="20">
        <v>0</v>
      </c>
      <c r="AQ309" s="20">
        <v>0</v>
      </c>
      <c r="AR309" s="20">
        <v>0</v>
      </c>
      <c r="AS309" s="20">
        <v>0</v>
      </c>
      <c r="AT309" s="20">
        <v>0</v>
      </c>
      <c r="AU309" s="20">
        <v>0</v>
      </c>
      <c r="AV309" s="4" t="str">
        <f t="shared" si="19"/>
        <v>0;0;0;0;0;0;0</v>
      </c>
      <c r="AW309" s="52" t="s">
        <v>892</v>
      </c>
      <c r="AX309" s="10">
        <v>6</v>
      </c>
      <c r="AY309" s="10">
        <v>306</v>
      </c>
      <c r="AZ309" s="10"/>
      <c r="BA309" s="23">
        <v>0</v>
      </c>
      <c r="BB309" s="10">
        <v>0</v>
      </c>
      <c r="BC309" s="27">
        <v>0.49672129999999998</v>
      </c>
    </row>
    <row r="310" spans="1:55">
      <c r="A310">
        <v>51000307</v>
      </c>
      <c r="B310" s="10" t="s">
        <v>727</v>
      </c>
      <c r="C310" s="10" t="s">
        <v>728</v>
      </c>
      <c r="D310" s="21" t="s">
        <v>858</v>
      </c>
      <c r="E310" s="10">
        <v>4</v>
      </c>
      <c r="F310" s="10">
        <v>9</v>
      </c>
      <c r="G310" s="10">
        <v>0</v>
      </c>
      <c r="H310" s="10">
        <f t="shared" si="16"/>
        <v>0</v>
      </c>
      <c r="I310" s="10">
        <v>4</v>
      </c>
      <c r="J310" s="10">
        <v>-4</v>
      </c>
      <c r="K310" s="10">
        <v>2</v>
      </c>
      <c r="L310" s="10">
        <v>-2</v>
      </c>
      <c r="M310" s="4">
        <v>0</v>
      </c>
      <c r="N310" s="4">
        <v>0</v>
      </c>
      <c r="O310" s="4">
        <v>0</v>
      </c>
      <c r="P310" s="4">
        <v>0</v>
      </c>
      <c r="Q310" s="4">
        <v>0</v>
      </c>
      <c r="R310" s="4">
        <v>0</v>
      </c>
      <c r="S310" s="4">
        <v>0</v>
      </c>
      <c r="T310" s="23">
        <f t="shared" si="17"/>
        <v>-4</v>
      </c>
      <c r="U310" s="4">
        <v>10</v>
      </c>
      <c r="V310" s="4">
        <v>12</v>
      </c>
      <c r="W310" s="4">
        <v>0</v>
      </c>
      <c r="X310" s="10" t="s">
        <v>732</v>
      </c>
      <c r="Y310" s="10"/>
      <c r="Z310" s="39"/>
      <c r="AA310" s="20"/>
      <c r="AB310" s="20"/>
      <c r="AC310" s="20"/>
      <c r="AD310" s="20"/>
      <c r="AE310" s="20"/>
      <c r="AF310" s="20"/>
      <c r="AG310" s="20"/>
      <c r="AH310" s="20">
        <f>IF(ISBLANK($Z310),0, LOOKUP($Z310,[1]Skill!$A:$A,[1]Skill!$X:$X)*$AA310/100)+
IF(ISBLANK($AB310),0, LOOKUP($AB310,[1]Skill!$A:$A,[1]Skill!$X:$X)*$AC310/100)+
IF(ISBLANK($AD310),0, LOOKUP($AD310,[1]Skill!$A:$A,[1]Skill!$X:$X)*$AE310/100)+
IF(ISBLANK($AF310),0, LOOKUP($AF310,[1]Skill!$A:$A,[1]Skill!$X:$X)*$AG310/100)</f>
        <v>0</v>
      </c>
      <c r="AI310" s="20">
        <v>0</v>
      </c>
      <c r="AJ310" s="20">
        <v>0</v>
      </c>
      <c r="AK310" s="20">
        <v>0</v>
      </c>
      <c r="AL310" s="20">
        <v>0</v>
      </c>
      <c r="AM310" s="20">
        <v>0</v>
      </c>
      <c r="AN310" s="4" t="str">
        <f t="shared" si="18"/>
        <v>0;0;0;0;0</v>
      </c>
      <c r="AO310" s="20">
        <v>0</v>
      </c>
      <c r="AP310" s="20">
        <v>0</v>
      </c>
      <c r="AQ310" s="20">
        <v>0</v>
      </c>
      <c r="AR310" s="20">
        <v>0</v>
      </c>
      <c r="AS310" s="20">
        <v>0</v>
      </c>
      <c r="AT310" s="20">
        <v>0</v>
      </c>
      <c r="AU310" s="20">
        <v>0</v>
      </c>
      <c r="AV310" s="4" t="str">
        <f t="shared" si="19"/>
        <v>0;0;0;0;0;0;0</v>
      </c>
      <c r="AW310" s="52" t="s">
        <v>892</v>
      </c>
      <c r="AX310" s="10">
        <v>6</v>
      </c>
      <c r="AY310" s="10">
        <v>307</v>
      </c>
      <c r="AZ310" s="10"/>
      <c r="BA310" s="23">
        <v>0</v>
      </c>
      <c r="BB310" s="10">
        <v>1</v>
      </c>
      <c r="BC310" s="27">
        <v>0.49672129999999998</v>
      </c>
    </row>
    <row r="311" spans="1:55">
      <c r="A311">
        <v>51000308</v>
      </c>
      <c r="B311" s="10" t="s">
        <v>731</v>
      </c>
      <c r="C311" s="10" t="s">
        <v>730</v>
      </c>
      <c r="D311" s="21" t="s">
        <v>859</v>
      </c>
      <c r="E311" s="10">
        <v>6</v>
      </c>
      <c r="F311" s="10">
        <v>8</v>
      </c>
      <c r="G311" s="10">
        <v>0</v>
      </c>
      <c r="H311" s="10">
        <f t="shared" si="16"/>
        <v>0</v>
      </c>
      <c r="I311" s="10">
        <v>6</v>
      </c>
      <c r="J311" s="10">
        <v>4</v>
      </c>
      <c r="K311" s="10">
        <v>-3</v>
      </c>
      <c r="L311" s="10">
        <v>-5</v>
      </c>
      <c r="M311" s="4">
        <v>0</v>
      </c>
      <c r="N311" s="4">
        <v>0</v>
      </c>
      <c r="O311" s="4">
        <v>0</v>
      </c>
      <c r="P311" s="4">
        <v>0</v>
      </c>
      <c r="Q311" s="4">
        <v>0</v>
      </c>
      <c r="R311" s="4">
        <v>0</v>
      </c>
      <c r="S311" s="4">
        <v>0</v>
      </c>
      <c r="T311" s="23">
        <f t="shared" si="17"/>
        <v>-4</v>
      </c>
      <c r="U311" s="4">
        <v>10</v>
      </c>
      <c r="V311" s="4">
        <v>10</v>
      </c>
      <c r="W311" s="4">
        <v>0</v>
      </c>
      <c r="X311" s="10" t="s">
        <v>6</v>
      </c>
      <c r="Y311" s="10"/>
      <c r="Z311" s="39"/>
      <c r="AA311" s="20"/>
      <c r="AB311" s="20"/>
      <c r="AC311" s="20"/>
      <c r="AD311" s="20"/>
      <c r="AE311" s="20"/>
      <c r="AF311" s="20"/>
      <c r="AG311" s="20"/>
      <c r="AH311" s="20">
        <f>IF(ISBLANK($Z311),0, LOOKUP($Z311,[1]Skill!$A:$A,[1]Skill!$X:$X)*$AA311/100)+
IF(ISBLANK($AB311),0, LOOKUP($AB311,[1]Skill!$A:$A,[1]Skill!$X:$X)*$AC311/100)+
IF(ISBLANK($AD311),0, LOOKUP($AD311,[1]Skill!$A:$A,[1]Skill!$X:$X)*$AE311/100)+
IF(ISBLANK($AF311),0, LOOKUP($AF311,[1]Skill!$A:$A,[1]Skill!$X:$X)*$AG311/100)</f>
        <v>0</v>
      </c>
      <c r="AI311" s="20">
        <v>0</v>
      </c>
      <c r="AJ311" s="20">
        <v>0</v>
      </c>
      <c r="AK311" s="20">
        <v>0</v>
      </c>
      <c r="AL311" s="20">
        <v>0</v>
      </c>
      <c r="AM311" s="20">
        <v>0</v>
      </c>
      <c r="AN311" s="4" t="str">
        <f t="shared" si="18"/>
        <v>0;0;0;0;0</v>
      </c>
      <c r="AO311" s="20">
        <v>0</v>
      </c>
      <c r="AP311" s="20">
        <v>0</v>
      </c>
      <c r="AQ311" s="20">
        <v>0</v>
      </c>
      <c r="AR311" s="20">
        <v>0</v>
      </c>
      <c r="AS311" s="20">
        <v>0</v>
      </c>
      <c r="AT311" s="20">
        <v>0</v>
      </c>
      <c r="AU311" s="20">
        <v>0</v>
      </c>
      <c r="AV311" s="4" t="str">
        <f t="shared" si="19"/>
        <v>0;0;0;0;0;0;0</v>
      </c>
      <c r="AW311" s="52" t="s">
        <v>892</v>
      </c>
      <c r="AX311" s="10">
        <v>6</v>
      </c>
      <c r="AY311" s="10">
        <v>308</v>
      </c>
      <c r="AZ311" s="10"/>
      <c r="BA311" s="23">
        <v>0</v>
      </c>
      <c r="BB311" s="10">
        <v>1</v>
      </c>
      <c r="BC311" s="10">
        <v>0.49672129999999998</v>
      </c>
    </row>
    <row r="312" spans="1:55">
      <c r="A312">
        <v>51000309</v>
      </c>
      <c r="B312" s="10" t="s">
        <v>897</v>
      </c>
      <c r="C312" s="4" t="s">
        <v>898</v>
      </c>
      <c r="D312" s="10" t="s">
        <v>899</v>
      </c>
      <c r="E312" s="10">
        <v>3</v>
      </c>
      <c r="F312" s="10">
        <v>2</v>
      </c>
      <c r="G312" s="10">
        <v>4</v>
      </c>
      <c r="H312" s="23">
        <f t="shared" si="16"/>
        <v>1</v>
      </c>
      <c r="I312" s="10">
        <v>3</v>
      </c>
      <c r="J312" s="10">
        <v>-100</v>
      </c>
      <c r="K312" s="10">
        <v>20</v>
      </c>
      <c r="L312" s="10">
        <v>-2</v>
      </c>
      <c r="M312" s="10">
        <v>0</v>
      </c>
      <c r="N312" s="10">
        <v>0</v>
      </c>
      <c r="O312" s="10">
        <v>0</v>
      </c>
      <c r="P312" s="10">
        <v>0</v>
      </c>
      <c r="Q312" s="10">
        <v>0</v>
      </c>
      <c r="R312" s="10">
        <v>0</v>
      </c>
      <c r="S312" s="10">
        <v>0</v>
      </c>
      <c r="T312" s="23">
        <f t="shared" si="17"/>
        <v>-2</v>
      </c>
      <c r="U312" s="10">
        <v>0</v>
      </c>
      <c r="V312" s="10">
        <v>0</v>
      </c>
      <c r="W312" s="10">
        <v>12</v>
      </c>
      <c r="X312" s="10" t="s">
        <v>9</v>
      </c>
      <c r="Y312" s="10" t="s">
        <v>919</v>
      </c>
      <c r="Z312" s="20">
        <v>55400001</v>
      </c>
      <c r="AA312" s="20">
        <v>100</v>
      </c>
      <c r="AB312" s="20"/>
      <c r="AC312" s="20"/>
      <c r="AD312" s="20"/>
      <c r="AE312" s="20"/>
      <c r="AF312" s="20"/>
      <c r="AG312" s="20"/>
      <c r="AH312" s="20">
        <f>IF(ISBLANK($Z312),0, LOOKUP($Z312,[1]Skill!$A:$A,[1]Skill!$X:$X)*$AA312/100)+
IF(ISBLANK($AB312),0, LOOKUP($AB312,[1]Skill!$A:$A,[1]Skill!$X:$X)*$AC312/100)+
IF(ISBLANK($AD312),0, LOOKUP($AD312,[1]Skill!$A:$A,[1]Skill!$X:$X)*$AE312/100)+
IF(ISBLANK($AF312),0, LOOKUP($AF312,[1]Skill!$A:$A,[1]Skill!$X:$X)*$AG312/100)</f>
        <v>80</v>
      </c>
      <c r="AI312" s="20">
        <v>0</v>
      </c>
      <c r="AJ312" s="20">
        <v>0</v>
      </c>
      <c r="AK312" s="20">
        <v>0</v>
      </c>
      <c r="AL312" s="20">
        <v>0</v>
      </c>
      <c r="AM312" s="20">
        <v>0</v>
      </c>
      <c r="AN312" s="10" t="str">
        <f t="shared" si="18"/>
        <v>0;0;0;0;0</v>
      </c>
      <c r="AO312" s="20">
        <v>0</v>
      </c>
      <c r="AP312" s="20">
        <v>0</v>
      </c>
      <c r="AQ312" s="20">
        <v>0</v>
      </c>
      <c r="AR312" s="20">
        <v>0</v>
      </c>
      <c r="AS312" s="20">
        <v>0</v>
      </c>
      <c r="AT312" s="20">
        <v>0</v>
      </c>
      <c r="AU312" s="20">
        <v>0</v>
      </c>
      <c r="AV312" s="4" t="str">
        <f t="shared" si="19"/>
        <v>0;0;0;0;0;0;0</v>
      </c>
      <c r="AW312" s="53" t="s">
        <v>892</v>
      </c>
      <c r="AX312" s="10">
        <v>6</v>
      </c>
      <c r="AY312" s="10">
        <v>309</v>
      </c>
      <c r="AZ312" s="10"/>
      <c r="BA312" s="23">
        <v>0</v>
      </c>
      <c r="BB312" s="10">
        <v>1</v>
      </c>
      <c r="BC312" s="10">
        <v>0.40819670000000002</v>
      </c>
    </row>
    <row r="313" spans="1:55">
      <c r="A313">
        <v>51000310</v>
      </c>
      <c r="B313" s="10" t="s">
        <v>903</v>
      </c>
      <c r="C313" s="10" t="s">
        <v>902</v>
      </c>
      <c r="D313" s="10" t="s">
        <v>904</v>
      </c>
      <c r="E313" s="10">
        <v>6</v>
      </c>
      <c r="F313" s="10">
        <v>1</v>
      </c>
      <c r="G313" s="10">
        <v>3</v>
      </c>
      <c r="H313" s="23">
        <f t="shared" si="16"/>
        <v>4</v>
      </c>
      <c r="I313" s="10">
        <v>6</v>
      </c>
      <c r="J313" s="10">
        <v>10</v>
      </c>
      <c r="K313" s="10">
        <v>-20</v>
      </c>
      <c r="L313" s="10">
        <v>-5</v>
      </c>
      <c r="M313" s="10">
        <v>0</v>
      </c>
      <c r="N313" s="10">
        <v>0</v>
      </c>
      <c r="O313" s="10">
        <v>-2</v>
      </c>
      <c r="P313" s="10">
        <v>0</v>
      </c>
      <c r="Q313" s="10">
        <v>-1</v>
      </c>
      <c r="R313" s="10">
        <v>0</v>
      </c>
      <c r="S313" s="10">
        <v>0</v>
      </c>
      <c r="T313" s="23">
        <f t="shared" si="17"/>
        <v>10</v>
      </c>
      <c r="U313" s="10">
        <v>10</v>
      </c>
      <c r="V313" s="10">
        <v>10</v>
      </c>
      <c r="W313" s="10">
        <v>0</v>
      </c>
      <c r="X313" s="10" t="s">
        <v>729</v>
      </c>
      <c r="Y313" s="10" t="s">
        <v>924</v>
      </c>
      <c r="Z313" s="20">
        <v>55200001</v>
      </c>
      <c r="AA313" s="20">
        <v>100</v>
      </c>
      <c r="AB313" s="20"/>
      <c r="AC313" s="20"/>
      <c r="AD313" s="20"/>
      <c r="AE313" s="20"/>
      <c r="AF313" s="20"/>
      <c r="AG313" s="20"/>
      <c r="AH313" s="20">
        <f>IF(ISBLANK($Z313),0, LOOKUP($Z313,[1]Skill!$A:$A,[1]Skill!$X:$X)*$AA313/100)+
IF(ISBLANK($AB313),0, LOOKUP($AB313,[1]Skill!$A:$A,[1]Skill!$X:$X)*$AC313/100)+
IF(ISBLANK($AD313),0, LOOKUP($AD313,[1]Skill!$A:$A,[1]Skill!$X:$X)*$AE313/100)+
IF(ISBLANK($AF313),0, LOOKUP($AF313,[1]Skill!$A:$A,[1]Skill!$X:$X)*$AG313/100)</f>
        <v>40</v>
      </c>
      <c r="AI313" s="20">
        <v>0</v>
      </c>
      <c r="AJ313" s="20">
        <v>0</v>
      </c>
      <c r="AK313" s="20">
        <v>0</v>
      </c>
      <c r="AL313" s="20">
        <v>0</v>
      </c>
      <c r="AM313" s="20">
        <v>0</v>
      </c>
      <c r="AN313" s="10" t="str">
        <f t="shared" si="18"/>
        <v>0;0;0;0;0</v>
      </c>
      <c r="AO313" s="20">
        <v>0</v>
      </c>
      <c r="AP313" s="20">
        <v>0</v>
      </c>
      <c r="AQ313" s="20">
        <v>0</v>
      </c>
      <c r="AR313" s="20">
        <v>0</v>
      </c>
      <c r="AS313" s="20">
        <v>0</v>
      </c>
      <c r="AT313" s="20">
        <v>0</v>
      </c>
      <c r="AU313" s="20">
        <v>0</v>
      </c>
      <c r="AV313" s="4" t="str">
        <f t="shared" si="19"/>
        <v>0;0;0;0;0;0;0</v>
      </c>
      <c r="AW313" s="53" t="s">
        <v>892</v>
      </c>
      <c r="AX313" s="10">
        <v>6</v>
      </c>
      <c r="AY313" s="10">
        <v>310</v>
      </c>
      <c r="AZ313" s="10"/>
      <c r="BA313" s="23">
        <v>0</v>
      </c>
      <c r="BB313" s="10">
        <v>1</v>
      </c>
      <c r="BC313" s="10">
        <v>0.49672129999999998</v>
      </c>
    </row>
    <row r="314" spans="1:55">
      <c r="A314">
        <v>51000311</v>
      </c>
      <c r="B314" s="10" t="s">
        <v>905</v>
      </c>
      <c r="C314" s="10" t="s">
        <v>906</v>
      </c>
      <c r="D314" s="10" t="s">
        <v>909</v>
      </c>
      <c r="E314" s="10">
        <v>4</v>
      </c>
      <c r="F314" s="10">
        <v>1</v>
      </c>
      <c r="G314" s="10">
        <v>3</v>
      </c>
      <c r="H314" s="23">
        <f t="shared" si="16"/>
        <v>4</v>
      </c>
      <c r="I314" s="10">
        <v>4</v>
      </c>
      <c r="J314" s="10">
        <v>-3</v>
      </c>
      <c r="K314" s="10">
        <v>3</v>
      </c>
      <c r="L314" s="10">
        <v>-15</v>
      </c>
      <c r="M314" s="10">
        <v>0</v>
      </c>
      <c r="N314" s="10">
        <v>0</v>
      </c>
      <c r="O314" s="10">
        <v>0</v>
      </c>
      <c r="P314" s="10">
        <v>0</v>
      </c>
      <c r="Q314" s="10">
        <v>0</v>
      </c>
      <c r="R314" s="10">
        <v>0</v>
      </c>
      <c r="S314" s="10">
        <v>0</v>
      </c>
      <c r="T314" s="23">
        <f t="shared" si="17"/>
        <v>10</v>
      </c>
      <c r="U314" s="10">
        <v>10</v>
      </c>
      <c r="V314" s="10">
        <v>10</v>
      </c>
      <c r="W314" s="10">
        <v>0</v>
      </c>
      <c r="X314" s="10" t="s">
        <v>228</v>
      </c>
      <c r="Y314" s="10" t="s">
        <v>918</v>
      </c>
      <c r="Z314" s="20">
        <v>55300006</v>
      </c>
      <c r="AA314" s="20">
        <v>100</v>
      </c>
      <c r="AB314" s="20"/>
      <c r="AC314" s="20"/>
      <c r="AD314" s="20"/>
      <c r="AE314" s="20"/>
      <c r="AF314" s="20"/>
      <c r="AG314" s="20"/>
      <c r="AH314" s="20">
        <f>IF(ISBLANK($Z314),0, LOOKUP($Z314,[1]Skill!$A:$A,[1]Skill!$X:$X)*$AA314/100)+
IF(ISBLANK($AB314),0, LOOKUP($AB314,[1]Skill!$A:$A,[1]Skill!$X:$X)*$AC314/100)+
IF(ISBLANK($AD314),0, LOOKUP($AD314,[1]Skill!$A:$A,[1]Skill!$X:$X)*$AE314/100)+
IF(ISBLANK($AF314),0, LOOKUP($AF314,[1]Skill!$A:$A,[1]Skill!$X:$X)*$AG314/100)</f>
        <v>25</v>
      </c>
      <c r="AI314" s="20">
        <v>0</v>
      </c>
      <c r="AJ314" s="20">
        <v>0</v>
      </c>
      <c r="AK314" s="20">
        <v>0</v>
      </c>
      <c r="AL314" s="20">
        <v>0</v>
      </c>
      <c r="AM314" s="20">
        <v>0</v>
      </c>
      <c r="AN314" s="10" t="str">
        <f t="shared" si="18"/>
        <v>0;0;0;0;0</v>
      </c>
      <c r="AO314" s="20">
        <v>0</v>
      </c>
      <c r="AP314" s="20">
        <v>0</v>
      </c>
      <c r="AQ314" s="20">
        <v>0</v>
      </c>
      <c r="AR314" s="20">
        <v>0</v>
      </c>
      <c r="AS314" s="20">
        <v>0</v>
      </c>
      <c r="AT314" s="20">
        <v>0</v>
      </c>
      <c r="AU314" s="20">
        <v>0</v>
      </c>
      <c r="AV314" s="4" t="str">
        <f t="shared" si="19"/>
        <v>0;0;0;0;0;0;0</v>
      </c>
      <c r="AW314" s="53" t="s">
        <v>892</v>
      </c>
      <c r="AX314" s="10">
        <v>6</v>
      </c>
      <c r="AY314" s="10">
        <v>311</v>
      </c>
      <c r="AZ314" s="10"/>
      <c r="BA314" s="23">
        <v>0</v>
      </c>
      <c r="BB314" s="10">
        <v>1</v>
      </c>
      <c r="BC314" s="10">
        <v>0.49672129999999998</v>
      </c>
    </row>
  </sheetData>
  <phoneticPr fontId="18" type="noConversion"/>
  <conditionalFormatting sqref="T4:T314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:H314">
    <cfRule type="cellIs" dxfId="135" priority="9" operator="greaterThanOrEqual">
      <formula>5</formula>
    </cfRule>
    <cfRule type="cellIs" dxfId="134" priority="20" operator="equal">
      <formula>1</formula>
    </cfRule>
    <cfRule type="cellIs" dxfId="133" priority="21" operator="equal">
      <formula>2</formula>
    </cfRule>
    <cfRule type="cellIs" dxfId="132" priority="22" operator="equal">
      <formula>3</formula>
    </cfRule>
    <cfRule type="cellIs" dxfId="131" priority="23" operator="equal">
      <formula>4</formula>
    </cfRule>
  </conditionalFormatting>
  <conditionalFormatting sqref="D4:D314">
    <cfRule type="cellIs" dxfId="130" priority="1" operator="equal">
      <formula>"未完成"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10"/>
  <sheetViews>
    <sheetView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C8" sqref="C8"/>
    </sheetView>
  </sheetViews>
  <sheetFormatPr defaultRowHeight="14.4"/>
  <cols>
    <col min="1" max="1" width="14.88671875" customWidth="1"/>
    <col min="2" max="2" width="7.21875" customWidth="1"/>
    <col min="3" max="3" width="12.88671875" customWidth="1"/>
    <col min="5" max="9" width="3.33203125" customWidth="1"/>
    <col min="10" max="11" width="4.109375" customWidth="1"/>
    <col min="12" max="19" width="4.77734375" customWidth="1"/>
    <col min="20" max="20" width="4.109375" customWidth="1"/>
    <col min="21" max="23" width="4.77734375" customWidth="1"/>
    <col min="24" max="24" width="6.44140625" customWidth="1"/>
    <col min="25" max="25" width="17.33203125" customWidth="1"/>
    <col min="26" max="26" width="8.88671875" customWidth="1"/>
    <col min="27" max="27" width="5.44140625" customWidth="1"/>
    <col min="29" max="29" width="9.44140625" bestFit="1" customWidth="1"/>
    <col min="35" max="39" width="4.6640625" customWidth="1"/>
    <col min="40" max="40" width="10.109375" customWidth="1"/>
    <col min="41" max="47" width="3.77734375" customWidth="1"/>
    <col min="48" max="48" width="14.77734375" customWidth="1"/>
    <col min="49" max="49" width="5.88671875" customWidth="1"/>
    <col min="50" max="50" width="6" customWidth="1"/>
    <col min="51" max="51" width="5.6640625" customWidth="1"/>
    <col min="52" max="52" width="5.77734375" customWidth="1"/>
    <col min="53" max="53" width="4.6640625" customWidth="1"/>
    <col min="54" max="55" width="4.109375" customWidth="1"/>
  </cols>
  <sheetData>
    <row r="1" spans="1:55" ht="73.2">
      <c r="A1" s="15" t="s">
        <v>311</v>
      </c>
      <c r="B1" s="16" t="s">
        <v>312</v>
      </c>
      <c r="C1" s="16" t="s">
        <v>328</v>
      </c>
      <c r="D1" s="29" t="s">
        <v>720</v>
      </c>
      <c r="E1" s="16" t="s">
        <v>313</v>
      </c>
      <c r="F1" s="16" t="s">
        <v>314</v>
      </c>
      <c r="G1" s="16" t="s">
        <v>315</v>
      </c>
      <c r="H1" s="16" t="s">
        <v>854</v>
      </c>
      <c r="I1" s="16" t="s">
        <v>693</v>
      </c>
      <c r="J1" s="17" t="s">
        <v>316</v>
      </c>
      <c r="K1" s="17" t="s">
        <v>322</v>
      </c>
      <c r="L1" s="16" t="s">
        <v>688</v>
      </c>
      <c r="M1" s="16" t="s">
        <v>767</v>
      </c>
      <c r="N1" s="16" t="s">
        <v>770</v>
      </c>
      <c r="O1" s="16" t="s">
        <v>773</v>
      </c>
      <c r="P1" s="16" t="s">
        <v>781</v>
      </c>
      <c r="Q1" s="16" t="s">
        <v>783</v>
      </c>
      <c r="R1" s="16" t="s">
        <v>778</v>
      </c>
      <c r="S1" s="16" t="s">
        <v>776</v>
      </c>
      <c r="T1" s="36" t="s">
        <v>690</v>
      </c>
      <c r="U1" s="16" t="s">
        <v>762</v>
      </c>
      <c r="V1" s="16" t="s">
        <v>763</v>
      </c>
      <c r="W1" s="16" t="s">
        <v>896</v>
      </c>
      <c r="X1" s="16" t="s">
        <v>323</v>
      </c>
      <c r="Y1" s="16" t="s">
        <v>325</v>
      </c>
      <c r="Z1" s="40" t="s">
        <v>826</v>
      </c>
      <c r="AA1" s="40" t="s">
        <v>829</v>
      </c>
      <c r="AB1" s="40" t="s">
        <v>830</v>
      </c>
      <c r="AC1" s="40" t="s">
        <v>831</v>
      </c>
      <c r="AD1" s="40" t="s">
        <v>832</v>
      </c>
      <c r="AE1" s="40" t="s">
        <v>833</v>
      </c>
      <c r="AF1" s="40" t="s">
        <v>834</v>
      </c>
      <c r="AG1" s="40" t="s">
        <v>835</v>
      </c>
      <c r="AH1" s="40" t="s">
        <v>843</v>
      </c>
      <c r="AI1" s="16" t="s">
        <v>844</v>
      </c>
      <c r="AJ1" s="16" t="s">
        <v>845</v>
      </c>
      <c r="AK1" s="16" t="s">
        <v>846</v>
      </c>
      <c r="AL1" s="16" t="s">
        <v>847</v>
      </c>
      <c r="AM1" s="16" t="s">
        <v>848</v>
      </c>
      <c r="AN1" s="16" t="s">
        <v>800</v>
      </c>
      <c r="AO1" s="43" t="s">
        <v>811</v>
      </c>
      <c r="AP1" s="43" t="s">
        <v>814</v>
      </c>
      <c r="AQ1" s="43" t="s">
        <v>816</v>
      </c>
      <c r="AR1" s="43" t="s">
        <v>818</v>
      </c>
      <c r="AS1" s="43" t="s">
        <v>820</v>
      </c>
      <c r="AT1" s="43" t="s">
        <v>822</v>
      </c>
      <c r="AU1" s="43" t="s">
        <v>824</v>
      </c>
      <c r="AV1" s="44" t="s">
        <v>733</v>
      </c>
      <c r="AW1" s="50" t="s">
        <v>889</v>
      </c>
      <c r="AX1" s="16" t="s">
        <v>326</v>
      </c>
      <c r="AY1" s="18" t="s">
        <v>327</v>
      </c>
      <c r="AZ1" s="16" t="s">
        <v>324</v>
      </c>
      <c r="BA1" s="18" t="s">
        <v>696</v>
      </c>
      <c r="BB1" s="29" t="s">
        <v>698</v>
      </c>
      <c r="BC1" s="29" t="s">
        <v>718</v>
      </c>
    </row>
    <row r="2" spans="1:55">
      <c r="A2" s="1" t="s">
        <v>295</v>
      </c>
      <c r="B2" s="2" t="s">
        <v>296</v>
      </c>
      <c r="C2" s="2" t="s">
        <v>296</v>
      </c>
      <c r="D2" s="30" t="s">
        <v>296</v>
      </c>
      <c r="E2" s="2" t="s">
        <v>295</v>
      </c>
      <c r="F2" s="2" t="s">
        <v>295</v>
      </c>
      <c r="G2" s="2" t="s">
        <v>295</v>
      </c>
      <c r="H2" s="2" t="s">
        <v>855</v>
      </c>
      <c r="I2" s="2" t="s">
        <v>295</v>
      </c>
      <c r="J2" s="12" t="s">
        <v>295</v>
      </c>
      <c r="K2" s="12" t="s">
        <v>295</v>
      </c>
      <c r="L2" s="2" t="s">
        <v>295</v>
      </c>
      <c r="M2" s="2" t="s">
        <v>295</v>
      </c>
      <c r="N2" s="2" t="s">
        <v>771</v>
      </c>
      <c r="O2" s="2" t="s">
        <v>295</v>
      </c>
      <c r="P2" s="2" t="s">
        <v>295</v>
      </c>
      <c r="Q2" s="2" t="s">
        <v>295</v>
      </c>
      <c r="R2" s="2" t="s">
        <v>295</v>
      </c>
      <c r="S2" s="2" t="s">
        <v>295</v>
      </c>
      <c r="T2" s="37" t="s">
        <v>719</v>
      </c>
      <c r="U2" s="2" t="s">
        <v>295</v>
      </c>
      <c r="V2" s="2" t="s">
        <v>295</v>
      </c>
      <c r="W2" s="2" t="s">
        <v>900</v>
      </c>
      <c r="X2" s="2" t="s">
        <v>296</v>
      </c>
      <c r="Y2" s="2" t="s">
        <v>678</v>
      </c>
      <c r="Z2" s="41" t="s">
        <v>295</v>
      </c>
      <c r="AA2" s="41" t="s">
        <v>295</v>
      </c>
      <c r="AB2" s="41" t="s">
        <v>295</v>
      </c>
      <c r="AC2" s="41" t="s">
        <v>295</v>
      </c>
      <c r="AD2" s="41" t="s">
        <v>295</v>
      </c>
      <c r="AE2" s="41" t="s">
        <v>295</v>
      </c>
      <c r="AF2" s="41" t="s">
        <v>295</v>
      </c>
      <c r="AG2" s="41" t="s">
        <v>295</v>
      </c>
      <c r="AH2" s="41" t="s">
        <v>295</v>
      </c>
      <c r="AI2" s="2" t="s">
        <v>719</v>
      </c>
      <c r="AJ2" s="2" t="s">
        <v>719</v>
      </c>
      <c r="AK2" s="2" t="s">
        <v>719</v>
      </c>
      <c r="AL2" s="2" t="s">
        <v>719</v>
      </c>
      <c r="AM2" s="2" t="s">
        <v>719</v>
      </c>
      <c r="AN2" s="2" t="s">
        <v>735</v>
      </c>
      <c r="AO2" s="45" t="s">
        <v>719</v>
      </c>
      <c r="AP2" s="45" t="s">
        <v>719</v>
      </c>
      <c r="AQ2" s="45" t="s">
        <v>719</v>
      </c>
      <c r="AR2" s="45" t="s">
        <v>719</v>
      </c>
      <c r="AS2" s="45" t="s">
        <v>719</v>
      </c>
      <c r="AT2" s="45" t="s">
        <v>719</v>
      </c>
      <c r="AU2" s="45" t="s">
        <v>719</v>
      </c>
      <c r="AV2" s="46" t="s">
        <v>735</v>
      </c>
      <c r="AW2" s="51" t="s">
        <v>890</v>
      </c>
      <c r="AX2" s="2" t="s">
        <v>295</v>
      </c>
      <c r="AY2" s="3" t="s">
        <v>295</v>
      </c>
      <c r="AZ2" s="2" t="s">
        <v>296</v>
      </c>
      <c r="BA2" s="3" t="s">
        <v>295</v>
      </c>
      <c r="BB2" s="30" t="s">
        <v>295</v>
      </c>
      <c r="BC2" s="30" t="s">
        <v>719</v>
      </c>
    </row>
    <row r="3" spans="1:55">
      <c r="A3" s="6" t="s">
        <v>297</v>
      </c>
      <c r="B3" s="6" t="s">
        <v>298</v>
      </c>
      <c r="C3" s="6" t="s">
        <v>329</v>
      </c>
      <c r="D3" s="28" t="s">
        <v>722</v>
      </c>
      <c r="E3" s="6" t="s">
        <v>299</v>
      </c>
      <c r="F3" s="6" t="s">
        <v>737</v>
      </c>
      <c r="G3" s="6" t="s">
        <v>738</v>
      </c>
      <c r="H3" s="6" t="s">
        <v>856</v>
      </c>
      <c r="I3" s="6" t="s">
        <v>695</v>
      </c>
      <c r="J3" s="13" t="s">
        <v>685</v>
      </c>
      <c r="K3" s="13" t="s">
        <v>687</v>
      </c>
      <c r="L3" s="6" t="s">
        <v>689</v>
      </c>
      <c r="M3" s="6" t="s">
        <v>769</v>
      </c>
      <c r="N3" s="6" t="s">
        <v>772</v>
      </c>
      <c r="O3" s="6" t="s">
        <v>775</v>
      </c>
      <c r="P3" s="6" t="s">
        <v>782</v>
      </c>
      <c r="Q3" s="6" t="s">
        <v>784</v>
      </c>
      <c r="R3" s="6" t="s">
        <v>780</v>
      </c>
      <c r="S3" s="6" t="s">
        <v>777</v>
      </c>
      <c r="T3" s="38" t="s">
        <v>691</v>
      </c>
      <c r="U3" s="6" t="s">
        <v>765</v>
      </c>
      <c r="V3" s="6" t="s">
        <v>766</v>
      </c>
      <c r="W3" s="6" t="s">
        <v>901</v>
      </c>
      <c r="X3" s="6" t="s">
        <v>306</v>
      </c>
      <c r="Y3" s="6" t="s">
        <v>308</v>
      </c>
      <c r="Z3" s="42" t="s">
        <v>827</v>
      </c>
      <c r="AA3" s="42" t="s">
        <v>828</v>
      </c>
      <c r="AB3" s="42" t="s">
        <v>836</v>
      </c>
      <c r="AC3" s="42" t="s">
        <v>837</v>
      </c>
      <c r="AD3" s="42" t="s">
        <v>838</v>
      </c>
      <c r="AE3" s="42" t="s">
        <v>839</v>
      </c>
      <c r="AF3" s="42" t="s">
        <v>840</v>
      </c>
      <c r="AG3" s="42" t="s">
        <v>841</v>
      </c>
      <c r="AH3" s="42" t="s">
        <v>842</v>
      </c>
      <c r="AI3" s="6" t="s">
        <v>849</v>
      </c>
      <c r="AJ3" s="6" t="s">
        <v>850</v>
      </c>
      <c r="AK3" s="6" t="s">
        <v>851</v>
      </c>
      <c r="AL3" s="6" t="s">
        <v>852</v>
      </c>
      <c r="AM3" s="6" t="s">
        <v>853</v>
      </c>
      <c r="AN3" s="6" t="s">
        <v>799</v>
      </c>
      <c r="AO3" s="47" t="s">
        <v>813</v>
      </c>
      <c r="AP3" s="48" t="s">
        <v>815</v>
      </c>
      <c r="AQ3" s="48" t="s">
        <v>817</v>
      </c>
      <c r="AR3" s="48" t="s">
        <v>819</v>
      </c>
      <c r="AS3" s="48" t="s">
        <v>821</v>
      </c>
      <c r="AT3" s="48" t="s">
        <v>823</v>
      </c>
      <c r="AU3" s="48" t="s">
        <v>825</v>
      </c>
      <c r="AV3" s="38" t="s">
        <v>908</v>
      </c>
      <c r="AW3" s="13" t="s">
        <v>891</v>
      </c>
      <c r="AX3" s="6" t="s">
        <v>309</v>
      </c>
      <c r="AY3" s="6" t="s">
        <v>310</v>
      </c>
      <c r="AZ3" s="6" t="s">
        <v>307</v>
      </c>
      <c r="BA3" s="19" t="s">
        <v>697</v>
      </c>
      <c r="BB3" s="22" t="s">
        <v>699</v>
      </c>
      <c r="BC3" s="19" t="s">
        <v>717</v>
      </c>
    </row>
    <row r="4" spans="1:55">
      <c r="A4">
        <v>51013000</v>
      </c>
      <c r="B4" s="10" t="s">
        <v>242</v>
      </c>
      <c r="C4" s="10" t="s">
        <v>450</v>
      </c>
      <c r="D4" s="10"/>
      <c r="E4" s="10">
        <v>4</v>
      </c>
      <c r="F4" s="10">
        <v>3</v>
      </c>
      <c r="G4" s="10">
        <v>5</v>
      </c>
      <c r="H4" s="4">
        <f t="shared" ref="H4:H10" si="0">IF(AND(T4&gt;=13,T4&lt;=16),5,IF(AND(T4&gt;=9,T4&lt;=12),4,IF(AND(T4&gt;=5,T4&lt;=8),3,IF(AND(T4&gt;=1,T4&lt;=4),2,IF(AND(T4&gt;=-3,T4&lt;=0),1,IF(AND(T4&gt;=-5,T4&lt;=-4),0,6))))))</f>
        <v>6</v>
      </c>
      <c r="I4" s="10">
        <v>4</v>
      </c>
      <c r="J4" s="10">
        <v>0</v>
      </c>
      <c r="K4" s="10">
        <v>0</v>
      </c>
      <c r="L4" s="10">
        <v>-80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4">
        <f t="shared" ref="T4:T10" si="1">SUM(J4:K4)+SUM(M4:S4)*5+4.4*SUM(AO4:AU4)+2.5*SUM(AI4:AM4)+IF(ISNUMBER(AH4),AH4,0)+L4</f>
        <v>-80</v>
      </c>
      <c r="U4" s="10">
        <v>10</v>
      </c>
      <c r="V4" s="10">
        <v>10</v>
      </c>
      <c r="W4" s="10">
        <v>0</v>
      </c>
      <c r="X4" s="10" t="s">
        <v>9</v>
      </c>
      <c r="Y4" s="10"/>
      <c r="Z4" s="20"/>
      <c r="AA4" s="20"/>
      <c r="AB4" s="20"/>
      <c r="AC4" s="20"/>
      <c r="AD4" s="20"/>
      <c r="AE4" s="20"/>
      <c r="AF4" s="20"/>
      <c r="AG4" s="20"/>
      <c r="AH4" s="20">
        <f>IF(ISBLANK($Z4),0, LOOKUP($Z4,[1]Skill!$A:$A,[1]Skill!$X:$X)*$AA4/100)+
IF(ISBLANK($AB4),0, LOOKUP($AB4,[1]Skill!$A:$A,[1]Skill!$X:$X)*$AC4/100)+
IF(ISBLANK($AD4),0, LOOKUP($AD4,[1]Skill!$A:$A,[1]Skill!$X:$X)*$AE4/100)+
IF(ISBLANK($AF4),0, LOOKUP($AF4,[1]Skill!$A:$A,[1]Skill!$X:$X)*$AG4/100)</f>
        <v>0</v>
      </c>
      <c r="AI4" s="20">
        <v>0</v>
      </c>
      <c r="AJ4" s="20">
        <v>0</v>
      </c>
      <c r="AK4" s="20">
        <v>0</v>
      </c>
      <c r="AL4" s="20">
        <v>0</v>
      </c>
      <c r="AM4" s="20">
        <v>0</v>
      </c>
      <c r="AN4" s="10" t="str">
        <f t="shared" ref="AN4:AN10" si="2">CONCATENATE(AI4,";",AJ4,";",AK4,";",AL4,";",AM4)</f>
        <v>0;0;0;0;0</v>
      </c>
      <c r="AO4" s="20">
        <v>0</v>
      </c>
      <c r="AP4" s="20">
        <v>0</v>
      </c>
      <c r="AQ4" s="20">
        <v>0</v>
      </c>
      <c r="AR4" s="20">
        <v>0</v>
      </c>
      <c r="AS4" s="20">
        <v>0</v>
      </c>
      <c r="AT4" s="20">
        <v>0</v>
      </c>
      <c r="AU4" s="20">
        <v>0</v>
      </c>
      <c r="AV4" s="10" t="str">
        <f>CONCATENATE(AO4,";",AP4,";",AQ4,";",AR4,";",AS4,";",AT4,";",AU4)</f>
        <v>0;0;0;0;0;0;0</v>
      </c>
      <c r="AW4" s="52" t="s">
        <v>893</v>
      </c>
      <c r="AX4" s="10">
        <v>6</v>
      </c>
      <c r="AY4" s="10">
        <v>223</v>
      </c>
      <c r="AZ4" s="20"/>
      <c r="BA4" s="20">
        <v>1</v>
      </c>
      <c r="BB4" s="31">
        <v>0</v>
      </c>
      <c r="BC4" s="31">
        <v>0</v>
      </c>
    </row>
    <row r="5" spans="1:55">
      <c r="A5">
        <v>51013002</v>
      </c>
      <c r="B5" s="4" t="s">
        <v>703</v>
      </c>
      <c r="C5" s="4" t="s">
        <v>702</v>
      </c>
      <c r="D5" s="21"/>
      <c r="E5" s="4">
        <v>1</v>
      </c>
      <c r="F5" s="4">
        <v>11</v>
      </c>
      <c r="G5" s="4">
        <v>0</v>
      </c>
      <c r="H5" s="4">
        <f t="shared" si="0"/>
        <v>1</v>
      </c>
      <c r="I5" s="4">
        <v>1</v>
      </c>
      <c r="J5" s="4">
        <v>0</v>
      </c>
      <c r="K5" s="4">
        <v>0</v>
      </c>
      <c r="L5" s="4">
        <v>-3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4">
        <f t="shared" si="1"/>
        <v>-3</v>
      </c>
      <c r="U5" s="10">
        <v>10</v>
      </c>
      <c r="V5" s="10">
        <v>10</v>
      </c>
      <c r="W5" s="10">
        <v>0</v>
      </c>
      <c r="X5" s="4" t="s">
        <v>2</v>
      </c>
      <c r="Y5" s="21"/>
      <c r="Z5" s="49"/>
      <c r="AA5" s="49"/>
      <c r="AB5" s="49"/>
      <c r="AC5" s="49"/>
      <c r="AD5" s="49"/>
      <c r="AE5" s="49"/>
      <c r="AF5" s="49"/>
      <c r="AG5" s="49"/>
      <c r="AH5" s="20">
        <f>IF(ISBLANK($Z5),0, LOOKUP($Z5,[1]Skill!$A:$A,[1]Skill!$X:$X)*$AA5/100)+
IF(ISBLANK($AB5),0, LOOKUP($AB5,[1]Skill!$A:$A,[1]Skill!$X:$X)*$AC5/100)+
IF(ISBLANK($AD5),0, LOOKUP($AD5,[1]Skill!$A:$A,[1]Skill!$X:$X)*$AE5/100)+
IF(ISBLANK($AF5),0, LOOKUP($AF5,[1]Skill!$A:$A,[1]Skill!$X:$X)*$AG5/100)</f>
        <v>0</v>
      </c>
      <c r="AI5" s="20">
        <v>0</v>
      </c>
      <c r="AJ5" s="20">
        <v>0</v>
      </c>
      <c r="AK5" s="20">
        <v>0</v>
      </c>
      <c r="AL5" s="20">
        <v>0</v>
      </c>
      <c r="AM5" s="20">
        <v>0</v>
      </c>
      <c r="AN5" s="21" t="str">
        <f t="shared" si="2"/>
        <v>0;0;0;0;0</v>
      </c>
      <c r="AO5" s="20">
        <v>0</v>
      </c>
      <c r="AP5" s="20">
        <v>0</v>
      </c>
      <c r="AQ5" s="20">
        <v>0</v>
      </c>
      <c r="AR5" s="20">
        <v>0</v>
      </c>
      <c r="AS5" s="20">
        <v>0</v>
      </c>
      <c r="AT5" s="20">
        <v>0</v>
      </c>
      <c r="AU5" s="20">
        <v>0</v>
      </c>
      <c r="AV5" s="10" t="str">
        <f t="shared" ref="AV5:AV10" si="3">CONCATENATE(AO5,";",AP5,";",AQ5,";",AR5,";",AS5,";",AT5,";",AU5)</f>
        <v>0;0;0;0;0;0;0</v>
      </c>
      <c r="AW5" s="52" t="s">
        <v>893</v>
      </c>
      <c r="AX5" s="4">
        <v>6</v>
      </c>
      <c r="AY5" s="4">
        <v>10000</v>
      </c>
      <c r="AZ5" s="20"/>
      <c r="BA5" s="23">
        <v>1</v>
      </c>
      <c r="BB5" s="34">
        <v>0</v>
      </c>
      <c r="BC5" s="31">
        <v>0</v>
      </c>
    </row>
    <row r="6" spans="1:55">
      <c r="A6">
        <v>51018001</v>
      </c>
      <c r="B6" s="10" t="s">
        <v>761</v>
      </c>
      <c r="C6" s="10" t="s">
        <v>760</v>
      </c>
      <c r="D6" s="21"/>
      <c r="E6" s="10">
        <v>1</v>
      </c>
      <c r="F6" s="10">
        <v>35</v>
      </c>
      <c r="G6" s="10">
        <v>0</v>
      </c>
      <c r="H6" s="10">
        <f t="shared" si="0"/>
        <v>6</v>
      </c>
      <c r="I6" s="10">
        <v>0</v>
      </c>
      <c r="J6" s="4">
        <v>-35</v>
      </c>
      <c r="K6" s="4">
        <v>300</v>
      </c>
      <c r="L6" s="4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4">
        <f t="shared" si="1"/>
        <v>265</v>
      </c>
      <c r="U6" s="10">
        <v>10</v>
      </c>
      <c r="V6" s="10">
        <v>0</v>
      </c>
      <c r="W6" s="10">
        <v>0</v>
      </c>
      <c r="X6" s="10" t="s">
        <v>6</v>
      </c>
      <c r="Y6" s="21"/>
      <c r="Z6" s="49"/>
      <c r="AA6" s="49"/>
      <c r="AB6" s="49"/>
      <c r="AC6" s="49"/>
      <c r="AD6" s="49"/>
      <c r="AE6" s="49"/>
      <c r="AF6" s="49"/>
      <c r="AG6" s="49"/>
      <c r="AH6" s="20">
        <f>IF(ISBLANK($Z6),0, LOOKUP($Z6,[1]Skill!$A:$A,[1]Skill!$X:$X)*$AA6/100)+
IF(ISBLANK($AB6),0, LOOKUP($AB6,[1]Skill!$A:$A,[1]Skill!$X:$X)*$AC6/100)+
IF(ISBLANK($AD6),0, LOOKUP($AD6,[1]Skill!$A:$A,[1]Skill!$X:$X)*$AE6/100)+
IF(ISBLANK($AF6),0, LOOKUP($AF6,[1]Skill!$A:$A,[1]Skill!$X:$X)*$AG6/100)</f>
        <v>0</v>
      </c>
      <c r="AI6" s="20">
        <v>0</v>
      </c>
      <c r="AJ6" s="20">
        <v>0</v>
      </c>
      <c r="AK6" s="20">
        <v>0</v>
      </c>
      <c r="AL6" s="20">
        <v>0</v>
      </c>
      <c r="AM6" s="20">
        <v>0</v>
      </c>
      <c r="AN6" s="21" t="str">
        <f t="shared" si="2"/>
        <v>0;0;0;0;0</v>
      </c>
      <c r="AO6" s="20">
        <v>0</v>
      </c>
      <c r="AP6" s="20">
        <v>0</v>
      </c>
      <c r="AQ6" s="20">
        <v>0</v>
      </c>
      <c r="AR6" s="20">
        <v>0</v>
      </c>
      <c r="AS6" s="20">
        <v>0</v>
      </c>
      <c r="AT6" s="20">
        <v>0</v>
      </c>
      <c r="AU6" s="20">
        <v>0</v>
      </c>
      <c r="AV6" s="10" t="str">
        <f t="shared" si="3"/>
        <v>0;0;0;0;0;0;0</v>
      </c>
      <c r="AW6" s="52" t="s">
        <v>893</v>
      </c>
      <c r="AX6" s="10">
        <v>6</v>
      </c>
      <c r="AY6" s="10">
        <v>10001</v>
      </c>
      <c r="AZ6" s="20"/>
      <c r="BA6" s="23">
        <v>1</v>
      </c>
      <c r="BB6" s="34">
        <v>0</v>
      </c>
      <c r="BC6" s="31">
        <v>0</v>
      </c>
    </row>
    <row r="7" spans="1:55">
      <c r="A7" t="s">
        <v>887</v>
      </c>
      <c r="B7" s="10" t="s">
        <v>882</v>
      </c>
      <c r="C7" s="10" t="s">
        <v>884</v>
      </c>
      <c r="D7" s="21"/>
      <c r="E7" s="10">
        <v>4</v>
      </c>
      <c r="F7" s="10">
        <v>35</v>
      </c>
      <c r="G7" s="10">
        <v>0</v>
      </c>
      <c r="H7" s="10">
        <f t="shared" si="0"/>
        <v>6</v>
      </c>
      <c r="I7" s="10">
        <v>0</v>
      </c>
      <c r="J7" s="4">
        <v>0</v>
      </c>
      <c r="K7" s="4">
        <v>200</v>
      </c>
      <c r="L7" s="4">
        <v>0</v>
      </c>
      <c r="M7" s="10">
        <v>0</v>
      </c>
      <c r="N7" s="10">
        <v>0</v>
      </c>
      <c r="O7" s="10">
        <v>3</v>
      </c>
      <c r="P7" s="10">
        <v>0</v>
      </c>
      <c r="Q7" s="10">
        <v>0</v>
      </c>
      <c r="R7" s="10">
        <v>0</v>
      </c>
      <c r="S7" s="10">
        <v>0</v>
      </c>
      <c r="T7" s="14">
        <f t="shared" si="1"/>
        <v>215</v>
      </c>
      <c r="U7" s="10">
        <v>35</v>
      </c>
      <c r="V7" s="10">
        <v>0</v>
      </c>
      <c r="W7" s="10">
        <v>0</v>
      </c>
      <c r="X7" s="10" t="s">
        <v>895</v>
      </c>
      <c r="Y7" s="21"/>
      <c r="Z7" s="49"/>
      <c r="AA7" s="49"/>
      <c r="AB7" s="49"/>
      <c r="AC7" s="49"/>
      <c r="AD7" s="49"/>
      <c r="AE7" s="49"/>
      <c r="AF7" s="49"/>
      <c r="AG7" s="49"/>
      <c r="AH7" s="20">
        <f>IF(ISBLANK($Z7),0, LOOKUP($Z7,[1]Skill!$A:$A,[1]Skill!$X:$X)*$AA7/100)+
IF(ISBLANK($AB7),0, LOOKUP($AB7,[1]Skill!$A:$A,[1]Skill!$X:$X)*$AC7/100)+
IF(ISBLANK($AD7),0, LOOKUP($AD7,[1]Skill!$A:$A,[1]Skill!$X:$X)*$AE7/100)+
IF(ISBLANK($AF7),0, LOOKUP($AF7,[1]Skill!$A:$A,[1]Skill!$X:$X)*$AG7/100)</f>
        <v>0</v>
      </c>
      <c r="AI7" s="20">
        <v>0</v>
      </c>
      <c r="AJ7" s="20">
        <v>0</v>
      </c>
      <c r="AK7" s="20">
        <v>0</v>
      </c>
      <c r="AL7" s="20">
        <v>0</v>
      </c>
      <c r="AM7" s="20">
        <v>0</v>
      </c>
      <c r="AN7" s="21" t="str">
        <f t="shared" si="2"/>
        <v>0;0;0;0;0</v>
      </c>
      <c r="AO7" s="20">
        <v>0</v>
      </c>
      <c r="AP7" s="20">
        <v>0</v>
      </c>
      <c r="AQ7" s="20">
        <v>0</v>
      </c>
      <c r="AR7" s="20">
        <v>0</v>
      </c>
      <c r="AS7" s="20">
        <v>0</v>
      </c>
      <c r="AT7" s="20">
        <v>0</v>
      </c>
      <c r="AU7" s="20">
        <v>0</v>
      </c>
      <c r="AV7" s="10" t="str">
        <f t="shared" si="3"/>
        <v>0;0;0;0;0;0;0</v>
      </c>
      <c r="AW7" s="52" t="s">
        <v>894</v>
      </c>
      <c r="AX7" s="10">
        <v>6</v>
      </c>
      <c r="AY7" s="10">
        <v>10002</v>
      </c>
      <c r="AZ7" s="20"/>
      <c r="BA7" s="23">
        <v>1</v>
      </c>
      <c r="BB7" s="34">
        <v>0</v>
      </c>
      <c r="BC7" s="31">
        <v>0</v>
      </c>
    </row>
    <row r="8" spans="1:55">
      <c r="A8" t="s">
        <v>926</v>
      </c>
      <c r="B8" s="10" t="s">
        <v>883</v>
      </c>
      <c r="C8" s="10" t="s">
        <v>885</v>
      </c>
      <c r="D8" s="21"/>
      <c r="E8" s="10">
        <v>3</v>
      </c>
      <c r="F8" s="10">
        <v>2</v>
      </c>
      <c r="G8" s="10">
        <v>0</v>
      </c>
      <c r="H8" s="10">
        <f t="shared" si="0"/>
        <v>6</v>
      </c>
      <c r="I8" s="10">
        <v>0</v>
      </c>
      <c r="J8" s="4">
        <v>5</v>
      </c>
      <c r="K8" s="4">
        <v>120</v>
      </c>
      <c r="L8" s="4">
        <v>0</v>
      </c>
      <c r="M8" s="10">
        <v>0</v>
      </c>
      <c r="N8" s="10">
        <v>0</v>
      </c>
      <c r="O8" s="10">
        <v>5</v>
      </c>
      <c r="P8" s="10">
        <v>0</v>
      </c>
      <c r="Q8" s="10">
        <v>0</v>
      </c>
      <c r="R8" s="10">
        <v>0</v>
      </c>
      <c r="S8" s="10">
        <v>0</v>
      </c>
      <c r="T8" s="14">
        <f t="shared" si="1"/>
        <v>150</v>
      </c>
      <c r="U8" s="10">
        <v>40</v>
      </c>
      <c r="V8" s="10">
        <v>0</v>
      </c>
      <c r="W8" s="10">
        <v>0</v>
      </c>
      <c r="X8" s="10" t="s">
        <v>888</v>
      </c>
      <c r="Y8" s="21"/>
      <c r="Z8" s="49"/>
      <c r="AA8" s="49"/>
      <c r="AB8" s="49"/>
      <c r="AC8" s="49"/>
      <c r="AD8" s="49"/>
      <c r="AE8" s="49"/>
      <c r="AF8" s="49"/>
      <c r="AG8" s="49"/>
      <c r="AH8" s="20">
        <f>IF(ISBLANK($Z8),0, LOOKUP($Z8,[1]Skill!$A:$A,[1]Skill!$X:$X)*$AA8/100)+
IF(ISBLANK($AB8),0, LOOKUP($AB8,[1]Skill!$A:$A,[1]Skill!$X:$X)*$AC8/100)+
IF(ISBLANK($AD8),0, LOOKUP($AD8,[1]Skill!$A:$A,[1]Skill!$X:$X)*$AE8/100)+
IF(ISBLANK($AF8),0, LOOKUP($AF8,[1]Skill!$A:$A,[1]Skill!$X:$X)*$AG8/100)</f>
        <v>0</v>
      </c>
      <c r="AI8" s="20">
        <v>0</v>
      </c>
      <c r="AJ8" s="20">
        <v>0</v>
      </c>
      <c r="AK8" s="20">
        <v>0</v>
      </c>
      <c r="AL8" s="20">
        <v>0</v>
      </c>
      <c r="AM8" s="20">
        <v>0</v>
      </c>
      <c r="AN8" s="21" t="str">
        <f t="shared" ref="AN8" si="4">CONCATENATE(AI8,";",AJ8,";",AK8,";",AL8,";",AM8)</f>
        <v>0;0;0;0;0</v>
      </c>
      <c r="AO8" s="20">
        <v>0</v>
      </c>
      <c r="AP8" s="20">
        <v>0</v>
      </c>
      <c r="AQ8" s="20">
        <v>0</v>
      </c>
      <c r="AR8" s="20">
        <v>0</v>
      </c>
      <c r="AS8" s="20">
        <v>0</v>
      </c>
      <c r="AT8" s="20">
        <v>0</v>
      </c>
      <c r="AU8" s="20">
        <v>0</v>
      </c>
      <c r="AV8" s="10" t="str">
        <f t="shared" si="3"/>
        <v>0;0;0;0;0;0;0</v>
      </c>
      <c r="AW8" s="52" t="s">
        <v>894</v>
      </c>
      <c r="AX8" s="10">
        <v>6</v>
      </c>
      <c r="AY8" s="10">
        <v>10003</v>
      </c>
      <c r="AZ8" s="20"/>
      <c r="BA8" s="23">
        <v>1</v>
      </c>
      <c r="BB8" s="34">
        <v>0</v>
      </c>
      <c r="BC8" s="31">
        <v>0</v>
      </c>
    </row>
    <row r="9" spans="1:55">
      <c r="A9">
        <v>51019299</v>
      </c>
      <c r="B9" s="33" t="s">
        <v>679</v>
      </c>
      <c r="C9" s="33" t="s">
        <v>673</v>
      </c>
      <c r="D9" s="21"/>
      <c r="E9" s="33">
        <v>1</v>
      </c>
      <c r="F9" s="33">
        <v>8</v>
      </c>
      <c r="G9" s="33">
        <v>0</v>
      </c>
      <c r="H9" s="33">
        <f t="shared" si="0"/>
        <v>1</v>
      </c>
      <c r="I9" s="33">
        <v>1</v>
      </c>
      <c r="J9" s="33">
        <v>0</v>
      </c>
      <c r="K9" s="33">
        <v>0</v>
      </c>
      <c r="L9" s="33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  <c r="S9" s="10">
        <v>0</v>
      </c>
      <c r="T9" s="14">
        <f t="shared" si="1"/>
        <v>0</v>
      </c>
      <c r="U9" s="10">
        <v>35</v>
      </c>
      <c r="V9" s="10">
        <v>15</v>
      </c>
      <c r="W9" s="10">
        <v>0</v>
      </c>
      <c r="X9" s="10" t="s">
        <v>64</v>
      </c>
      <c r="Y9" s="21"/>
      <c r="Z9" s="49"/>
      <c r="AA9" s="49"/>
      <c r="AB9" s="49"/>
      <c r="AC9" s="49"/>
      <c r="AD9" s="49"/>
      <c r="AE9" s="49"/>
      <c r="AF9" s="49"/>
      <c r="AG9" s="49"/>
      <c r="AH9" s="20">
        <f>IF(ISBLANK($Z9),0, LOOKUP($Z9,[1]Skill!$A:$A,[1]Skill!$X:$X)*$AA9/100)+
IF(ISBLANK($AB9),0, LOOKUP($AB9,[1]Skill!$A:$A,[1]Skill!$X:$X)*$AC9/100)+
IF(ISBLANK($AD9),0, LOOKUP($AD9,[1]Skill!$A:$A,[1]Skill!$X:$X)*$AE9/100)+
IF(ISBLANK($AF9),0, LOOKUP($AF9,[1]Skill!$A:$A,[1]Skill!$X:$X)*$AG9/100)</f>
        <v>0</v>
      </c>
      <c r="AI9" s="20">
        <v>0</v>
      </c>
      <c r="AJ9" s="20">
        <v>0</v>
      </c>
      <c r="AK9" s="20">
        <v>0</v>
      </c>
      <c r="AL9" s="20">
        <v>0</v>
      </c>
      <c r="AM9" s="20">
        <v>0</v>
      </c>
      <c r="AN9" s="21" t="str">
        <f t="shared" si="2"/>
        <v>0;0;0;0;0</v>
      </c>
      <c r="AO9" s="20">
        <v>0</v>
      </c>
      <c r="AP9" s="20">
        <v>0</v>
      </c>
      <c r="AQ9" s="20">
        <v>0</v>
      </c>
      <c r="AR9" s="20">
        <v>0</v>
      </c>
      <c r="AS9" s="20">
        <v>0</v>
      </c>
      <c r="AT9" s="20">
        <v>0</v>
      </c>
      <c r="AU9" s="20">
        <v>0</v>
      </c>
      <c r="AV9" s="10" t="str">
        <f t="shared" si="3"/>
        <v>0;0;0;0;0;0;0</v>
      </c>
      <c r="AW9" s="52" t="s">
        <v>893</v>
      </c>
      <c r="AX9" s="33">
        <v>6</v>
      </c>
      <c r="AY9" s="33">
        <v>299</v>
      </c>
      <c r="AZ9" s="20"/>
      <c r="BA9" s="23">
        <v>1</v>
      </c>
      <c r="BB9" s="34">
        <v>0</v>
      </c>
      <c r="BC9" s="35">
        <v>0</v>
      </c>
    </row>
    <row r="10" spans="1:55">
      <c r="A10" t="s">
        <v>886</v>
      </c>
      <c r="B10" s="10" t="s">
        <v>759</v>
      </c>
      <c r="C10" s="10" t="s">
        <v>736</v>
      </c>
      <c r="D10" s="21"/>
      <c r="E10" s="10">
        <v>1</v>
      </c>
      <c r="F10" s="10">
        <v>35</v>
      </c>
      <c r="G10" s="10">
        <v>0</v>
      </c>
      <c r="H10" s="10">
        <f t="shared" si="0"/>
        <v>6</v>
      </c>
      <c r="I10" s="10">
        <v>0</v>
      </c>
      <c r="J10" s="4">
        <v>-35</v>
      </c>
      <c r="K10" s="4">
        <v>300</v>
      </c>
      <c r="L10" s="4">
        <v>0</v>
      </c>
      <c r="M10" s="10">
        <v>0</v>
      </c>
      <c r="N10" s="10">
        <v>0</v>
      </c>
      <c r="O10" s="10">
        <v>0</v>
      </c>
      <c r="P10" s="10">
        <v>0</v>
      </c>
      <c r="Q10" s="10">
        <v>0</v>
      </c>
      <c r="R10" s="10">
        <v>0</v>
      </c>
      <c r="S10" s="10">
        <v>0</v>
      </c>
      <c r="T10" s="14">
        <f t="shared" si="1"/>
        <v>265</v>
      </c>
      <c r="U10" s="10">
        <v>10</v>
      </c>
      <c r="V10" s="10">
        <v>10</v>
      </c>
      <c r="W10" s="10">
        <v>0</v>
      </c>
      <c r="X10" s="10" t="s">
        <v>6</v>
      </c>
      <c r="Y10" s="21"/>
      <c r="Z10" s="49"/>
      <c r="AA10" s="49"/>
      <c r="AB10" s="49"/>
      <c r="AC10" s="49"/>
      <c r="AD10" s="49"/>
      <c r="AE10" s="49"/>
      <c r="AF10" s="49"/>
      <c r="AG10" s="49"/>
      <c r="AH10" s="20">
        <f>IF(ISBLANK($Z10),0, LOOKUP($Z10,[1]Skill!$A:$A,[1]Skill!$X:$X)*$AA10/100)+
IF(ISBLANK($AB10),0, LOOKUP($AB10,[1]Skill!$A:$A,[1]Skill!$X:$X)*$AC10/100)+
IF(ISBLANK($AD10),0, LOOKUP($AD10,[1]Skill!$A:$A,[1]Skill!$X:$X)*$AE10/100)+
IF(ISBLANK($AF10),0, LOOKUP($AF10,[1]Skill!$A:$A,[1]Skill!$X:$X)*$AG10/100)</f>
        <v>0</v>
      </c>
      <c r="AI10" s="20">
        <v>0</v>
      </c>
      <c r="AJ10" s="20">
        <v>0</v>
      </c>
      <c r="AK10" s="20">
        <v>0</v>
      </c>
      <c r="AL10" s="20">
        <v>0</v>
      </c>
      <c r="AM10" s="20">
        <v>0</v>
      </c>
      <c r="AN10" s="21" t="str">
        <f t="shared" si="2"/>
        <v>0;0;0;0;0</v>
      </c>
      <c r="AO10" s="20">
        <v>0</v>
      </c>
      <c r="AP10" s="20">
        <v>0</v>
      </c>
      <c r="AQ10" s="20">
        <v>0</v>
      </c>
      <c r="AR10" s="20">
        <v>0</v>
      </c>
      <c r="AS10" s="20">
        <v>0</v>
      </c>
      <c r="AT10" s="20">
        <v>0</v>
      </c>
      <c r="AU10" s="20">
        <v>0</v>
      </c>
      <c r="AV10" s="10" t="str">
        <f t="shared" si="3"/>
        <v>0;0;0;0;0;0;0</v>
      </c>
      <c r="AW10" s="52" t="s">
        <v>893</v>
      </c>
      <c r="AX10" s="10">
        <v>6</v>
      </c>
      <c r="AY10" s="10">
        <v>299</v>
      </c>
      <c r="AZ10" s="20"/>
      <c r="BA10" s="23">
        <v>1</v>
      </c>
      <c r="BB10" s="34">
        <v>0</v>
      </c>
      <c r="BC10" s="34">
        <v>0</v>
      </c>
    </row>
  </sheetData>
  <phoneticPr fontId="18" type="noConversion"/>
  <conditionalFormatting sqref="K9:K10 K4 J5:K6">
    <cfRule type="cellIs" dxfId="71" priority="24" operator="between">
      <formula>-30</formula>
      <formula>30</formula>
    </cfRule>
  </conditionalFormatting>
  <conditionalFormatting sqref="J4">
    <cfRule type="cellIs" dxfId="70" priority="23" operator="between">
      <formula>-30</formula>
      <formula>30</formula>
    </cfRule>
  </conditionalFormatting>
  <conditionalFormatting sqref="J10">
    <cfRule type="cellIs" dxfId="69" priority="21" operator="between">
      <formula>-30</formula>
      <formula>30</formula>
    </cfRule>
  </conditionalFormatting>
  <conditionalFormatting sqref="J9">
    <cfRule type="cellIs" dxfId="68" priority="20" operator="between">
      <formula>-30</formula>
      <formula>30</formula>
    </cfRule>
  </conditionalFormatting>
  <conditionalFormatting sqref="T9:T10 T5:T6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8">
    <cfRule type="cellIs" dxfId="67" priority="16" operator="between">
      <formula>-30</formula>
      <formula>30</formula>
    </cfRule>
  </conditionalFormatting>
  <conditionalFormatting sqref="J8">
    <cfRule type="cellIs" dxfId="66" priority="15" operator="between">
      <formula>-30</formula>
      <formula>30</formula>
    </cfRule>
  </conditionalFormatting>
  <conditionalFormatting sqref="T8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7">
    <cfRule type="cellIs" dxfId="65" priority="13" operator="between">
      <formula>-30</formula>
      <formula>30</formula>
    </cfRule>
  </conditionalFormatting>
  <conditionalFormatting sqref="J7">
    <cfRule type="cellIs" dxfId="64" priority="12" operator="between">
      <formula>-30</formula>
      <formula>30</formula>
    </cfRule>
  </conditionalFormatting>
  <conditionalFormatting sqref="T7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">
    <cfRule type="cellIs" dxfId="63" priority="2" operator="greaterThanOrEqual">
      <formula>5</formula>
    </cfRule>
    <cfRule type="cellIs" dxfId="62" priority="3" operator="equal">
      <formula>1</formula>
    </cfRule>
    <cfRule type="cellIs" dxfId="61" priority="4" operator="equal">
      <formula>2</formula>
    </cfRule>
    <cfRule type="cellIs" dxfId="60" priority="5" operator="equal">
      <formula>3</formula>
    </cfRule>
    <cfRule type="cellIs" dxfId="59" priority="6" operator="equal">
      <formula>4</formula>
    </cfRule>
  </conditionalFormatting>
  <conditionalFormatting sqref="T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ignoredErrors>
    <ignoredError sqref="AV4" calculatedColumn="1"/>
  </ignoredErrors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C15" sqref="C15"/>
    </sheetView>
  </sheetViews>
  <sheetFormatPr defaultRowHeight="14.4"/>
  <cols>
    <col min="1" max="1" width="22.21875" customWidth="1"/>
    <col min="2" max="9" width="7.109375" customWidth="1"/>
  </cols>
  <sheetData>
    <row r="1" spans="1:9">
      <c r="A1" s="5" t="s">
        <v>683</v>
      </c>
      <c r="B1" s="5" t="s">
        <v>680</v>
      </c>
      <c r="C1" s="5" t="s">
        <v>316</v>
      </c>
      <c r="D1" s="5" t="s">
        <v>317</v>
      </c>
      <c r="E1" s="5" t="s">
        <v>318</v>
      </c>
      <c r="F1" s="5" t="s">
        <v>319</v>
      </c>
      <c r="G1" s="5" t="s">
        <v>320</v>
      </c>
      <c r="H1" s="5" t="s">
        <v>321</v>
      </c>
      <c r="I1" s="5" t="s">
        <v>322</v>
      </c>
    </row>
    <row r="2" spans="1:9">
      <c r="A2" s="2" t="s">
        <v>681</v>
      </c>
      <c r="B2" s="2" t="s">
        <v>681</v>
      </c>
      <c r="C2" s="2" t="s">
        <v>295</v>
      </c>
      <c r="D2" s="2" t="s">
        <v>295</v>
      </c>
      <c r="E2" s="2" t="s">
        <v>295</v>
      </c>
      <c r="F2" s="2" t="s">
        <v>295</v>
      </c>
      <c r="G2" s="2" t="s">
        <v>295</v>
      </c>
      <c r="H2" s="2" t="s">
        <v>295</v>
      </c>
      <c r="I2" s="2" t="s">
        <v>295</v>
      </c>
    </row>
    <row r="3" spans="1:9">
      <c r="A3" s="6" t="s">
        <v>684</v>
      </c>
      <c r="B3" s="6" t="s">
        <v>682</v>
      </c>
      <c r="C3" s="6" t="s">
        <v>300</v>
      </c>
      <c r="D3" s="6" t="s">
        <v>301</v>
      </c>
      <c r="E3" s="6" t="s">
        <v>302</v>
      </c>
      <c r="F3" s="6" t="s">
        <v>303</v>
      </c>
      <c r="G3" s="6" t="s">
        <v>304</v>
      </c>
      <c r="H3" s="6" t="s">
        <v>305</v>
      </c>
      <c r="I3" s="6" t="s">
        <v>686</v>
      </c>
    </row>
    <row r="4" spans="1:9">
      <c r="A4" s="11">
        <v>3</v>
      </c>
      <c r="B4" s="11">
        <v>1</v>
      </c>
      <c r="C4" s="11">
        <v>50</v>
      </c>
      <c r="D4" s="11">
        <v>50</v>
      </c>
      <c r="E4" s="11">
        <v>50</v>
      </c>
      <c r="F4" s="11">
        <v>50</v>
      </c>
      <c r="G4" s="11">
        <v>50</v>
      </c>
      <c r="H4" s="11">
        <v>50</v>
      </c>
      <c r="I4" s="11">
        <v>50</v>
      </c>
    </row>
    <row r="5" spans="1:9">
      <c r="A5" s="11">
        <v>3</v>
      </c>
      <c r="B5" s="11">
        <v>30</v>
      </c>
      <c r="C5" s="11">
        <v>200</v>
      </c>
      <c r="D5" s="11">
        <v>200</v>
      </c>
      <c r="E5" s="11">
        <v>200</v>
      </c>
      <c r="F5" s="11">
        <v>200</v>
      </c>
      <c r="G5" s="11">
        <v>200</v>
      </c>
      <c r="H5" s="11">
        <v>200</v>
      </c>
      <c r="I5" s="11">
        <v>200</v>
      </c>
    </row>
    <row r="6" spans="1:9">
      <c r="A6" s="11">
        <v>3</v>
      </c>
      <c r="B6" s="11">
        <v>50</v>
      </c>
      <c r="C6" s="11">
        <v>300</v>
      </c>
      <c r="D6" s="11">
        <v>300</v>
      </c>
      <c r="E6" s="11">
        <v>300</v>
      </c>
      <c r="F6" s="11">
        <v>300</v>
      </c>
      <c r="G6" s="11">
        <v>300</v>
      </c>
      <c r="H6" s="11">
        <v>300</v>
      </c>
      <c r="I6" s="11">
        <v>300</v>
      </c>
    </row>
    <row r="7" spans="1:9">
      <c r="A7" s="11">
        <v>3</v>
      </c>
      <c r="B7" s="11">
        <v>100</v>
      </c>
      <c r="C7" s="11">
        <v>550</v>
      </c>
      <c r="D7" s="11">
        <v>550</v>
      </c>
      <c r="E7" s="11">
        <v>550</v>
      </c>
      <c r="F7" s="11">
        <v>550</v>
      </c>
      <c r="G7" s="11">
        <v>550</v>
      </c>
      <c r="H7" s="11">
        <v>550</v>
      </c>
      <c r="I7" s="11">
        <v>550</v>
      </c>
    </row>
    <row r="8" spans="1:9">
      <c r="A8" s="11">
        <v>1</v>
      </c>
      <c r="B8" s="11">
        <v>1</v>
      </c>
      <c r="C8" s="11">
        <v>40</v>
      </c>
      <c r="D8" s="11">
        <v>40</v>
      </c>
      <c r="E8" s="11">
        <v>40</v>
      </c>
      <c r="F8" s="11">
        <v>40</v>
      </c>
      <c r="G8" s="11">
        <v>40</v>
      </c>
      <c r="H8" s="11">
        <v>40</v>
      </c>
      <c r="I8" s="11">
        <v>40</v>
      </c>
    </row>
    <row r="9" spans="1:9">
      <c r="A9" s="11">
        <v>1</v>
      </c>
      <c r="B9" s="11">
        <v>30</v>
      </c>
      <c r="C9" s="11">
        <v>160</v>
      </c>
      <c r="D9" s="11">
        <v>160</v>
      </c>
      <c r="E9" s="11">
        <v>160</v>
      </c>
      <c r="F9" s="11">
        <v>160</v>
      </c>
      <c r="G9" s="11">
        <v>160</v>
      </c>
      <c r="H9" s="11">
        <v>160</v>
      </c>
      <c r="I9" s="11">
        <v>160</v>
      </c>
    </row>
    <row r="10" spans="1:9">
      <c r="A10" s="11">
        <v>1</v>
      </c>
      <c r="B10" s="11">
        <v>50</v>
      </c>
      <c r="C10" s="11">
        <v>240</v>
      </c>
      <c r="D10" s="11">
        <v>240</v>
      </c>
      <c r="E10" s="11">
        <v>240</v>
      </c>
      <c r="F10" s="11">
        <v>240</v>
      </c>
      <c r="G10" s="11">
        <v>240</v>
      </c>
      <c r="H10" s="11">
        <v>240</v>
      </c>
      <c r="I10" s="11">
        <v>240</v>
      </c>
    </row>
    <row r="11" spans="1:9">
      <c r="A11" s="11">
        <v>1</v>
      </c>
      <c r="B11" s="11">
        <v>100</v>
      </c>
      <c r="C11" s="11">
        <v>440</v>
      </c>
      <c r="D11" s="11">
        <v>440</v>
      </c>
      <c r="E11" s="11">
        <v>440</v>
      </c>
      <c r="F11" s="11">
        <v>440</v>
      </c>
      <c r="G11" s="11">
        <v>440</v>
      </c>
      <c r="H11" s="11">
        <v>440</v>
      </c>
      <c r="I11" s="11">
        <v>440</v>
      </c>
    </row>
    <row r="12" spans="1:9">
      <c r="A12" s="11">
        <v>5</v>
      </c>
      <c r="B12" s="11">
        <v>1</v>
      </c>
      <c r="C12" s="11">
        <v>60</v>
      </c>
      <c r="D12" s="11">
        <v>60</v>
      </c>
      <c r="E12" s="11">
        <v>60</v>
      </c>
      <c r="F12" s="11">
        <v>60</v>
      </c>
      <c r="G12" s="11">
        <v>60</v>
      </c>
      <c r="H12" s="11">
        <v>60</v>
      </c>
      <c r="I12" s="11">
        <v>60</v>
      </c>
    </row>
    <row r="13" spans="1:9">
      <c r="A13" s="11">
        <v>5</v>
      </c>
      <c r="B13" s="11">
        <v>30</v>
      </c>
      <c r="C13" s="11">
        <v>240</v>
      </c>
      <c r="D13" s="11">
        <v>240</v>
      </c>
      <c r="E13" s="11">
        <v>240</v>
      </c>
      <c r="F13" s="11">
        <v>240</v>
      </c>
      <c r="G13" s="11">
        <v>240</v>
      </c>
      <c r="H13" s="11">
        <v>240</v>
      </c>
      <c r="I13" s="11">
        <v>240</v>
      </c>
    </row>
    <row r="14" spans="1:9">
      <c r="A14" s="11">
        <v>5</v>
      </c>
      <c r="B14" s="11">
        <v>50</v>
      </c>
      <c r="C14" s="11">
        <v>360</v>
      </c>
      <c r="D14" s="11">
        <v>360</v>
      </c>
      <c r="E14" s="11">
        <v>360</v>
      </c>
      <c r="F14" s="11">
        <v>360</v>
      </c>
      <c r="G14" s="11">
        <v>360</v>
      </c>
      <c r="H14" s="11">
        <v>360</v>
      </c>
      <c r="I14" s="11">
        <v>360</v>
      </c>
    </row>
    <row r="15" spans="1:9">
      <c r="A15" s="11">
        <v>5</v>
      </c>
      <c r="B15" s="11">
        <v>100</v>
      </c>
      <c r="C15" s="11">
        <v>660</v>
      </c>
      <c r="D15" s="11">
        <v>660</v>
      </c>
      <c r="E15" s="11">
        <v>660</v>
      </c>
      <c r="F15" s="11">
        <v>660</v>
      </c>
      <c r="G15" s="11">
        <v>660</v>
      </c>
      <c r="H15" s="11">
        <v>660</v>
      </c>
      <c r="I15" s="11">
        <v>660</v>
      </c>
    </row>
  </sheetData>
  <phoneticPr fontId="18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95"/>
  <sheetViews>
    <sheetView topLeftCell="D273" workbookViewId="0">
      <selection activeCell="H292" sqref="H292"/>
    </sheetView>
  </sheetViews>
  <sheetFormatPr defaultRowHeight="14.4"/>
  <cols>
    <col min="1" max="7" width="6.21875" customWidth="1"/>
  </cols>
  <sheetData>
    <row r="1" spans="1:19">
      <c r="A1" s="4">
        <v>50</v>
      </c>
      <c r="B1" s="4">
        <v>10</v>
      </c>
      <c r="C1" s="4">
        <v>20</v>
      </c>
      <c r="D1" s="4">
        <v>50</v>
      </c>
      <c r="E1" s="4">
        <v>60</v>
      </c>
      <c r="F1" s="4">
        <v>70</v>
      </c>
      <c r="G1" s="4">
        <v>41.666666666666664</v>
      </c>
      <c r="I1">
        <f>SUM(A1:H1)</f>
        <v>301.66666666666669</v>
      </c>
      <c r="K1">
        <f>INT(A1/$I1*350-50)</f>
        <v>8</v>
      </c>
      <c r="L1">
        <f t="shared" ref="L1:Q1" si="0">INT(B1/$I1*350-50)</f>
        <v>-39</v>
      </c>
      <c r="M1">
        <f t="shared" si="0"/>
        <v>-27</v>
      </c>
      <c r="N1">
        <f t="shared" si="0"/>
        <v>8</v>
      </c>
      <c r="O1">
        <f t="shared" si="0"/>
        <v>19</v>
      </c>
      <c r="P1">
        <f t="shared" si="0"/>
        <v>31</v>
      </c>
      <c r="Q1">
        <f t="shared" si="0"/>
        <v>-2</v>
      </c>
      <c r="S1">
        <f>SUM(K1:R1)</f>
        <v>-2</v>
      </c>
    </row>
    <row r="2" spans="1:19">
      <c r="A2" s="4">
        <v>55</v>
      </c>
      <c r="B2" s="4">
        <v>44</v>
      </c>
      <c r="C2" s="4">
        <v>30</v>
      </c>
      <c r="D2" s="4">
        <v>40</v>
      </c>
      <c r="E2" s="4">
        <v>36</v>
      </c>
      <c r="F2" s="4">
        <v>44</v>
      </c>
      <c r="G2" s="4">
        <v>51.666666666666664</v>
      </c>
      <c r="I2">
        <f t="shared" ref="I2:I65" si="1">SUM(A2:H2)</f>
        <v>300.66666666666669</v>
      </c>
      <c r="K2">
        <f>INT(A2/$I2*350-50)</f>
        <v>14</v>
      </c>
      <c r="L2">
        <f t="shared" ref="L2:L3" si="2">INT(B2/$I2*350-50)</f>
        <v>1</v>
      </c>
      <c r="M2">
        <f t="shared" ref="M2:M3" si="3">INT(C2/$I2*350-50)</f>
        <v>-16</v>
      </c>
      <c r="N2">
        <f t="shared" ref="N2:N3" si="4">INT(D2/$I2*350-50)</f>
        <v>-4</v>
      </c>
      <c r="O2">
        <f t="shared" ref="O2:O3" si="5">INT(E2/$I2*350-50)</f>
        <v>-9</v>
      </c>
      <c r="P2">
        <f t="shared" ref="P2:P3" si="6">INT(F2/$I2*350-50)</f>
        <v>1</v>
      </c>
      <c r="Q2">
        <f t="shared" ref="Q2:Q3" si="7">INT(G2/$I2*350-50)</f>
        <v>10</v>
      </c>
      <c r="S2">
        <f t="shared" ref="S2:S65" si="8">SUM(K2:R2)</f>
        <v>-3</v>
      </c>
    </row>
    <row r="3" spans="1:19">
      <c r="A3" s="4">
        <v>50</v>
      </c>
      <c r="B3" s="4">
        <v>40</v>
      </c>
      <c r="C3" s="4">
        <v>20</v>
      </c>
      <c r="D3" s="4">
        <v>48</v>
      </c>
      <c r="E3" s="4">
        <v>40</v>
      </c>
      <c r="F3" s="4">
        <v>50</v>
      </c>
      <c r="G3" s="4">
        <v>58.333333333333336</v>
      </c>
      <c r="I3">
        <f t="shared" si="1"/>
        <v>306.33333333333331</v>
      </c>
      <c r="K3">
        <f t="shared" ref="K3:K66" si="9">INT(A3/$I3*350-50)</f>
        <v>7</v>
      </c>
      <c r="L3">
        <f t="shared" si="2"/>
        <v>-5</v>
      </c>
      <c r="M3">
        <f t="shared" si="3"/>
        <v>-28</v>
      </c>
      <c r="N3">
        <f t="shared" si="4"/>
        <v>4</v>
      </c>
      <c r="O3">
        <f t="shared" si="5"/>
        <v>-5</v>
      </c>
      <c r="P3">
        <f t="shared" si="6"/>
        <v>7</v>
      </c>
      <c r="Q3">
        <f t="shared" si="7"/>
        <v>16</v>
      </c>
      <c r="S3">
        <f t="shared" si="8"/>
        <v>-4</v>
      </c>
    </row>
    <row r="4" spans="1:19">
      <c r="A4" s="4">
        <v>60</v>
      </c>
      <c r="B4" s="4">
        <v>40</v>
      </c>
      <c r="C4" s="4">
        <v>20</v>
      </c>
      <c r="D4" s="4">
        <v>28</v>
      </c>
      <c r="E4" s="4">
        <v>28</v>
      </c>
      <c r="F4" s="4">
        <v>44</v>
      </c>
      <c r="G4" s="4">
        <v>66.666666666666671</v>
      </c>
      <c r="I4">
        <f t="shared" si="1"/>
        <v>286.66666666666669</v>
      </c>
      <c r="K4">
        <f t="shared" si="9"/>
        <v>23</v>
      </c>
      <c r="L4">
        <f t="shared" ref="L4:L67" si="10">INT(B4/$I4*350-50)</f>
        <v>-2</v>
      </c>
      <c r="M4">
        <f t="shared" ref="M4:M67" si="11">INT(C4/$I4*350-50)</f>
        <v>-26</v>
      </c>
      <c r="N4">
        <f t="shared" ref="N4:N67" si="12">INT(D4/$I4*350-50)</f>
        <v>-16</v>
      </c>
      <c r="O4">
        <f t="shared" ref="O4:O67" si="13">INT(E4/$I4*350-50)</f>
        <v>-16</v>
      </c>
      <c r="P4">
        <f t="shared" ref="P4:P67" si="14">INT(F4/$I4*350-50)</f>
        <v>3</v>
      </c>
      <c r="Q4">
        <f t="shared" ref="Q4:Q67" si="15">INT(G4/$I4*350-50)</f>
        <v>31</v>
      </c>
      <c r="S4">
        <f t="shared" si="8"/>
        <v>-3</v>
      </c>
    </row>
    <row r="5" spans="1:19">
      <c r="A5" s="4">
        <v>50</v>
      </c>
      <c r="B5" s="4">
        <v>40</v>
      </c>
      <c r="C5" s="4">
        <v>20</v>
      </c>
      <c r="D5" s="4">
        <v>40</v>
      </c>
      <c r="E5" s="4">
        <v>30</v>
      </c>
      <c r="F5" s="4">
        <v>50</v>
      </c>
      <c r="G5" s="4">
        <v>56.666666666666664</v>
      </c>
      <c r="I5">
        <f t="shared" si="1"/>
        <v>286.66666666666669</v>
      </c>
      <c r="K5">
        <f t="shared" si="9"/>
        <v>11</v>
      </c>
      <c r="L5">
        <f t="shared" si="10"/>
        <v>-2</v>
      </c>
      <c r="M5">
        <f t="shared" si="11"/>
        <v>-26</v>
      </c>
      <c r="N5">
        <f t="shared" si="12"/>
        <v>-2</v>
      </c>
      <c r="O5">
        <f t="shared" si="13"/>
        <v>-14</v>
      </c>
      <c r="P5">
        <f t="shared" si="14"/>
        <v>11</v>
      </c>
      <c r="Q5">
        <f t="shared" si="15"/>
        <v>19</v>
      </c>
      <c r="S5">
        <f t="shared" si="8"/>
        <v>-3</v>
      </c>
    </row>
    <row r="6" spans="1:19">
      <c r="A6" s="4">
        <v>0</v>
      </c>
      <c r="B6" s="4">
        <v>80</v>
      </c>
      <c r="C6" s="4">
        <v>40</v>
      </c>
      <c r="D6" s="4">
        <v>40</v>
      </c>
      <c r="E6" s="4">
        <v>0</v>
      </c>
      <c r="F6" s="4">
        <v>20</v>
      </c>
      <c r="G6" s="4">
        <v>68.333333333333329</v>
      </c>
      <c r="I6">
        <f t="shared" si="1"/>
        <v>248.33333333333331</v>
      </c>
      <c r="K6">
        <f t="shared" si="9"/>
        <v>-50</v>
      </c>
      <c r="L6">
        <f t="shared" si="10"/>
        <v>62</v>
      </c>
      <c r="M6">
        <f t="shared" si="11"/>
        <v>6</v>
      </c>
      <c r="N6">
        <f t="shared" si="12"/>
        <v>6</v>
      </c>
      <c r="O6">
        <f t="shared" si="13"/>
        <v>-50</v>
      </c>
      <c r="P6">
        <f t="shared" si="14"/>
        <v>-22</v>
      </c>
      <c r="Q6">
        <f t="shared" si="15"/>
        <v>46</v>
      </c>
      <c r="S6">
        <f t="shared" si="8"/>
        <v>-2</v>
      </c>
    </row>
    <row r="7" spans="1:19">
      <c r="A7" s="4">
        <v>65</v>
      </c>
      <c r="B7" s="4">
        <v>46</v>
      </c>
      <c r="C7" s="4">
        <v>20</v>
      </c>
      <c r="D7" s="4">
        <v>28</v>
      </c>
      <c r="E7" s="4">
        <v>8</v>
      </c>
      <c r="F7" s="4">
        <v>30</v>
      </c>
      <c r="G7" s="4">
        <v>81.666666666666671</v>
      </c>
      <c r="I7">
        <f t="shared" si="1"/>
        <v>278.66666666666669</v>
      </c>
      <c r="K7">
        <f t="shared" si="9"/>
        <v>31</v>
      </c>
      <c r="L7">
        <f t="shared" si="10"/>
        <v>7</v>
      </c>
      <c r="M7">
        <f t="shared" si="11"/>
        <v>-25</v>
      </c>
      <c r="N7">
        <f t="shared" si="12"/>
        <v>-15</v>
      </c>
      <c r="O7">
        <f t="shared" si="13"/>
        <v>-40</v>
      </c>
      <c r="P7">
        <f t="shared" si="14"/>
        <v>-13</v>
      </c>
      <c r="Q7">
        <f t="shared" si="15"/>
        <v>52</v>
      </c>
      <c r="S7">
        <f t="shared" si="8"/>
        <v>-3</v>
      </c>
    </row>
    <row r="8" spans="1:19">
      <c r="A8" s="4">
        <v>30</v>
      </c>
      <c r="B8" s="4">
        <v>40</v>
      </c>
      <c r="C8" s="4">
        <v>30</v>
      </c>
      <c r="D8" s="4">
        <v>40</v>
      </c>
      <c r="E8" s="4">
        <v>20</v>
      </c>
      <c r="F8" s="4">
        <v>30</v>
      </c>
      <c r="G8" s="4">
        <v>33.333333333333336</v>
      </c>
      <c r="I8">
        <f t="shared" si="1"/>
        <v>223.33333333333334</v>
      </c>
      <c r="K8">
        <f t="shared" si="9"/>
        <v>-3</v>
      </c>
      <c r="L8">
        <f t="shared" si="10"/>
        <v>12</v>
      </c>
      <c r="M8">
        <f t="shared" si="11"/>
        <v>-3</v>
      </c>
      <c r="N8">
        <f t="shared" si="12"/>
        <v>12</v>
      </c>
      <c r="O8">
        <f t="shared" si="13"/>
        <v>-19</v>
      </c>
      <c r="P8">
        <f t="shared" si="14"/>
        <v>-3</v>
      </c>
      <c r="Q8">
        <f t="shared" si="15"/>
        <v>2</v>
      </c>
      <c r="S8">
        <f t="shared" si="8"/>
        <v>-2</v>
      </c>
    </row>
    <row r="9" spans="1:19">
      <c r="A9" s="4">
        <v>0</v>
      </c>
      <c r="B9" s="4">
        <v>80</v>
      </c>
      <c r="C9" s="4">
        <v>50</v>
      </c>
      <c r="D9" s="4">
        <v>30</v>
      </c>
      <c r="E9" s="4">
        <v>10</v>
      </c>
      <c r="F9" s="4">
        <v>20</v>
      </c>
      <c r="G9" s="4">
        <v>50</v>
      </c>
      <c r="I9">
        <f t="shared" si="1"/>
        <v>240</v>
      </c>
      <c r="K9">
        <f t="shared" si="9"/>
        <v>-50</v>
      </c>
      <c r="L9">
        <f t="shared" si="10"/>
        <v>66</v>
      </c>
      <c r="M9">
        <f t="shared" si="11"/>
        <v>22</v>
      </c>
      <c r="N9">
        <f t="shared" si="12"/>
        <v>-7</v>
      </c>
      <c r="O9">
        <f t="shared" si="13"/>
        <v>-36</v>
      </c>
      <c r="P9">
        <f t="shared" si="14"/>
        <v>-21</v>
      </c>
      <c r="Q9">
        <f t="shared" si="15"/>
        <v>22</v>
      </c>
      <c r="S9">
        <f t="shared" si="8"/>
        <v>-4</v>
      </c>
    </row>
    <row r="10" spans="1:19">
      <c r="A10" s="4">
        <v>40</v>
      </c>
      <c r="B10" s="4">
        <v>40</v>
      </c>
      <c r="C10" s="4">
        <v>40</v>
      </c>
      <c r="D10" s="4">
        <v>30</v>
      </c>
      <c r="E10" s="4">
        <v>20</v>
      </c>
      <c r="F10" s="4">
        <v>40</v>
      </c>
      <c r="G10" s="4">
        <v>66.666666666666671</v>
      </c>
      <c r="I10">
        <f t="shared" si="1"/>
        <v>276.66666666666669</v>
      </c>
      <c r="K10">
        <f t="shared" si="9"/>
        <v>0</v>
      </c>
      <c r="L10">
        <f t="shared" si="10"/>
        <v>0</v>
      </c>
      <c r="M10">
        <f t="shared" si="11"/>
        <v>0</v>
      </c>
      <c r="N10">
        <f t="shared" si="12"/>
        <v>-13</v>
      </c>
      <c r="O10">
        <f t="shared" si="13"/>
        <v>-25</v>
      </c>
      <c r="P10">
        <f t="shared" si="14"/>
        <v>0</v>
      </c>
      <c r="Q10">
        <f t="shared" si="15"/>
        <v>34</v>
      </c>
      <c r="S10">
        <f t="shared" si="8"/>
        <v>-4</v>
      </c>
    </row>
    <row r="11" spans="1:19">
      <c r="A11" s="4">
        <v>45</v>
      </c>
      <c r="B11" s="4">
        <v>10</v>
      </c>
      <c r="C11" s="4">
        <v>30</v>
      </c>
      <c r="D11" s="4">
        <v>20</v>
      </c>
      <c r="E11" s="4">
        <v>60</v>
      </c>
      <c r="F11" s="4">
        <v>40</v>
      </c>
      <c r="G11" s="4">
        <v>75</v>
      </c>
      <c r="I11">
        <f t="shared" si="1"/>
        <v>280</v>
      </c>
      <c r="K11">
        <f t="shared" si="9"/>
        <v>6</v>
      </c>
      <c r="L11">
        <f t="shared" si="10"/>
        <v>-38</v>
      </c>
      <c r="M11">
        <f t="shared" si="11"/>
        <v>-13</v>
      </c>
      <c r="N11">
        <f t="shared" si="12"/>
        <v>-25</v>
      </c>
      <c r="O11">
        <f t="shared" si="13"/>
        <v>25</v>
      </c>
      <c r="P11">
        <f t="shared" si="14"/>
        <v>0</v>
      </c>
      <c r="Q11">
        <f t="shared" si="15"/>
        <v>43</v>
      </c>
      <c r="S11">
        <f t="shared" si="8"/>
        <v>-2</v>
      </c>
    </row>
    <row r="12" spans="1:19">
      <c r="A12" s="4">
        <v>65</v>
      </c>
      <c r="B12" s="4">
        <v>20</v>
      </c>
      <c r="C12" s="4">
        <v>20</v>
      </c>
      <c r="D12" s="4">
        <v>32</v>
      </c>
      <c r="E12" s="4">
        <v>28</v>
      </c>
      <c r="F12" s="4">
        <v>50</v>
      </c>
      <c r="G12" s="4">
        <v>46.666666666666664</v>
      </c>
      <c r="I12">
        <f t="shared" si="1"/>
        <v>261.66666666666669</v>
      </c>
      <c r="K12">
        <f t="shared" si="9"/>
        <v>36</v>
      </c>
      <c r="L12">
        <f t="shared" si="10"/>
        <v>-24</v>
      </c>
      <c r="M12">
        <f t="shared" si="11"/>
        <v>-24</v>
      </c>
      <c r="N12">
        <f t="shared" si="12"/>
        <v>-8</v>
      </c>
      <c r="O12">
        <f t="shared" si="13"/>
        <v>-13</v>
      </c>
      <c r="P12">
        <f t="shared" si="14"/>
        <v>16</v>
      </c>
      <c r="Q12">
        <f t="shared" si="15"/>
        <v>12</v>
      </c>
      <c r="S12">
        <f t="shared" si="8"/>
        <v>-5</v>
      </c>
    </row>
    <row r="13" spans="1:19">
      <c r="A13" s="4">
        <v>45</v>
      </c>
      <c r="B13" s="4">
        <v>40</v>
      </c>
      <c r="C13" s="4">
        <v>20</v>
      </c>
      <c r="D13" s="4">
        <v>40</v>
      </c>
      <c r="E13" s="4">
        <v>28</v>
      </c>
      <c r="F13" s="4">
        <v>60</v>
      </c>
      <c r="G13" s="4">
        <v>58.333333333333336</v>
      </c>
      <c r="I13">
        <f t="shared" si="1"/>
        <v>291.33333333333331</v>
      </c>
      <c r="K13">
        <f t="shared" si="9"/>
        <v>4</v>
      </c>
      <c r="L13">
        <f t="shared" si="10"/>
        <v>-2</v>
      </c>
      <c r="M13">
        <f t="shared" si="11"/>
        <v>-26</v>
      </c>
      <c r="N13">
        <f t="shared" si="12"/>
        <v>-2</v>
      </c>
      <c r="O13">
        <f t="shared" si="13"/>
        <v>-17</v>
      </c>
      <c r="P13">
        <f t="shared" si="14"/>
        <v>22</v>
      </c>
      <c r="Q13">
        <f t="shared" si="15"/>
        <v>20</v>
      </c>
      <c r="S13">
        <f t="shared" si="8"/>
        <v>-1</v>
      </c>
    </row>
    <row r="14" spans="1:19">
      <c r="A14" s="4">
        <v>65</v>
      </c>
      <c r="B14" s="4">
        <v>40</v>
      </c>
      <c r="C14" s="4">
        <v>20</v>
      </c>
      <c r="D14" s="4">
        <v>28</v>
      </c>
      <c r="E14" s="4">
        <v>20</v>
      </c>
      <c r="F14" s="4">
        <v>46</v>
      </c>
      <c r="G14" s="4">
        <v>63.333333333333336</v>
      </c>
      <c r="I14">
        <f t="shared" si="1"/>
        <v>282.33333333333331</v>
      </c>
      <c r="K14">
        <f t="shared" si="9"/>
        <v>30</v>
      </c>
      <c r="L14">
        <f t="shared" si="10"/>
        <v>-1</v>
      </c>
      <c r="M14">
        <f t="shared" si="11"/>
        <v>-26</v>
      </c>
      <c r="N14">
        <f t="shared" si="12"/>
        <v>-16</v>
      </c>
      <c r="O14">
        <f t="shared" si="13"/>
        <v>-26</v>
      </c>
      <c r="P14">
        <f t="shared" si="14"/>
        <v>7</v>
      </c>
      <c r="Q14">
        <f t="shared" si="15"/>
        <v>28</v>
      </c>
      <c r="S14">
        <f t="shared" si="8"/>
        <v>-4</v>
      </c>
    </row>
    <row r="15" spans="1:19">
      <c r="A15" s="4">
        <v>55</v>
      </c>
      <c r="B15" s="4">
        <v>50</v>
      </c>
      <c r="C15" s="4">
        <v>20</v>
      </c>
      <c r="D15" s="4">
        <v>36</v>
      </c>
      <c r="E15" s="4">
        <v>36</v>
      </c>
      <c r="F15" s="4">
        <v>50</v>
      </c>
      <c r="G15" s="4">
        <v>58.333333333333336</v>
      </c>
      <c r="I15">
        <f t="shared" si="1"/>
        <v>305.33333333333331</v>
      </c>
      <c r="K15">
        <f t="shared" si="9"/>
        <v>13</v>
      </c>
      <c r="L15">
        <f t="shared" si="10"/>
        <v>7</v>
      </c>
      <c r="M15">
        <f t="shared" si="11"/>
        <v>-28</v>
      </c>
      <c r="N15">
        <f t="shared" si="12"/>
        <v>-9</v>
      </c>
      <c r="O15">
        <f t="shared" si="13"/>
        <v>-9</v>
      </c>
      <c r="P15">
        <f t="shared" si="14"/>
        <v>7</v>
      </c>
      <c r="Q15">
        <f t="shared" si="15"/>
        <v>16</v>
      </c>
      <c r="S15">
        <f t="shared" si="8"/>
        <v>-3</v>
      </c>
    </row>
    <row r="16" spans="1:19">
      <c r="A16" s="4">
        <v>50</v>
      </c>
      <c r="B16" s="4">
        <v>36</v>
      </c>
      <c r="C16" s="4">
        <v>34</v>
      </c>
      <c r="D16" s="4">
        <v>48</v>
      </c>
      <c r="E16" s="4">
        <v>48</v>
      </c>
      <c r="F16" s="4">
        <v>50</v>
      </c>
      <c r="G16" s="4">
        <v>50</v>
      </c>
      <c r="I16">
        <f t="shared" si="1"/>
        <v>316</v>
      </c>
      <c r="K16">
        <f t="shared" si="9"/>
        <v>5</v>
      </c>
      <c r="L16">
        <f t="shared" si="10"/>
        <v>-11</v>
      </c>
      <c r="M16">
        <f t="shared" si="11"/>
        <v>-13</v>
      </c>
      <c r="N16">
        <f t="shared" si="12"/>
        <v>3</v>
      </c>
      <c r="O16">
        <f t="shared" si="13"/>
        <v>3</v>
      </c>
      <c r="P16">
        <f t="shared" si="14"/>
        <v>5</v>
      </c>
      <c r="Q16">
        <f t="shared" si="15"/>
        <v>5</v>
      </c>
      <c r="S16">
        <f t="shared" si="8"/>
        <v>-3</v>
      </c>
    </row>
    <row r="17" spans="1:19">
      <c r="A17" s="4">
        <v>45</v>
      </c>
      <c r="B17" s="4">
        <v>24</v>
      </c>
      <c r="C17" s="4">
        <v>34</v>
      </c>
      <c r="D17" s="4">
        <v>52</v>
      </c>
      <c r="E17" s="4">
        <v>60</v>
      </c>
      <c r="F17" s="4">
        <v>50</v>
      </c>
      <c r="G17" s="4">
        <v>50</v>
      </c>
      <c r="I17">
        <f t="shared" si="1"/>
        <v>315</v>
      </c>
      <c r="K17">
        <f t="shared" si="9"/>
        <v>0</v>
      </c>
      <c r="L17">
        <f t="shared" si="10"/>
        <v>-24</v>
      </c>
      <c r="M17">
        <f t="shared" si="11"/>
        <v>-13</v>
      </c>
      <c r="N17">
        <f t="shared" si="12"/>
        <v>7</v>
      </c>
      <c r="O17">
        <f t="shared" si="13"/>
        <v>16</v>
      </c>
      <c r="P17">
        <f t="shared" si="14"/>
        <v>5</v>
      </c>
      <c r="Q17">
        <f t="shared" si="15"/>
        <v>5</v>
      </c>
      <c r="S17">
        <f t="shared" si="8"/>
        <v>-4</v>
      </c>
    </row>
    <row r="18" spans="1:19">
      <c r="A18" s="4">
        <v>30</v>
      </c>
      <c r="B18" s="4">
        <v>20</v>
      </c>
      <c r="C18" s="4">
        <v>40</v>
      </c>
      <c r="D18" s="4">
        <v>40</v>
      </c>
      <c r="E18" s="4">
        <v>40</v>
      </c>
      <c r="F18" s="4">
        <v>40</v>
      </c>
      <c r="G18" s="4">
        <v>58.333333333333336</v>
      </c>
      <c r="I18">
        <f t="shared" si="1"/>
        <v>268.33333333333331</v>
      </c>
      <c r="K18">
        <f t="shared" si="9"/>
        <v>-11</v>
      </c>
      <c r="L18">
        <f t="shared" si="10"/>
        <v>-24</v>
      </c>
      <c r="M18">
        <f t="shared" si="11"/>
        <v>2</v>
      </c>
      <c r="N18">
        <f t="shared" si="12"/>
        <v>2</v>
      </c>
      <c r="O18">
        <f t="shared" si="13"/>
        <v>2</v>
      </c>
      <c r="P18">
        <f t="shared" si="14"/>
        <v>2</v>
      </c>
      <c r="Q18">
        <f t="shared" si="15"/>
        <v>26</v>
      </c>
      <c r="S18">
        <f t="shared" si="8"/>
        <v>-1</v>
      </c>
    </row>
    <row r="19" spans="1:19">
      <c r="A19" s="4">
        <v>0</v>
      </c>
      <c r="B19" s="4">
        <v>100</v>
      </c>
      <c r="C19" s="4">
        <v>40</v>
      </c>
      <c r="D19" s="4">
        <v>24</v>
      </c>
      <c r="E19" s="4">
        <v>0</v>
      </c>
      <c r="F19" s="4">
        <v>20</v>
      </c>
      <c r="G19" s="4">
        <v>66.666666666666671</v>
      </c>
      <c r="I19">
        <f t="shared" si="1"/>
        <v>250.66666666666669</v>
      </c>
      <c r="K19">
        <f t="shared" si="9"/>
        <v>-50</v>
      </c>
      <c r="L19">
        <f t="shared" si="10"/>
        <v>89</v>
      </c>
      <c r="M19">
        <f t="shared" si="11"/>
        <v>5</v>
      </c>
      <c r="N19">
        <f t="shared" si="12"/>
        <v>-17</v>
      </c>
      <c r="O19">
        <f t="shared" si="13"/>
        <v>-50</v>
      </c>
      <c r="P19">
        <f t="shared" si="14"/>
        <v>-23</v>
      </c>
      <c r="Q19">
        <f t="shared" si="15"/>
        <v>43</v>
      </c>
      <c r="S19">
        <f t="shared" si="8"/>
        <v>-3</v>
      </c>
    </row>
    <row r="20" spans="1:19">
      <c r="A20" s="4">
        <v>0</v>
      </c>
      <c r="B20" s="4">
        <v>60</v>
      </c>
      <c r="C20" s="4">
        <v>40</v>
      </c>
      <c r="D20" s="4">
        <v>20</v>
      </c>
      <c r="E20" s="4">
        <v>0</v>
      </c>
      <c r="F20" s="4">
        <v>20</v>
      </c>
      <c r="G20" s="4">
        <v>60</v>
      </c>
      <c r="I20">
        <f t="shared" si="1"/>
        <v>200</v>
      </c>
      <c r="K20">
        <f t="shared" si="9"/>
        <v>-50</v>
      </c>
      <c r="L20">
        <f t="shared" si="10"/>
        <v>55</v>
      </c>
      <c r="M20">
        <f t="shared" si="11"/>
        <v>20</v>
      </c>
      <c r="N20">
        <f t="shared" si="12"/>
        <v>-15</v>
      </c>
      <c r="O20">
        <f t="shared" si="13"/>
        <v>-50</v>
      </c>
      <c r="P20">
        <f t="shared" si="14"/>
        <v>-15</v>
      </c>
      <c r="Q20">
        <f t="shared" si="15"/>
        <v>55</v>
      </c>
      <c r="S20">
        <f t="shared" si="8"/>
        <v>0</v>
      </c>
    </row>
    <row r="21" spans="1:19">
      <c r="A21" s="4">
        <v>0</v>
      </c>
      <c r="B21" s="4">
        <v>90</v>
      </c>
      <c r="C21" s="4">
        <v>40</v>
      </c>
      <c r="D21" s="4">
        <v>20</v>
      </c>
      <c r="E21" s="4">
        <v>0</v>
      </c>
      <c r="F21" s="4">
        <v>20</v>
      </c>
      <c r="G21" s="4">
        <v>48.333333333333336</v>
      </c>
      <c r="I21">
        <f t="shared" si="1"/>
        <v>218.33333333333334</v>
      </c>
      <c r="K21">
        <f t="shared" si="9"/>
        <v>-50</v>
      </c>
      <c r="L21">
        <f t="shared" si="10"/>
        <v>94</v>
      </c>
      <c r="M21">
        <f t="shared" si="11"/>
        <v>14</v>
      </c>
      <c r="N21">
        <f t="shared" si="12"/>
        <v>-18</v>
      </c>
      <c r="O21">
        <f t="shared" si="13"/>
        <v>-50</v>
      </c>
      <c r="P21">
        <f t="shared" si="14"/>
        <v>-18</v>
      </c>
      <c r="Q21">
        <f t="shared" si="15"/>
        <v>27</v>
      </c>
      <c r="S21">
        <f t="shared" si="8"/>
        <v>-1</v>
      </c>
    </row>
    <row r="22" spans="1:19">
      <c r="A22" s="4">
        <v>70</v>
      </c>
      <c r="B22" s="4">
        <v>30</v>
      </c>
      <c r="C22" s="4">
        <v>20</v>
      </c>
      <c r="D22" s="4">
        <v>70</v>
      </c>
      <c r="E22" s="4">
        <v>0</v>
      </c>
      <c r="F22" s="4">
        <v>40</v>
      </c>
      <c r="G22" s="4">
        <v>61.666666666666664</v>
      </c>
      <c r="I22">
        <f t="shared" si="1"/>
        <v>291.66666666666669</v>
      </c>
      <c r="K22">
        <f t="shared" si="9"/>
        <v>34</v>
      </c>
      <c r="L22">
        <f t="shared" si="10"/>
        <v>-14</v>
      </c>
      <c r="M22">
        <f t="shared" si="11"/>
        <v>-26</v>
      </c>
      <c r="N22">
        <f t="shared" si="12"/>
        <v>34</v>
      </c>
      <c r="O22">
        <f t="shared" si="13"/>
        <v>-50</v>
      </c>
      <c r="P22">
        <f t="shared" si="14"/>
        <v>-3</v>
      </c>
      <c r="Q22">
        <f t="shared" si="15"/>
        <v>24</v>
      </c>
      <c r="S22">
        <f t="shared" si="8"/>
        <v>-1</v>
      </c>
    </row>
    <row r="23" spans="1:19">
      <c r="A23" s="4">
        <v>25</v>
      </c>
      <c r="B23" s="4">
        <v>10</v>
      </c>
      <c r="C23" s="4">
        <v>20</v>
      </c>
      <c r="D23" s="4">
        <v>50</v>
      </c>
      <c r="E23" s="4">
        <v>80</v>
      </c>
      <c r="F23" s="4">
        <v>40</v>
      </c>
      <c r="G23" s="4">
        <v>26.666666666666668</v>
      </c>
      <c r="I23">
        <f t="shared" si="1"/>
        <v>251.66666666666666</v>
      </c>
      <c r="K23">
        <f t="shared" si="9"/>
        <v>-16</v>
      </c>
      <c r="L23">
        <f t="shared" si="10"/>
        <v>-37</v>
      </c>
      <c r="M23">
        <f t="shared" si="11"/>
        <v>-23</v>
      </c>
      <c r="N23">
        <f t="shared" si="12"/>
        <v>19</v>
      </c>
      <c r="O23">
        <f t="shared" si="13"/>
        <v>61</v>
      </c>
      <c r="P23">
        <f t="shared" si="14"/>
        <v>5</v>
      </c>
      <c r="Q23">
        <f t="shared" si="15"/>
        <v>-13</v>
      </c>
      <c r="S23">
        <f t="shared" si="8"/>
        <v>-4</v>
      </c>
    </row>
    <row r="24" spans="1:19">
      <c r="A24" s="4">
        <v>30</v>
      </c>
      <c r="B24" s="4">
        <v>10</v>
      </c>
      <c r="C24" s="4">
        <v>40</v>
      </c>
      <c r="D24" s="4">
        <v>30</v>
      </c>
      <c r="E24" s="4">
        <v>40</v>
      </c>
      <c r="F24" s="4">
        <v>40</v>
      </c>
      <c r="G24" s="4">
        <v>41.666666666666664</v>
      </c>
      <c r="I24">
        <f t="shared" si="1"/>
        <v>231.66666666666666</v>
      </c>
      <c r="K24">
        <f t="shared" si="9"/>
        <v>-5</v>
      </c>
      <c r="L24">
        <f t="shared" si="10"/>
        <v>-35</v>
      </c>
      <c r="M24">
        <f t="shared" si="11"/>
        <v>10</v>
      </c>
      <c r="N24">
        <f t="shared" si="12"/>
        <v>-5</v>
      </c>
      <c r="O24">
        <f t="shared" si="13"/>
        <v>10</v>
      </c>
      <c r="P24">
        <f t="shared" si="14"/>
        <v>10</v>
      </c>
      <c r="Q24">
        <f t="shared" si="15"/>
        <v>12</v>
      </c>
      <c r="S24">
        <f t="shared" si="8"/>
        <v>-3</v>
      </c>
    </row>
    <row r="25" spans="1:19">
      <c r="A25" s="4">
        <v>40</v>
      </c>
      <c r="B25" s="4">
        <v>40</v>
      </c>
      <c r="C25" s="4">
        <v>26</v>
      </c>
      <c r="D25" s="4">
        <v>40</v>
      </c>
      <c r="E25" s="4">
        <v>40</v>
      </c>
      <c r="F25" s="4">
        <v>40</v>
      </c>
      <c r="G25" s="4">
        <v>45</v>
      </c>
      <c r="I25">
        <f t="shared" si="1"/>
        <v>271</v>
      </c>
      <c r="K25">
        <f t="shared" si="9"/>
        <v>1</v>
      </c>
      <c r="L25">
        <f t="shared" si="10"/>
        <v>1</v>
      </c>
      <c r="M25">
        <f t="shared" si="11"/>
        <v>-17</v>
      </c>
      <c r="N25">
        <f t="shared" si="12"/>
        <v>1</v>
      </c>
      <c r="O25">
        <f t="shared" si="13"/>
        <v>1</v>
      </c>
      <c r="P25">
        <f t="shared" si="14"/>
        <v>1</v>
      </c>
      <c r="Q25">
        <f t="shared" si="15"/>
        <v>8</v>
      </c>
      <c r="S25">
        <f t="shared" si="8"/>
        <v>-4</v>
      </c>
    </row>
    <row r="26" spans="1:19">
      <c r="A26" s="4">
        <v>55</v>
      </c>
      <c r="B26" s="4">
        <v>30</v>
      </c>
      <c r="C26" s="4">
        <v>20</v>
      </c>
      <c r="D26" s="4">
        <v>50</v>
      </c>
      <c r="E26" s="4">
        <v>30</v>
      </c>
      <c r="F26" s="4">
        <v>40</v>
      </c>
      <c r="G26" s="4">
        <v>60</v>
      </c>
      <c r="I26">
        <f t="shared" si="1"/>
        <v>285</v>
      </c>
      <c r="K26">
        <f t="shared" si="9"/>
        <v>17</v>
      </c>
      <c r="L26">
        <f t="shared" si="10"/>
        <v>-14</v>
      </c>
      <c r="M26">
        <f t="shared" si="11"/>
        <v>-26</v>
      </c>
      <c r="N26">
        <f t="shared" si="12"/>
        <v>11</v>
      </c>
      <c r="O26">
        <f t="shared" si="13"/>
        <v>-14</v>
      </c>
      <c r="P26">
        <f t="shared" si="14"/>
        <v>-1</v>
      </c>
      <c r="Q26">
        <f t="shared" si="15"/>
        <v>23</v>
      </c>
      <c r="S26">
        <f t="shared" si="8"/>
        <v>-4</v>
      </c>
    </row>
    <row r="27" spans="1:19">
      <c r="A27" s="4">
        <v>60</v>
      </c>
      <c r="B27" s="4">
        <v>40</v>
      </c>
      <c r="C27" s="4">
        <v>20</v>
      </c>
      <c r="D27" s="4">
        <v>48</v>
      </c>
      <c r="E27" s="4">
        <v>36</v>
      </c>
      <c r="F27" s="4">
        <v>50</v>
      </c>
      <c r="G27" s="4">
        <v>56.666666666666664</v>
      </c>
      <c r="I27">
        <f t="shared" si="1"/>
        <v>310.66666666666669</v>
      </c>
      <c r="K27">
        <f t="shared" si="9"/>
        <v>17</v>
      </c>
      <c r="L27">
        <f t="shared" si="10"/>
        <v>-5</v>
      </c>
      <c r="M27">
        <f t="shared" si="11"/>
        <v>-28</v>
      </c>
      <c r="N27">
        <f t="shared" si="12"/>
        <v>4</v>
      </c>
      <c r="O27">
        <f t="shared" si="13"/>
        <v>-10</v>
      </c>
      <c r="P27">
        <f t="shared" si="14"/>
        <v>6</v>
      </c>
      <c r="Q27">
        <f t="shared" si="15"/>
        <v>13</v>
      </c>
      <c r="S27">
        <f t="shared" si="8"/>
        <v>-3</v>
      </c>
    </row>
    <row r="28" spans="1:19">
      <c r="A28" s="4">
        <v>0</v>
      </c>
      <c r="B28" s="4">
        <v>70</v>
      </c>
      <c r="C28" s="4">
        <v>30</v>
      </c>
      <c r="D28" s="4">
        <v>20</v>
      </c>
      <c r="E28" s="4">
        <v>0</v>
      </c>
      <c r="F28" s="4">
        <v>20</v>
      </c>
      <c r="G28" s="4">
        <v>71.666666666666671</v>
      </c>
      <c r="I28">
        <f t="shared" si="1"/>
        <v>211.66666666666669</v>
      </c>
      <c r="K28">
        <f t="shared" si="9"/>
        <v>-50</v>
      </c>
      <c r="L28">
        <f t="shared" si="10"/>
        <v>65</v>
      </c>
      <c r="M28">
        <f t="shared" si="11"/>
        <v>-1</v>
      </c>
      <c r="N28">
        <f t="shared" si="12"/>
        <v>-17</v>
      </c>
      <c r="O28">
        <f t="shared" si="13"/>
        <v>-50</v>
      </c>
      <c r="P28">
        <f t="shared" si="14"/>
        <v>-17</v>
      </c>
      <c r="Q28">
        <f t="shared" si="15"/>
        <v>68</v>
      </c>
      <c r="S28">
        <f t="shared" si="8"/>
        <v>-2</v>
      </c>
    </row>
    <row r="29" spans="1:19">
      <c r="A29" s="4">
        <v>0</v>
      </c>
      <c r="B29" s="4">
        <v>100</v>
      </c>
      <c r="C29" s="4">
        <v>30</v>
      </c>
      <c r="D29" s="4">
        <v>20</v>
      </c>
      <c r="E29" s="4">
        <v>0</v>
      </c>
      <c r="F29" s="4">
        <v>20</v>
      </c>
      <c r="G29" s="4">
        <v>25</v>
      </c>
      <c r="I29">
        <f t="shared" si="1"/>
        <v>195</v>
      </c>
      <c r="K29">
        <f t="shared" si="9"/>
        <v>-50</v>
      </c>
      <c r="L29">
        <f t="shared" si="10"/>
        <v>129</v>
      </c>
      <c r="M29">
        <f t="shared" si="11"/>
        <v>3</v>
      </c>
      <c r="N29">
        <f t="shared" si="12"/>
        <v>-15</v>
      </c>
      <c r="O29">
        <f t="shared" si="13"/>
        <v>-50</v>
      </c>
      <c r="P29">
        <f t="shared" si="14"/>
        <v>-15</v>
      </c>
      <c r="Q29">
        <f t="shared" si="15"/>
        <v>-6</v>
      </c>
      <c r="S29">
        <f t="shared" si="8"/>
        <v>-4</v>
      </c>
    </row>
    <row r="30" spans="1:19">
      <c r="A30" s="4">
        <v>40</v>
      </c>
      <c r="B30" s="4">
        <v>40</v>
      </c>
      <c r="C30" s="4">
        <v>30</v>
      </c>
      <c r="D30" s="4">
        <v>40</v>
      </c>
      <c r="E30" s="4">
        <v>50</v>
      </c>
      <c r="F30" s="4">
        <v>44</v>
      </c>
      <c r="G30" s="4">
        <v>50</v>
      </c>
      <c r="I30">
        <f t="shared" si="1"/>
        <v>294</v>
      </c>
      <c r="K30">
        <f t="shared" si="9"/>
        <v>-3</v>
      </c>
      <c r="L30">
        <f t="shared" si="10"/>
        <v>-3</v>
      </c>
      <c r="M30">
        <f t="shared" si="11"/>
        <v>-15</v>
      </c>
      <c r="N30">
        <f t="shared" si="12"/>
        <v>-3</v>
      </c>
      <c r="O30">
        <f t="shared" si="13"/>
        <v>9</v>
      </c>
      <c r="P30">
        <f t="shared" si="14"/>
        <v>2</v>
      </c>
      <c r="Q30">
        <f t="shared" si="15"/>
        <v>9</v>
      </c>
      <c r="S30">
        <f t="shared" si="8"/>
        <v>-4</v>
      </c>
    </row>
    <row r="31" spans="1:19">
      <c r="A31" s="4">
        <v>40</v>
      </c>
      <c r="B31" s="4">
        <v>40</v>
      </c>
      <c r="C31" s="4">
        <v>20</v>
      </c>
      <c r="D31" s="4">
        <v>40</v>
      </c>
      <c r="E31" s="4">
        <v>36</v>
      </c>
      <c r="F31" s="4">
        <v>50</v>
      </c>
      <c r="G31" s="4">
        <v>51.666666666666664</v>
      </c>
      <c r="I31">
        <f t="shared" si="1"/>
        <v>277.66666666666669</v>
      </c>
      <c r="K31">
        <f t="shared" si="9"/>
        <v>0</v>
      </c>
      <c r="L31">
        <f t="shared" si="10"/>
        <v>0</v>
      </c>
      <c r="M31">
        <f t="shared" si="11"/>
        <v>-25</v>
      </c>
      <c r="N31">
        <f t="shared" si="12"/>
        <v>0</v>
      </c>
      <c r="O31">
        <f t="shared" si="13"/>
        <v>-5</v>
      </c>
      <c r="P31">
        <f t="shared" si="14"/>
        <v>13</v>
      </c>
      <c r="Q31">
        <f t="shared" si="15"/>
        <v>15</v>
      </c>
      <c r="S31">
        <f t="shared" si="8"/>
        <v>-2</v>
      </c>
    </row>
    <row r="32" spans="1:19">
      <c r="A32" s="4">
        <v>50</v>
      </c>
      <c r="B32" s="4">
        <v>50</v>
      </c>
      <c r="C32" s="4">
        <v>20</v>
      </c>
      <c r="D32" s="4">
        <v>28</v>
      </c>
      <c r="E32" s="4">
        <v>20</v>
      </c>
      <c r="F32" s="4">
        <v>40</v>
      </c>
      <c r="G32" s="4">
        <v>75</v>
      </c>
      <c r="I32">
        <f t="shared" si="1"/>
        <v>283</v>
      </c>
      <c r="K32">
        <f t="shared" si="9"/>
        <v>11</v>
      </c>
      <c r="L32">
        <f t="shared" si="10"/>
        <v>11</v>
      </c>
      <c r="M32">
        <f t="shared" si="11"/>
        <v>-26</v>
      </c>
      <c r="N32">
        <f t="shared" si="12"/>
        <v>-16</v>
      </c>
      <c r="O32">
        <f t="shared" si="13"/>
        <v>-26</v>
      </c>
      <c r="P32">
        <f t="shared" si="14"/>
        <v>-1</v>
      </c>
      <c r="Q32">
        <f t="shared" si="15"/>
        <v>42</v>
      </c>
      <c r="S32">
        <f t="shared" si="8"/>
        <v>-5</v>
      </c>
    </row>
    <row r="33" spans="1:19">
      <c r="A33" s="4">
        <v>40</v>
      </c>
      <c r="B33" s="4">
        <v>70</v>
      </c>
      <c r="C33" s="4">
        <v>30</v>
      </c>
      <c r="D33" s="4">
        <v>50</v>
      </c>
      <c r="E33" s="4">
        <v>10</v>
      </c>
      <c r="F33" s="4">
        <v>20</v>
      </c>
      <c r="G33" s="4">
        <v>70</v>
      </c>
      <c r="I33">
        <f t="shared" si="1"/>
        <v>290</v>
      </c>
      <c r="K33">
        <f t="shared" si="9"/>
        <v>-2</v>
      </c>
      <c r="L33">
        <f t="shared" si="10"/>
        <v>34</v>
      </c>
      <c r="M33">
        <f t="shared" si="11"/>
        <v>-14</v>
      </c>
      <c r="N33">
        <f t="shared" si="12"/>
        <v>10</v>
      </c>
      <c r="O33">
        <f t="shared" si="13"/>
        <v>-38</v>
      </c>
      <c r="P33">
        <f t="shared" si="14"/>
        <v>-26</v>
      </c>
      <c r="Q33">
        <f t="shared" si="15"/>
        <v>34</v>
      </c>
      <c r="S33">
        <f t="shared" si="8"/>
        <v>-2</v>
      </c>
    </row>
    <row r="34" spans="1:19">
      <c r="A34" s="4">
        <v>38</v>
      </c>
      <c r="B34" s="4">
        <v>16</v>
      </c>
      <c r="C34" s="4">
        <v>30</v>
      </c>
      <c r="D34" s="4">
        <v>48</v>
      </c>
      <c r="E34" s="4">
        <v>40</v>
      </c>
      <c r="F34" s="4">
        <v>50</v>
      </c>
      <c r="G34" s="4">
        <v>51.666666666666664</v>
      </c>
      <c r="I34">
        <f t="shared" si="1"/>
        <v>273.66666666666669</v>
      </c>
      <c r="K34">
        <f t="shared" si="9"/>
        <v>-2</v>
      </c>
      <c r="L34">
        <f t="shared" si="10"/>
        <v>-30</v>
      </c>
      <c r="M34">
        <f t="shared" si="11"/>
        <v>-12</v>
      </c>
      <c r="N34">
        <f t="shared" si="12"/>
        <v>11</v>
      </c>
      <c r="O34">
        <f t="shared" si="13"/>
        <v>1</v>
      </c>
      <c r="P34">
        <f t="shared" si="14"/>
        <v>13</v>
      </c>
      <c r="Q34">
        <f t="shared" si="15"/>
        <v>16</v>
      </c>
      <c r="S34">
        <f t="shared" si="8"/>
        <v>-3</v>
      </c>
    </row>
    <row r="35" spans="1:19">
      <c r="A35" s="4">
        <v>50</v>
      </c>
      <c r="B35" s="4">
        <v>20</v>
      </c>
      <c r="C35" s="4">
        <v>20</v>
      </c>
      <c r="D35" s="4">
        <v>48</v>
      </c>
      <c r="E35" s="4">
        <v>36</v>
      </c>
      <c r="F35" s="4">
        <v>70</v>
      </c>
      <c r="G35" s="4">
        <v>58.333333333333336</v>
      </c>
      <c r="I35">
        <f t="shared" si="1"/>
        <v>302.33333333333331</v>
      </c>
      <c r="K35">
        <f t="shared" si="9"/>
        <v>7</v>
      </c>
      <c r="L35">
        <f t="shared" si="10"/>
        <v>-27</v>
      </c>
      <c r="M35">
        <f t="shared" si="11"/>
        <v>-27</v>
      </c>
      <c r="N35">
        <f t="shared" si="12"/>
        <v>5</v>
      </c>
      <c r="O35">
        <f t="shared" si="13"/>
        <v>-9</v>
      </c>
      <c r="P35">
        <f t="shared" si="14"/>
        <v>31</v>
      </c>
      <c r="Q35">
        <f t="shared" si="15"/>
        <v>17</v>
      </c>
      <c r="S35">
        <f t="shared" si="8"/>
        <v>-3</v>
      </c>
    </row>
    <row r="36" spans="1:19">
      <c r="A36" s="4">
        <v>25</v>
      </c>
      <c r="B36" s="4">
        <v>10</v>
      </c>
      <c r="C36" s="4">
        <v>30</v>
      </c>
      <c r="D36" s="4">
        <v>36</v>
      </c>
      <c r="E36" s="4">
        <v>60</v>
      </c>
      <c r="F36" s="4">
        <v>50</v>
      </c>
      <c r="G36" s="4">
        <v>30</v>
      </c>
      <c r="I36">
        <f t="shared" si="1"/>
        <v>241</v>
      </c>
      <c r="K36">
        <f t="shared" si="9"/>
        <v>-14</v>
      </c>
      <c r="L36">
        <f t="shared" si="10"/>
        <v>-36</v>
      </c>
      <c r="M36">
        <f t="shared" si="11"/>
        <v>-7</v>
      </c>
      <c r="N36">
        <f t="shared" si="12"/>
        <v>2</v>
      </c>
      <c r="O36">
        <f t="shared" si="13"/>
        <v>37</v>
      </c>
      <c r="P36">
        <f t="shared" si="14"/>
        <v>22</v>
      </c>
      <c r="Q36">
        <f t="shared" si="15"/>
        <v>-7</v>
      </c>
      <c r="S36">
        <f t="shared" si="8"/>
        <v>-3</v>
      </c>
    </row>
    <row r="37" spans="1:19">
      <c r="A37" s="4">
        <v>0</v>
      </c>
      <c r="B37" s="4">
        <v>100</v>
      </c>
      <c r="C37" s="4">
        <v>20</v>
      </c>
      <c r="D37" s="4">
        <v>20</v>
      </c>
      <c r="E37" s="4">
        <v>0</v>
      </c>
      <c r="F37" s="4">
        <v>20</v>
      </c>
      <c r="G37" s="4">
        <v>66.666666666666671</v>
      </c>
      <c r="I37">
        <f t="shared" si="1"/>
        <v>226.66666666666669</v>
      </c>
      <c r="K37">
        <f t="shared" si="9"/>
        <v>-50</v>
      </c>
      <c r="L37">
        <f t="shared" si="10"/>
        <v>104</v>
      </c>
      <c r="M37">
        <f t="shared" si="11"/>
        <v>-20</v>
      </c>
      <c r="N37">
        <f t="shared" si="12"/>
        <v>-20</v>
      </c>
      <c r="O37">
        <f t="shared" si="13"/>
        <v>-50</v>
      </c>
      <c r="P37">
        <f t="shared" si="14"/>
        <v>-20</v>
      </c>
      <c r="Q37">
        <f t="shared" si="15"/>
        <v>52</v>
      </c>
      <c r="S37">
        <f t="shared" si="8"/>
        <v>-4</v>
      </c>
    </row>
    <row r="38" spans="1:19">
      <c r="A38" s="4">
        <v>0</v>
      </c>
      <c r="B38" s="4">
        <v>90</v>
      </c>
      <c r="C38" s="4">
        <v>30</v>
      </c>
      <c r="D38" s="4">
        <v>20</v>
      </c>
      <c r="E38" s="4">
        <v>0</v>
      </c>
      <c r="F38" s="4">
        <v>20</v>
      </c>
      <c r="G38" s="4">
        <v>100</v>
      </c>
      <c r="I38">
        <f t="shared" si="1"/>
        <v>260</v>
      </c>
      <c r="K38">
        <f t="shared" si="9"/>
        <v>-50</v>
      </c>
      <c r="L38">
        <f t="shared" si="10"/>
        <v>71</v>
      </c>
      <c r="M38">
        <f t="shared" si="11"/>
        <v>-10</v>
      </c>
      <c r="N38">
        <f t="shared" si="12"/>
        <v>-24</v>
      </c>
      <c r="O38">
        <f t="shared" si="13"/>
        <v>-50</v>
      </c>
      <c r="P38">
        <f t="shared" si="14"/>
        <v>-24</v>
      </c>
      <c r="Q38">
        <f t="shared" si="15"/>
        <v>84</v>
      </c>
      <c r="S38">
        <f t="shared" si="8"/>
        <v>-3</v>
      </c>
    </row>
    <row r="39" spans="1:19">
      <c r="A39" s="4">
        <v>35</v>
      </c>
      <c r="B39" s="4">
        <v>20</v>
      </c>
      <c r="C39" s="4">
        <v>60</v>
      </c>
      <c r="D39" s="4">
        <v>40</v>
      </c>
      <c r="E39" s="4">
        <v>32</v>
      </c>
      <c r="F39" s="4">
        <v>60</v>
      </c>
      <c r="G39" s="4">
        <v>50</v>
      </c>
      <c r="I39">
        <f t="shared" si="1"/>
        <v>297</v>
      </c>
      <c r="K39">
        <f t="shared" si="9"/>
        <v>-9</v>
      </c>
      <c r="L39">
        <f t="shared" si="10"/>
        <v>-27</v>
      </c>
      <c r="M39">
        <f t="shared" si="11"/>
        <v>20</v>
      </c>
      <c r="N39">
        <f t="shared" si="12"/>
        <v>-3</v>
      </c>
      <c r="O39">
        <f t="shared" si="13"/>
        <v>-13</v>
      </c>
      <c r="P39">
        <f t="shared" si="14"/>
        <v>20</v>
      </c>
      <c r="Q39">
        <f t="shared" si="15"/>
        <v>8</v>
      </c>
      <c r="S39">
        <f t="shared" si="8"/>
        <v>-4</v>
      </c>
    </row>
    <row r="40" spans="1:19">
      <c r="A40" s="4">
        <v>50</v>
      </c>
      <c r="B40" s="4">
        <v>50</v>
      </c>
      <c r="C40" s="4">
        <v>20</v>
      </c>
      <c r="D40" s="4">
        <v>40</v>
      </c>
      <c r="E40" s="4">
        <v>28</v>
      </c>
      <c r="F40" s="4">
        <v>50</v>
      </c>
      <c r="G40" s="4">
        <v>58.333333333333336</v>
      </c>
      <c r="I40">
        <f t="shared" si="1"/>
        <v>296.33333333333331</v>
      </c>
      <c r="K40">
        <f t="shared" si="9"/>
        <v>9</v>
      </c>
      <c r="L40">
        <f t="shared" si="10"/>
        <v>9</v>
      </c>
      <c r="M40">
        <f t="shared" si="11"/>
        <v>-27</v>
      </c>
      <c r="N40">
        <f t="shared" si="12"/>
        <v>-3</v>
      </c>
      <c r="O40">
        <f t="shared" si="13"/>
        <v>-17</v>
      </c>
      <c r="P40">
        <f t="shared" si="14"/>
        <v>9</v>
      </c>
      <c r="Q40">
        <f t="shared" si="15"/>
        <v>18</v>
      </c>
      <c r="S40">
        <f t="shared" si="8"/>
        <v>-2</v>
      </c>
    </row>
    <row r="41" spans="1:19">
      <c r="A41" s="4">
        <v>55</v>
      </c>
      <c r="B41" s="4">
        <v>20</v>
      </c>
      <c r="C41" s="4">
        <v>20</v>
      </c>
      <c r="D41" s="4">
        <v>50</v>
      </c>
      <c r="E41" s="4">
        <v>28</v>
      </c>
      <c r="F41" s="4">
        <v>50</v>
      </c>
      <c r="G41" s="4">
        <v>60</v>
      </c>
      <c r="I41">
        <f t="shared" si="1"/>
        <v>283</v>
      </c>
      <c r="K41">
        <f t="shared" si="9"/>
        <v>18</v>
      </c>
      <c r="L41">
        <f t="shared" si="10"/>
        <v>-26</v>
      </c>
      <c r="M41">
        <f t="shared" si="11"/>
        <v>-26</v>
      </c>
      <c r="N41">
        <f t="shared" si="12"/>
        <v>11</v>
      </c>
      <c r="O41">
        <f t="shared" si="13"/>
        <v>-16</v>
      </c>
      <c r="P41">
        <f t="shared" si="14"/>
        <v>11</v>
      </c>
      <c r="Q41">
        <f t="shared" si="15"/>
        <v>24</v>
      </c>
      <c r="S41">
        <f t="shared" si="8"/>
        <v>-4</v>
      </c>
    </row>
    <row r="42" spans="1:19">
      <c r="A42" s="4">
        <v>35</v>
      </c>
      <c r="B42" s="4">
        <v>40</v>
      </c>
      <c r="C42" s="4">
        <v>30</v>
      </c>
      <c r="D42" s="4">
        <v>20</v>
      </c>
      <c r="E42" s="4">
        <v>20</v>
      </c>
      <c r="F42" s="4">
        <v>50</v>
      </c>
      <c r="G42" s="4">
        <v>53.333333333333336</v>
      </c>
      <c r="I42">
        <f t="shared" si="1"/>
        <v>248.33333333333334</v>
      </c>
      <c r="K42">
        <f t="shared" si="9"/>
        <v>-1</v>
      </c>
      <c r="L42">
        <f t="shared" si="10"/>
        <v>6</v>
      </c>
      <c r="M42">
        <f t="shared" si="11"/>
        <v>-8</v>
      </c>
      <c r="N42">
        <f t="shared" si="12"/>
        <v>-22</v>
      </c>
      <c r="O42">
        <f t="shared" si="13"/>
        <v>-22</v>
      </c>
      <c r="P42">
        <f t="shared" si="14"/>
        <v>20</v>
      </c>
      <c r="Q42">
        <f t="shared" si="15"/>
        <v>25</v>
      </c>
      <c r="S42">
        <f t="shared" si="8"/>
        <v>-2</v>
      </c>
    </row>
    <row r="43" spans="1:19">
      <c r="A43" s="4">
        <v>0</v>
      </c>
      <c r="B43" s="4">
        <v>90</v>
      </c>
      <c r="C43" s="4">
        <v>40</v>
      </c>
      <c r="D43" s="4">
        <v>20</v>
      </c>
      <c r="E43" s="4">
        <v>28</v>
      </c>
      <c r="F43" s="4">
        <v>20</v>
      </c>
      <c r="G43" s="4">
        <v>83.333333333333329</v>
      </c>
      <c r="I43">
        <f t="shared" si="1"/>
        <v>281.33333333333331</v>
      </c>
      <c r="K43">
        <f t="shared" si="9"/>
        <v>-50</v>
      </c>
      <c r="L43">
        <f t="shared" si="10"/>
        <v>61</v>
      </c>
      <c r="M43">
        <f t="shared" si="11"/>
        <v>-1</v>
      </c>
      <c r="N43">
        <f t="shared" si="12"/>
        <v>-26</v>
      </c>
      <c r="O43">
        <f t="shared" si="13"/>
        <v>-16</v>
      </c>
      <c r="P43">
        <f t="shared" si="14"/>
        <v>-26</v>
      </c>
      <c r="Q43">
        <f t="shared" si="15"/>
        <v>53</v>
      </c>
      <c r="S43">
        <f t="shared" si="8"/>
        <v>-5</v>
      </c>
    </row>
    <row r="44" spans="1:19">
      <c r="A44" s="4">
        <v>40</v>
      </c>
      <c r="B44" s="4">
        <v>40</v>
      </c>
      <c r="C44" s="4">
        <v>40</v>
      </c>
      <c r="D44" s="4">
        <v>48</v>
      </c>
      <c r="E44" s="4">
        <v>20</v>
      </c>
      <c r="F44" s="4">
        <v>50</v>
      </c>
      <c r="G44" s="4">
        <v>58.333333333333336</v>
      </c>
      <c r="I44">
        <f t="shared" si="1"/>
        <v>296.33333333333331</v>
      </c>
      <c r="K44">
        <f t="shared" si="9"/>
        <v>-3</v>
      </c>
      <c r="L44">
        <f t="shared" si="10"/>
        <v>-3</v>
      </c>
      <c r="M44">
        <f t="shared" si="11"/>
        <v>-3</v>
      </c>
      <c r="N44">
        <f t="shared" si="12"/>
        <v>6</v>
      </c>
      <c r="O44">
        <f t="shared" si="13"/>
        <v>-27</v>
      </c>
      <c r="P44">
        <f t="shared" si="14"/>
        <v>9</v>
      </c>
      <c r="Q44">
        <f t="shared" si="15"/>
        <v>18</v>
      </c>
      <c r="S44">
        <f t="shared" si="8"/>
        <v>-3</v>
      </c>
    </row>
    <row r="45" spans="1:19">
      <c r="A45" s="4">
        <v>60</v>
      </c>
      <c r="B45" s="4">
        <v>10</v>
      </c>
      <c r="C45" s="4">
        <v>40</v>
      </c>
      <c r="D45" s="4">
        <v>60</v>
      </c>
      <c r="E45" s="4">
        <v>20</v>
      </c>
      <c r="F45" s="4">
        <v>60</v>
      </c>
      <c r="G45" s="4">
        <v>41.666666666666664</v>
      </c>
      <c r="I45">
        <f t="shared" si="1"/>
        <v>291.66666666666669</v>
      </c>
      <c r="K45">
        <f t="shared" si="9"/>
        <v>22</v>
      </c>
      <c r="L45">
        <f t="shared" si="10"/>
        <v>-38</v>
      </c>
      <c r="M45">
        <f t="shared" si="11"/>
        <v>-3</v>
      </c>
      <c r="N45">
        <f t="shared" si="12"/>
        <v>22</v>
      </c>
      <c r="O45">
        <f t="shared" si="13"/>
        <v>-26</v>
      </c>
      <c r="P45">
        <f t="shared" si="14"/>
        <v>22</v>
      </c>
      <c r="Q45">
        <f t="shared" si="15"/>
        <v>0</v>
      </c>
      <c r="S45">
        <f t="shared" si="8"/>
        <v>-1</v>
      </c>
    </row>
    <row r="46" spans="1:19">
      <c r="A46" s="4">
        <v>60</v>
      </c>
      <c r="B46" s="4">
        <v>50</v>
      </c>
      <c r="C46" s="4">
        <v>20</v>
      </c>
      <c r="D46" s="4">
        <v>20</v>
      </c>
      <c r="E46" s="4">
        <v>28</v>
      </c>
      <c r="F46" s="4">
        <v>50</v>
      </c>
      <c r="G46" s="4">
        <v>66.666666666666671</v>
      </c>
      <c r="I46">
        <f t="shared" si="1"/>
        <v>294.66666666666669</v>
      </c>
      <c r="K46">
        <f t="shared" si="9"/>
        <v>21</v>
      </c>
      <c r="L46">
        <f t="shared" si="10"/>
        <v>9</v>
      </c>
      <c r="M46">
        <f t="shared" si="11"/>
        <v>-27</v>
      </c>
      <c r="N46">
        <f t="shared" si="12"/>
        <v>-27</v>
      </c>
      <c r="O46">
        <f t="shared" si="13"/>
        <v>-17</v>
      </c>
      <c r="P46">
        <f t="shared" si="14"/>
        <v>9</v>
      </c>
      <c r="Q46">
        <f t="shared" si="15"/>
        <v>29</v>
      </c>
      <c r="S46">
        <f t="shared" si="8"/>
        <v>-3</v>
      </c>
    </row>
    <row r="47" spans="1:19">
      <c r="A47" s="4">
        <v>0</v>
      </c>
      <c r="B47" s="4">
        <v>80</v>
      </c>
      <c r="C47" s="4">
        <v>30</v>
      </c>
      <c r="D47" s="4">
        <v>20</v>
      </c>
      <c r="E47" s="4">
        <v>20</v>
      </c>
      <c r="F47" s="4">
        <v>20</v>
      </c>
      <c r="G47" s="4">
        <v>100</v>
      </c>
      <c r="I47">
        <f t="shared" si="1"/>
        <v>270</v>
      </c>
      <c r="K47">
        <f t="shared" si="9"/>
        <v>-50</v>
      </c>
      <c r="L47">
        <f t="shared" si="10"/>
        <v>53</v>
      </c>
      <c r="M47">
        <f t="shared" si="11"/>
        <v>-12</v>
      </c>
      <c r="N47">
        <f t="shared" si="12"/>
        <v>-25</v>
      </c>
      <c r="O47">
        <f t="shared" si="13"/>
        <v>-25</v>
      </c>
      <c r="P47">
        <f t="shared" si="14"/>
        <v>-25</v>
      </c>
      <c r="Q47">
        <f t="shared" si="15"/>
        <v>79</v>
      </c>
      <c r="S47">
        <f t="shared" si="8"/>
        <v>-5</v>
      </c>
    </row>
    <row r="48" spans="1:19">
      <c r="A48" s="4">
        <v>5</v>
      </c>
      <c r="B48" s="4">
        <v>30</v>
      </c>
      <c r="C48" s="4">
        <v>40</v>
      </c>
      <c r="D48" s="4">
        <v>30</v>
      </c>
      <c r="E48" s="4">
        <v>10</v>
      </c>
      <c r="F48" s="4">
        <v>30</v>
      </c>
      <c r="G48" s="4">
        <v>66.666666666666671</v>
      </c>
      <c r="I48">
        <f t="shared" si="1"/>
        <v>211.66666666666669</v>
      </c>
      <c r="K48">
        <f t="shared" si="9"/>
        <v>-42</v>
      </c>
      <c r="L48">
        <f t="shared" si="10"/>
        <v>-1</v>
      </c>
      <c r="M48">
        <f t="shared" si="11"/>
        <v>16</v>
      </c>
      <c r="N48">
        <f t="shared" si="12"/>
        <v>-1</v>
      </c>
      <c r="O48">
        <f t="shared" si="13"/>
        <v>-34</v>
      </c>
      <c r="P48">
        <f t="shared" si="14"/>
        <v>-1</v>
      </c>
      <c r="Q48">
        <f t="shared" si="15"/>
        <v>60</v>
      </c>
      <c r="S48">
        <f t="shared" si="8"/>
        <v>-3</v>
      </c>
    </row>
    <row r="49" spans="1:19">
      <c r="A49" s="4">
        <v>45</v>
      </c>
      <c r="B49" s="4">
        <v>40</v>
      </c>
      <c r="C49" s="4">
        <v>30</v>
      </c>
      <c r="D49" s="4">
        <v>28</v>
      </c>
      <c r="E49" s="4">
        <v>40</v>
      </c>
      <c r="F49" s="4">
        <v>44</v>
      </c>
      <c r="G49" s="4">
        <v>50</v>
      </c>
      <c r="I49">
        <f t="shared" si="1"/>
        <v>277</v>
      </c>
      <c r="K49">
        <f t="shared" si="9"/>
        <v>6</v>
      </c>
      <c r="L49">
        <f t="shared" si="10"/>
        <v>0</v>
      </c>
      <c r="M49">
        <f t="shared" si="11"/>
        <v>-13</v>
      </c>
      <c r="N49">
        <f t="shared" si="12"/>
        <v>-15</v>
      </c>
      <c r="O49">
        <f t="shared" si="13"/>
        <v>0</v>
      </c>
      <c r="P49">
        <f t="shared" si="14"/>
        <v>5</v>
      </c>
      <c r="Q49">
        <f t="shared" si="15"/>
        <v>13</v>
      </c>
      <c r="S49">
        <f t="shared" si="8"/>
        <v>-4</v>
      </c>
    </row>
    <row r="50" spans="1:19">
      <c r="A50" s="4">
        <v>55</v>
      </c>
      <c r="B50" s="4">
        <v>40</v>
      </c>
      <c r="C50" s="4">
        <v>20</v>
      </c>
      <c r="D50" s="4">
        <v>48</v>
      </c>
      <c r="E50" s="4">
        <v>40</v>
      </c>
      <c r="F50" s="4">
        <v>60</v>
      </c>
      <c r="G50" s="4">
        <v>75</v>
      </c>
      <c r="I50">
        <f t="shared" si="1"/>
        <v>338</v>
      </c>
      <c r="K50">
        <f t="shared" si="9"/>
        <v>6</v>
      </c>
      <c r="L50">
        <f t="shared" si="10"/>
        <v>-9</v>
      </c>
      <c r="M50">
        <f t="shared" si="11"/>
        <v>-30</v>
      </c>
      <c r="N50">
        <f t="shared" si="12"/>
        <v>-1</v>
      </c>
      <c r="O50">
        <f t="shared" si="13"/>
        <v>-9</v>
      </c>
      <c r="P50">
        <f t="shared" si="14"/>
        <v>12</v>
      </c>
      <c r="Q50">
        <f t="shared" si="15"/>
        <v>27</v>
      </c>
      <c r="S50">
        <f t="shared" si="8"/>
        <v>-4</v>
      </c>
    </row>
    <row r="51" spans="1:19">
      <c r="A51" s="4">
        <v>60</v>
      </c>
      <c r="B51" s="4">
        <v>30</v>
      </c>
      <c r="C51" s="4">
        <v>30</v>
      </c>
      <c r="D51" s="4">
        <v>50</v>
      </c>
      <c r="E51" s="4">
        <v>40</v>
      </c>
      <c r="F51" s="4">
        <v>50</v>
      </c>
      <c r="G51" s="4">
        <v>61.666666666666664</v>
      </c>
      <c r="I51">
        <f t="shared" si="1"/>
        <v>321.66666666666669</v>
      </c>
      <c r="K51">
        <f t="shared" si="9"/>
        <v>15</v>
      </c>
      <c r="L51">
        <f t="shared" si="10"/>
        <v>-18</v>
      </c>
      <c r="M51">
        <f t="shared" si="11"/>
        <v>-18</v>
      </c>
      <c r="N51">
        <f t="shared" si="12"/>
        <v>4</v>
      </c>
      <c r="O51">
        <f t="shared" si="13"/>
        <v>-7</v>
      </c>
      <c r="P51">
        <f t="shared" si="14"/>
        <v>4</v>
      </c>
      <c r="Q51">
        <f t="shared" si="15"/>
        <v>17</v>
      </c>
      <c r="S51">
        <f t="shared" si="8"/>
        <v>-3</v>
      </c>
    </row>
    <row r="52" spans="1:19">
      <c r="A52" s="4">
        <v>70</v>
      </c>
      <c r="B52" s="4">
        <v>16</v>
      </c>
      <c r="C52" s="4">
        <v>60</v>
      </c>
      <c r="D52" s="4">
        <v>36</v>
      </c>
      <c r="E52" s="4">
        <v>20</v>
      </c>
      <c r="F52" s="4">
        <v>40</v>
      </c>
      <c r="G52" s="4">
        <v>85</v>
      </c>
      <c r="I52">
        <f t="shared" si="1"/>
        <v>327</v>
      </c>
      <c r="K52">
        <f t="shared" si="9"/>
        <v>24</v>
      </c>
      <c r="L52">
        <f t="shared" si="10"/>
        <v>-33</v>
      </c>
      <c r="M52">
        <f t="shared" si="11"/>
        <v>14</v>
      </c>
      <c r="N52">
        <f t="shared" si="12"/>
        <v>-12</v>
      </c>
      <c r="O52">
        <f t="shared" si="13"/>
        <v>-29</v>
      </c>
      <c r="P52">
        <f t="shared" si="14"/>
        <v>-8</v>
      </c>
      <c r="Q52">
        <f t="shared" si="15"/>
        <v>40</v>
      </c>
      <c r="S52">
        <f t="shared" si="8"/>
        <v>-4</v>
      </c>
    </row>
    <row r="53" spans="1:19">
      <c r="A53" s="4">
        <v>40</v>
      </c>
      <c r="B53" s="4">
        <v>40</v>
      </c>
      <c r="C53" s="4">
        <v>20</v>
      </c>
      <c r="D53" s="4">
        <v>48</v>
      </c>
      <c r="E53" s="4">
        <v>60</v>
      </c>
      <c r="F53" s="4">
        <v>60</v>
      </c>
      <c r="G53" s="4">
        <v>68.333333333333329</v>
      </c>
      <c r="I53">
        <f t="shared" si="1"/>
        <v>336.33333333333331</v>
      </c>
      <c r="K53">
        <f t="shared" si="9"/>
        <v>-9</v>
      </c>
      <c r="L53">
        <f t="shared" si="10"/>
        <v>-9</v>
      </c>
      <c r="M53">
        <f t="shared" si="11"/>
        <v>-30</v>
      </c>
      <c r="N53">
        <f t="shared" si="12"/>
        <v>-1</v>
      </c>
      <c r="O53">
        <f t="shared" si="13"/>
        <v>12</v>
      </c>
      <c r="P53">
        <f t="shared" si="14"/>
        <v>12</v>
      </c>
      <c r="Q53">
        <f t="shared" si="15"/>
        <v>21</v>
      </c>
      <c r="S53">
        <f t="shared" si="8"/>
        <v>-4</v>
      </c>
    </row>
    <row r="54" spans="1:19">
      <c r="A54" s="4">
        <v>50</v>
      </c>
      <c r="B54" s="4">
        <v>20</v>
      </c>
      <c r="C54" s="4">
        <v>40</v>
      </c>
      <c r="D54" s="4">
        <v>60</v>
      </c>
      <c r="E54" s="4">
        <v>40</v>
      </c>
      <c r="F54" s="4">
        <v>56</v>
      </c>
      <c r="G54" s="4">
        <v>55</v>
      </c>
      <c r="I54">
        <f t="shared" si="1"/>
        <v>321</v>
      </c>
      <c r="K54">
        <f t="shared" si="9"/>
        <v>4</v>
      </c>
      <c r="L54">
        <f t="shared" si="10"/>
        <v>-29</v>
      </c>
      <c r="M54">
        <f t="shared" si="11"/>
        <v>-7</v>
      </c>
      <c r="N54">
        <f t="shared" si="12"/>
        <v>15</v>
      </c>
      <c r="O54">
        <f t="shared" si="13"/>
        <v>-7</v>
      </c>
      <c r="P54">
        <f t="shared" si="14"/>
        <v>11</v>
      </c>
      <c r="Q54">
        <f t="shared" si="15"/>
        <v>9</v>
      </c>
      <c r="S54">
        <f t="shared" si="8"/>
        <v>-4</v>
      </c>
    </row>
    <row r="55" spans="1:19">
      <c r="A55" s="4">
        <v>70</v>
      </c>
      <c r="B55" s="4">
        <v>50</v>
      </c>
      <c r="C55" s="4">
        <v>20</v>
      </c>
      <c r="D55" s="4">
        <v>28</v>
      </c>
      <c r="E55" s="4">
        <v>20</v>
      </c>
      <c r="F55" s="4">
        <v>50</v>
      </c>
      <c r="G55" s="4">
        <v>75</v>
      </c>
      <c r="I55">
        <f t="shared" si="1"/>
        <v>313</v>
      </c>
      <c r="K55">
        <f t="shared" si="9"/>
        <v>28</v>
      </c>
      <c r="L55">
        <f t="shared" si="10"/>
        <v>5</v>
      </c>
      <c r="M55">
        <f t="shared" si="11"/>
        <v>-28</v>
      </c>
      <c r="N55">
        <f t="shared" si="12"/>
        <v>-19</v>
      </c>
      <c r="O55">
        <f t="shared" si="13"/>
        <v>-28</v>
      </c>
      <c r="P55">
        <f t="shared" si="14"/>
        <v>5</v>
      </c>
      <c r="Q55">
        <f t="shared" si="15"/>
        <v>33</v>
      </c>
      <c r="S55">
        <f t="shared" si="8"/>
        <v>-4</v>
      </c>
    </row>
    <row r="56" spans="1:19">
      <c r="A56" s="4">
        <v>60</v>
      </c>
      <c r="B56" s="4">
        <v>40</v>
      </c>
      <c r="C56" s="4">
        <v>20</v>
      </c>
      <c r="D56" s="4">
        <v>60</v>
      </c>
      <c r="E56" s="4">
        <v>28</v>
      </c>
      <c r="F56" s="4">
        <v>44</v>
      </c>
      <c r="G56" s="4">
        <v>75</v>
      </c>
      <c r="I56">
        <f t="shared" si="1"/>
        <v>327</v>
      </c>
      <c r="K56">
        <f t="shared" si="9"/>
        <v>14</v>
      </c>
      <c r="L56">
        <f t="shared" si="10"/>
        <v>-8</v>
      </c>
      <c r="M56">
        <f t="shared" si="11"/>
        <v>-29</v>
      </c>
      <c r="N56">
        <f t="shared" si="12"/>
        <v>14</v>
      </c>
      <c r="O56">
        <f t="shared" si="13"/>
        <v>-21</v>
      </c>
      <c r="P56">
        <f t="shared" si="14"/>
        <v>-3</v>
      </c>
      <c r="Q56">
        <f t="shared" si="15"/>
        <v>30</v>
      </c>
      <c r="S56">
        <f t="shared" si="8"/>
        <v>-3</v>
      </c>
    </row>
    <row r="57" spans="1:19">
      <c r="A57" s="4">
        <v>70</v>
      </c>
      <c r="B57" s="4">
        <v>40</v>
      </c>
      <c r="C57" s="4">
        <v>20</v>
      </c>
      <c r="D57" s="4">
        <v>48</v>
      </c>
      <c r="E57" s="4">
        <v>52</v>
      </c>
      <c r="F57" s="4">
        <v>60</v>
      </c>
      <c r="G57" s="4">
        <v>53.333333333333336</v>
      </c>
      <c r="I57">
        <f t="shared" si="1"/>
        <v>343.33333333333331</v>
      </c>
      <c r="K57">
        <f t="shared" si="9"/>
        <v>21</v>
      </c>
      <c r="L57">
        <f t="shared" si="10"/>
        <v>-10</v>
      </c>
      <c r="M57">
        <f t="shared" si="11"/>
        <v>-30</v>
      </c>
      <c r="N57">
        <f t="shared" si="12"/>
        <v>-2</v>
      </c>
      <c r="O57">
        <f t="shared" si="13"/>
        <v>3</v>
      </c>
      <c r="P57">
        <f t="shared" si="14"/>
        <v>11</v>
      </c>
      <c r="Q57">
        <f t="shared" si="15"/>
        <v>4</v>
      </c>
      <c r="S57">
        <f t="shared" si="8"/>
        <v>-3</v>
      </c>
    </row>
    <row r="58" spans="1:19">
      <c r="A58" s="4">
        <v>70</v>
      </c>
      <c r="B58" s="4">
        <v>40</v>
      </c>
      <c r="C58" s="4">
        <v>20</v>
      </c>
      <c r="D58" s="4">
        <v>30</v>
      </c>
      <c r="E58" s="4">
        <v>20</v>
      </c>
      <c r="F58" s="4">
        <v>50</v>
      </c>
      <c r="G58" s="4">
        <v>61.666666666666664</v>
      </c>
      <c r="I58">
        <f t="shared" si="1"/>
        <v>291.66666666666669</v>
      </c>
      <c r="K58">
        <f t="shared" si="9"/>
        <v>34</v>
      </c>
      <c r="L58">
        <f t="shared" si="10"/>
        <v>-3</v>
      </c>
      <c r="M58">
        <f t="shared" si="11"/>
        <v>-26</v>
      </c>
      <c r="N58">
        <f t="shared" si="12"/>
        <v>-14</v>
      </c>
      <c r="O58">
        <f t="shared" si="13"/>
        <v>-26</v>
      </c>
      <c r="P58">
        <f t="shared" si="14"/>
        <v>10</v>
      </c>
      <c r="Q58">
        <f t="shared" si="15"/>
        <v>24</v>
      </c>
      <c r="S58">
        <f t="shared" si="8"/>
        <v>-1</v>
      </c>
    </row>
    <row r="59" spans="1:19">
      <c r="A59" s="4">
        <v>45</v>
      </c>
      <c r="B59" s="4">
        <v>40</v>
      </c>
      <c r="C59" s="4">
        <v>30</v>
      </c>
      <c r="D59" s="4">
        <v>60</v>
      </c>
      <c r="E59" s="4">
        <v>60</v>
      </c>
      <c r="F59" s="4">
        <v>50</v>
      </c>
      <c r="G59" s="4">
        <v>55</v>
      </c>
      <c r="I59">
        <f t="shared" si="1"/>
        <v>340</v>
      </c>
      <c r="K59">
        <f t="shared" si="9"/>
        <v>-4</v>
      </c>
      <c r="L59">
        <f t="shared" si="10"/>
        <v>-9</v>
      </c>
      <c r="M59">
        <f t="shared" si="11"/>
        <v>-20</v>
      </c>
      <c r="N59">
        <f t="shared" si="12"/>
        <v>11</v>
      </c>
      <c r="O59">
        <f t="shared" si="13"/>
        <v>11</v>
      </c>
      <c r="P59">
        <f t="shared" si="14"/>
        <v>1</v>
      </c>
      <c r="Q59">
        <f t="shared" si="15"/>
        <v>6</v>
      </c>
      <c r="S59">
        <f t="shared" si="8"/>
        <v>-4</v>
      </c>
    </row>
    <row r="60" spans="1:19">
      <c r="A60" s="4">
        <v>0</v>
      </c>
      <c r="B60" s="4">
        <v>100</v>
      </c>
      <c r="C60" s="4">
        <v>30</v>
      </c>
      <c r="D60" s="4">
        <v>30</v>
      </c>
      <c r="E60" s="4">
        <v>0</v>
      </c>
      <c r="F60" s="4">
        <v>20</v>
      </c>
      <c r="G60" s="4">
        <v>108.33333333333333</v>
      </c>
      <c r="I60">
        <f t="shared" si="1"/>
        <v>288.33333333333331</v>
      </c>
      <c r="K60">
        <f t="shared" si="9"/>
        <v>-50</v>
      </c>
      <c r="L60">
        <f t="shared" si="10"/>
        <v>71</v>
      </c>
      <c r="M60">
        <f t="shared" si="11"/>
        <v>-14</v>
      </c>
      <c r="N60">
        <f t="shared" si="12"/>
        <v>-14</v>
      </c>
      <c r="O60">
        <f t="shared" si="13"/>
        <v>-50</v>
      </c>
      <c r="P60">
        <f t="shared" si="14"/>
        <v>-26</v>
      </c>
      <c r="Q60">
        <f t="shared" si="15"/>
        <v>81</v>
      </c>
      <c r="S60">
        <f t="shared" si="8"/>
        <v>-2</v>
      </c>
    </row>
    <row r="61" spans="1:19">
      <c r="A61" s="4">
        <v>45</v>
      </c>
      <c r="B61" s="4">
        <v>40</v>
      </c>
      <c r="C61" s="4">
        <v>20</v>
      </c>
      <c r="D61" s="4">
        <v>48</v>
      </c>
      <c r="E61" s="4">
        <v>60</v>
      </c>
      <c r="F61" s="4">
        <v>60</v>
      </c>
      <c r="G61" s="4">
        <v>66.666666666666671</v>
      </c>
      <c r="I61">
        <f t="shared" si="1"/>
        <v>339.66666666666669</v>
      </c>
      <c r="K61">
        <f t="shared" si="9"/>
        <v>-4</v>
      </c>
      <c r="L61">
        <f t="shared" si="10"/>
        <v>-9</v>
      </c>
      <c r="M61">
        <f t="shared" si="11"/>
        <v>-30</v>
      </c>
      <c r="N61">
        <f t="shared" si="12"/>
        <v>-1</v>
      </c>
      <c r="O61">
        <f t="shared" si="13"/>
        <v>11</v>
      </c>
      <c r="P61">
        <f t="shared" si="14"/>
        <v>11</v>
      </c>
      <c r="Q61">
        <f t="shared" si="15"/>
        <v>18</v>
      </c>
      <c r="S61">
        <f t="shared" si="8"/>
        <v>-4</v>
      </c>
    </row>
    <row r="62" spans="1:19">
      <c r="A62" s="4">
        <v>65</v>
      </c>
      <c r="B62" s="4">
        <v>10</v>
      </c>
      <c r="C62" s="4">
        <v>60</v>
      </c>
      <c r="D62" s="4">
        <v>44</v>
      </c>
      <c r="E62" s="4">
        <v>20</v>
      </c>
      <c r="F62" s="4">
        <v>40</v>
      </c>
      <c r="G62" s="4">
        <v>80</v>
      </c>
      <c r="I62">
        <f t="shared" si="1"/>
        <v>319</v>
      </c>
      <c r="K62">
        <f t="shared" si="9"/>
        <v>21</v>
      </c>
      <c r="L62">
        <f t="shared" si="10"/>
        <v>-40</v>
      </c>
      <c r="M62">
        <f t="shared" si="11"/>
        <v>15</v>
      </c>
      <c r="N62">
        <f t="shared" si="12"/>
        <v>-2</v>
      </c>
      <c r="O62">
        <f t="shared" si="13"/>
        <v>-29</v>
      </c>
      <c r="P62">
        <f t="shared" si="14"/>
        <v>-7</v>
      </c>
      <c r="Q62">
        <f t="shared" si="15"/>
        <v>37</v>
      </c>
      <c r="S62">
        <f t="shared" si="8"/>
        <v>-5</v>
      </c>
    </row>
    <row r="63" spans="1:19">
      <c r="A63" s="4">
        <v>60</v>
      </c>
      <c r="B63" s="4">
        <v>50</v>
      </c>
      <c r="C63" s="4">
        <v>40</v>
      </c>
      <c r="D63" s="4">
        <v>40</v>
      </c>
      <c r="E63" s="4">
        <v>40</v>
      </c>
      <c r="F63" s="4">
        <v>50</v>
      </c>
      <c r="G63" s="4">
        <v>66.666666666666671</v>
      </c>
      <c r="I63">
        <f t="shared" si="1"/>
        <v>346.66666666666669</v>
      </c>
      <c r="K63">
        <f t="shared" si="9"/>
        <v>10</v>
      </c>
      <c r="L63">
        <f t="shared" si="10"/>
        <v>0</v>
      </c>
      <c r="M63">
        <f t="shared" si="11"/>
        <v>-10</v>
      </c>
      <c r="N63">
        <f t="shared" si="12"/>
        <v>-10</v>
      </c>
      <c r="O63">
        <f t="shared" si="13"/>
        <v>-10</v>
      </c>
      <c r="P63">
        <f t="shared" si="14"/>
        <v>0</v>
      </c>
      <c r="Q63">
        <f t="shared" si="15"/>
        <v>17</v>
      </c>
      <c r="S63">
        <f t="shared" si="8"/>
        <v>-3</v>
      </c>
    </row>
    <row r="64" spans="1:19">
      <c r="A64" s="4">
        <v>30</v>
      </c>
      <c r="B64" s="4">
        <v>100</v>
      </c>
      <c r="C64" s="4">
        <v>20</v>
      </c>
      <c r="D64" s="4">
        <v>28</v>
      </c>
      <c r="E64" s="4">
        <v>8</v>
      </c>
      <c r="F64" s="4">
        <v>30</v>
      </c>
      <c r="G64" s="4">
        <v>108.33333333333333</v>
      </c>
      <c r="I64">
        <f t="shared" si="1"/>
        <v>324.33333333333331</v>
      </c>
      <c r="K64">
        <f t="shared" si="9"/>
        <v>-18</v>
      </c>
      <c r="L64">
        <f t="shared" si="10"/>
        <v>57</v>
      </c>
      <c r="M64">
        <f t="shared" si="11"/>
        <v>-29</v>
      </c>
      <c r="N64">
        <f t="shared" si="12"/>
        <v>-20</v>
      </c>
      <c r="O64">
        <f t="shared" si="13"/>
        <v>-42</v>
      </c>
      <c r="P64">
        <f t="shared" si="14"/>
        <v>-18</v>
      </c>
      <c r="Q64">
        <f t="shared" si="15"/>
        <v>66</v>
      </c>
      <c r="S64">
        <f t="shared" si="8"/>
        <v>-4</v>
      </c>
    </row>
    <row r="65" spans="1:19">
      <c r="A65" s="4">
        <v>75</v>
      </c>
      <c r="B65" s="4">
        <v>10</v>
      </c>
      <c r="C65" s="4">
        <v>60</v>
      </c>
      <c r="D65" s="4">
        <v>40</v>
      </c>
      <c r="E65" s="4">
        <v>20</v>
      </c>
      <c r="F65" s="4">
        <v>50</v>
      </c>
      <c r="G65" s="4">
        <v>65</v>
      </c>
      <c r="I65">
        <f t="shared" si="1"/>
        <v>320</v>
      </c>
      <c r="K65">
        <f t="shared" si="9"/>
        <v>32</v>
      </c>
      <c r="L65">
        <f t="shared" si="10"/>
        <v>-40</v>
      </c>
      <c r="M65">
        <f t="shared" si="11"/>
        <v>15</v>
      </c>
      <c r="N65">
        <f t="shared" si="12"/>
        <v>-7</v>
      </c>
      <c r="O65">
        <f t="shared" si="13"/>
        <v>-29</v>
      </c>
      <c r="P65">
        <f t="shared" si="14"/>
        <v>4</v>
      </c>
      <c r="Q65">
        <f t="shared" si="15"/>
        <v>21</v>
      </c>
      <c r="S65">
        <f t="shared" si="8"/>
        <v>-4</v>
      </c>
    </row>
    <row r="66" spans="1:19">
      <c r="A66" s="4">
        <v>55</v>
      </c>
      <c r="B66" s="4">
        <v>40</v>
      </c>
      <c r="C66" s="4">
        <v>30</v>
      </c>
      <c r="D66" s="4">
        <v>30</v>
      </c>
      <c r="E66" s="4">
        <v>40</v>
      </c>
      <c r="F66" s="4">
        <v>40</v>
      </c>
      <c r="G66" s="4">
        <v>83.333333333333329</v>
      </c>
      <c r="I66">
        <f t="shared" ref="I66:I129" si="16">SUM(A66:H66)</f>
        <v>318.33333333333331</v>
      </c>
      <c r="K66">
        <f t="shared" si="9"/>
        <v>10</v>
      </c>
      <c r="L66">
        <f t="shared" si="10"/>
        <v>-7</v>
      </c>
      <c r="M66">
        <f t="shared" si="11"/>
        <v>-18</v>
      </c>
      <c r="N66">
        <f t="shared" si="12"/>
        <v>-18</v>
      </c>
      <c r="O66">
        <f t="shared" si="13"/>
        <v>-7</v>
      </c>
      <c r="P66">
        <f t="shared" si="14"/>
        <v>-7</v>
      </c>
      <c r="Q66">
        <f t="shared" si="15"/>
        <v>41</v>
      </c>
      <c r="S66">
        <f t="shared" ref="S66:S129" si="17">SUM(K66:R66)</f>
        <v>-6</v>
      </c>
    </row>
    <row r="67" spans="1:19">
      <c r="A67" s="4">
        <v>65</v>
      </c>
      <c r="B67" s="4">
        <v>50</v>
      </c>
      <c r="C67" s="4">
        <v>20</v>
      </c>
      <c r="D67" s="4">
        <v>32</v>
      </c>
      <c r="E67" s="4">
        <v>28</v>
      </c>
      <c r="F67" s="4">
        <v>50</v>
      </c>
      <c r="G67" s="4">
        <v>70</v>
      </c>
      <c r="I67">
        <f t="shared" si="16"/>
        <v>315</v>
      </c>
      <c r="K67">
        <f t="shared" ref="K67:K130" si="18">INT(A67/$I67*350-50)</f>
        <v>22</v>
      </c>
      <c r="L67">
        <f t="shared" si="10"/>
        <v>5</v>
      </c>
      <c r="M67">
        <f t="shared" si="11"/>
        <v>-28</v>
      </c>
      <c r="N67">
        <f t="shared" si="12"/>
        <v>-15</v>
      </c>
      <c r="O67">
        <f t="shared" si="13"/>
        <v>-19</v>
      </c>
      <c r="P67">
        <f t="shared" si="14"/>
        <v>5</v>
      </c>
      <c r="Q67">
        <f t="shared" si="15"/>
        <v>27</v>
      </c>
      <c r="S67">
        <f t="shared" si="17"/>
        <v>-3</v>
      </c>
    </row>
    <row r="68" spans="1:19">
      <c r="A68" s="4">
        <v>65</v>
      </c>
      <c r="B68" s="4">
        <v>40</v>
      </c>
      <c r="C68" s="4">
        <v>20</v>
      </c>
      <c r="D68" s="4">
        <v>40</v>
      </c>
      <c r="E68" s="4">
        <v>0</v>
      </c>
      <c r="F68" s="4">
        <v>30</v>
      </c>
      <c r="G68" s="4">
        <v>91.666666666666671</v>
      </c>
      <c r="I68">
        <f t="shared" si="16"/>
        <v>286.66666666666669</v>
      </c>
      <c r="K68">
        <f t="shared" si="18"/>
        <v>29</v>
      </c>
      <c r="L68">
        <f t="shared" ref="L68:L131" si="19">INT(B68/$I68*350-50)</f>
        <v>-2</v>
      </c>
      <c r="M68">
        <f t="shared" ref="M68:M131" si="20">INT(C68/$I68*350-50)</f>
        <v>-26</v>
      </c>
      <c r="N68">
        <f t="shared" ref="N68:N131" si="21">INT(D68/$I68*350-50)</f>
        <v>-2</v>
      </c>
      <c r="O68">
        <f t="shared" ref="O68:O131" si="22">INT(E68/$I68*350-50)</f>
        <v>-50</v>
      </c>
      <c r="P68">
        <f t="shared" ref="P68:P131" si="23">INT(F68/$I68*350-50)</f>
        <v>-14</v>
      </c>
      <c r="Q68">
        <f t="shared" ref="Q68:Q131" si="24">INT(G68/$I68*350-50)</f>
        <v>61</v>
      </c>
      <c r="S68">
        <f t="shared" si="17"/>
        <v>-4</v>
      </c>
    </row>
    <row r="69" spans="1:19">
      <c r="A69" s="4">
        <v>45</v>
      </c>
      <c r="B69" s="4">
        <v>40</v>
      </c>
      <c r="C69" s="4">
        <v>20</v>
      </c>
      <c r="D69" s="4">
        <v>60</v>
      </c>
      <c r="E69" s="4">
        <v>40</v>
      </c>
      <c r="F69" s="4">
        <v>50</v>
      </c>
      <c r="G69" s="4">
        <v>75</v>
      </c>
      <c r="I69">
        <f t="shared" si="16"/>
        <v>330</v>
      </c>
      <c r="K69">
        <f t="shared" si="18"/>
        <v>-3</v>
      </c>
      <c r="L69">
        <f t="shared" si="19"/>
        <v>-8</v>
      </c>
      <c r="M69">
        <f t="shared" si="20"/>
        <v>-29</v>
      </c>
      <c r="N69">
        <f t="shared" si="21"/>
        <v>13</v>
      </c>
      <c r="O69">
        <f t="shared" si="22"/>
        <v>-8</v>
      </c>
      <c r="P69">
        <f t="shared" si="23"/>
        <v>3</v>
      </c>
      <c r="Q69">
        <f t="shared" si="24"/>
        <v>29</v>
      </c>
      <c r="S69">
        <f t="shared" si="17"/>
        <v>-3</v>
      </c>
    </row>
    <row r="70" spans="1:19">
      <c r="A70" s="4">
        <v>50</v>
      </c>
      <c r="B70" s="4">
        <v>40</v>
      </c>
      <c r="C70" s="4">
        <v>24</v>
      </c>
      <c r="D70" s="4">
        <v>48</v>
      </c>
      <c r="E70" s="4">
        <v>28</v>
      </c>
      <c r="F70" s="4">
        <v>40</v>
      </c>
      <c r="G70" s="4">
        <v>66.666666666666671</v>
      </c>
      <c r="I70">
        <f t="shared" si="16"/>
        <v>296.66666666666669</v>
      </c>
      <c r="K70">
        <f t="shared" si="18"/>
        <v>8</v>
      </c>
      <c r="L70">
        <f t="shared" si="19"/>
        <v>-3</v>
      </c>
      <c r="M70">
        <f t="shared" si="20"/>
        <v>-22</v>
      </c>
      <c r="N70">
        <f t="shared" si="21"/>
        <v>6</v>
      </c>
      <c r="O70">
        <f t="shared" si="22"/>
        <v>-17</v>
      </c>
      <c r="P70">
        <f t="shared" si="23"/>
        <v>-3</v>
      </c>
      <c r="Q70">
        <f t="shared" si="24"/>
        <v>28</v>
      </c>
      <c r="S70">
        <f t="shared" si="17"/>
        <v>-3</v>
      </c>
    </row>
    <row r="71" spans="1:19">
      <c r="A71" s="4">
        <v>35</v>
      </c>
      <c r="B71" s="4">
        <v>40</v>
      </c>
      <c r="C71" s="4">
        <v>34</v>
      </c>
      <c r="D71" s="4">
        <v>40</v>
      </c>
      <c r="E71" s="4">
        <v>20</v>
      </c>
      <c r="F71" s="4">
        <v>60</v>
      </c>
      <c r="G71" s="4">
        <v>78.333333333333329</v>
      </c>
      <c r="I71">
        <f t="shared" si="16"/>
        <v>307.33333333333331</v>
      </c>
      <c r="K71">
        <f t="shared" si="18"/>
        <v>-11</v>
      </c>
      <c r="L71">
        <f t="shared" si="19"/>
        <v>-5</v>
      </c>
      <c r="M71">
        <f t="shared" si="20"/>
        <v>-12</v>
      </c>
      <c r="N71">
        <f t="shared" si="21"/>
        <v>-5</v>
      </c>
      <c r="O71">
        <f t="shared" si="22"/>
        <v>-28</v>
      </c>
      <c r="P71">
        <f t="shared" si="23"/>
        <v>18</v>
      </c>
      <c r="Q71">
        <f t="shared" si="24"/>
        <v>39</v>
      </c>
      <c r="S71">
        <f t="shared" si="17"/>
        <v>-4</v>
      </c>
    </row>
    <row r="72" spans="1:19">
      <c r="A72" s="4">
        <v>70</v>
      </c>
      <c r="B72" s="4">
        <v>20</v>
      </c>
      <c r="C72" s="4">
        <v>50</v>
      </c>
      <c r="D72" s="4">
        <v>28</v>
      </c>
      <c r="E72" s="4">
        <v>0</v>
      </c>
      <c r="F72" s="4">
        <v>50</v>
      </c>
      <c r="G72" s="4">
        <v>86.666666666666671</v>
      </c>
      <c r="I72">
        <f t="shared" si="16"/>
        <v>304.66666666666669</v>
      </c>
      <c r="K72">
        <f t="shared" si="18"/>
        <v>30</v>
      </c>
      <c r="L72">
        <f t="shared" si="19"/>
        <v>-28</v>
      </c>
      <c r="M72">
        <f t="shared" si="20"/>
        <v>7</v>
      </c>
      <c r="N72">
        <f t="shared" si="21"/>
        <v>-18</v>
      </c>
      <c r="O72">
        <f t="shared" si="22"/>
        <v>-50</v>
      </c>
      <c r="P72">
        <f t="shared" si="23"/>
        <v>7</v>
      </c>
      <c r="Q72">
        <f t="shared" si="24"/>
        <v>49</v>
      </c>
      <c r="S72">
        <f t="shared" si="17"/>
        <v>-3</v>
      </c>
    </row>
    <row r="73" spans="1:19">
      <c r="A73" s="4">
        <v>65</v>
      </c>
      <c r="B73" s="4">
        <v>20</v>
      </c>
      <c r="C73" s="4">
        <v>60</v>
      </c>
      <c r="D73" s="4">
        <v>28</v>
      </c>
      <c r="E73" s="4">
        <v>20</v>
      </c>
      <c r="F73" s="4">
        <v>40</v>
      </c>
      <c r="G73" s="4">
        <v>75</v>
      </c>
      <c r="I73">
        <f t="shared" si="16"/>
        <v>308</v>
      </c>
      <c r="K73">
        <f t="shared" si="18"/>
        <v>23</v>
      </c>
      <c r="L73">
        <f t="shared" si="19"/>
        <v>-28</v>
      </c>
      <c r="M73">
        <f t="shared" si="20"/>
        <v>18</v>
      </c>
      <c r="N73">
        <f t="shared" si="21"/>
        <v>-19</v>
      </c>
      <c r="O73">
        <f t="shared" si="22"/>
        <v>-28</v>
      </c>
      <c r="P73">
        <f t="shared" si="23"/>
        <v>-5</v>
      </c>
      <c r="Q73">
        <f t="shared" si="24"/>
        <v>35</v>
      </c>
      <c r="S73">
        <f t="shared" si="17"/>
        <v>-4</v>
      </c>
    </row>
    <row r="74" spans="1:19">
      <c r="A74" s="4">
        <v>48</v>
      </c>
      <c r="B74" s="4">
        <v>40</v>
      </c>
      <c r="C74" s="4">
        <v>34</v>
      </c>
      <c r="D74" s="4">
        <v>40</v>
      </c>
      <c r="E74" s="4">
        <v>30</v>
      </c>
      <c r="F74" s="4">
        <v>40</v>
      </c>
      <c r="G74" s="4">
        <v>61.666666666666664</v>
      </c>
      <c r="I74">
        <f t="shared" si="16"/>
        <v>293.66666666666669</v>
      </c>
      <c r="K74">
        <f t="shared" si="18"/>
        <v>7</v>
      </c>
      <c r="L74">
        <f t="shared" si="19"/>
        <v>-3</v>
      </c>
      <c r="M74">
        <f t="shared" si="20"/>
        <v>-10</v>
      </c>
      <c r="N74">
        <f t="shared" si="21"/>
        <v>-3</v>
      </c>
      <c r="O74">
        <f t="shared" si="22"/>
        <v>-15</v>
      </c>
      <c r="P74">
        <f t="shared" si="23"/>
        <v>-3</v>
      </c>
      <c r="Q74">
        <f t="shared" si="24"/>
        <v>23</v>
      </c>
      <c r="S74">
        <f t="shared" si="17"/>
        <v>-4</v>
      </c>
    </row>
    <row r="75" spans="1:19">
      <c r="A75" s="4">
        <v>75</v>
      </c>
      <c r="B75" s="4">
        <v>40</v>
      </c>
      <c r="C75" s="4">
        <v>20</v>
      </c>
      <c r="D75" s="4">
        <v>34</v>
      </c>
      <c r="E75" s="4">
        <v>20</v>
      </c>
      <c r="F75" s="4">
        <v>50</v>
      </c>
      <c r="G75" s="4">
        <v>63.333333333333336</v>
      </c>
      <c r="I75">
        <f t="shared" si="16"/>
        <v>302.33333333333331</v>
      </c>
      <c r="K75">
        <f t="shared" si="18"/>
        <v>36</v>
      </c>
      <c r="L75">
        <f t="shared" si="19"/>
        <v>-4</v>
      </c>
      <c r="M75">
        <f t="shared" si="20"/>
        <v>-27</v>
      </c>
      <c r="N75">
        <f t="shared" si="21"/>
        <v>-11</v>
      </c>
      <c r="O75">
        <f t="shared" si="22"/>
        <v>-27</v>
      </c>
      <c r="P75">
        <f t="shared" si="23"/>
        <v>7</v>
      </c>
      <c r="Q75">
        <f t="shared" si="24"/>
        <v>23</v>
      </c>
      <c r="S75">
        <f t="shared" si="17"/>
        <v>-3</v>
      </c>
    </row>
    <row r="76" spans="1:19">
      <c r="A76" s="4">
        <v>45</v>
      </c>
      <c r="B76" s="4">
        <v>40</v>
      </c>
      <c r="C76" s="4">
        <v>30</v>
      </c>
      <c r="D76" s="4">
        <v>76</v>
      </c>
      <c r="E76" s="4">
        <v>10</v>
      </c>
      <c r="F76" s="4">
        <v>50</v>
      </c>
      <c r="G76" s="4">
        <v>46.666666666666664</v>
      </c>
      <c r="I76">
        <f t="shared" si="16"/>
        <v>297.66666666666669</v>
      </c>
      <c r="K76">
        <f t="shared" si="18"/>
        <v>2</v>
      </c>
      <c r="L76">
        <f t="shared" si="19"/>
        <v>-3</v>
      </c>
      <c r="M76">
        <f t="shared" si="20"/>
        <v>-15</v>
      </c>
      <c r="N76">
        <f t="shared" si="21"/>
        <v>39</v>
      </c>
      <c r="O76">
        <f t="shared" si="22"/>
        <v>-39</v>
      </c>
      <c r="P76">
        <f t="shared" si="23"/>
        <v>8</v>
      </c>
      <c r="Q76">
        <f t="shared" si="24"/>
        <v>4</v>
      </c>
      <c r="S76">
        <f t="shared" si="17"/>
        <v>-4</v>
      </c>
    </row>
    <row r="77" spans="1:19">
      <c r="A77" s="4">
        <v>60</v>
      </c>
      <c r="B77" s="4">
        <v>60</v>
      </c>
      <c r="C77" s="4">
        <v>30</v>
      </c>
      <c r="D77" s="4">
        <v>40</v>
      </c>
      <c r="E77" s="4">
        <v>40</v>
      </c>
      <c r="F77" s="4">
        <v>20</v>
      </c>
      <c r="G77" s="4">
        <v>90</v>
      </c>
      <c r="I77">
        <f t="shared" si="16"/>
        <v>340</v>
      </c>
      <c r="K77">
        <f t="shared" si="18"/>
        <v>11</v>
      </c>
      <c r="L77">
        <f t="shared" si="19"/>
        <v>11</v>
      </c>
      <c r="M77">
        <f t="shared" si="20"/>
        <v>-20</v>
      </c>
      <c r="N77">
        <f t="shared" si="21"/>
        <v>-9</v>
      </c>
      <c r="O77">
        <f t="shared" si="22"/>
        <v>-9</v>
      </c>
      <c r="P77">
        <f t="shared" si="23"/>
        <v>-30</v>
      </c>
      <c r="Q77">
        <f t="shared" si="24"/>
        <v>42</v>
      </c>
      <c r="S77">
        <f t="shared" si="17"/>
        <v>-4</v>
      </c>
    </row>
    <row r="78" spans="1:19">
      <c r="A78" s="4">
        <v>65</v>
      </c>
      <c r="B78" s="4">
        <v>40</v>
      </c>
      <c r="C78" s="4">
        <v>20</v>
      </c>
      <c r="D78" s="4">
        <v>20</v>
      </c>
      <c r="E78" s="4">
        <v>0</v>
      </c>
      <c r="F78" s="4">
        <v>30</v>
      </c>
      <c r="G78" s="4">
        <v>100</v>
      </c>
      <c r="I78">
        <f t="shared" si="16"/>
        <v>275</v>
      </c>
      <c r="K78">
        <f t="shared" si="18"/>
        <v>32</v>
      </c>
      <c r="L78">
        <f t="shared" si="19"/>
        <v>0</v>
      </c>
      <c r="M78">
        <f t="shared" si="20"/>
        <v>-25</v>
      </c>
      <c r="N78">
        <f t="shared" si="21"/>
        <v>-25</v>
      </c>
      <c r="O78">
        <f t="shared" si="22"/>
        <v>-50</v>
      </c>
      <c r="P78">
        <f t="shared" si="23"/>
        <v>-12</v>
      </c>
      <c r="Q78">
        <f t="shared" si="24"/>
        <v>77</v>
      </c>
      <c r="S78">
        <f t="shared" si="17"/>
        <v>-3</v>
      </c>
    </row>
    <row r="79" spans="1:19">
      <c r="A79" s="4">
        <v>40</v>
      </c>
      <c r="B79" s="4">
        <v>20</v>
      </c>
      <c r="C79" s="4">
        <v>20</v>
      </c>
      <c r="D79" s="4">
        <v>60</v>
      </c>
      <c r="E79" s="4">
        <v>32</v>
      </c>
      <c r="F79" s="4">
        <v>50</v>
      </c>
      <c r="G79" s="4">
        <v>46.666666666666664</v>
      </c>
      <c r="I79">
        <f t="shared" si="16"/>
        <v>268.66666666666669</v>
      </c>
      <c r="K79">
        <f t="shared" si="18"/>
        <v>2</v>
      </c>
      <c r="L79">
        <f t="shared" si="19"/>
        <v>-24</v>
      </c>
      <c r="M79">
        <f t="shared" si="20"/>
        <v>-24</v>
      </c>
      <c r="N79">
        <f t="shared" si="21"/>
        <v>28</v>
      </c>
      <c r="O79">
        <f t="shared" si="22"/>
        <v>-9</v>
      </c>
      <c r="P79">
        <f t="shared" si="23"/>
        <v>15</v>
      </c>
      <c r="Q79">
        <f t="shared" si="24"/>
        <v>10</v>
      </c>
      <c r="S79">
        <f t="shared" si="17"/>
        <v>-2</v>
      </c>
    </row>
    <row r="80" spans="1:19">
      <c r="A80" s="4">
        <v>70</v>
      </c>
      <c r="B80" s="4">
        <v>30</v>
      </c>
      <c r="C80" s="4">
        <v>20</v>
      </c>
      <c r="D80" s="4">
        <v>70</v>
      </c>
      <c r="E80" s="4">
        <v>0</v>
      </c>
      <c r="F80" s="4">
        <v>40</v>
      </c>
      <c r="G80" s="4">
        <v>81.666666666666671</v>
      </c>
      <c r="I80">
        <f t="shared" si="16"/>
        <v>311.66666666666669</v>
      </c>
      <c r="K80">
        <f t="shared" si="18"/>
        <v>28</v>
      </c>
      <c r="L80">
        <f t="shared" si="19"/>
        <v>-17</v>
      </c>
      <c r="M80">
        <f t="shared" si="20"/>
        <v>-28</v>
      </c>
      <c r="N80">
        <f t="shared" si="21"/>
        <v>28</v>
      </c>
      <c r="O80">
        <f t="shared" si="22"/>
        <v>-50</v>
      </c>
      <c r="P80">
        <f t="shared" si="23"/>
        <v>-6</v>
      </c>
      <c r="Q80">
        <f t="shared" si="24"/>
        <v>41</v>
      </c>
      <c r="S80">
        <f t="shared" si="17"/>
        <v>-4</v>
      </c>
    </row>
    <row r="81" spans="1:19">
      <c r="A81" s="4">
        <v>70</v>
      </c>
      <c r="B81" s="4">
        <v>10</v>
      </c>
      <c r="C81" s="4">
        <v>20</v>
      </c>
      <c r="D81" s="4">
        <v>60</v>
      </c>
      <c r="E81" s="4">
        <v>0</v>
      </c>
      <c r="F81" s="4">
        <v>50</v>
      </c>
      <c r="G81" s="4">
        <v>73.333333333333329</v>
      </c>
      <c r="I81">
        <f t="shared" si="16"/>
        <v>283.33333333333331</v>
      </c>
      <c r="K81">
        <f t="shared" si="18"/>
        <v>36</v>
      </c>
      <c r="L81">
        <f t="shared" si="19"/>
        <v>-38</v>
      </c>
      <c r="M81">
        <f t="shared" si="20"/>
        <v>-26</v>
      </c>
      <c r="N81">
        <f t="shared" si="21"/>
        <v>24</v>
      </c>
      <c r="O81">
        <f t="shared" si="22"/>
        <v>-50</v>
      </c>
      <c r="P81">
        <f t="shared" si="23"/>
        <v>11</v>
      </c>
      <c r="Q81">
        <f t="shared" si="24"/>
        <v>40</v>
      </c>
      <c r="S81">
        <f t="shared" si="17"/>
        <v>-3</v>
      </c>
    </row>
    <row r="82" spans="1:19">
      <c r="A82" s="4">
        <v>80</v>
      </c>
      <c r="B82" s="4">
        <v>20</v>
      </c>
      <c r="C82" s="4">
        <v>20</v>
      </c>
      <c r="D82" s="4">
        <v>40</v>
      </c>
      <c r="E82" s="4">
        <v>20</v>
      </c>
      <c r="F82" s="4">
        <v>60</v>
      </c>
      <c r="G82" s="4">
        <v>63.333333333333336</v>
      </c>
      <c r="I82">
        <f t="shared" si="16"/>
        <v>303.33333333333331</v>
      </c>
      <c r="K82">
        <f t="shared" si="18"/>
        <v>42</v>
      </c>
      <c r="L82">
        <f t="shared" si="19"/>
        <v>-27</v>
      </c>
      <c r="M82">
        <f t="shared" si="20"/>
        <v>-27</v>
      </c>
      <c r="N82">
        <f t="shared" si="21"/>
        <v>-4</v>
      </c>
      <c r="O82">
        <f t="shared" si="22"/>
        <v>-27</v>
      </c>
      <c r="P82">
        <f t="shared" si="23"/>
        <v>19</v>
      </c>
      <c r="Q82">
        <f t="shared" si="24"/>
        <v>23</v>
      </c>
      <c r="S82">
        <f t="shared" si="17"/>
        <v>-1</v>
      </c>
    </row>
    <row r="83" spans="1:19">
      <c r="A83" s="4">
        <v>55</v>
      </c>
      <c r="B83" s="4">
        <v>40</v>
      </c>
      <c r="C83" s="4">
        <v>36</v>
      </c>
      <c r="D83" s="4">
        <v>66</v>
      </c>
      <c r="E83" s="4">
        <v>28</v>
      </c>
      <c r="F83" s="4">
        <v>60</v>
      </c>
      <c r="G83" s="4">
        <v>75</v>
      </c>
      <c r="I83">
        <f t="shared" si="16"/>
        <v>360</v>
      </c>
      <c r="K83">
        <f t="shared" si="18"/>
        <v>3</v>
      </c>
      <c r="L83">
        <f t="shared" si="19"/>
        <v>-12</v>
      </c>
      <c r="M83">
        <f t="shared" si="20"/>
        <v>-15</v>
      </c>
      <c r="N83">
        <f t="shared" si="21"/>
        <v>14</v>
      </c>
      <c r="O83">
        <f t="shared" si="22"/>
        <v>-23</v>
      </c>
      <c r="P83">
        <f t="shared" si="23"/>
        <v>8</v>
      </c>
      <c r="Q83">
        <f t="shared" si="24"/>
        <v>22</v>
      </c>
      <c r="S83">
        <f t="shared" si="17"/>
        <v>-3</v>
      </c>
    </row>
    <row r="84" spans="1:19">
      <c r="A84" s="4">
        <v>40</v>
      </c>
      <c r="B84" s="4">
        <v>80</v>
      </c>
      <c r="C84" s="4">
        <v>20</v>
      </c>
      <c r="D84" s="4">
        <v>40</v>
      </c>
      <c r="E84" s="4">
        <v>20</v>
      </c>
      <c r="F84" s="4">
        <v>50</v>
      </c>
      <c r="G84" s="4">
        <v>71.666666666666671</v>
      </c>
      <c r="I84">
        <f t="shared" si="16"/>
        <v>321.66666666666669</v>
      </c>
      <c r="K84">
        <f t="shared" si="18"/>
        <v>-7</v>
      </c>
      <c r="L84">
        <f t="shared" si="19"/>
        <v>37</v>
      </c>
      <c r="M84">
        <f t="shared" si="20"/>
        <v>-29</v>
      </c>
      <c r="N84">
        <f t="shared" si="21"/>
        <v>-7</v>
      </c>
      <c r="O84">
        <f t="shared" si="22"/>
        <v>-29</v>
      </c>
      <c r="P84">
        <f t="shared" si="23"/>
        <v>4</v>
      </c>
      <c r="Q84">
        <f t="shared" si="24"/>
        <v>27</v>
      </c>
      <c r="S84">
        <f t="shared" si="17"/>
        <v>-4</v>
      </c>
    </row>
    <row r="85" spans="1:19">
      <c r="A85" s="4">
        <v>70</v>
      </c>
      <c r="B85" s="4">
        <v>50</v>
      </c>
      <c r="C85" s="4">
        <v>20</v>
      </c>
      <c r="D85" s="4">
        <v>40</v>
      </c>
      <c r="E85" s="4">
        <v>28</v>
      </c>
      <c r="F85" s="4">
        <v>50</v>
      </c>
      <c r="G85" s="4">
        <v>71.666666666666671</v>
      </c>
      <c r="I85">
        <f t="shared" si="16"/>
        <v>329.66666666666669</v>
      </c>
      <c r="K85">
        <f t="shared" si="18"/>
        <v>24</v>
      </c>
      <c r="L85">
        <f t="shared" si="19"/>
        <v>3</v>
      </c>
      <c r="M85">
        <f t="shared" si="20"/>
        <v>-29</v>
      </c>
      <c r="N85">
        <f t="shared" si="21"/>
        <v>-8</v>
      </c>
      <c r="O85">
        <f t="shared" si="22"/>
        <v>-21</v>
      </c>
      <c r="P85">
        <f t="shared" si="23"/>
        <v>3</v>
      </c>
      <c r="Q85">
        <f t="shared" si="24"/>
        <v>26</v>
      </c>
      <c r="S85">
        <f t="shared" si="17"/>
        <v>-2</v>
      </c>
    </row>
    <row r="86" spans="1:19">
      <c r="A86" s="4">
        <v>65</v>
      </c>
      <c r="B86" s="4">
        <v>50</v>
      </c>
      <c r="C86" s="4">
        <v>40</v>
      </c>
      <c r="D86" s="4">
        <v>48</v>
      </c>
      <c r="E86" s="4">
        <v>36</v>
      </c>
      <c r="F86" s="4">
        <v>40</v>
      </c>
      <c r="G86" s="4">
        <v>56.666666666666664</v>
      </c>
      <c r="I86">
        <f t="shared" si="16"/>
        <v>335.66666666666669</v>
      </c>
      <c r="K86">
        <f t="shared" si="18"/>
        <v>17</v>
      </c>
      <c r="L86">
        <f t="shared" si="19"/>
        <v>2</v>
      </c>
      <c r="M86">
        <f t="shared" si="20"/>
        <v>-9</v>
      </c>
      <c r="N86">
        <f t="shared" si="21"/>
        <v>0</v>
      </c>
      <c r="O86">
        <f t="shared" si="22"/>
        <v>-13</v>
      </c>
      <c r="P86">
        <f t="shared" si="23"/>
        <v>-9</v>
      </c>
      <c r="Q86">
        <f t="shared" si="24"/>
        <v>9</v>
      </c>
      <c r="S86">
        <f t="shared" si="17"/>
        <v>-3</v>
      </c>
    </row>
    <row r="87" spans="1:19">
      <c r="A87" s="4">
        <v>30</v>
      </c>
      <c r="B87" s="4">
        <v>40</v>
      </c>
      <c r="C87" s="4">
        <v>30</v>
      </c>
      <c r="D87" s="4">
        <v>60</v>
      </c>
      <c r="E87" s="4">
        <v>60</v>
      </c>
      <c r="F87" s="4">
        <v>30</v>
      </c>
      <c r="G87" s="4">
        <v>91.666666666666671</v>
      </c>
      <c r="I87">
        <f t="shared" si="16"/>
        <v>341.66666666666669</v>
      </c>
      <c r="K87">
        <f t="shared" si="18"/>
        <v>-20</v>
      </c>
      <c r="L87">
        <f t="shared" si="19"/>
        <v>-10</v>
      </c>
      <c r="M87">
        <f t="shared" si="20"/>
        <v>-20</v>
      </c>
      <c r="N87">
        <f t="shared" si="21"/>
        <v>11</v>
      </c>
      <c r="O87">
        <f t="shared" si="22"/>
        <v>11</v>
      </c>
      <c r="P87">
        <f t="shared" si="23"/>
        <v>-20</v>
      </c>
      <c r="Q87">
        <f t="shared" si="24"/>
        <v>43</v>
      </c>
      <c r="S87">
        <f t="shared" si="17"/>
        <v>-5</v>
      </c>
    </row>
    <row r="88" spans="1:19">
      <c r="A88" s="4">
        <v>70</v>
      </c>
      <c r="B88" s="4">
        <v>70</v>
      </c>
      <c r="C88" s="4">
        <v>20</v>
      </c>
      <c r="D88" s="4">
        <v>40</v>
      </c>
      <c r="E88" s="4">
        <v>28</v>
      </c>
      <c r="F88" s="4">
        <v>50</v>
      </c>
      <c r="G88" s="4">
        <v>73.333333333333329</v>
      </c>
      <c r="I88">
        <f t="shared" si="16"/>
        <v>351.33333333333331</v>
      </c>
      <c r="K88">
        <f t="shared" si="18"/>
        <v>19</v>
      </c>
      <c r="L88">
        <f t="shared" si="19"/>
        <v>19</v>
      </c>
      <c r="M88">
        <f t="shared" si="20"/>
        <v>-31</v>
      </c>
      <c r="N88">
        <f t="shared" si="21"/>
        <v>-11</v>
      </c>
      <c r="O88">
        <f t="shared" si="22"/>
        <v>-23</v>
      </c>
      <c r="P88">
        <f t="shared" si="23"/>
        <v>-1</v>
      </c>
      <c r="Q88">
        <f t="shared" si="24"/>
        <v>23</v>
      </c>
      <c r="S88">
        <f t="shared" si="17"/>
        <v>-5</v>
      </c>
    </row>
    <row r="89" spans="1:19">
      <c r="A89" s="4">
        <v>60</v>
      </c>
      <c r="B89" s="4">
        <v>80</v>
      </c>
      <c r="C89" s="4">
        <v>20</v>
      </c>
      <c r="D89" s="4">
        <v>30</v>
      </c>
      <c r="E89" s="4">
        <v>0</v>
      </c>
      <c r="F89" s="4">
        <v>50</v>
      </c>
      <c r="G89" s="4">
        <v>68.333333333333329</v>
      </c>
      <c r="I89">
        <f t="shared" si="16"/>
        <v>308.33333333333331</v>
      </c>
      <c r="K89">
        <f t="shared" si="18"/>
        <v>18</v>
      </c>
      <c r="L89">
        <f t="shared" si="19"/>
        <v>40</v>
      </c>
      <c r="M89">
        <f t="shared" si="20"/>
        <v>-28</v>
      </c>
      <c r="N89">
        <f t="shared" si="21"/>
        <v>-16</v>
      </c>
      <c r="O89">
        <f t="shared" si="22"/>
        <v>-50</v>
      </c>
      <c r="P89">
        <f t="shared" si="23"/>
        <v>6</v>
      </c>
      <c r="Q89">
        <f t="shared" si="24"/>
        <v>27</v>
      </c>
      <c r="S89">
        <f t="shared" si="17"/>
        <v>-3</v>
      </c>
    </row>
    <row r="90" spans="1:19">
      <c r="A90" s="4">
        <v>50</v>
      </c>
      <c r="B90" s="4">
        <v>40</v>
      </c>
      <c r="C90" s="4">
        <v>20</v>
      </c>
      <c r="D90" s="4">
        <v>40</v>
      </c>
      <c r="E90" s="4">
        <v>40</v>
      </c>
      <c r="F90" s="4">
        <v>60</v>
      </c>
      <c r="G90" s="4">
        <v>75</v>
      </c>
      <c r="I90">
        <f t="shared" si="16"/>
        <v>325</v>
      </c>
      <c r="K90">
        <f t="shared" si="18"/>
        <v>3</v>
      </c>
      <c r="L90">
        <f t="shared" si="19"/>
        <v>-7</v>
      </c>
      <c r="M90">
        <f t="shared" si="20"/>
        <v>-29</v>
      </c>
      <c r="N90">
        <f t="shared" si="21"/>
        <v>-7</v>
      </c>
      <c r="O90">
        <f t="shared" si="22"/>
        <v>-7</v>
      </c>
      <c r="P90">
        <f t="shared" si="23"/>
        <v>14</v>
      </c>
      <c r="Q90">
        <f t="shared" si="24"/>
        <v>30</v>
      </c>
      <c r="S90">
        <f t="shared" si="17"/>
        <v>-3</v>
      </c>
    </row>
    <row r="91" spans="1:19">
      <c r="A91" s="4">
        <v>50</v>
      </c>
      <c r="B91" s="4">
        <v>40</v>
      </c>
      <c r="C91" s="4">
        <v>44</v>
      </c>
      <c r="D91" s="4">
        <v>42</v>
      </c>
      <c r="E91" s="4">
        <v>40</v>
      </c>
      <c r="F91" s="4">
        <v>50</v>
      </c>
      <c r="G91" s="4">
        <v>58.333333333333336</v>
      </c>
      <c r="I91">
        <f t="shared" si="16"/>
        <v>324.33333333333331</v>
      </c>
      <c r="K91">
        <f t="shared" si="18"/>
        <v>3</v>
      </c>
      <c r="L91">
        <f t="shared" si="19"/>
        <v>-7</v>
      </c>
      <c r="M91">
        <f t="shared" si="20"/>
        <v>-3</v>
      </c>
      <c r="N91">
        <f t="shared" si="21"/>
        <v>-5</v>
      </c>
      <c r="O91">
        <f t="shared" si="22"/>
        <v>-7</v>
      </c>
      <c r="P91">
        <f t="shared" si="23"/>
        <v>3</v>
      </c>
      <c r="Q91">
        <f t="shared" si="24"/>
        <v>12</v>
      </c>
      <c r="S91">
        <f t="shared" si="17"/>
        <v>-4</v>
      </c>
    </row>
    <row r="92" spans="1:19">
      <c r="A92" s="4">
        <v>80</v>
      </c>
      <c r="B92" s="4">
        <v>20</v>
      </c>
      <c r="C92" s="4">
        <v>30</v>
      </c>
      <c r="D92" s="4">
        <v>50</v>
      </c>
      <c r="E92" s="4">
        <v>20</v>
      </c>
      <c r="F92" s="4">
        <v>30</v>
      </c>
      <c r="G92" s="4">
        <v>70</v>
      </c>
      <c r="I92">
        <f t="shared" si="16"/>
        <v>300</v>
      </c>
      <c r="K92">
        <f t="shared" si="18"/>
        <v>43</v>
      </c>
      <c r="L92">
        <f t="shared" si="19"/>
        <v>-27</v>
      </c>
      <c r="M92">
        <f t="shared" si="20"/>
        <v>-15</v>
      </c>
      <c r="N92">
        <f t="shared" si="21"/>
        <v>8</v>
      </c>
      <c r="O92">
        <f t="shared" si="22"/>
        <v>-27</v>
      </c>
      <c r="P92">
        <f t="shared" si="23"/>
        <v>-15</v>
      </c>
      <c r="Q92">
        <f t="shared" si="24"/>
        <v>31</v>
      </c>
      <c r="S92">
        <f t="shared" si="17"/>
        <v>-2</v>
      </c>
    </row>
    <row r="93" spans="1:19">
      <c r="A93" s="4">
        <v>58</v>
      </c>
      <c r="B93" s="4">
        <v>34</v>
      </c>
      <c r="C93" s="4">
        <v>20</v>
      </c>
      <c r="D93" s="4">
        <v>60</v>
      </c>
      <c r="E93" s="4">
        <v>20</v>
      </c>
      <c r="F93" s="4">
        <v>50</v>
      </c>
      <c r="G93" s="4">
        <v>55</v>
      </c>
      <c r="I93">
        <f t="shared" si="16"/>
        <v>297</v>
      </c>
      <c r="K93">
        <f t="shared" si="18"/>
        <v>18</v>
      </c>
      <c r="L93">
        <f t="shared" si="19"/>
        <v>-10</v>
      </c>
      <c r="M93">
        <f t="shared" si="20"/>
        <v>-27</v>
      </c>
      <c r="N93">
        <f t="shared" si="21"/>
        <v>20</v>
      </c>
      <c r="O93">
        <f t="shared" si="22"/>
        <v>-27</v>
      </c>
      <c r="P93">
        <f t="shared" si="23"/>
        <v>8</v>
      </c>
      <c r="Q93">
        <f t="shared" si="24"/>
        <v>14</v>
      </c>
      <c r="S93">
        <f t="shared" si="17"/>
        <v>-4</v>
      </c>
    </row>
    <row r="94" spans="1:19">
      <c r="A94" s="4">
        <v>65</v>
      </c>
      <c r="B94" s="4">
        <v>50</v>
      </c>
      <c r="C94" s="4">
        <v>20</v>
      </c>
      <c r="D94" s="4">
        <v>40</v>
      </c>
      <c r="E94" s="4">
        <v>28</v>
      </c>
      <c r="F94" s="4">
        <v>30</v>
      </c>
      <c r="G94" s="4">
        <v>83.333333333333329</v>
      </c>
      <c r="I94">
        <f t="shared" si="16"/>
        <v>316.33333333333331</v>
      </c>
      <c r="K94">
        <f t="shared" si="18"/>
        <v>21</v>
      </c>
      <c r="L94">
        <f t="shared" si="19"/>
        <v>5</v>
      </c>
      <c r="M94">
        <f t="shared" si="20"/>
        <v>-28</v>
      </c>
      <c r="N94">
        <f t="shared" si="21"/>
        <v>-6</v>
      </c>
      <c r="O94">
        <f t="shared" si="22"/>
        <v>-20</v>
      </c>
      <c r="P94">
        <f t="shared" si="23"/>
        <v>-17</v>
      </c>
      <c r="Q94">
        <f t="shared" si="24"/>
        <v>42</v>
      </c>
      <c r="S94">
        <f t="shared" si="17"/>
        <v>-3</v>
      </c>
    </row>
    <row r="95" spans="1:19">
      <c r="A95" s="4">
        <v>25</v>
      </c>
      <c r="B95" s="4">
        <v>24</v>
      </c>
      <c r="C95" s="4">
        <v>26</v>
      </c>
      <c r="D95" s="4">
        <v>40</v>
      </c>
      <c r="E95" s="4">
        <v>50</v>
      </c>
      <c r="F95" s="4">
        <v>50</v>
      </c>
      <c r="G95" s="4">
        <v>66.666666666666671</v>
      </c>
      <c r="I95">
        <f t="shared" si="16"/>
        <v>281.66666666666669</v>
      </c>
      <c r="K95">
        <f t="shared" si="18"/>
        <v>-19</v>
      </c>
      <c r="L95">
        <f t="shared" si="19"/>
        <v>-21</v>
      </c>
      <c r="M95">
        <f t="shared" si="20"/>
        <v>-18</v>
      </c>
      <c r="N95">
        <f t="shared" si="21"/>
        <v>-1</v>
      </c>
      <c r="O95">
        <f t="shared" si="22"/>
        <v>12</v>
      </c>
      <c r="P95">
        <f t="shared" si="23"/>
        <v>12</v>
      </c>
      <c r="Q95">
        <f t="shared" si="24"/>
        <v>32</v>
      </c>
      <c r="S95">
        <f t="shared" si="17"/>
        <v>-3</v>
      </c>
    </row>
    <row r="96" spans="1:19">
      <c r="A96" s="4">
        <v>55</v>
      </c>
      <c r="B96" s="4">
        <v>40</v>
      </c>
      <c r="C96" s="4">
        <v>20</v>
      </c>
      <c r="D96" s="4">
        <v>40</v>
      </c>
      <c r="E96" s="4">
        <v>0</v>
      </c>
      <c r="F96" s="4">
        <v>30</v>
      </c>
      <c r="G96" s="4">
        <v>96.666666666666671</v>
      </c>
      <c r="I96">
        <f t="shared" si="16"/>
        <v>281.66666666666669</v>
      </c>
      <c r="K96">
        <f t="shared" si="18"/>
        <v>18</v>
      </c>
      <c r="L96">
        <f t="shared" si="19"/>
        <v>-1</v>
      </c>
      <c r="M96">
        <f t="shared" si="20"/>
        <v>-26</v>
      </c>
      <c r="N96">
        <f t="shared" si="21"/>
        <v>-1</v>
      </c>
      <c r="O96">
        <f t="shared" si="22"/>
        <v>-50</v>
      </c>
      <c r="P96">
        <f t="shared" si="23"/>
        <v>-13</v>
      </c>
      <c r="Q96">
        <f t="shared" si="24"/>
        <v>70</v>
      </c>
      <c r="S96">
        <f t="shared" si="17"/>
        <v>-3</v>
      </c>
    </row>
    <row r="97" spans="1:19">
      <c r="A97" s="4">
        <v>35</v>
      </c>
      <c r="B97" s="4">
        <v>20</v>
      </c>
      <c r="C97" s="4">
        <v>56</v>
      </c>
      <c r="D97" s="4">
        <v>40</v>
      </c>
      <c r="E97" s="4">
        <v>20</v>
      </c>
      <c r="F97" s="4">
        <v>50</v>
      </c>
      <c r="G97" s="4">
        <v>80</v>
      </c>
      <c r="I97">
        <f t="shared" si="16"/>
        <v>301</v>
      </c>
      <c r="K97">
        <f t="shared" si="18"/>
        <v>-10</v>
      </c>
      <c r="L97">
        <f t="shared" si="19"/>
        <v>-27</v>
      </c>
      <c r="M97">
        <f t="shared" si="20"/>
        <v>15</v>
      </c>
      <c r="N97">
        <f t="shared" si="21"/>
        <v>-4</v>
      </c>
      <c r="O97">
        <f t="shared" si="22"/>
        <v>-27</v>
      </c>
      <c r="P97">
        <f t="shared" si="23"/>
        <v>8</v>
      </c>
      <c r="Q97">
        <f t="shared" si="24"/>
        <v>43</v>
      </c>
      <c r="S97">
        <f t="shared" si="17"/>
        <v>-2</v>
      </c>
    </row>
    <row r="98" spans="1:19">
      <c r="A98" s="4">
        <v>65</v>
      </c>
      <c r="B98" s="4">
        <v>40</v>
      </c>
      <c r="C98" s="4">
        <v>26</v>
      </c>
      <c r="D98" s="4">
        <v>60</v>
      </c>
      <c r="E98" s="4">
        <v>20</v>
      </c>
      <c r="F98" s="4">
        <v>40</v>
      </c>
      <c r="G98" s="4">
        <v>70</v>
      </c>
      <c r="I98">
        <f t="shared" si="16"/>
        <v>321</v>
      </c>
      <c r="K98">
        <f t="shared" si="18"/>
        <v>20</v>
      </c>
      <c r="L98">
        <f t="shared" si="19"/>
        <v>-7</v>
      </c>
      <c r="M98">
        <f t="shared" si="20"/>
        <v>-22</v>
      </c>
      <c r="N98">
        <f t="shared" si="21"/>
        <v>15</v>
      </c>
      <c r="O98">
        <f t="shared" si="22"/>
        <v>-29</v>
      </c>
      <c r="P98">
        <f t="shared" si="23"/>
        <v>-7</v>
      </c>
      <c r="Q98">
        <f t="shared" si="24"/>
        <v>26</v>
      </c>
      <c r="S98">
        <f t="shared" si="17"/>
        <v>-4</v>
      </c>
    </row>
    <row r="99" spans="1:19">
      <c r="A99" s="4">
        <v>30</v>
      </c>
      <c r="B99" s="4">
        <v>70</v>
      </c>
      <c r="C99" s="4">
        <v>20</v>
      </c>
      <c r="D99" s="4">
        <v>40</v>
      </c>
      <c r="E99" s="4">
        <v>20</v>
      </c>
      <c r="F99" s="4">
        <v>30</v>
      </c>
      <c r="G99" s="4">
        <v>75</v>
      </c>
      <c r="I99">
        <f t="shared" si="16"/>
        <v>285</v>
      </c>
      <c r="K99">
        <f t="shared" si="18"/>
        <v>-14</v>
      </c>
      <c r="L99">
        <f t="shared" si="19"/>
        <v>35</v>
      </c>
      <c r="M99">
        <f t="shared" si="20"/>
        <v>-26</v>
      </c>
      <c r="N99">
        <f t="shared" si="21"/>
        <v>-1</v>
      </c>
      <c r="O99">
        <f t="shared" si="22"/>
        <v>-26</v>
      </c>
      <c r="P99">
        <f t="shared" si="23"/>
        <v>-14</v>
      </c>
      <c r="Q99">
        <f t="shared" si="24"/>
        <v>42</v>
      </c>
      <c r="S99">
        <f t="shared" si="17"/>
        <v>-4</v>
      </c>
    </row>
    <row r="100" spans="1:19">
      <c r="A100" s="4">
        <v>60</v>
      </c>
      <c r="B100" s="4">
        <v>40</v>
      </c>
      <c r="C100" s="4">
        <v>20</v>
      </c>
      <c r="D100" s="4">
        <v>48</v>
      </c>
      <c r="E100" s="4">
        <v>48</v>
      </c>
      <c r="F100" s="4">
        <v>50</v>
      </c>
      <c r="G100" s="4">
        <v>75</v>
      </c>
      <c r="I100">
        <f t="shared" si="16"/>
        <v>341</v>
      </c>
      <c r="K100">
        <f t="shared" si="18"/>
        <v>11</v>
      </c>
      <c r="L100">
        <f t="shared" si="19"/>
        <v>-9</v>
      </c>
      <c r="M100">
        <f t="shared" si="20"/>
        <v>-30</v>
      </c>
      <c r="N100">
        <f t="shared" si="21"/>
        <v>-1</v>
      </c>
      <c r="O100">
        <f t="shared" si="22"/>
        <v>-1</v>
      </c>
      <c r="P100">
        <f t="shared" si="23"/>
        <v>1</v>
      </c>
      <c r="Q100">
        <f t="shared" si="24"/>
        <v>26</v>
      </c>
      <c r="S100">
        <f t="shared" si="17"/>
        <v>-3</v>
      </c>
    </row>
    <row r="101" spans="1:19">
      <c r="A101" s="4">
        <v>50</v>
      </c>
      <c r="B101" s="4">
        <v>40</v>
      </c>
      <c r="C101" s="4">
        <v>20</v>
      </c>
      <c r="D101" s="4">
        <v>48</v>
      </c>
      <c r="E101" s="4">
        <v>20</v>
      </c>
      <c r="F101" s="4">
        <v>30</v>
      </c>
      <c r="G101" s="4">
        <v>108.33333333333333</v>
      </c>
      <c r="I101">
        <f t="shared" si="16"/>
        <v>316.33333333333331</v>
      </c>
      <c r="K101">
        <f t="shared" si="18"/>
        <v>5</v>
      </c>
      <c r="L101">
        <f t="shared" si="19"/>
        <v>-6</v>
      </c>
      <c r="M101">
        <f t="shared" si="20"/>
        <v>-28</v>
      </c>
      <c r="N101">
        <f t="shared" si="21"/>
        <v>3</v>
      </c>
      <c r="O101">
        <f t="shared" si="22"/>
        <v>-28</v>
      </c>
      <c r="P101">
        <f t="shared" si="23"/>
        <v>-17</v>
      </c>
      <c r="Q101">
        <f t="shared" si="24"/>
        <v>69</v>
      </c>
      <c r="S101">
        <f t="shared" si="17"/>
        <v>-2</v>
      </c>
    </row>
    <row r="102" spans="1:19">
      <c r="A102" s="4">
        <v>65</v>
      </c>
      <c r="B102" s="4">
        <v>50</v>
      </c>
      <c r="C102" s="4">
        <v>20</v>
      </c>
      <c r="D102" s="4">
        <v>28</v>
      </c>
      <c r="E102" s="4">
        <v>8</v>
      </c>
      <c r="F102" s="4">
        <v>40</v>
      </c>
      <c r="G102" s="4">
        <v>83.333333333333329</v>
      </c>
      <c r="I102">
        <f t="shared" si="16"/>
        <v>294.33333333333331</v>
      </c>
      <c r="K102">
        <f t="shared" si="18"/>
        <v>27</v>
      </c>
      <c r="L102">
        <f t="shared" si="19"/>
        <v>9</v>
      </c>
      <c r="M102">
        <f t="shared" si="20"/>
        <v>-27</v>
      </c>
      <c r="N102">
        <f t="shared" si="21"/>
        <v>-17</v>
      </c>
      <c r="O102">
        <f t="shared" si="22"/>
        <v>-41</v>
      </c>
      <c r="P102">
        <f t="shared" si="23"/>
        <v>-3</v>
      </c>
      <c r="Q102">
        <f t="shared" si="24"/>
        <v>49</v>
      </c>
      <c r="S102">
        <f t="shared" si="17"/>
        <v>-3</v>
      </c>
    </row>
    <row r="103" spans="1:19">
      <c r="A103" s="4">
        <v>70</v>
      </c>
      <c r="B103" s="4">
        <v>40</v>
      </c>
      <c r="C103" s="4">
        <v>20</v>
      </c>
      <c r="D103" s="4">
        <v>40</v>
      </c>
      <c r="E103" s="4">
        <v>40</v>
      </c>
      <c r="F103" s="4">
        <v>50</v>
      </c>
      <c r="G103" s="4">
        <v>66.666666666666671</v>
      </c>
      <c r="I103">
        <f t="shared" si="16"/>
        <v>326.66666666666669</v>
      </c>
      <c r="K103">
        <f t="shared" si="18"/>
        <v>25</v>
      </c>
      <c r="L103">
        <f t="shared" si="19"/>
        <v>-8</v>
      </c>
      <c r="M103">
        <f t="shared" si="20"/>
        <v>-29</v>
      </c>
      <c r="N103">
        <f t="shared" si="21"/>
        <v>-8</v>
      </c>
      <c r="O103">
        <f t="shared" si="22"/>
        <v>-8</v>
      </c>
      <c r="P103">
        <f t="shared" si="23"/>
        <v>3</v>
      </c>
      <c r="Q103">
        <f t="shared" si="24"/>
        <v>21</v>
      </c>
      <c r="S103">
        <f t="shared" si="17"/>
        <v>-4</v>
      </c>
    </row>
    <row r="104" spans="1:19">
      <c r="A104" s="4">
        <v>75</v>
      </c>
      <c r="B104" s="4">
        <v>50</v>
      </c>
      <c r="C104" s="4">
        <v>34</v>
      </c>
      <c r="D104" s="4">
        <v>40</v>
      </c>
      <c r="E104" s="4">
        <v>20</v>
      </c>
      <c r="F104" s="4">
        <v>50</v>
      </c>
      <c r="G104" s="4">
        <v>75</v>
      </c>
      <c r="I104">
        <f t="shared" si="16"/>
        <v>344</v>
      </c>
      <c r="K104">
        <f t="shared" si="18"/>
        <v>26</v>
      </c>
      <c r="L104">
        <f t="shared" si="19"/>
        <v>0</v>
      </c>
      <c r="M104">
        <f t="shared" si="20"/>
        <v>-16</v>
      </c>
      <c r="N104">
        <f t="shared" si="21"/>
        <v>-10</v>
      </c>
      <c r="O104">
        <f t="shared" si="22"/>
        <v>-30</v>
      </c>
      <c r="P104">
        <f t="shared" si="23"/>
        <v>0</v>
      </c>
      <c r="Q104">
        <f t="shared" si="24"/>
        <v>26</v>
      </c>
      <c r="S104">
        <f t="shared" si="17"/>
        <v>-4</v>
      </c>
    </row>
    <row r="105" spans="1:19">
      <c r="A105" s="4">
        <v>60</v>
      </c>
      <c r="B105" s="4">
        <v>40</v>
      </c>
      <c r="C105" s="4">
        <v>20</v>
      </c>
      <c r="D105" s="4">
        <v>32</v>
      </c>
      <c r="E105" s="4">
        <v>28</v>
      </c>
      <c r="F105" s="4">
        <v>40</v>
      </c>
      <c r="G105" s="4">
        <v>76.666666666666671</v>
      </c>
      <c r="I105">
        <f t="shared" si="16"/>
        <v>296.66666666666669</v>
      </c>
      <c r="K105">
        <f t="shared" si="18"/>
        <v>20</v>
      </c>
      <c r="L105">
        <f t="shared" si="19"/>
        <v>-3</v>
      </c>
      <c r="M105">
        <f t="shared" si="20"/>
        <v>-27</v>
      </c>
      <c r="N105">
        <f t="shared" si="21"/>
        <v>-13</v>
      </c>
      <c r="O105">
        <f t="shared" si="22"/>
        <v>-17</v>
      </c>
      <c r="P105">
        <f t="shared" si="23"/>
        <v>-3</v>
      </c>
      <c r="Q105">
        <f t="shared" si="24"/>
        <v>40</v>
      </c>
      <c r="S105">
        <f t="shared" si="17"/>
        <v>-3</v>
      </c>
    </row>
    <row r="106" spans="1:19">
      <c r="A106" s="4">
        <v>40</v>
      </c>
      <c r="B106" s="4">
        <v>30</v>
      </c>
      <c r="C106" s="4">
        <v>40</v>
      </c>
      <c r="D106" s="4">
        <v>28</v>
      </c>
      <c r="E106" s="4">
        <v>28</v>
      </c>
      <c r="F106" s="4">
        <v>50</v>
      </c>
      <c r="G106" s="4">
        <v>73.333333333333329</v>
      </c>
      <c r="I106">
        <f t="shared" si="16"/>
        <v>289.33333333333331</v>
      </c>
      <c r="K106">
        <f t="shared" si="18"/>
        <v>-2</v>
      </c>
      <c r="L106">
        <f t="shared" si="19"/>
        <v>-14</v>
      </c>
      <c r="M106">
        <f t="shared" si="20"/>
        <v>-2</v>
      </c>
      <c r="N106">
        <f t="shared" si="21"/>
        <v>-17</v>
      </c>
      <c r="O106">
        <f t="shared" si="22"/>
        <v>-17</v>
      </c>
      <c r="P106">
        <f t="shared" si="23"/>
        <v>10</v>
      </c>
      <c r="Q106">
        <f t="shared" si="24"/>
        <v>38</v>
      </c>
      <c r="S106">
        <f t="shared" si="17"/>
        <v>-4</v>
      </c>
    </row>
    <row r="107" spans="1:19">
      <c r="A107" s="4">
        <v>65</v>
      </c>
      <c r="B107" s="4">
        <v>20</v>
      </c>
      <c r="C107" s="4">
        <v>20</v>
      </c>
      <c r="D107" s="4">
        <v>40</v>
      </c>
      <c r="E107" s="4">
        <v>20</v>
      </c>
      <c r="F107" s="4">
        <v>60</v>
      </c>
      <c r="G107" s="4">
        <v>66.666666666666671</v>
      </c>
      <c r="I107">
        <f t="shared" si="16"/>
        <v>291.66666666666669</v>
      </c>
      <c r="K107">
        <f t="shared" si="18"/>
        <v>28</v>
      </c>
      <c r="L107">
        <f t="shared" si="19"/>
        <v>-26</v>
      </c>
      <c r="M107">
        <f t="shared" si="20"/>
        <v>-26</v>
      </c>
      <c r="N107">
        <f t="shared" si="21"/>
        <v>-3</v>
      </c>
      <c r="O107">
        <f t="shared" si="22"/>
        <v>-26</v>
      </c>
      <c r="P107">
        <f t="shared" si="23"/>
        <v>22</v>
      </c>
      <c r="Q107">
        <f t="shared" si="24"/>
        <v>30</v>
      </c>
      <c r="S107">
        <f t="shared" si="17"/>
        <v>-1</v>
      </c>
    </row>
    <row r="108" spans="1:19">
      <c r="A108" s="4">
        <v>57</v>
      </c>
      <c r="B108" s="4">
        <v>20</v>
      </c>
      <c r="C108" s="4">
        <v>20</v>
      </c>
      <c r="D108" s="4">
        <v>48</v>
      </c>
      <c r="E108" s="4">
        <v>40</v>
      </c>
      <c r="F108" s="4">
        <v>50</v>
      </c>
      <c r="G108" s="4">
        <v>60</v>
      </c>
      <c r="I108">
        <f t="shared" si="16"/>
        <v>295</v>
      </c>
      <c r="K108">
        <f t="shared" si="18"/>
        <v>17</v>
      </c>
      <c r="L108">
        <f t="shared" si="19"/>
        <v>-27</v>
      </c>
      <c r="M108">
        <f t="shared" si="20"/>
        <v>-27</v>
      </c>
      <c r="N108">
        <f t="shared" si="21"/>
        <v>6</v>
      </c>
      <c r="O108">
        <f t="shared" si="22"/>
        <v>-3</v>
      </c>
      <c r="P108">
        <f t="shared" si="23"/>
        <v>9</v>
      </c>
      <c r="Q108">
        <f t="shared" si="24"/>
        <v>21</v>
      </c>
      <c r="S108">
        <f t="shared" si="17"/>
        <v>-4</v>
      </c>
    </row>
    <row r="109" spans="1:19">
      <c r="A109" s="4">
        <v>60</v>
      </c>
      <c r="B109" s="4">
        <v>50</v>
      </c>
      <c r="C109" s="4">
        <v>20</v>
      </c>
      <c r="D109" s="4">
        <v>40</v>
      </c>
      <c r="E109" s="4">
        <v>28</v>
      </c>
      <c r="F109" s="4">
        <v>50</v>
      </c>
      <c r="G109" s="4">
        <v>86.666666666666671</v>
      </c>
      <c r="I109">
        <f t="shared" si="16"/>
        <v>334.66666666666669</v>
      </c>
      <c r="K109">
        <f t="shared" si="18"/>
        <v>12</v>
      </c>
      <c r="L109">
        <f t="shared" si="19"/>
        <v>2</v>
      </c>
      <c r="M109">
        <f t="shared" si="20"/>
        <v>-30</v>
      </c>
      <c r="N109">
        <f t="shared" si="21"/>
        <v>-9</v>
      </c>
      <c r="O109">
        <f t="shared" si="22"/>
        <v>-21</v>
      </c>
      <c r="P109">
        <f t="shared" si="23"/>
        <v>2</v>
      </c>
      <c r="Q109">
        <f t="shared" si="24"/>
        <v>40</v>
      </c>
      <c r="S109">
        <f t="shared" si="17"/>
        <v>-4</v>
      </c>
    </row>
    <row r="110" spans="1:19">
      <c r="A110" s="4">
        <v>55</v>
      </c>
      <c r="B110" s="4">
        <v>40</v>
      </c>
      <c r="C110" s="4">
        <v>26</v>
      </c>
      <c r="D110" s="4">
        <v>48</v>
      </c>
      <c r="E110" s="4">
        <v>48</v>
      </c>
      <c r="F110" s="4">
        <v>60</v>
      </c>
      <c r="G110" s="4">
        <v>66.666666666666671</v>
      </c>
      <c r="I110">
        <f t="shared" si="16"/>
        <v>343.66666666666669</v>
      </c>
      <c r="K110">
        <f t="shared" si="18"/>
        <v>6</v>
      </c>
      <c r="L110">
        <f t="shared" si="19"/>
        <v>-10</v>
      </c>
      <c r="M110">
        <f t="shared" si="20"/>
        <v>-24</v>
      </c>
      <c r="N110">
        <f t="shared" si="21"/>
        <v>-2</v>
      </c>
      <c r="O110">
        <f t="shared" si="22"/>
        <v>-2</v>
      </c>
      <c r="P110">
        <f t="shared" si="23"/>
        <v>11</v>
      </c>
      <c r="Q110">
        <f t="shared" si="24"/>
        <v>17</v>
      </c>
      <c r="S110">
        <f t="shared" si="17"/>
        <v>-4</v>
      </c>
    </row>
    <row r="111" spans="1:19">
      <c r="A111" s="4">
        <v>30</v>
      </c>
      <c r="B111" s="4">
        <v>60</v>
      </c>
      <c r="C111" s="4">
        <v>20</v>
      </c>
      <c r="D111" s="4">
        <v>40</v>
      </c>
      <c r="E111" s="4">
        <v>28</v>
      </c>
      <c r="F111" s="4">
        <v>30</v>
      </c>
      <c r="G111" s="4">
        <v>116.66666666666667</v>
      </c>
      <c r="I111">
        <f t="shared" si="16"/>
        <v>324.66666666666669</v>
      </c>
      <c r="K111">
        <f t="shared" si="18"/>
        <v>-18</v>
      </c>
      <c r="L111">
        <f t="shared" si="19"/>
        <v>14</v>
      </c>
      <c r="M111">
        <f t="shared" si="20"/>
        <v>-29</v>
      </c>
      <c r="N111">
        <f t="shared" si="21"/>
        <v>-7</v>
      </c>
      <c r="O111">
        <f t="shared" si="22"/>
        <v>-20</v>
      </c>
      <c r="P111">
        <f t="shared" si="23"/>
        <v>-18</v>
      </c>
      <c r="Q111">
        <f t="shared" si="24"/>
        <v>75</v>
      </c>
      <c r="S111">
        <f t="shared" si="17"/>
        <v>-3</v>
      </c>
    </row>
    <row r="112" spans="1:19">
      <c r="A112" s="4">
        <v>30</v>
      </c>
      <c r="B112" s="4">
        <v>40</v>
      </c>
      <c r="C112" s="4">
        <v>34</v>
      </c>
      <c r="D112" s="4">
        <v>40</v>
      </c>
      <c r="E112" s="4">
        <v>20</v>
      </c>
      <c r="F112" s="4">
        <v>40</v>
      </c>
      <c r="G112" s="4">
        <v>105</v>
      </c>
      <c r="I112">
        <f t="shared" si="16"/>
        <v>309</v>
      </c>
      <c r="K112">
        <f t="shared" si="18"/>
        <v>-17</v>
      </c>
      <c r="L112">
        <f t="shared" si="19"/>
        <v>-5</v>
      </c>
      <c r="M112">
        <f t="shared" si="20"/>
        <v>-12</v>
      </c>
      <c r="N112">
        <f t="shared" si="21"/>
        <v>-5</v>
      </c>
      <c r="O112">
        <f t="shared" si="22"/>
        <v>-28</v>
      </c>
      <c r="P112">
        <f t="shared" si="23"/>
        <v>-5</v>
      </c>
      <c r="Q112">
        <f t="shared" si="24"/>
        <v>68</v>
      </c>
      <c r="S112">
        <f t="shared" si="17"/>
        <v>-4</v>
      </c>
    </row>
    <row r="113" spans="1:19">
      <c r="A113" s="4">
        <v>0</v>
      </c>
      <c r="B113" s="4">
        <v>100</v>
      </c>
      <c r="C113" s="4">
        <v>30</v>
      </c>
      <c r="D113" s="4">
        <v>20</v>
      </c>
      <c r="E113" s="4">
        <v>0</v>
      </c>
      <c r="F113" s="4">
        <v>20</v>
      </c>
      <c r="G113" s="4">
        <v>116.66666666666667</v>
      </c>
      <c r="I113">
        <f t="shared" si="16"/>
        <v>286.66666666666669</v>
      </c>
      <c r="K113">
        <f t="shared" si="18"/>
        <v>-50</v>
      </c>
      <c r="L113">
        <f t="shared" si="19"/>
        <v>72</v>
      </c>
      <c r="M113">
        <f t="shared" si="20"/>
        <v>-14</v>
      </c>
      <c r="N113">
        <f t="shared" si="21"/>
        <v>-26</v>
      </c>
      <c r="O113">
        <f t="shared" si="22"/>
        <v>-50</v>
      </c>
      <c r="P113">
        <f t="shared" si="23"/>
        <v>-26</v>
      </c>
      <c r="Q113">
        <f t="shared" si="24"/>
        <v>92</v>
      </c>
      <c r="S113">
        <f t="shared" si="17"/>
        <v>-2</v>
      </c>
    </row>
    <row r="114" spans="1:19">
      <c r="A114" s="4">
        <v>0</v>
      </c>
      <c r="B114" s="4">
        <v>100</v>
      </c>
      <c r="C114" s="4">
        <v>20</v>
      </c>
      <c r="D114" s="4">
        <v>20</v>
      </c>
      <c r="E114" s="4">
        <v>0</v>
      </c>
      <c r="F114" s="4">
        <v>20</v>
      </c>
      <c r="G114" s="4">
        <v>96.666666666666671</v>
      </c>
      <c r="I114">
        <f t="shared" si="16"/>
        <v>256.66666666666669</v>
      </c>
      <c r="K114">
        <f t="shared" si="18"/>
        <v>-50</v>
      </c>
      <c r="L114">
        <f t="shared" si="19"/>
        <v>86</v>
      </c>
      <c r="M114">
        <f t="shared" si="20"/>
        <v>-23</v>
      </c>
      <c r="N114">
        <f t="shared" si="21"/>
        <v>-23</v>
      </c>
      <c r="O114">
        <f t="shared" si="22"/>
        <v>-50</v>
      </c>
      <c r="P114">
        <f t="shared" si="23"/>
        <v>-23</v>
      </c>
      <c r="Q114">
        <f t="shared" si="24"/>
        <v>81</v>
      </c>
      <c r="S114">
        <f t="shared" si="17"/>
        <v>-2</v>
      </c>
    </row>
    <row r="115" spans="1:19">
      <c r="A115" s="4">
        <v>50</v>
      </c>
      <c r="B115" s="4">
        <v>40</v>
      </c>
      <c r="C115" s="4">
        <v>20</v>
      </c>
      <c r="D115" s="4">
        <v>40</v>
      </c>
      <c r="E115" s="4">
        <v>48</v>
      </c>
      <c r="F115" s="4">
        <v>60</v>
      </c>
      <c r="G115" s="4">
        <v>61.666666666666664</v>
      </c>
      <c r="I115">
        <f t="shared" si="16"/>
        <v>319.66666666666669</v>
      </c>
      <c r="K115">
        <f t="shared" si="18"/>
        <v>4</v>
      </c>
      <c r="L115">
        <f t="shared" si="19"/>
        <v>-7</v>
      </c>
      <c r="M115">
        <f t="shared" si="20"/>
        <v>-29</v>
      </c>
      <c r="N115">
        <f t="shared" si="21"/>
        <v>-7</v>
      </c>
      <c r="O115">
        <f t="shared" si="22"/>
        <v>2</v>
      </c>
      <c r="P115">
        <f t="shared" si="23"/>
        <v>15</v>
      </c>
      <c r="Q115">
        <f t="shared" si="24"/>
        <v>17</v>
      </c>
      <c r="S115">
        <f t="shared" si="17"/>
        <v>-5</v>
      </c>
    </row>
    <row r="116" spans="1:19">
      <c r="A116" s="4">
        <v>70</v>
      </c>
      <c r="B116" s="4">
        <v>40</v>
      </c>
      <c r="C116" s="4">
        <v>20</v>
      </c>
      <c r="D116" s="4">
        <v>40</v>
      </c>
      <c r="E116" s="4">
        <v>28</v>
      </c>
      <c r="F116" s="4">
        <v>50</v>
      </c>
      <c r="G116" s="4">
        <v>80</v>
      </c>
      <c r="I116">
        <f t="shared" si="16"/>
        <v>328</v>
      </c>
      <c r="K116">
        <f t="shared" si="18"/>
        <v>24</v>
      </c>
      <c r="L116">
        <f t="shared" si="19"/>
        <v>-8</v>
      </c>
      <c r="M116">
        <f t="shared" si="20"/>
        <v>-29</v>
      </c>
      <c r="N116">
        <f t="shared" si="21"/>
        <v>-8</v>
      </c>
      <c r="O116">
        <f t="shared" si="22"/>
        <v>-21</v>
      </c>
      <c r="P116">
        <f t="shared" si="23"/>
        <v>3</v>
      </c>
      <c r="Q116">
        <f t="shared" si="24"/>
        <v>35</v>
      </c>
      <c r="S116">
        <f t="shared" si="17"/>
        <v>-4</v>
      </c>
    </row>
    <row r="117" spans="1:19">
      <c r="A117" s="4">
        <v>0</v>
      </c>
      <c r="B117" s="4">
        <v>80</v>
      </c>
      <c r="C117" s="4">
        <v>20</v>
      </c>
      <c r="D117" s="4">
        <v>60</v>
      </c>
      <c r="E117" s="4">
        <v>30</v>
      </c>
      <c r="F117" s="4">
        <v>40</v>
      </c>
      <c r="G117" s="4">
        <v>91.666666666666671</v>
      </c>
      <c r="I117">
        <f t="shared" si="16"/>
        <v>321.66666666666669</v>
      </c>
      <c r="K117">
        <f t="shared" si="18"/>
        <v>-50</v>
      </c>
      <c r="L117">
        <f t="shared" si="19"/>
        <v>37</v>
      </c>
      <c r="M117">
        <f t="shared" si="20"/>
        <v>-29</v>
      </c>
      <c r="N117">
        <f t="shared" si="21"/>
        <v>15</v>
      </c>
      <c r="O117">
        <f t="shared" si="22"/>
        <v>-18</v>
      </c>
      <c r="P117">
        <f t="shared" si="23"/>
        <v>-7</v>
      </c>
      <c r="Q117">
        <f t="shared" si="24"/>
        <v>49</v>
      </c>
      <c r="S117">
        <f t="shared" si="17"/>
        <v>-3</v>
      </c>
    </row>
    <row r="118" spans="1:19">
      <c r="A118" s="4">
        <v>40</v>
      </c>
      <c r="B118" s="4">
        <v>50</v>
      </c>
      <c r="C118" s="4">
        <v>20</v>
      </c>
      <c r="D118" s="4">
        <v>40</v>
      </c>
      <c r="E118" s="4">
        <v>40</v>
      </c>
      <c r="F118" s="4">
        <v>50</v>
      </c>
      <c r="G118" s="4">
        <v>56.666666666666664</v>
      </c>
      <c r="I118">
        <f t="shared" si="16"/>
        <v>296.66666666666669</v>
      </c>
      <c r="K118">
        <f t="shared" si="18"/>
        <v>-3</v>
      </c>
      <c r="L118">
        <f t="shared" si="19"/>
        <v>8</v>
      </c>
      <c r="M118">
        <f t="shared" si="20"/>
        <v>-27</v>
      </c>
      <c r="N118">
        <f t="shared" si="21"/>
        <v>-3</v>
      </c>
      <c r="O118">
        <f t="shared" si="22"/>
        <v>-3</v>
      </c>
      <c r="P118">
        <f t="shared" si="23"/>
        <v>8</v>
      </c>
      <c r="Q118">
        <f t="shared" si="24"/>
        <v>16</v>
      </c>
      <c r="S118">
        <f t="shared" si="17"/>
        <v>-4</v>
      </c>
    </row>
    <row r="119" spans="1:19">
      <c r="A119" s="4">
        <v>45</v>
      </c>
      <c r="B119" s="4">
        <v>50</v>
      </c>
      <c r="C119" s="4">
        <v>20</v>
      </c>
      <c r="D119" s="4">
        <v>50</v>
      </c>
      <c r="E119" s="4">
        <v>30</v>
      </c>
      <c r="F119" s="4">
        <v>50</v>
      </c>
      <c r="G119" s="4">
        <v>81.666666666666671</v>
      </c>
      <c r="I119">
        <f t="shared" si="16"/>
        <v>326.66666666666669</v>
      </c>
      <c r="K119">
        <f t="shared" si="18"/>
        <v>-2</v>
      </c>
      <c r="L119">
        <f t="shared" si="19"/>
        <v>3</v>
      </c>
      <c r="M119">
        <f t="shared" si="20"/>
        <v>-29</v>
      </c>
      <c r="N119">
        <f t="shared" si="21"/>
        <v>3</v>
      </c>
      <c r="O119">
        <f t="shared" si="22"/>
        <v>-18</v>
      </c>
      <c r="P119">
        <f t="shared" si="23"/>
        <v>3</v>
      </c>
      <c r="Q119">
        <f t="shared" si="24"/>
        <v>37</v>
      </c>
      <c r="S119">
        <f t="shared" si="17"/>
        <v>-3</v>
      </c>
    </row>
    <row r="120" spans="1:19">
      <c r="A120" s="4">
        <v>45</v>
      </c>
      <c r="B120" s="4">
        <v>40</v>
      </c>
      <c r="C120" s="4">
        <v>20</v>
      </c>
      <c r="D120" s="4">
        <v>28</v>
      </c>
      <c r="E120" s="4">
        <v>28</v>
      </c>
      <c r="F120" s="4">
        <v>60</v>
      </c>
      <c r="G120" s="4">
        <v>66.666666666666671</v>
      </c>
      <c r="I120">
        <f t="shared" si="16"/>
        <v>287.66666666666669</v>
      </c>
      <c r="K120">
        <f t="shared" si="18"/>
        <v>4</v>
      </c>
      <c r="L120">
        <f t="shared" si="19"/>
        <v>-2</v>
      </c>
      <c r="M120">
        <f t="shared" si="20"/>
        <v>-26</v>
      </c>
      <c r="N120">
        <f t="shared" si="21"/>
        <v>-16</v>
      </c>
      <c r="O120">
        <f t="shared" si="22"/>
        <v>-16</v>
      </c>
      <c r="P120">
        <f t="shared" si="23"/>
        <v>23</v>
      </c>
      <c r="Q120">
        <f t="shared" si="24"/>
        <v>31</v>
      </c>
      <c r="S120">
        <f t="shared" si="17"/>
        <v>-2</v>
      </c>
    </row>
    <row r="121" spans="1:19">
      <c r="A121" s="4">
        <v>85</v>
      </c>
      <c r="B121" s="4">
        <v>10</v>
      </c>
      <c r="C121" s="4">
        <v>20</v>
      </c>
      <c r="D121" s="4">
        <v>48</v>
      </c>
      <c r="E121" s="4">
        <v>20</v>
      </c>
      <c r="F121" s="4">
        <v>50</v>
      </c>
      <c r="G121" s="4">
        <v>75</v>
      </c>
      <c r="I121">
        <f t="shared" si="16"/>
        <v>308</v>
      </c>
      <c r="K121">
        <f t="shared" si="18"/>
        <v>46</v>
      </c>
      <c r="L121">
        <f t="shared" si="19"/>
        <v>-39</v>
      </c>
      <c r="M121">
        <f t="shared" si="20"/>
        <v>-28</v>
      </c>
      <c r="N121">
        <f t="shared" si="21"/>
        <v>4</v>
      </c>
      <c r="O121">
        <f t="shared" si="22"/>
        <v>-28</v>
      </c>
      <c r="P121">
        <f t="shared" si="23"/>
        <v>6</v>
      </c>
      <c r="Q121">
        <f t="shared" si="24"/>
        <v>35</v>
      </c>
      <c r="S121">
        <f t="shared" si="17"/>
        <v>-4</v>
      </c>
    </row>
    <row r="122" spans="1:19">
      <c r="A122" s="4">
        <v>0</v>
      </c>
      <c r="B122" s="4">
        <v>100</v>
      </c>
      <c r="C122" s="4">
        <v>30</v>
      </c>
      <c r="D122" s="4">
        <v>20</v>
      </c>
      <c r="E122" s="4">
        <v>0</v>
      </c>
      <c r="F122" s="4">
        <v>20</v>
      </c>
      <c r="G122" s="4">
        <v>116.66666666666667</v>
      </c>
      <c r="I122">
        <f t="shared" si="16"/>
        <v>286.66666666666669</v>
      </c>
      <c r="K122">
        <f t="shared" si="18"/>
        <v>-50</v>
      </c>
      <c r="L122">
        <f t="shared" si="19"/>
        <v>72</v>
      </c>
      <c r="M122">
        <f t="shared" si="20"/>
        <v>-14</v>
      </c>
      <c r="N122">
        <f t="shared" si="21"/>
        <v>-26</v>
      </c>
      <c r="O122">
        <f t="shared" si="22"/>
        <v>-50</v>
      </c>
      <c r="P122">
        <f t="shared" si="23"/>
        <v>-26</v>
      </c>
      <c r="Q122">
        <f t="shared" si="24"/>
        <v>92</v>
      </c>
      <c r="S122">
        <f t="shared" si="17"/>
        <v>-2</v>
      </c>
    </row>
    <row r="123" spans="1:19">
      <c r="A123" s="4">
        <v>70</v>
      </c>
      <c r="B123" s="4">
        <v>50</v>
      </c>
      <c r="C123" s="4">
        <v>20</v>
      </c>
      <c r="D123" s="4">
        <v>40</v>
      </c>
      <c r="E123" s="4">
        <v>20</v>
      </c>
      <c r="F123" s="4">
        <v>50</v>
      </c>
      <c r="G123" s="4">
        <v>83.333333333333329</v>
      </c>
      <c r="I123">
        <f t="shared" si="16"/>
        <v>333.33333333333331</v>
      </c>
      <c r="K123">
        <f t="shared" si="18"/>
        <v>23</v>
      </c>
      <c r="L123">
        <f t="shared" si="19"/>
        <v>2</v>
      </c>
      <c r="M123">
        <f t="shared" si="20"/>
        <v>-29</v>
      </c>
      <c r="N123">
        <f t="shared" si="21"/>
        <v>-8</v>
      </c>
      <c r="O123">
        <f t="shared" si="22"/>
        <v>-29</v>
      </c>
      <c r="P123">
        <f t="shared" si="23"/>
        <v>2</v>
      </c>
      <c r="Q123">
        <f t="shared" si="24"/>
        <v>37</v>
      </c>
      <c r="S123">
        <f t="shared" si="17"/>
        <v>-2</v>
      </c>
    </row>
    <row r="124" spans="1:19">
      <c r="A124" s="4">
        <v>50</v>
      </c>
      <c r="B124" s="4">
        <v>40</v>
      </c>
      <c r="C124" s="4">
        <v>30</v>
      </c>
      <c r="D124" s="4">
        <v>40</v>
      </c>
      <c r="E124" s="4">
        <v>40</v>
      </c>
      <c r="F124" s="4">
        <v>50</v>
      </c>
      <c r="G124" s="4">
        <v>66.666666666666671</v>
      </c>
      <c r="I124">
        <f t="shared" si="16"/>
        <v>316.66666666666669</v>
      </c>
      <c r="K124">
        <f t="shared" si="18"/>
        <v>5</v>
      </c>
      <c r="L124">
        <f t="shared" si="19"/>
        <v>-6</v>
      </c>
      <c r="M124">
        <f t="shared" si="20"/>
        <v>-17</v>
      </c>
      <c r="N124">
        <f t="shared" si="21"/>
        <v>-6</v>
      </c>
      <c r="O124">
        <f t="shared" si="22"/>
        <v>-6</v>
      </c>
      <c r="P124">
        <f t="shared" si="23"/>
        <v>5</v>
      </c>
      <c r="Q124">
        <f t="shared" si="24"/>
        <v>23</v>
      </c>
      <c r="S124">
        <f t="shared" si="17"/>
        <v>-2</v>
      </c>
    </row>
    <row r="125" spans="1:19">
      <c r="A125" s="4">
        <v>52</v>
      </c>
      <c r="B125" s="4">
        <v>44</v>
      </c>
      <c r="C125" s="4">
        <v>20</v>
      </c>
      <c r="D125" s="4">
        <v>40</v>
      </c>
      <c r="E125" s="4">
        <v>40</v>
      </c>
      <c r="F125" s="4">
        <v>40</v>
      </c>
      <c r="G125" s="4">
        <v>73.333333333333329</v>
      </c>
      <c r="I125">
        <f t="shared" si="16"/>
        <v>309.33333333333331</v>
      </c>
      <c r="K125">
        <f t="shared" si="18"/>
        <v>8</v>
      </c>
      <c r="L125">
        <f t="shared" si="19"/>
        <v>-1</v>
      </c>
      <c r="M125">
        <f t="shared" si="20"/>
        <v>-28</v>
      </c>
      <c r="N125">
        <f t="shared" si="21"/>
        <v>-5</v>
      </c>
      <c r="O125">
        <f t="shared" si="22"/>
        <v>-5</v>
      </c>
      <c r="P125">
        <f t="shared" si="23"/>
        <v>-5</v>
      </c>
      <c r="Q125">
        <f t="shared" si="24"/>
        <v>32</v>
      </c>
      <c r="S125">
        <f t="shared" si="17"/>
        <v>-4</v>
      </c>
    </row>
    <row r="126" spans="1:19">
      <c r="A126" s="4">
        <v>75</v>
      </c>
      <c r="B126" s="4">
        <v>80</v>
      </c>
      <c r="C126" s="4">
        <v>20</v>
      </c>
      <c r="D126" s="4">
        <v>40</v>
      </c>
      <c r="E126" s="4">
        <v>0</v>
      </c>
      <c r="F126" s="4">
        <v>40</v>
      </c>
      <c r="G126" s="4">
        <v>91.666666666666671</v>
      </c>
      <c r="I126">
        <f t="shared" si="16"/>
        <v>346.66666666666669</v>
      </c>
      <c r="K126">
        <f t="shared" si="18"/>
        <v>25</v>
      </c>
      <c r="L126">
        <f t="shared" si="19"/>
        <v>30</v>
      </c>
      <c r="M126">
        <f t="shared" si="20"/>
        <v>-30</v>
      </c>
      <c r="N126">
        <f t="shared" si="21"/>
        <v>-10</v>
      </c>
      <c r="O126">
        <f t="shared" si="22"/>
        <v>-50</v>
      </c>
      <c r="P126">
        <f t="shared" si="23"/>
        <v>-10</v>
      </c>
      <c r="Q126">
        <f t="shared" si="24"/>
        <v>42</v>
      </c>
      <c r="S126">
        <f t="shared" si="17"/>
        <v>-3</v>
      </c>
    </row>
    <row r="127" spans="1:19">
      <c r="A127" s="4">
        <v>0</v>
      </c>
      <c r="B127" s="4">
        <v>140</v>
      </c>
      <c r="C127" s="4">
        <v>30</v>
      </c>
      <c r="D127" s="4">
        <v>20</v>
      </c>
      <c r="E127" s="4">
        <v>0</v>
      </c>
      <c r="F127" s="4">
        <v>20</v>
      </c>
      <c r="G127" s="4">
        <v>150</v>
      </c>
      <c r="I127">
        <f t="shared" si="16"/>
        <v>360</v>
      </c>
      <c r="K127">
        <f t="shared" si="18"/>
        <v>-50</v>
      </c>
      <c r="L127">
        <f t="shared" si="19"/>
        <v>86</v>
      </c>
      <c r="M127">
        <f t="shared" si="20"/>
        <v>-21</v>
      </c>
      <c r="N127">
        <f t="shared" si="21"/>
        <v>-31</v>
      </c>
      <c r="O127">
        <f t="shared" si="22"/>
        <v>-50</v>
      </c>
      <c r="P127">
        <f t="shared" si="23"/>
        <v>-31</v>
      </c>
      <c r="Q127">
        <f t="shared" si="24"/>
        <v>95</v>
      </c>
      <c r="S127">
        <f t="shared" si="17"/>
        <v>-2</v>
      </c>
    </row>
    <row r="128" spans="1:19">
      <c r="A128" s="4">
        <v>80</v>
      </c>
      <c r="B128" s="4">
        <v>64</v>
      </c>
      <c r="C128" s="4">
        <v>20</v>
      </c>
      <c r="D128" s="4">
        <v>48</v>
      </c>
      <c r="E128" s="4">
        <v>20</v>
      </c>
      <c r="F128" s="4">
        <v>44</v>
      </c>
      <c r="G128" s="4">
        <v>88.333333333333329</v>
      </c>
      <c r="I128">
        <f t="shared" si="16"/>
        <v>364.33333333333331</v>
      </c>
      <c r="K128">
        <f t="shared" si="18"/>
        <v>26</v>
      </c>
      <c r="L128">
        <f t="shared" si="19"/>
        <v>11</v>
      </c>
      <c r="M128">
        <f t="shared" si="20"/>
        <v>-31</v>
      </c>
      <c r="N128">
        <f t="shared" si="21"/>
        <v>-4</v>
      </c>
      <c r="O128">
        <f t="shared" si="22"/>
        <v>-31</v>
      </c>
      <c r="P128">
        <f t="shared" si="23"/>
        <v>-8</v>
      </c>
      <c r="Q128">
        <f t="shared" si="24"/>
        <v>34</v>
      </c>
      <c r="S128">
        <f t="shared" si="17"/>
        <v>-3</v>
      </c>
    </row>
    <row r="129" spans="1:19">
      <c r="A129" s="4">
        <v>55</v>
      </c>
      <c r="B129" s="4">
        <v>50</v>
      </c>
      <c r="C129" s="4">
        <v>30</v>
      </c>
      <c r="D129" s="4">
        <v>28</v>
      </c>
      <c r="E129" s="4">
        <v>40</v>
      </c>
      <c r="F129" s="4">
        <v>40</v>
      </c>
      <c r="G129" s="4">
        <v>108.33333333333333</v>
      </c>
      <c r="I129">
        <f t="shared" si="16"/>
        <v>351.33333333333331</v>
      </c>
      <c r="K129">
        <f t="shared" si="18"/>
        <v>4</v>
      </c>
      <c r="L129">
        <f t="shared" si="19"/>
        <v>-1</v>
      </c>
      <c r="M129">
        <f t="shared" si="20"/>
        <v>-21</v>
      </c>
      <c r="N129">
        <f t="shared" si="21"/>
        <v>-23</v>
      </c>
      <c r="O129">
        <f t="shared" si="22"/>
        <v>-11</v>
      </c>
      <c r="P129">
        <f t="shared" si="23"/>
        <v>-11</v>
      </c>
      <c r="Q129">
        <f t="shared" si="24"/>
        <v>57</v>
      </c>
      <c r="S129">
        <f t="shared" si="17"/>
        <v>-6</v>
      </c>
    </row>
    <row r="130" spans="1:19">
      <c r="A130" s="4">
        <v>90</v>
      </c>
      <c r="B130" s="4">
        <v>70</v>
      </c>
      <c r="C130" s="4">
        <v>20</v>
      </c>
      <c r="D130" s="4">
        <v>40</v>
      </c>
      <c r="E130" s="4">
        <v>20</v>
      </c>
      <c r="F130" s="4">
        <v>50</v>
      </c>
      <c r="G130" s="4">
        <v>78.333333333333329</v>
      </c>
      <c r="I130">
        <f t="shared" ref="I130:I193" si="25">SUM(A130:H130)</f>
        <v>368.33333333333331</v>
      </c>
      <c r="K130">
        <f t="shared" si="18"/>
        <v>35</v>
      </c>
      <c r="L130">
        <f t="shared" si="19"/>
        <v>16</v>
      </c>
      <c r="M130">
        <f t="shared" si="20"/>
        <v>-31</v>
      </c>
      <c r="N130">
        <f t="shared" si="21"/>
        <v>-12</v>
      </c>
      <c r="O130">
        <f t="shared" si="22"/>
        <v>-31</v>
      </c>
      <c r="P130">
        <f t="shared" si="23"/>
        <v>-3</v>
      </c>
      <c r="Q130">
        <f t="shared" si="24"/>
        <v>24</v>
      </c>
      <c r="S130">
        <f t="shared" ref="S130:S193" si="26">SUM(K130:R130)</f>
        <v>-2</v>
      </c>
    </row>
    <row r="131" spans="1:19">
      <c r="A131" s="4">
        <v>20</v>
      </c>
      <c r="B131" s="4">
        <v>70</v>
      </c>
      <c r="C131" s="4">
        <v>34</v>
      </c>
      <c r="D131" s="4">
        <v>48</v>
      </c>
      <c r="E131" s="4">
        <v>28</v>
      </c>
      <c r="F131" s="4">
        <v>60</v>
      </c>
      <c r="G131" s="4">
        <v>91.666666666666671</v>
      </c>
      <c r="I131">
        <f t="shared" si="25"/>
        <v>351.66666666666669</v>
      </c>
      <c r="K131">
        <f t="shared" ref="K131:K194" si="27">INT(A131/$I131*350-50)</f>
        <v>-31</v>
      </c>
      <c r="L131">
        <f t="shared" si="19"/>
        <v>19</v>
      </c>
      <c r="M131">
        <f t="shared" si="20"/>
        <v>-17</v>
      </c>
      <c r="N131">
        <f t="shared" si="21"/>
        <v>-3</v>
      </c>
      <c r="O131">
        <f t="shared" si="22"/>
        <v>-23</v>
      </c>
      <c r="P131">
        <f t="shared" si="23"/>
        <v>9</v>
      </c>
      <c r="Q131">
        <f t="shared" si="24"/>
        <v>41</v>
      </c>
      <c r="S131">
        <f t="shared" si="26"/>
        <v>-5</v>
      </c>
    </row>
    <row r="132" spans="1:19">
      <c r="A132" s="4">
        <v>115</v>
      </c>
      <c r="B132" s="4">
        <v>20</v>
      </c>
      <c r="C132" s="4">
        <v>20</v>
      </c>
      <c r="D132" s="4">
        <v>40</v>
      </c>
      <c r="E132" s="4">
        <v>28</v>
      </c>
      <c r="F132" s="4">
        <v>50</v>
      </c>
      <c r="G132" s="4">
        <v>66.666666666666671</v>
      </c>
      <c r="I132">
        <f t="shared" si="25"/>
        <v>339.66666666666669</v>
      </c>
      <c r="K132">
        <f t="shared" si="27"/>
        <v>68</v>
      </c>
      <c r="L132">
        <f t="shared" ref="L132:L195" si="28">INT(B132/$I132*350-50)</f>
        <v>-30</v>
      </c>
      <c r="M132">
        <f t="shared" ref="M132:M195" si="29">INT(C132/$I132*350-50)</f>
        <v>-30</v>
      </c>
      <c r="N132">
        <f t="shared" ref="N132:N195" si="30">INT(D132/$I132*350-50)</f>
        <v>-9</v>
      </c>
      <c r="O132">
        <f t="shared" ref="O132:O195" si="31">INT(E132/$I132*350-50)</f>
        <v>-22</v>
      </c>
      <c r="P132">
        <f t="shared" ref="P132:P195" si="32">INT(F132/$I132*350-50)</f>
        <v>1</v>
      </c>
      <c r="Q132">
        <f t="shared" ref="Q132:Q195" si="33">INT(G132/$I132*350-50)</f>
        <v>18</v>
      </c>
      <c r="S132">
        <f t="shared" si="26"/>
        <v>-4</v>
      </c>
    </row>
    <row r="133" spans="1:19">
      <c r="A133" s="4">
        <v>0</v>
      </c>
      <c r="B133" s="4">
        <v>106</v>
      </c>
      <c r="C133" s="4">
        <v>44</v>
      </c>
      <c r="D133" s="4">
        <v>30</v>
      </c>
      <c r="E133" s="4">
        <v>10</v>
      </c>
      <c r="F133" s="4">
        <v>20</v>
      </c>
      <c r="G133" s="4">
        <v>100</v>
      </c>
      <c r="I133">
        <f t="shared" si="25"/>
        <v>310</v>
      </c>
      <c r="K133">
        <f t="shared" si="27"/>
        <v>-50</v>
      </c>
      <c r="L133">
        <f t="shared" si="28"/>
        <v>69</v>
      </c>
      <c r="M133">
        <f t="shared" si="29"/>
        <v>-1</v>
      </c>
      <c r="N133">
        <f t="shared" si="30"/>
        <v>-17</v>
      </c>
      <c r="O133">
        <f t="shared" si="31"/>
        <v>-39</v>
      </c>
      <c r="P133">
        <f t="shared" si="32"/>
        <v>-28</v>
      </c>
      <c r="Q133">
        <f t="shared" si="33"/>
        <v>62</v>
      </c>
      <c r="S133">
        <f t="shared" si="26"/>
        <v>-4</v>
      </c>
    </row>
    <row r="134" spans="1:19">
      <c r="A134" s="4">
        <v>85</v>
      </c>
      <c r="B134" s="4">
        <v>40</v>
      </c>
      <c r="C134" s="4">
        <v>50</v>
      </c>
      <c r="D134" s="4">
        <v>40</v>
      </c>
      <c r="E134" s="4">
        <v>20</v>
      </c>
      <c r="F134" s="4">
        <v>40</v>
      </c>
      <c r="G134" s="4">
        <v>68.333333333333329</v>
      </c>
      <c r="I134">
        <f t="shared" si="25"/>
        <v>343.33333333333331</v>
      </c>
      <c r="K134">
        <f t="shared" si="27"/>
        <v>36</v>
      </c>
      <c r="L134">
        <f t="shared" si="28"/>
        <v>-10</v>
      </c>
      <c r="M134">
        <f t="shared" si="29"/>
        <v>0</v>
      </c>
      <c r="N134">
        <f t="shared" si="30"/>
        <v>-10</v>
      </c>
      <c r="O134">
        <f t="shared" si="31"/>
        <v>-30</v>
      </c>
      <c r="P134">
        <f t="shared" si="32"/>
        <v>-10</v>
      </c>
      <c r="Q134">
        <f t="shared" si="33"/>
        <v>19</v>
      </c>
      <c r="S134">
        <f t="shared" si="26"/>
        <v>-5</v>
      </c>
    </row>
    <row r="135" spans="1:19">
      <c r="A135" s="4">
        <v>60</v>
      </c>
      <c r="B135" s="4">
        <v>40</v>
      </c>
      <c r="C135" s="4">
        <v>36</v>
      </c>
      <c r="D135" s="4">
        <v>40</v>
      </c>
      <c r="E135" s="4">
        <v>28</v>
      </c>
      <c r="F135" s="4">
        <v>50</v>
      </c>
      <c r="G135" s="4">
        <v>75</v>
      </c>
      <c r="I135">
        <f t="shared" si="25"/>
        <v>329</v>
      </c>
      <c r="K135">
        <f t="shared" si="27"/>
        <v>13</v>
      </c>
      <c r="L135">
        <f t="shared" si="28"/>
        <v>-8</v>
      </c>
      <c r="M135">
        <f t="shared" si="29"/>
        <v>-12</v>
      </c>
      <c r="N135">
        <f t="shared" si="30"/>
        <v>-8</v>
      </c>
      <c r="O135">
        <f t="shared" si="31"/>
        <v>-21</v>
      </c>
      <c r="P135">
        <f t="shared" si="32"/>
        <v>3</v>
      </c>
      <c r="Q135">
        <f t="shared" si="33"/>
        <v>29</v>
      </c>
      <c r="S135">
        <f t="shared" si="26"/>
        <v>-4</v>
      </c>
    </row>
    <row r="136" spans="1:19">
      <c r="A136" s="4">
        <v>65</v>
      </c>
      <c r="B136" s="4">
        <v>20</v>
      </c>
      <c r="C136" s="4">
        <v>26</v>
      </c>
      <c r="D136" s="4">
        <v>40</v>
      </c>
      <c r="E136" s="4">
        <v>48</v>
      </c>
      <c r="F136" s="4">
        <v>50</v>
      </c>
      <c r="G136" s="4">
        <v>78.333333333333329</v>
      </c>
      <c r="I136">
        <f t="shared" si="25"/>
        <v>327.33333333333331</v>
      </c>
      <c r="K136">
        <f t="shared" si="27"/>
        <v>19</v>
      </c>
      <c r="L136">
        <f t="shared" si="28"/>
        <v>-29</v>
      </c>
      <c r="M136">
        <f t="shared" si="29"/>
        <v>-23</v>
      </c>
      <c r="N136">
        <f t="shared" si="30"/>
        <v>-8</v>
      </c>
      <c r="O136">
        <f t="shared" si="31"/>
        <v>1</v>
      </c>
      <c r="P136">
        <f t="shared" si="32"/>
        <v>3</v>
      </c>
      <c r="Q136">
        <f t="shared" si="33"/>
        <v>33</v>
      </c>
      <c r="S136">
        <f t="shared" si="26"/>
        <v>-4</v>
      </c>
    </row>
    <row r="137" spans="1:19">
      <c r="A137" s="4">
        <v>85</v>
      </c>
      <c r="B137" s="4">
        <v>62</v>
      </c>
      <c r="C137" s="4">
        <v>20</v>
      </c>
      <c r="D137" s="4">
        <v>40</v>
      </c>
      <c r="E137" s="4">
        <v>20</v>
      </c>
      <c r="F137" s="4">
        <v>50</v>
      </c>
      <c r="G137" s="4">
        <v>91.666666666666671</v>
      </c>
      <c r="I137">
        <f t="shared" si="25"/>
        <v>368.66666666666669</v>
      </c>
      <c r="K137">
        <f t="shared" si="27"/>
        <v>30</v>
      </c>
      <c r="L137">
        <f t="shared" si="28"/>
        <v>8</v>
      </c>
      <c r="M137">
        <f t="shared" si="29"/>
        <v>-32</v>
      </c>
      <c r="N137">
        <f t="shared" si="30"/>
        <v>-13</v>
      </c>
      <c r="O137">
        <f t="shared" si="31"/>
        <v>-32</v>
      </c>
      <c r="P137">
        <f t="shared" si="32"/>
        <v>-3</v>
      </c>
      <c r="Q137">
        <f t="shared" si="33"/>
        <v>37</v>
      </c>
      <c r="S137">
        <f t="shared" si="26"/>
        <v>-5</v>
      </c>
    </row>
    <row r="138" spans="1:19">
      <c r="A138" s="4">
        <v>62</v>
      </c>
      <c r="B138" s="4">
        <v>70</v>
      </c>
      <c r="C138" s="4">
        <v>20</v>
      </c>
      <c r="D138" s="4">
        <v>48</v>
      </c>
      <c r="E138" s="4">
        <v>28</v>
      </c>
      <c r="F138" s="4">
        <v>40</v>
      </c>
      <c r="G138" s="4">
        <v>105</v>
      </c>
      <c r="I138">
        <f t="shared" si="25"/>
        <v>373</v>
      </c>
      <c r="K138">
        <f t="shared" si="27"/>
        <v>8</v>
      </c>
      <c r="L138">
        <f t="shared" si="28"/>
        <v>15</v>
      </c>
      <c r="M138">
        <f t="shared" si="29"/>
        <v>-32</v>
      </c>
      <c r="N138">
        <f t="shared" si="30"/>
        <v>-5</v>
      </c>
      <c r="O138">
        <f t="shared" si="31"/>
        <v>-24</v>
      </c>
      <c r="P138">
        <f t="shared" si="32"/>
        <v>-13</v>
      </c>
      <c r="Q138">
        <f t="shared" si="33"/>
        <v>48</v>
      </c>
      <c r="S138">
        <f t="shared" si="26"/>
        <v>-3</v>
      </c>
    </row>
    <row r="139" spans="1:19">
      <c r="A139" s="4">
        <v>90</v>
      </c>
      <c r="B139" s="4">
        <v>50</v>
      </c>
      <c r="C139" s="4">
        <v>50</v>
      </c>
      <c r="D139" s="4">
        <v>28</v>
      </c>
      <c r="E139" s="4">
        <v>20</v>
      </c>
      <c r="F139" s="4">
        <v>40</v>
      </c>
      <c r="G139" s="4">
        <v>66.666666666666671</v>
      </c>
      <c r="I139">
        <f t="shared" si="25"/>
        <v>344.66666666666669</v>
      </c>
      <c r="K139">
        <f t="shared" si="27"/>
        <v>41</v>
      </c>
      <c r="L139">
        <f t="shared" si="28"/>
        <v>0</v>
      </c>
      <c r="M139">
        <f t="shared" si="29"/>
        <v>0</v>
      </c>
      <c r="N139">
        <f t="shared" si="30"/>
        <v>-22</v>
      </c>
      <c r="O139">
        <f t="shared" si="31"/>
        <v>-30</v>
      </c>
      <c r="P139">
        <f t="shared" si="32"/>
        <v>-10</v>
      </c>
      <c r="Q139">
        <f t="shared" si="33"/>
        <v>17</v>
      </c>
      <c r="S139">
        <f t="shared" si="26"/>
        <v>-4</v>
      </c>
    </row>
    <row r="140" spans="1:19">
      <c r="A140" s="4">
        <v>85</v>
      </c>
      <c r="B140" s="4">
        <v>40</v>
      </c>
      <c r="C140" s="4">
        <v>30</v>
      </c>
      <c r="D140" s="4">
        <v>48</v>
      </c>
      <c r="E140" s="4">
        <v>40</v>
      </c>
      <c r="F140" s="4">
        <v>50</v>
      </c>
      <c r="G140" s="4">
        <v>58.333333333333336</v>
      </c>
      <c r="I140">
        <f t="shared" si="25"/>
        <v>351.33333333333331</v>
      </c>
      <c r="K140">
        <f t="shared" si="27"/>
        <v>34</v>
      </c>
      <c r="L140">
        <f t="shared" si="28"/>
        <v>-11</v>
      </c>
      <c r="M140">
        <f t="shared" si="29"/>
        <v>-21</v>
      </c>
      <c r="N140">
        <f t="shared" si="30"/>
        <v>-3</v>
      </c>
      <c r="O140">
        <f t="shared" si="31"/>
        <v>-11</v>
      </c>
      <c r="P140">
        <f t="shared" si="32"/>
        <v>-1</v>
      </c>
      <c r="Q140">
        <f t="shared" si="33"/>
        <v>8</v>
      </c>
      <c r="S140">
        <f t="shared" si="26"/>
        <v>-5</v>
      </c>
    </row>
    <row r="141" spans="1:19">
      <c r="A141" s="4">
        <v>85</v>
      </c>
      <c r="B141" s="4">
        <v>50</v>
      </c>
      <c r="C141" s="4">
        <v>20</v>
      </c>
      <c r="D141" s="4">
        <v>48</v>
      </c>
      <c r="E141" s="4">
        <v>20</v>
      </c>
      <c r="F141" s="4">
        <v>60</v>
      </c>
      <c r="G141" s="4">
        <v>93.333333333333329</v>
      </c>
      <c r="I141">
        <f t="shared" si="25"/>
        <v>376.33333333333331</v>
      </c>
      <c r="K141">
        <f t="shared" si="27"/>
        <v>29</v>
      </c>
      <c r="L141">
        <f t="shared" si="28"/>
        <v>-4</v>
      </c>
      <c r="M141">
        <f t="shared" si="29"/>
        <v>-32</v>
      </c>
      <c r="N141">
        <f t="shared" si="30"/>
        <v>-6</v>
      </c>
      <c r="O141">
        <f t="shared" si="31"/>
        <v>-32</v>
      </c>
      <c r="P141">
        <f t="shared" si="32"/>
        <v>5</v>
      </c>
      <c r="Q141">
        <f t="shared" si="33"/>
        <v>36</v>
      </c>
      <c r="S141">
        <f t="shared" si="26"/>
        <v>-4</v>
      </c>
    </row>
    <row r="142" spans="1:19">
      <c r="A142" s="4">
        <v>65</v>
      </c>
      <c r="B142" s="4">
        <v>50</v>
      </c>
      <c r="C142" s="4">
        <v>20</v>
      </c>
      <c r="D142" s="4">
        <v>60</v>
      </c>
      <c r="E142" s="4">
        <v>40</v>
      </c>
      <c r="F142" s="4">
        <v>50</v>
      </c>
      <c r="G142" s="4">
        <v>75</v>
      </c>
      <c r="I142">
        <f t="shared" si="25"/>
        <v>360</v>
      </c>
      <c r="K142">
        <f t="shared" si="27"/>
        <v>13</v>
      </c>
      <c r="L142">
        <f t="shared" si="28"/>
        <v>-2</v>
      </c>
      <c r="M142">
        <f t="shared" si="29"/>
        <v>-31</v>
      </c>
      <c r="N142">
        <f t="shared" si="30"/>
        <v>8</v>
      </c>
      <c r="O142">
        <f t="shared" si="31"/>
        <v>-12</v>
      </c>
      <c r="P142">
        <f t="shared" si="32"/>
        <v>-2</v>
      </c>
      <c r="Q142">
        <f t="shared" si="33"/>
        <v>22</v>
      </c>
      <c r="S142">
        <f t="shared" si="26"/>
        <v>-4</v>
      </c>
    </row>
    <row r="143" spans="1:19">
      <c r="A143" s="4">
        <v>55</v>
      </c>
      <c r="B143" s="4">
        <v>50</v>
      </c>
      <c r="C143" s="4">
        <v>34</v>
      </c>
      <c r="D143" s="4">
        <v>30</v>
      </c>
      <c r="E143" s="4">
        <v>20</v>
      </c>
      <c r="F143" s="4">
        <v>50</v>
      </c>
      <c r="G143" s="4">
        <v>95</v>
      </c>
      <c r="I143">
        <f t="shared" si="25"/>
        <v>334</v>
      </c>
      <c r="K143">
        <f t="shared" si="27"/>
        <v>7</v>
      </c>
      <c r="L143">
        <f t="shared" si="28"/>
        <v>2</v>
      </c>
      <c r="M143">
        <f t="shared" si="29"/>
        <v>-15</v>
      </c>
      <c r="N143">
        <f t="shared" si="30"/>
        <v>-19</v>
      </c>
      <c r="O143">
        <f t="shared" si="31"/>
        <v>-30</v>
      </c>
      <c r="P143">
        <f t="shared" si="32"/>
        <v>2</v>
      </c>
      <c r="Q143">
        <f t="shared" si="33"/>
        <v>49</v>
      </c>
      <c r="S143">
        <f t="shared" si="26"/>
        <v>-4</v>
      </c>
    </row>
    <row r="144" spans="1:19">
      <c r="A144" s="4">
        <v>60</v>
      </c>
      <c r="B144" s="4">
        <v>40</v>
      </c>
      <c r="C144" s="4">
        <v>20</v>
      </c>
      <c r="D144" s="4">
        <v>34</v>
      </c>
      <c r="E144" s="4">
        <v>10</v>
      </c>
      <c r="F144" s="4">
        <v>40</v>
      </c>
      <c r="G144" s="4">
        <v>140</v>
      </c>
      <c r="I144">
        <f t="shared" si="25"/>
        <v>344</v>
      </c>
      <c r="K144">
        <f t="shared" si="27"/>
        <v>11</v>
      </c>
      <c r="L144">
        <f t="shared" si="28"/>
        <v>-10</v>
      </c>
      <c r="M144">
        <f t="shared" si="29"/>
        <v>-30</v>
      </c>
      <c r="N144">
        <f t="shared" si="30"/>
        <v>-16</v>
      </c>
      <c r="O144">
        <f t="shared" si="31"/>
        <v>-40</v>
      </c>
      <c r="P144">
        <f t="shared" si="32"/>
        <v>-10</v>
      </c>
      <c r="Q144">
        <f t="shared" si="33"/>
        <v>92</v>
      </c>
      <c r="S144">
        <f t="shared" si="26"/>
        <v>-3</v>
      </c>
    </row>
    <row r="145" spans="1:19">
      <c r="A145" s="4">
        <v>50</v>
      </c>
      <c r="B145" s="4">
        <v>70</v>
      </c>
      <c r="C145" s="4">
        <v>20</v>
      </c>
      <c r="D145" s="4">
        <v>28</v>
      </c>
      <c r="E145" s="4">
        <v>40</v>
      </c>
      <c r="F145" s="4">
        <v>50</v>
      </c>
      <c r="G145" s="4">
        <v>125</v>
      </c>
      <c r="I145">
        <f t="shared" si="25"/>
        <v>383</v>
      </c>
      <c r="K145">
        <f t="shared" si="27"/>
        <v>-5</v>
      </c>
      <c r="L145">
        <f t="shared" si="28"/>
        <v>13</v>
      </c>
      <c r="M145">
        <f t="shared" si="29"/>
        <v>-32</v>
      </c>
      <c r="N145">
        <f t="shared" si="30"/>
        <v>-25</v>
      </c>
      <c r="O145">
        <f t="shared" si="31"/>
        <v>-14</v>
      </c>
      <c r="P145">
        <f t="shared" si="32"/>
        <v>-5</v>
      </c>
      <c r="Q145">
        <f t="shared" si="33"/>
        <v>64</v>
      </c>
      <c r="S145">
        <f t="shared" si="26"/>
        <v>-4</v>
      </c>
    </row>
    <row r="146" spans="1:19">
      <c r="A146" s="4">
        <v>70</v>
      </c>
      <c r="B146" s="4">
        <v>50</v>
      </c>
      <c r="C146" s="4">
        <v>24</v>
      </c>
      <c r="D146" s="4">
        <v>50</v>
      </c>
      <c r="E146" s="4">
        <v>30</v>
      </c>
      <c r="F146" s="4">
        <v>60</v>
      </c>
      <c r="G146" s="4">
        <v>83.333333333333329</v>
      </c>
      <c r="I146">
        <f t="shared" si="25"/>
        <v>367.33333333333331</v>
      </c>
      <c r="K146">
        <f t="shared" si="27"/>
        <v>16</v>
      </c>
      <c r="L146">
        <f t="shared" si="28"/>
        <v>-3</v>
      </c>
      <c r="M146">
        <f t="shared" si="29"/>
        <v>-28</v>
      </c>
      <c r="N146">
        <f t="shared" si="30"/>
        <v>-3</v>
      </c>
      <c r="O146">
        <f t="shared" si="31"/>
        <v>-22</v>
      </c>
      <c r="P146">
        <f t="shared" si="32"/>
        <v>7</v>
      </c>
      <c r="Q146">
        <f t="shared" si="33"/>
        <v>29</v>
      </c>
      <c r="S146">
        <f t="shared" si="26"/>
        <v>-4</v>
      </c>
    </row>
    <row r="147" spans="1:19">
      <c r="A147" s="4">
        <v>80</v>
      </c>
      <c r="B147" s="4">
        <v>40</v>
      </c>
      <c r="C147" s="4">
        <v>60</v>
      </c>
      <c r="D147" s="4">
        <v>28</v>
      </c>
      <c r="E147" s="4">
        <v>28</v>
      </c>
      <c r="F147" s="4">
        <v>50</v>
      </c>
      <c r="G147" s="4">
        <v>83.333333333333329</v>
      </c>
      <c r="I147">
        <f t="shared" si="25"/>
        <v>369.33333333333331</v>
      </c>
      <c r="K147">
        <f t="shared" si="27"/>
        <v>25</v>
      </c>
      <c r="L147">
        <f t="shared" si="28"/>
        <v>-13</v>
      </c>
      <c r="M147">
        <f t="shared" si="29"/>
        <v>6</v>
      </c>
      <c r="N147">
        <f t="shared" si="30"/>
        <v>-24</v>
      </c>
      <c r="O147">
        <f t="shared" si="31"/>
        <v>-24</v>
      </c>
      <c r="P147">
        <f t="shared" si="32"/>
        <v>-3</v>
      </c>
      <c r="Q147">
        <f t="shared" si="33"/>
        <v>28</v>
      </c>
      <c r="S147">
        <f t="shared" si="26"/>
        <v>-5</v>
      </c>
    </row>
    <row r="148" spans="1:19">
      <c r="A148" s="4">
        <v>60</v>
      </c>
      <c r="B148" s="4">
        <v>50</v>
      </c>
      <c r="C148" s="4">
        <v>50</v>
      </c>
      <c r="D148" s="4">
        <v>60</v>
      </c>
      <c r="E148" s="4">
        <v>40</v>
      </c>
      <c r="F148" s="4">
        <v>30</v>
      </c>
      <c r="G148" s="4">
        <v>66.666666666666671</v>
      </c>
      <c r="I148">
        <f t="shared" si="25"/>
        <v>356.66666666666669</v>
      </c>
      <c r="K148">
        <f t="shared" si="27"/>
        <v>8</v>
      </c>
      <c r="L148">
        <f t="shared" si="28"/>
        <v>-1</v>
      </c>
      <c r="M148">
        <f t="shared" si="29"/>
        <v>-1</v>
      </c>
      <c r="N148">
        <f t="shared" si="30"/>
        <v>8</v>
      </c>
      <c r="O148">
        <f t="shared" si="31"/>
        <v>-11</v>
      </c>
      <c r="P148">
        <f t="shared" si="32"/>
        <v>-21</v>
      </c>
      <c r="Q148">
        <f t="shared" si="33"/>
        <v>15</v>
      </c>
      <c r="S148">
        <f t="shared" si="26"/>
        <v>-3</v>
      </c>
    </row>
    <row r="149" spans="1:19">
      <c r="A149" s="4">
        <v>110</v>
      </c>
      <c r="B149" s="4">
        <v>40</v>
      </c>
      <c r="C149" s="4">
        <v>10</v>
      </c>
      <c r="D149" s="4">
        <v>48</v>
      </c>
      <c r="E149" s="4">
        <v>20</v>
      </c>
      <c r="F149" s="4">
        <v>44</v>
      </c>
      <c r="G149" s="4">
        <v>80</v>
      </c>
      <c r="I149">
        <f t="shared" si="25"/>
        <v>352</v>
      </c>
      <c r="K149">
        <f t="shared" si="27"/>
        <v>59</v>
      </c>
      <c r="L149">
        <f t="shared" si="28"/>
        <v>-11</v>
      </c>
      <c r="M149">
        <f t="shared" si="29"/>
        <v>-41</v>
      </c>
      <c r="N149">
        <f t="shared" si="30"/>
        <v>-3</v>
      </c>
      <c r="O149">
        <f t="shared" si="31"/>
        <v>-31</v>
      </c>
      <c r="P149">
        <f t="shared" si="32"/>
        <v>-7</v>
      </c>
      <c r="Q149">
        <f t="shared" si="33"/>
        <v>29</v>
      </c>
      <c r="S149">
        <f t="shared" si="26"/>
        <v>-5</v>
      </c>
    </row>
    <row r="150" spans="1:19">
      <c r="A150" s="4">
        <v>65</v>
      </c>
      <c r="B150" s="4">
        <v>50</v>
      </c>
      <c r="C150" s="4">
        <v>30</v>
      </c>
      <c r="D150" s="4">
        <v>64</v>
      </c>
      <c r="E150" s="4">
        <v>20</v>
      </c>
      <c r="F150" s="4">
        <v>50</v>
      </c>
      <c r="G150" s="4">
        <v>76.666666666666671</v>
      </c>
      <c r="I150">
        <f t="shared" si="25"/>
        <v>355.66666666666669</v>
      </c>
      <c r="K150">
        <f t="shared" si="27"/>
        <v>13</v>
      </c>
      <c r="L150">
        <f t="shared" si="28"/>
        <v>-1</v>
      </c>
      <c r="M150">
        <f t="shared" si="29"/>
        <v>-21</v>
      </c>
      <c r="N150">
        <f t="shared" si="30"/>
        <v>12</v>
      </c>
      <c r="O150">
        <f t="shared" si="31"/>
        <v>-31</v>
      </c>
      <c r="P150">
        <f t="shared" si="32"/>
        <v>-1</v>
      </c>
      <c r="Q150">
        <f t="shared" si="33"/>
        <v>25</v>
      </c>
      <c r="S150">
        <f t="shared" si="26"/>
        <v>-4</v>
      </c>
    </row>
    <row r="151" spans="1:19">
      <c r="A151" s="4">
        <v>45</v>
      </c>
      <c r="B151" s="4">
        <v>40</v>
      </c>
      <c r="C151" s="4">
        <v>20</v>
      </c>
      <c r="D151" s="4">
        <v>48</v>
      </c>
      <c r="E151" s="4">
        <v>48</v>
      </c>
      <c r="F151" s="4">
        <v>20</v>
      </c>
      <c r="G151" s="4">
        <v>141.66666666666666</v>
      </c>
      <c r="I151">
        <f t="shared" si="25"/>
        <v>362.66666666666663</v>
      </c>
      <c r="K151">
        <f t="shared" si="27"/>
        <v>-7</v>
      </c>
      <c r="L151">
        <f t="shared" si="28"/>
        <v>-12</v>
      </c>
      <c r="M151">
        <f t="shared" si="29"/>
        <v>-31</v>
      </c>
      <c r="N151">
        <f t="shared" si="30"/>
        <v>-4</v>
      </c>
      <c r="O151">
        <f t="shared" si="31"/>
        <v>-4</v>
      </c>
      <c r="P151">
        <f t="shared" si="32"/>
        <v>-31</v>
      </c>
      <c r="Q151">
        <f t="shared" si="33"/>
        <v>86</v>
      </c>
      <c r="S151">
        <f t="shared" si="26"/>
        <v>-3</v>
      </c>
    </row>
    <row r="152" spans="1:19">
      <c r="A152" s="4">
        <v>45</v>
      </c>
      <c r="B152" s="4">
        <v>40</v>
      </c>
      <c r="C152" s="4">
        <v>30</v>
      </c>
      <c r="D152" s="4">
        <v>40</v>
      </c>
      <c r="E152" s="4">
        <v>40</v>
      </c>
      <c r="F152" s="4">
        <v>50</v>
      </c>
      <c r="G152" s="4">
        <v>93.333333333333329</v>
      </c>
      <c r="I152">
        <f t="shared" si="25"/>
        <v>338.33333333333331</v>
      </c>
      <c r="K152">
        <f t="shared" si="27"/>
        <v>-4</v>
      </c>
      <c r="L152">
        <f t="shared" si="28"/>
        <v>-9</v>
      </c>
      <c r="M152">
        <f t="shared" si="29"/>
        <v>-19</v>
      </c>
      <c r="N152">
        <f t="shared" si="30"/>
        <v>-9</v>
      </c>
      <c r="O152">
        <f t="shared" si="31"/>
        <v>-9</v>
      </c>
      <c r="P152">
        <f t="shared" si="32"/>
        <v>1</v>
      </c>
      <c r="Q152">
        <f t="shared" si="33"/>
        <v>46</v>
      </c>
      <c r="S152">
        <f t="shared" si="26"/>
        <v>-3</v>
      </c>
    </row>
    <row r="153" spans="1:19">
      <c r="A153" s="4">
        <v>90</v>
      </c>
      <c r="B153" s="4">
        <v>50</v>
      </c>
      <c r="C153" s="4">
        <v>20</v>
      </c>
      <c r="D153" s="4">
        <v>32</v>
      </c>
      <c r="E153" s="4">
        <v>20</v>
      </c>
      <c r="F153" s="4">
        <v>50</v>
      </c>
      <c r="G153" s="4">
        <v>80</v>
      </c>
      <c r="I153">
        <f t="shared" si="25"/>
        <v>342</v>
      </c>
      <c r="K153">
        <f t="shared" si="27"/>
        <v>42</v>
      </c>
      <c r="L153">
        <f t="shared" si="28"/>
        <v>1</v>
      </c>
      <c r="M153">
        <f t="shared" si="29"/>
        <v>-30</v>
      </c>
      <c r="N153">
        <f t="shared" si="30"/>
        <v>-18</v>
      </c>
      <c r="O153">
        <f t="shared" si="31"/>
        <v>-30</v>
      </c>
      <c r="P153">
        <f t="shared" si="32"/>
        <v>1</v>
      </c>
      <c r="Q153">
        <f t="shared" si="33"/>
        <v>31</v>
      </c>
      <c r="S153">
        <f t="shared" si="26"/>
        <v>-3</v>
      </c>
    </row>
    <row r="154" spans="1:19">
      <c r="A154" s="4">
        <v>70</v>
      </c>
      <c r="B154" s="4">
        <v>50</v>
      </c>
      <c r="C154" s="4">
        <v>20</v>
      </c>
      <c r="D154" s="4">
        <v>44</v>
      </c>
      <c r="E154" s="4">
        <v>20</v>
      </c>
      <c r="F154" s="4">
        <v>36</v>
      </c>
      <c r="G154" s="4">
        <v>100</v>
      </c>
      <c r="I154">
        <f t="shared" si="25"/>
        <v>340</v>
      </c>
      <c r="K154">
        <f t="shared" si="27"/>
        <v>22</v>
      </c>
      <c r="L154">
        <f t="shared" si="28"/>
        <v>1</v>
      </c>
      <c r="M154">
        <f t="shared" si="29"/>
        <v>-30</v>
      </c>
      <c r="N154">
        <f t="shared" si="30"/>
        <v>-5</v>
      </c>
      <c r="O154">
        <f t="shared" si="31"/>
        <v>-30</v>
      </c>
      <c r="P154">
        <f t="shared" si="32"/>
        <v>-13</v>
      </c>
      <c r="Q154">
        <f t="shared" si="33"/>
        <v>52</v>
      </c>
      <c r="S154">
        <f t="shared" si="26"/>
        <v>-3</v>
      </c>
    </row>
    <row r="155" spans="1:19">
      <c r="A155" s="4">
        <v>70</v>
      </c>
      <c r="B155" s="4">
        <v>50</v>
      </c>
      <c r="C155" s="4">
        <v>30</v>
      </c>
      <c r="D155" s="4">
        <v>60</v>
      </c>
      <c r="E155" s="4">
        <v>40</v>
      </c>
      <c r="F155" s="4">
        <v>60</v>
      </c>
      <c r="G155" s="4">
        <v>76.666666666666671</v>
      </c>
      <c r="I155">
        <f t="shared" si="25"/>
        <v>386.66666666666669</v>
      </c>
      <c r="K155">
        <f t="shared" si="27"/>
        <v>13</v>
      </c>
      <c r="L155">
        <f t="shared" si="28"/>
        <v>-5</v>
      </c>
      <c r="M155">
        <f t="shared" si="29"/>
        <v>-23</v>
      </c>
      <c r="N155">
        <f t="shared" si="30"/>
        <v>4</v>
      </c>
      <c r="O155">
        <f t="shared" si="31"/>
        <v>-14</v>
      </c>
      <c r="P155">
        <f t="shared" si="32"/>
        <v>4</v>
      </c>
      <c r="Q155">
        <f t="shared" si="33"/>
        <v>19</v>
      </c>
      <c r="S155">
        <f t="shared" si="26"/>
        <v>-2</v>
      </c>
    </row>
    <row r="156" spans="1:19">
      <c r="A156" s="4">
        <v>80</v>
      </c>
      <c r="B156" s="4">
        <v>40</v>
      </c>
      <c r="C156" s="4">
        <v>20</v>
      </c>
      <c r="D156" s="4">
        <v>60</v>
      </c>
      <c r="E156" s="4">
        <v>48</v>
      </c>
      <c r="F156" s="4">
        <v>50</v>
      </c>
      <c r="G156" s="4">
        <v>73.333333333333329</v>
      </c>
      <c r="I156">
        <f t="shared" si="25"/>
        <v>371.33333333333331</v>
      </c>
      <c r="K156">
        <f t="shared" si="27"/>
        <v>25</v>
      </c>
      <c r="L156">
        <f t="shared" si="28"/>
        <v>-13</v>
      </c>
      <c r="M156">
        <f t="shared" si="29"/>
        <v>-32</v>
      </c>
      <c r="N156">
        <f t="shared" si="30"/>
        <v>6</v>
      </c>
      <c r="O156">
        <f t="shared" si="31"/>
        <v>-5</v>
      </c>
      <c r="P156">
        <f t="shared" si="32"/>
        <v>-3</v>
      </c>
      <c r="Q156">
        <f t="shared" si="33"/>
        <v>19</v>
      </c>
      <c r="S156">
        <f t="shared" si="26"/>
        <v>-3</v>
      </c>
    </row>
    <row r="157" spans="1:19">
      <c r="A157" s="4">
        <v>45</v>
      </c>
      <c r="B157" s="4">
        <v>70</v>
      </c>
      <c r="C157" s="4">
        <v>20</v>
      </c>
      <c r="D157" s="4">
        <v>68</v>
      </c>
      <c r="E157" s="4">
        <v>20</v>
      </c>
      <c r="F157" s="4">
        <v>30</v>
      </c>
      <c r="G157" s="4">
        <v>128.33333333333334</v>
      </c>
      <c r="I157">
        <f t="shared" si="25"/>
        <v>381.33333333333337</v>
      </c>
      <c r="K157">
        <f t="shared" si="27"/>
        <v>-9</v>
      </c>
      <c r="L157">
        <f t="shared" si="28"/>
        <v>14</v>
      </c>
      <c r="M157">
        <f t="shared" si="29"/>
        <v>-32</v>
      </c>
      <c r="N157">
        <f t="shared" si="30"/>
        <v>12</v>
      </c>
      <c r="O157">
        <f t="shared" si="31"/>
        <v>-32</v>
      </c>
      <c r="P157">
        <f t="shared" si="32"/>
        <v>-23</v>
      </c>
      <c r="Q157">
        <f t="shared" si="33"/>
        <v>67</v>
      </c>
      <c r="S157">
        <f t="shared" si="26"/>
        <v>-3</v>
      </c>
    </row>
    <row r="158" spans="1:19">
      <c r="A158" s="4">
        <v>100</v>
      </c>
      <c r="B158" s="4">
        <v>100</v>
      </c>
      <c r="C158" s="4">
        <v>30</v>
      </c>
      <c r="D158" s="4">
        <v>28</v>
      </c>
      <c r="E158" s="4">
        <v>16</v>
      </c>
      <c r="F158" s="4">
        <v>30</v>
      </c>
      <c r="G158" s="4">
        <v>75</v>
      </c>
      <c r="I158">
        <f t="shared" si="25"/>
        <v>379</v>
      </c>
      <c r="K158">
        <f t="shared" si="27"/>
        <v>42</v>
      </c>
      <c r="L158">
        <f t="shared" si="28"/>
        <v>42</v>
      </c>
      <c r="M158">
        <f t="shared" si="29"/>
        <v>-23</v>
      </c>
      <c r="N158">
        <f t="shared" si="30"/>
        <v>-25</v>
      </c>
      <c r="O158">
        <f t="shared" si="31"/>
        <v>-36</v>
      </c>
      <c r="P158">
        <f t="shared" si="32"/>
        <v>-23</v>
      </c>
      <c r="Q158">
        <f t="shared" si="33"/>
        <v>19</v>
      </c>
      <c r="S158">
        <f t="shared" si="26"/>
        <v>-4</v>
      </c>
    </row>
    <row r="159" spans="1:19">
      <c r="A159" s="4">
        <v>55</v>
      </c>
      <c r="B159" s="4">
        <v>30</v>
      </c>
      <c r="C159" s="4">
        <v>30</v>
      </c>
      <c r="D159" s="4">
        <v>56</v>
      </c>
      <c r="E159" s="4">
        <v>20</v>
      </c>
      <c r="F159" s="4">
        <v>40</v>
      </c>
      <c r="G159" s="4">
        <v>105</v>
      </c>
      <c r="I159">
        <f t="shared" si="25"/>
        <v>336</v>
      </c>
      <c r="K159">
        <f t="shared" si="27"/>
        <v>7</v>
      </c>
      <c r="L159">
        <f t="shared" si="28"/>
        <v>-19</v>
      </c>
      <c r="M159">
        <f t="shared" si="29"/>
        <v>-19</v>
      </c>
      <c r="N159">
        <f t="shared" si="30"/>
        <v>8</v>
      </c>
      <c r="O159">
        <f t="shared" si="31"/>
        <v>-30</v>
      </c>
      <c r="P159">
        <f t="shared" si="32"/>
        <v>-9</v>
      </c>
      <c r="Q159">
        <f t="shared" si="33"/>
        <v>59</v>
      </c>
      <c r="S159">
        <f t="shared" si="26"/>
        <v>-3</v>
      </c>
    </row>
    <row r="160" spans="1:19">
      <c r="A160" s="4">
        <v>70</v>
      </c>
      <c r="B160" s="4">
        <v>70</v>
      </c>
      <c r="C160" s="4">
        <v>20</v>
      </c>
      <c r="D160" s="4">
        <v>40</v>
      </c>
      <c r="E160" s="4">
        <v>20</v>
      </c>
      <c r="F160" s="4">
        <v>50</v>
      </c>
      <c r="G160" s="4">
        <v>81.666666666666671</v>
      </c>
      <c r="I160">
        <f t="shared" si="25"/>
        <v>351.66666666666669</v>
      </c>
      <c r="K160">
        <f t="shared" si="27"/>
        <v>19</v>
      </c>
      <c r="L160">
        <f t="shared" si="28"/>
        <v>19</v>
      </c>
      <c r="M160">
        <f t="shared" si="29"/>
        <v>-31</v>
      </c>
      <c r="N160">
        <f t="shared" si="30"/>
        <v>-11</v>
      </c>
      <c r="O160">
        <f t="shared" si="31"/>
        <v>-31</v>
      </c>
      <c r="P160">
        <f t="shared" si="32"/>
        <v>-1</v>
      </c>
      <c r="Q160">
        <f t="shared" si="33"/>
        <v>31</v>
      </c>
      <c r="S160">
        <f t="shared" si="26"/>
        <v>-5</v>
      </c>
    </row>
    <row r="161" spans="1:19">
      <c r="A161" s="4">
        <v>75</v>
      </c>
      <c r="B161" s="4">
        <v>46</v>
      </c>
      <c r="C161" s="4">
        <v>34</v>
      </c>
      <c r="D161" s="4">
        <v>48</v>
      </c>
      <c r="E161" s="4">
        <v>48</v>
      </c>
      <c r="F161" s="4">
        <v>60</v>
      </c>
      <c r="G161" s="4">
        <v>80</v>
      </c>
      <c r="I161">
        <f t="shared" si="25"/>
        <v>391</v>
      </c>
      <c r="K161">
        <f t="shared" si="27"/>
        <v>17</v>
      </c>
      <c r="L161">
        <f t="shared" si="28"/>
        <v>-9</v>
      </c>
      <c r="M161">
        <f t="shared" si="29"/>
        <v>-20</v>
      </c>
      <c r="N161">
        <f t="shared" si="30"/>
        <v>-8</v>
      </c>
      <c r="O161">
        <f t="shared" si="31"/>
        <v>-8</v>
      </c>
      <c r="P161">
        <f t="shared" si="32"/>
        <v>3</v>
      </c>
      <c r="Q161">
        <f t="shared" si="33"/>
        <v>21</v>
      </c>
      <c r="S161">
        <f t="shared" si="26"/>
        <v>-4</v>
      </c>
    </row>
    <row r="162" spans="1:19">
      <c r="A162" s="4">
        <v>70</v>
      </c>
      <c r="B162" s="4">
        <v>70</v>
      </c>
      <c r="C162" s="4">
        <v>44</v>
      </c>
      <c r="D162" s="4">
        <v>40</v>
      </c>
      <c r="E162" s="4">
        <v>20</v>
      </c>
      <c r="F162" s="4">
        <v>40</v>
      </c>
      <c r="G162" s="4">
        <v>83.333333333333329</v>
      </c>
      <c r="I162">
        <f t="shared" si="25"/>
        <v>367.33333333333331</v>
      </c>
      <c r="K162">
        <f t="shared" si="27"/>
        <v>16</v>
      </c>
      <c r="L162">
        <f t="shared" si="28"/>
        <v>16</v>
      </c>
      <c r="M162">
        <f t="shared" si="29"/>
        <v>-9</v>
      </c>
      <c r="N162">
        <f t="shared" si="30"/>
        <v>-12</v>
      </c>
      <c r="O162">
        <f t="shared" si="31"/>
        <v>-31</v>
      </c>
      <c r="P162">
        <f t="shared" si="32"/>
        <v>-12</v>
      </c>
      <c r="Q162">
        <f t="shared" si="33"/>
        <v>29</v>
      </c>
      <c r="S162">
        <f t="shared" si="26"/>
        <v>-3</v>
      </c>
    </row>
    <row r="163" spans="1:19">
      <c r="A163" s="4">
        <v>90</v>
      </c>
      <c r="B163" s="4">
        <v>40</v>
      </c>
      <c r="C163" s="4">
        <v>20</v>
      </c>
      <c r="D163" s="4">
        <v>40</v>
      </c>
      <c r="E163" s="4">
        <v>28</v>
      </c>
      <c r="F163" s="4">
        <v>60</v>
      </c>
      <c r="G163" s="4">
        <v>73.333333333333329</v>
      </c>
      <c r="I163">
        <f t="shared" si="25"/>
        <v>351.33333333333331</v>
      </c>
      <c r="K163">
        <f t="shared" si="27"/>
        <v>39</v>
      </c>
      <c r="L163">
        <f t="shared" si="28"/>
        <v>-11</v>
      </c>
      <c r="M163">
        <f t="shared" si="29"/>
        <v>-31</v>
      </c>
      <c r="N163">
        <f t="shared" si="30"/>
        <v>-11</v>
      </c>
      <c r="O163">
        <f t="shared" si="31"/>
        <v>-23</v>
      </c>
      <c r="P163">
        <f t="shared" si="32"/>
        <v>9</v>
      </c>
      <c r="Q163">
        <f t="shared" si="33"/>
        <v>23</v>
      </c>
      <c r="S163">
        <f t="shared" si="26"/>
        <v>-5</v>
      </c>
    </row>
    <row r="164" spans="1:19">
      <c r="A164" s="4">
        <v>75</v>
      </c>
      <c r="B164" s="4">
        <v>40</v>
      </c>
      <c r="C164" s="4">
        <v>30</v>
      </c>
      <c r="D164" s="4">
        <v>48</v>
      </c>
      <c r="E164" s="4">
        <v>20</v>
      </c>
      <c r="F164" s="4">
        <v>50</v>
      </c>
      <c r="G164" s="4">
        <v>81.666666666666671</v>
      </c>
      <c r="I164">
        <f t="shared" si="25"/>
        <v>344.66666666666669</v>
      </c>
      <c r="K164">
        <f t="shared" si="27"/>
        <v>26</v>
      </c>
      <c r="L164">
        <f t="shared" si="28"/>
        <v>-10</v>
      </c>
      <c r="M164">
        <f t="shared" si="29"/>
        <v>-20</v>
      </c>
      <c r="N164">
        <f t="shared" si="30"/>
        <v>-2</v>
      </c>
      <c r="O164">
        <f t="shared" si="31"/>
        <v>-30</v>
      </c>
      <c r="P164">
        <f t="shared" si="32"/>
        <v>0</v>
      </c>
      <c r="Q164">
        <f t="shared" si="33"/>
        <v>32</v>
      </c>
      <c r="S164">
        <f t="shared" si="26"/>
        <v>-4</v>
      </c>
    </row>
    <row r="165" spans="1:19">
      <c r="A165" s="4">
        <v>70</v>
      </c>
      <c r="B165" s="4">
        <v>50</v>
      </c>
      <c r="C165" s="4">
        <v>30</v>
      </c>
      <c r="D165" s="4">
        <v>40</v>
      </c>
      <c r="E165" s="4">
        <v>20</v>
      </c>
      <c r="F165" s="4">
        <v>50</v>
      </c>
      <c r="G165" s="4">
        <v>81.666666666666671</v>
      </c>
      <c r="I165">
        <f t="shared" si="25"/>
        <v>341.66666666666669</v>
      </c>
      <c r="K165">
        <f t="shared" si="27"/>
        <v>21</v>
      </c>
      <c r="L165">
        <f t="shared" si="28"/>
        <v>1</v>
      </c>
      <c r="M165">
        <f t="shared" si="29"/>
        <v>-20</v>
      </c>
      <c r="N165">
        <f t="shared" si="30"/>
        <v>-10</v>
      </c>
      <c r="O165">
        <f t="shared" si="31"/>
        <v>-30</v>
      </c>
      <c r="P165">
        <f t="shared" si="32"/>
        <v>1</v>
      </c>
      <c r="Q165">
        <f t="shared" si="33"/>
        <v>33</v>
      </c>
      <c r="S165">
        <f t="shared" si="26"/>
        <v>-4</v>
      </c>
    </row>
    <row r="166" spans="1:19">
      <c r="A166" s="4">
        <v>70</v>
      </c>
      <c r="B166" s="4">
        <v>50</v>
      </c>
      <c r="C166" s="4">
        <v>20</v>
      </c>
      <c r="D166" s="4">
        <v>28</v>
      </c>
      <c r="E166" s="4">
        <v>0</v>
      </c>
      <c r="F166" s="4">
        <v>30</v>
      </c>
      <c r="G166" s="4">
        <v>133.33333333333334</v>
      </c>
      <c r="I166">
        <f t="shared" si="25"/>
        <v>331.33333333333337</v>
      </c>
      <c r="K166">
        <f t="shared" si="27"/>
        <v>23</v>
      </c>
      <c r="L166">
        <f t="shared" si="28"/>
        <v>2</v>
      </c>
      <c r="M166">
        <f t="shared" si="29"/>
        <v>-29</v>
      </c>
      <c r="N166">
        <f t="shared" si="30"/>
        <v>-21</v>
      </c>
      <c r="O166">
        <f t="shared" si="31"/>
        <v>-50</v>
      </c>
      <c r="P166">
        <f t="shared" si="32"/>
        <v>-19</v>
      </c>
      <c r="Q166">
        <f t="shared" si="33"/>
        <v>90</v>
      </c>
      <c r="S166">
        <f t="shared" si="26"/>
        <v>-4</v>
      </c>
    </row>
    <row r="167" spans="1:19">
      <c r="A167" s="4">
        <v>75</v>
      </c>
      <c r="B167" s="4">
        <v>50</v>
      </c>
      <c r="C167" s="4">
        <v>44</v>
      </c>
      <c r="D167" s="4">
        <v>54</v>
      </c>
      <c r="E167" s="4">
        <v>40</v>
      </c>
      <c r="F167" s="4">
        <v>50</v>
      </c>
      <c r="G167" s="4">
        <v>75</v>
      </c>
      <c r="I167">
        <f t="shared" si="25"/>
        <v>388</v>
      </c>
      <c r="K167">
        <f t="shared" si="27"/>
        <v>17</v>
      </c>
      <c r="L167">
        <f t="shared" si="28"/>
        <v>-5</v>
      </c>
      <c r="M167">
        <f t="shared" si="29"/>
        <v>-11</v>
      </c>
      <c r="N167">
        <f t="shared" si="30"/>
        <v>-2</v>
      </c>
      <c r="O167">
        <f t="shared" si="31"/>
        <v>-14</v>
      </c>
      <c r="P167">
        <f t="shared" si="32"/>
        <v>-5</v>
      </c>
      <c r="Q167">
        <f t="shared" si="33"/>
        <v>17</v>
      </c>
      <c r="S167">
        <f t="shared" si="26"/>
        <v>-3</v>
      </c>
    </row>
    <row r="168" spans="1:19">
      <c r="A168" s="4">
        <v>75</v>
      </c>
      <c r="B168" s="4">
        <v>70</v>
      </c>
      <c r="C168" s="4">
        <v>20</v>
      </c>
      <c r="D168" s="4">
        <v>40</v>
      </c>
      <c r="E168" s="4">
        <v>20</v>
      </c>
      <c r="F168" s="4">
        <v>40</v>
      </c>
      <c r="G168" s="4">
        <v>93.333333333333329</v>
      </c>
      <c r="I168">
        <f t="shared" si="25"/>
        <v>358.33333333333331</v>
      </c>
      <c r="K168">
        <f t="shared" si="27"/>
        <v>23</v>
      </c>
      <c r="L168">
        <f t="shared" si="28"/>
        <v>18</v>
      </c>
      <c r="M168">
        <f t="shared" si="29"/>
        <v>-31</v>
      </c>
      <c r="N168">
        <f t="shared" si="30"/>
        <v>-11</v>
      </c>
      <c r="O168">
        <f t="shared" si="31"/>
        <v>-31</v>
      </c>
      <c r="P168">
        <f t="shared" si="32"/>
        <v>-11</v>
      </c>
      <c r="Q168">
        <f t="shared" si="33"/>
        <v>41</v>
      </c>
      <c r="S168">
        <f t="shared" si="26"/>
        <v>-2</v>
      </c>
    </row>
    <row r="169" spans="1:19">
      <c r="A169" s="4">
        <v>80</v>
      </c>
      <c r="B169" s="4">
        <v>50</v>
      </c>
      <c r="C169" s="4">
        <v>20</v>
      </c>
      <c r="D169" s="4">
        <v>48</v>
      </c>
      <c r="E169" s="4">
        <v>40</v>
      </c>
      <c r="F169" s="4">
        <v>50</v>
      </c>
      <c r="G169" s="4">
        <v>93.333333333333329</v>
      </c>
      <c r="I169">
        <f t="shared" si="25"/>
        <v>381.33333333333331</v>
      </c>
      <c r="K169">
        <f t="shared" si="27"/>
        <v>23</v>
      </c>
      <c r="L169">
        <f t="shared" si="28"/>
        <v>-5</v>
      </c>
      <c r="M169">
        <f t="shared" si="29"/>
        <v>-32</v>
      </c>
      <c r="N169">
        <f t="shared" si="30"/>
        <v>-6</v>
      </c>
      <c r="O169">
        <f t="shared" si="31"/>
        <v>-14</v>
      </c>
      <c r="P169">
        <f t="shared" si="32"/>
        <v>-5</v>
      </c>
      <c r="Q169">
        <f t="shared" si="33"/>
        <v>35</v>
      </c>
      <c r="S169">
        <f t="shared" si="26"/>
        <v>-4</v>
      </c>
    </row>
    <row r="170" spans="1:19">
      <c r="A170" s="4">
        <v>55</v>
      </c>
      <c r="B170" s="4">
        <v>20</v>
      </c>
      <c r="C170" s="4">
        <v>20</v>
      </c>
      <c r="D170" s="4">
        <v>28</v>
      </c>
      <c r="E170" s="4">
        <v>20</v>
      </c>
      <c r="F170" s="4">
        <v>50</v>
      </c>
      <c r="G170" s="4">
        <v>133.33333333333334</v>
      </c>
      <c r="I170">
        <f t="shared" si="25"/>
        <v>326.33333333333337</v>
      </c>
      <c r="K170">
        <f t="shared" si="27"/>
        <v>8</v>
      </c>
      <c r="L170">
        <f t="shared" si="28"/>
        <v>-29</v>
      </c>
      <c r="M170">
        <f t="shared" si="29"/>
        <v>-29</v>
      </c>
      <c r="N170">
        <f t="shared" si="30"/>
        <v>-20</v>
      </c>
      <c r="O170">
        <f t="shared" si="31"/>
        <v>-29</v>
      </c>
      <c r="P170">
        <f t="shared" si="32"/>
        <v>3</v>
      </c>
      <c r="Q170">
        <f t="shared" si="33"/>
        <v>93</v>
      </c>
      <c r="S170">
        <f t="shared" si="26"/>
        <v>-3</v>
      </c>
    </row>
    <row r="171" spans="1:19">
      <c r="A171" s="4">
        <v>75</v>
      </c>
      <c r="B171" s="4">
        <v>10</v>
      </c>
      <c r="C171" s="4">
        <v>20</v>
      </c>
      <c r="D171" s="4">
        <v>60</v>
      </c>
      <c r="E171" s="4">
        <v>10</v>
      </c>
      <c r="F171" s="4">
        <v>60</v>
      </c>
      <c r="G171" s="4">
        <v>86.666666666666671</v>
      </c>
      <c r="I171">
        <f t="shared" si="25"/>
        <v>321.66666666666669</v>
      </c>
      <c r="K171">
        <f t="shared" si="27"/>
        <v>31</v>
      </c>
      <c r="L171">
        <f t="shared" si="28"/>
        <v>-40</v>
      </c>
      <c r="M171">
        <f t="shared" si="29"/>
        <v>-29</v>
      </c>
      <c r="N171">
        <f t="shared" si="30"/>
        <v>15</v>
      </c>
      <c r="O171">
        <f t="shared" si="31"/>
        <v>-40</v>
      </c>
      <c r="P171">
        <f t="shared" si="32"/>
        <v>15</v>
      </c>
      <c r="Q171">
        <f t="shared" si="33"/>
        <v>44</v>
      </c>
      <c r="S171">
        <f t="shared" si="26"/>
        <v>-4</v>
      </c>
    </row>
    <row r="172" spans="1:19">
      <c r="A172" s="4">
        <v>60</v>
      </c>
      <c r="B172" s="4">
        <v>20</v>
      </c>
      <c r="C172" s="4">
        <v>44</v>
      </c>
      <c r="D172" s="4">
        <v>32</v>
      </c>
      <c r="E172" s="4">
        <v>32</v>
      </c>
      <c r="F172" s="4">
        <v>50</v>
      </c>
      <c r="G172" s="4">
        <v>88.333333333333329</v>
      </c>
      <c r="I172">
        <f t="shared" si="25"/>
        <v>326.33333333333331</v>
      </c>
      <c r="K172">
        <f t="shared" si="27"/>
        <v>14</v>
      </c>
      <c r="L172">
        <f t="shared" si="28"/>
        <v>-29</v>
      </c>
      <c r="M172">
        <f t="shared" si="29"/>
        <v>-3</v>
      </c>
      <c r="N172">
        <f t="shared" si="30"/>
        <v>-16</v>
      </c>
      <c r="O172">
        <f t="shared" si="31"/>
        <v>-16</v>
      </c>
      <c r="P172">
        <f t="shared" si="32"/>
        <v>3</v>
      </c>
      <c r="Q172">
        <f t="shared" si="33"/>
        <v>44</v>
      </c>
      <c r="S172">
        <f t="shared" si="26"/>
        <v>-3</v>
      </c>
    </row>
    <row r="173" spans="1:19">
      <c r="A173" s="4">
        <v>60</v>
      </c>
      <c r="B173" s="4">
        <v>70</v>
      </c>
      <c r="C173" s="4">
        <v>30</v>
      </c>
      <c r="D173" s="4">
        <v>40</v>
      </c>
      <c r="E173" s="4">
        <v>10</v>
      </c>
      <c r="F173" s="4">
        <v>40</v>
      </c>
      <c r="G173" s="4">
        <v>108.33333333333333</v>
      </c>
      <c r="I173">
        <f t="shared" si="25"/>
        <v>358.33333333333331</v>
      </c>
      <c r="K173">
        <f t="shared" si="27"/>
        <v>8</v>
      </c>
      <c r="L173">
        <f t="shared" si="28"/>
        <v>18</v>
      </c>
      <c r="M173">
        <f t="shared" si="29"/>
        <v>-21</v>
      </c>
      <c r="N173">
        <f t="shared" si="30"/>
        <v>-11</v>
      </c>
      <c r="O173">
        <f t="shared" si="31"/>
        <v>-41</v>
      </c>
      <c r="P173">
        <f t="shared" si="32"/>
        <v>-11</v>
      </c>
      <c r="Q173">
        <f t="shared" si="33"/>
        <v>55</v>
      </c>
      <c r="S173">
        <f t="shared" si="26"/>
        <v>-3</v>
      </c>
    </row>
    <row r="174" spans="1:19">
      <c r="A174" s="4">
        <v>85</v>
      </c>
      <c r="B174" s="4">
        <v>50</v>
      </c>
      <c r="C174" s="4">
        <v>20</v>
      </c>
      <c r="D174" s="4">
        <v>48</v>
      </c>
      <c r="E174" s="4">
        <v>28</v>
      </c>
      <c r="F174" s="4">
        <v>50</v>
      </c>
      <c r="G174" s="4">
        <v>83.333333333333329</v>
      </c>
      <c r="I174">
        <f t="shared" si="25"/>
        <v>364.33333333333331</v>
      </c>
      <c r="K174">
        <f t="shared" si="27"/>
        <v>31</v>
      </c>
      <c r="L174">
        <f t="shared" si="28"/>
        <v>-2</v>
      </c>
      <c r="M174">
        <f t="shared" si="29"/>
        <v>-31</v>
      </c>
      <c r="N174">
        <f t="shared" si="30"/>
        <v>-4</v>
      </c>
      <c r="O174">
        <f t="shared" si="31"/>
        <v>-24</v>
      </c>
      <c r="P174">
        <f t="shared" si="32"/>
        <v>-2</v>
      </c>
      <c r="Q174">
        <f t="shared" si="33"/>
        <v>30</v>
      </c>
      <c r="S174">
        <f t="shared" si="26"/>
        <v>-2</v>
      </c>
    </row>
    <row r="175" spans="1:19">
      <c r="A175" s="4">
        <v>80</v>
      </c>
      <c r="B175" s="4">
        <v>70</v>
      </c>
      <c r="C175" s="4">
        <v>20</v>
      </c>
      <c r="D175" s="4">
        <v>28</v>
      </c>
      <c r="E175" s="4">
        <v>20</v>
      </c>
      <c r="F175" s="4">
        <v>50</v>
      </c>
      <c r="G175" s="4">
        <v>100</v>
      </c>
      <c r="I175">
        <f t="shared" si="25"/>
        <v>368</v>
      </c>
      <c r="K175">
        <f t="shared" si="27"/>
        <v>26</v>
      </c>
      <c r="L175">
        <f t="shared" si="28"/>
        <v>16</v>
      </c>
      <c r="M175">
        <f t="shared" si="29"/>
        <v>-31</v>
      </c>
      <c r="N175">
        <f t="shared" si="30"/>
        <v>-24</v>
      </c>
      <c r="O175">
        <f t="shared" si="31"/>
        <v>-31</v>
      </c>
      <c r="P175">
        <f t="shared" si="32"/>
        <v>-3</v>
      </c>
      <c r="Q175">
        <f t="shared" si="33"/>
        <v>45</v>
      </c>
      <c r="S175">
        <f t="shared" si="26"/>
        <v>-2</v>
      </c>
    </row>
    <row r="176" spans="1:19">
      <c r="A176" s="4">
        <v>50</v>
      </c>
      <c r="B176" s="4">
        <v>50</v>
      </c>
      <c r="C176" s="4">
        <v>40</v>
      </c>
      <c r="D176" s="4">
        <v>60</v>
      </c>
      <c r="E176" s="4">
        <v>0</v>
      </c>
      <c r="F176" s="4">
        <v>40</v>
      </c>
      <c r="G176" s="4">
        <v>108.33333333333333</v>
      </c>
      <c r="I176">
        <f t="shared" si="25"/>
        <v>348.33333333333331</v>
      </c>
      <c r="K176">
        <f t="shared" si="27"/>
        <v>0</v>
      </c>
      <c r="L176">
        <f t="shared" si="28"/>
        <v>0</v>
      </c>
      <c r="M176">
        <f t="shared" si="29"/>
        <v>-10</v>
      </c>
      <c r="N176">
        <f t="shared" si="30"/>
        <v>10</v>
      </c>
      <c r="O176">
        <f t="shared" si="31"/>
        <v>-50</v>
      </c>
      <c r="P176">
        <f t="shared" si="32"/>
        <v>-10</v>
      </c>
      <c r="Q176">
        <f t="shared" si="33"/>
        <v>58</v>
      </c>
      <c r="S176">
        <f t="shared" si="26"/>
        <v>-2</v>
      </c>
    </row>
    <row r="177" spans="1:19">
      <c r="A177" s="4">
        <v>70</v>
      </c>
      <c r="B177" s="4">
        <v>50</v>
      </c>
      <c r="C177" s="4">
        <v>20</v>
      </c>
      <c r="D177" s="4">
        <v>48</v>
      </c>
      <c r="E177" s="4">
        <v>20</v>
      </c>
      <c r="F177" s="4">
        <v>50</v>
      </c>
      <c r="G177" s="4">
        <v>83.333333333333329</v>
      </c>
      <c r="I177">
        <f t="shared" si="25"/>
        <v>341.33333333333331</v>
      </c>
      <c r="K177">
        <f t="shared" si="27"/>
        <v>21</v>
      </c>
      <c r="L177">
        <f t="shared" si="28"/>
        <v>1</v>
      </c>
      <c r="M177">
        <f t="shared" si="29"/>
        <v>-30</v>
      </c>
      <c r="N177">
        <f t="shared" si="30"/>
        <v>-1</v>
      </c>
      <c r="O177">
        <f t="shared" si="31"/>
        <v>-30</v>
      </c>
      <c r="P177">
        <f t="shared" si="32"/>
        <v>1</v>
      </c>
      <c r="Q177">
        <f t="shared" si="33"/>
        <v>35</v>
      </c>
      <c r="S177">
        <f t="shared" si="26"/>
        <v>-3</v>
      </c>
    </row>
    <row r="178" spans="1:19">
      <c r="A178" s="4">
        <v>70</v>
      </c>
      <c r="B178" s="4">
        <v>50</v>
      </c>
      <c r="C178" s="4">
        <v>30</v>
      </c>
      <c r="D178" s="4">
        <v>40</v>
      </c>
      <c r="E178" s="4">
        <v>20</v>
      </c>
      <c r="F178" s="4">
        <v>50</v>
      </c>
      <c r="G178" s="4">
        <v>105</v>
      </c>
      <c r="I178">
        <f t="shared" si="25"/>
        <v>365</v>
      </c>
      <c r="K178">
        <f t="shared" si="27"/>
        <v>17</v>
      </c>
      <c r="L178">
        <f t="shared" si="28"/>
        <v>-3</v>
      </c>
      <c r="M178">
        <f t="shared" si="29"/>
        <v>-22</v>
      </c>
      <c r="N178">
        <f t="shared" si="30"/>
        <v>-12</v>
      </c>
      <c r="O178">
        <f t="shared" si="31"/>
        <v>-31</v>
      </c>
      <c r="P178">
        <f t="shared" si="32"/>
        <v>-3</v>
      </c>
      <c r="Q178">
        <f t="shared" si="33"/>
        <v>50</v>
      </c>
      <c r="S178">
        <f t="shared" si="26"/>
        <v>-4</v>
      </c>
    </row>
    <row r="179" spans="1:19">
      <c r="A179" s="4">
        <v>75</v>
      </c>
      <c r="B179" s="4">
        <v>40</v>
      </c>
      <c r="C179" s="4">
        <v>30</v>
      </c>
      <c r="D179" s="4">
        <v>60</v>
      </c>
      <c r="E179" s="4">
        <v>40</v>
      </c>
      <c r="F179" s="4">
        <v>60</v>
      </c>
      <c r="G179" s="4">
        <v>75</v>
      </c>
      <c r="I179">
        <f t="shared" si="25"/>
        <v>380</v>
      </c>
      <c r="K179">
        <f t="shared" si="27"/>
        <v>19</v>
      </c>
      <c r="L179">
        <f t="shared" si="28"/>
        <v>-14</v>
      </c>
      <c r="M179">
        <f t="shared" si="29"/>
        <v>-23</v>
      </c>
      <c r="N179">
        <f t="shared" si="30"/>
        <v>5</v>
      </c>
      <c r="O179">
        <f t="shared" si="31"/>
        <v>-14</v>
      </c>
      <c r="P179">
        <f t="shared" si="32"/>
        <v>5</v>
      </c>
      <c r="Q179">
        <f t="shared" si="33"/>
        <v>19</v>
      </c>
      <c r="S179">
        <f t="shared" si="26"/>
        <v>-3</v>
      </c>
    </row>
    <row r="180" spans="1:19">
      <c r="A180" s="4">
        <v>50</v>
      </c>
      <c r="B180" s="4">
        <v>50</v>
      </c>
      <c r="C180" s="4">
        <v>20</v>
      </c>
      <c r="D180" s="4">
        <v>20</v>
      </c>
      <c r="E180" s="4">
        <v>20</v>
      </c>
      <c r="F180" s="4">
        <v>50</v>
      </c>
      <c r="G180" s="4">
        <v>126.66666666666667</v>
      </c>
      <c r="I180">
        <f t="shared" si="25"/>
        <v>336.66666666666669</v>
      </c>
      <c r="K180">
        <f t="shared" si="27"/>
        <v>1</v>
      </c>
      <c r="L180">
        <f t="shared" si="28"/>
        <v>1</v>
      </c>
      <c r="M180">
        <f t="shared" si="29"/>
        <v>-30</v>
      </c>
      <c r="N180">
        <f t="shared" si="30"/>
        <v>-30</v>
      </c>
      <c r="O180">
        <f t="shared" si="31"/>
        <v>-30</v>
      </c>
      <c r="P180">
        <f t="shared" si="32"/>
        <v>1</v>
      </c>
      <c r="Q180">
        <f t="shared" si="33"/>
        <v>81</v>
      </c>
      <c r="S180">
        <f t="shared" si="26"/>
        <v>-6</v>
      </c>
    </row>
    <row r="181" spans="1:19">
      <c r="A181" s="4">
        <v>80</v>
      </c>
      <c r="B181" s="4">
        <v>60</v>
      </c>
      <c r="C181" s="4">
        <v>36</v>
      </c>
      <c r="D181" s="4">
        <v>48</v>
      </c>
      <c r="E181" s="4">
        <v>28</v>
      </c>
      <c r="F181" s="4">
        <v>50</v>
      </c>
      <c r="G181" s="4">
        <v>75</v>
      </c>
      <c r="I181">
        <f t="shared" si="25"/>
        <v>377</v>
      </c>
      <c r="K181">
        <f t="shared" si="27"/>
        <v>24</v>
      </c>
      <c r="L181">
        <f t="shared" si="28"/>
        <v>5</v>
      </c>
      <c r="M181">
        <f t="shared" si="29"/>
        <v>-17</v>
      </c>
      <c r="N181">
        <f t="shared" si="30"/>
        <v>-6</v>
      </c>
      <c r="O181">
        <f t="shared" si="31"/>
        <v>-25</v>
      </c>
      <c r="P181">
        <f t="shared" si="32"/>
        <v>-4</v>
      </c>
      <c r="Q181">
        <f t="shared" si="33"/>
        <v>19</v>
      </c>
      <c r="S181">
        <f t="shared" si="26"/>
        <v>-4</v>
      </c>
    </row>
    <row r="182" spans="1:19">
      <c r="A182" s="4">
        <v>80</v>
      </c>
      <c r="B182" s="4">
        <v>50</v>
      </c>
      <c r="C182" s="4">
        <v>30</v>
      </c>
      <c r="D182" s="4">
        <v>40</v>
      </c>
      <c r="E182" s="4">
        <v>20</v>
      </c>
      <c r="F182" s="4">
        <v>50</v>
      </c>
      <c r="G182" s="4">
        <v>83.333333333333329</v>
      </c>
      <c r="I182">
        <f t="shared" si="25"/>
        <v>353.33333333333331</v>
      </c>
      <c r="K182">
        <f t="shared" si="27"/>
        <v>29</v>
      </c>
      <c r="L182">
        <f t="shared" si="28"/>
        <v>-1</v>
      </c>
      <c r="M182">
        <f t="shared" si="29"/>
        <v>-21</v>
      </c>
      <c r="N182">
        <f t="shared" si="30"/>
        <v>-11</v>
      </c>
      <c r="O182">
        <f t="shared" si="31"/>
        <v>-31</v>
      </c>
      <c r="P182">
        <f t="shared" si="32"/>
        <v>-1</v>
      </c>
      <c r="Q182">
        <f t="shared" si="33"/>
        <v>32</v>
      </c>
      <c r="S182">
        <f t="shared" si="26"/>
        <v>-4</v>
      </c>
    </row>
    <row r="183" spans="1:19">
      <c r="A183" s="4">
        <v>65</v>
      </c>
      <c r="B183" s="4">
        <v>40</v>
      </c>
      <c r="C183" s="4">
        <v>30</v>
      </c>
      <c r="D183" s="4">
        <v>48</v>
      </c>
      <c r="E183" s="4">
        <v>20</v>
      </c>
      <c r="F183" s="4">
        <v>70</v>
      </c>
      <c r="G183" s="4">
        <v>75</v>
      </c>
      <c r="I183">
        <f t="shared" si="25"/>
        <v>348</v>
      </c>
      <c r="K183">
        <f t="shared" si="27"/>
        <v>15</v>
      </c>
      <c r="L183">
        <f t="shared" si="28"/>
        <v>-10</v>
      </c>
      <c r="M183">
        <f t="shared" si="29"/>
        <v>-20</v>
      </c>
      <c r="N183">
        <f t="shared" si="30"/>
        <v>-2</v>
      </c>
      <c r="O183">
        <f t="shared" si="31"/>
        <v>-30</v>
      </c>
      <c r="P183">
        <f t="shared" si="32"/>
        <v>20</v>
      </c>
      <c r="Q183">
        <f t="shared" si="33"/>
        <v>25</v>
      </c>
      <c r="S183">
        <f t="shared" si="26"/>
        <v>-2</v>
      </c>
    </row>
    <row r="184" spans="1:19">
      <c r="A184" s="4">
        <v>75</v>
      </c>
      <c r="B184" s="4">
        <v>40</v>
      </c>
      <c r="C184" s="4">
        <v>40</v>
      </c>
      <c r="D184" s="4">
        <v>40</v>
      </c>
      <c r="E184" s="4">
        <v>28</v>
      </c>
      <c r="F184" s="4">
        <v>50</v>
      </c>
      <c r="G184" s="4">
        <v>83.333333333333329</v>
      </c>
      <c r="I184">
        <f t="shared" si="25"/>
        <v>356.33333333333331</v>
      </c>
      <c r="K184">
        <f t="shared" si="27"/>
        <v>23</v>
      </c>
      <c r="L184">
        <f t="shared" si="28"/>
        <v>-11</v>
      </c>
      <c r="M184">
        <f t="shared" si="29"/>
        <v>-11</v>
      </c>
      <c r="N184">
        <f t="shared" si="30"/>
        <v>-11</v>
      </c>
      <c r="O184">
        <f t="shared" si="31"/>
        <v>-23</v>
      </c>
      <c r="P184">
        <f t="shared" si="32"/>
        <v>-1</v>
      </c>
      <c r="Q184">
        <f t="shared" si="33"/>
        <v>31</v>
      </c>
      <c r="S184">
        <f t="shared" si="26"/>
        <v>-3</v>
      </c>
    </row>
    <row r="185" spans="1:19">
      <c r="A185" s="4">
        <v>75</v>
      </c>
      <c r="B185" s="4">
        <v>50</v>
      </c>
      <c r="C185" s="4">
        <v>20</v>
      </c>
      <c r="D185" s="4">
        <v>48</v>
      </c>
      <c r="E185" s="4">
        <v>28</v>
      </c>
      <c r="F185" s="4">
        <v>50</v>
      </c>
      <c r="G185" s="4">
        <v>76.666666666666671</v>
      </c>
      <c r="I185">
        <f t="shared" si="25"/>
        <v>347.66666666666669</v>
      </c>
      <c r="K185">
        <f t="shared" si="27"/>
        <v>25</v>
      </c>
      <c r="L185">
        <f t="shared" si="28"/>
        <v>0</v>
      </c>
      <c r="M185">
        <f t="shared" si="29"/>
        <v>-30</v>
      </c>
      <c r="N185">
        <f t="shared" si="30"/>
        <v>-2</v>
      </c>
      <c r="O185">
        <f t="shared" si="31"/>
        <v>-22</v>
      </c>
      <c r="P185">
        <f t="shared" si="32"/>
        <v>0</v>
      </c>
      <c r="Q185">
        <f t="shared" si="33"/>
        <v>27</v>
      </c>
      <c r="S185">
        <f t="shared" si="26"/>
        <v>-2</v>
      </c>
    </row>
    <row r="186" spans="1:19">
      <c r="A186" s="4">
        <v>70</v>
      </c>
      <c r="B186" s="4">
        <v>50</v>
      </c>
      <c r="C186" s="4">
        <v>20</v>
      </c>
      <c r="D186" s="4">
        <v>48</v>
      </c>
      <c r="E186" s="4">
        <v>20</v>
      </c>
      <c r="F186" s="4">
        <v>60</v>
      </c>
      <c r="G186" s="4">
        <v>91.666666666666671</v>
      </c>
      <c r="I186">
        <f t="shared" si="25"/>
        <v>359.66666666666669</v>
      </c>
      <c r="K186">
        <f t="shared" si="27"/>
        <v>18</v>
      </c>
      <c r="L186">
        <f t="shared" si="28"/>
        <v>-2</v>
      </c>
      <c r="M186">
        <f t="shared" si="29"/>
        <v>-31</v>
      </c>
      <c r="N186">
        <f t="shared" si="30"/>
        <v>-4</v>
      </c>
      <c r="O186">
        <f t="shared" si="31"/>
        <v>-31</v>
      </c>
      <c r="P186">
        <f t="shared" si="32"/>
        <v>8</v>
      </c>
      <c r="Q186">
        <f t="shared" si="33"/>
        <v>39</v>
      </c>
      <c r="S186">
        <f t="shared" si="26"/>
        <v>-3</v>
      </c>
    </row>
    <row r="187" spans="1:19">
      <c r="A187" s="4">
        <v>80</v>
      </c>
      <c r="B187" s="4">
        <v>80</v>
      </c>
      <c r="C187" s="4">
        <v>20</v>
      </c>
      <c r="D187" s="4">
        <v>20</v>
      </c>
      <c r="E187" s="4">
        <v>20</v>
      </c>
      <c r="F187" s="4">
        <v>40</v>
      </c>
      <c r="G187" s="4">
        <v>90</v>
      </c>
      <c r="I187">
        <f t="shared" si="25"/>
        <v>350</v>
      </c>
      <c r="K187">
        <f t="shared" si="27"/>
        <v>30</v>
      </c>
      <c r="L187">
        <f t="shared" si="28"/>
        <v>30</v>
      </c>
      <c r="M187">
        <f t="shared" si="29"/>
        <v>-30</v>
      </c>
      <c r="N187">
        <f t="shared" si="30"/>
        <v>-30</v>
      </c>
      <c r="O187">
        <f t="shared" si="31"/>
        <v>-30</v>
      </c>
      <c r="P187">
        <f t="shared" si="32"/>
        <v>-10</v>
      </c>
      <c r="Q187">
        <f t="shared" si="33"/>
        <v>40</v>
      </c>
      <c r="S187">
        <f t="shared" si="26"/>
        <v>0</v>
      </c>
    </row>
    <row r="188" spans="1:19">
      <c r="A188" s="4">
        <v>90</v>
      </c>
      <c r="B188" s="4">
        <v>40</v>
      </c>
      <c r="C188" s="4">
        <v>20</v>
      </c>
      <c r="D188" s="4">
        <v>40</v>
      </c>
      <c r="E188" s="4">
        <v>20</v>
      </c>
      <c r="F188" s="4">
        <v>50</v>
      </c>
      <c r="G188" s="4">
        <v>86.666666666666671</v>
      </c>
      <c r="I188">
        <f t="shared" si="25"/>
        <v>346.66666666666669</v>
      </c>
      <c r="K188">
        <f t="shared" si="27"/>
        <v>40</v>
      </c>
      <c r="L188">
        <f t="shared" si="28"/>
        <v>-10</v>
      </c>
      <c r="M188">
        <f t="shared" si="29"/>
        <v>-30</v>
      </c>
      <c r="N188">
        <f t="shared" si="30"/>
        <v>-10</v>
      </c>
      <c r="O188">
        <f t="shared" si="31"/>
        <v>-30</v>
      </c>
      <c r="P188">
        <f t="shared" si="32"/>
        <v>0</v>
      </c>
      <c r="Q188">
        <f t="shared" si="33"/>
        <v>37</v>
      </c>
      <c r="S188">
        <f t="shared" si="26"/>
        <v>-3</v>
      </c>
    </row>
    <row r="189" spans="1:19">
      <c r="A189" s="4">
        <v>0</v>
      </c>
      <c r="B189" s="4">
        <v>144</v>
      </c>
      <c r="C189" s="4">
        <v>30</v>
      </c>
      <c r="D189" s="4">
        <v>20</v>
      </c>
      <c r="E189" s="4">
        <v>20</v>
      </c>
      <c r="F189" s="4">
        <v>20</v>
      </c>
      <c r="G189" s="4">
        <v>83.333333333333329</v>
      </c>
      <c r="I189">
        <f t="shared" si="25"/>
        <v>317.33333333333331</v>
      </c>
      <c r="K189">
        <f t="shared" si="27"/>
        <v>-50</v>
      </c>
      <c r="L189">
        <f t="shared" si="28"/>
        <v>108</v>
      </c>
      <c r="M189">
        <f t="shared" si="29"/>
        <v>-17</v>
      </c>
      <c r="N189">
        <f t="shared" si="30"/>
        <v>-28</v>
      </c>
      <c r="O189">
        <f t="shared" si="31"/>
        <v>-28</v>
      </c>
      <c r="P189">
        <f t="shared" si="32"/>
        <v>-28</v>
      </c>
      <c r="Q189">
        <f t="shared" si="33"/>
        <v>41</v>
      </c>
      <c r="S189">
        <f t="shared" si="26"/>
        <v>-2</v>
      </c>
    </row>
    <row r="190" spans="1:19">
      <c r="A190" s="4">
        <v>80</v>
      </c>
      <c r="B190" s="4">
        <v>70</v>
      </c>
      <c r="C190" s="4">
        <v>20</v>
      </c>
      <c r="D190" s="4">
        <v>40</v>
      </c>
      <c r="E190" s="4">
        <v>20</v>
      </c>
      <c r="F190" s="4">
        <v>40</v>
      </c>
      <c r="G190" s="4">
        <v>83.333333333333329</v>
      </c>
      <c r="I190">
        <f t="shared" si="25"/>
        <v>353.33333333333331</v>
      </c>
      <c r="K190">
        <f t="shared" si="27"/>
        <v>29</v>
      </c>
      <c r="L190">
        <f t="shared" si="28"/>
        <v>19</v>
      </c>
      <c r="M190">
        <f t="shared" si="29"/>
        <v>-31</v>
      </c>
      <c r="N190">
        <f t="shared" si="30"/>
        <v>-11</v>
      </c>
      <c r="O190">
        <f t="shared" si="31"/>
        <v>-31</v>
      </c>
      <c r="P190">
        <f t="shared" si="32"/>
        <v>-11</v>
      </c>
      <c r="Q190">
        <f t="shared" si="33"/>
        <v>32</v>
      </c>
      <c r="S190">
        <f t="shared" si="26"/>
        <v>-4</v>
      </c>
    </row>
    <row r="191" spans="1:19">
      <c r="A191" s="4">
        <v>80</v>
      </c>
      <c r="B191" s="4">
        <v>40</v>
      </c>
      <c r="C191" s="4">
        <v>20</v>
      </c>
      <c r="D191" s="4">
        <v>50</v>
      </c>
      <c r="E191" s="4">
        <v>28</v>
      </c>
      <c r="F191" s="4">
        <v>60</v>
      </c>
      <c r="G191" s="4">
        <v>76.666666666666671</v>
      </c>
      <c r="I191">
        <f t="shared" si="25"/>
        <v>354.66666666666669</v>
      </c>
      <c r="K191">
        <f t="shared" si="27"/>
        <v>28</v>
      </c>
      <c r="L191">
        <f t="shared" si="28"/>
        <v>-11</v>
      </c>
      <c r="M191">
        <f t="shared" si="29"/>
        <v>-31</v>
      </c>
      <c r="N191">
        <f t="shared" si="30"/>
        <v>-1</v>
      </c>
      <c r="O191">
        <f t="shared" si="31"/>
        <v>-23</v>
      </c>
      <c r="P191">
        <f t="shared" si="32"/>
        <v>9</v>
      </c>
      <c r="Q191">
        <f t="shared" si="33"/>
        <v>25</v>
      </c>
      <c r="S191">
        <f t="shared" si="26"/>
        <v>-4</v>
      </c>
    </row>
    <row r="192" spans="1:19">
      <c r="A192" s="4">
        <v>70</v>
      </c>
      <c r="B192" s="4">
        <v>50</v>
      </c>
      <c r="C192" s="4">
        <v>30</v>
      </c>
      <c r="D192" s="4">
        <v>40</v>
      </c>
      <c r="E192" s="4">
        <v>20</v>
      </c>
      <c r="F192" s="4">
        <v>50</v>
      </c>
      <c r="G192" s="4">
        <v>85</v>
      </c>
      <c r="I192">
        <f t="shared" si="25"/>
        <v>345</v>
      </c>
      <c r="K192">
        <f t="shared" si="27"/>
        <v>21</v>
      </c>
      <c r="L192">
        <f t="shared" si="28"/>
        <v>0</v>
      </c>
      <c r="M192">
        <f t="shared" si="29"/>
        <v>-20</v>
      </c>
      <c r="N192">
        <f t="shared" si="30"/>
        <v>-10</v>
      </c>
      <c r="O192">
        <f t="shared" si="31"/>
        <v>-30</v>
      </c>
      <c r="P192">
        <f t="shared" si="32"/>
        <v>0</v>
      </c>
      <c r="Q192">
        <f t="shared" si="33"/>
        <v>36</v>
      </c>
      <c r="S192">
        <f t="shared" si="26"/>
        <v>-3</v>
      </c>
    </row>
    <row r="193" spans="1:19">
      <c r="A193" s="4">
        <v>70</v>
      </c>
      <c r="B193" s="4">
        <v>50</v>
      </c>
      <c r="C193" s="4">
        <v>20</v>
      </c>
      <c r="D193" s="4">
        <v>48</v>
      </c>
      <c r="E193" s="4">
        <v>28</v>
      </c>
      <c r="F193" s="4">
        <v>60</v>
      </c>
      <c r="G193" s="4">
        <v>81.666666666666671</v>
      </c>
      <c r="I193">
        <f t="shared" si="25"/>
        <v>357.66666666666669</v>
      </c>
      <c r="K193">
        <f t="shared" si="27"/>
        <v>18</v>
      </c>
      <c r="L193">
        <f t="shared" si="28"/>
        <v>-2</v>
      </c>
      <c r="M193">
        <f t="shared" si="29"/>
        <v>-31</v>
      </c>
      <c r="N193">
        <f t="shared" si="30"/>
        <v>-4</v>
      </c>
      <c r="O193">
        <f t="shared" si="31"/>
        <v>-23</v>
      </c>
      <c r="P193">
        <f t="shared" si="32"/>
        <v>8</v>
      </c>
      <c r="Q193">
        <f t="shared" si="33"/>
        <v>29</v>
      </c>
      <c r="S193">
        <f t="shared" si="26"/>
        <v>-5</v>
      </c>
    </row>
    <row r="194" spans="1:19">
      <c r="A194" s="4">
        <v>75</v>
      </c>
      <c r="B194" s="4">
        <v>50</v>
      </c>
      <c r="C194" s="4">
        <v>26</v>
      </c>
      <c r="D194" s="4">
        <v>40</v>
      </c>
      <c r="E194" s="4">
        <v>20</v>
      </c>
      <c r="F194" s="4">
        <v>40</v>
      </c>
      <c r="G194" s="4">
        <v>93.333333333333329</v>
      </c>
      <c r="I194">
        <f t="shared" ref="I194:I257" si="34">SUM(A194:H194)</f>
        <v>344.33333333333331</v>
      </c>
      <c r="K194">
        <f t="shared" si="27"/>
        <v>26</v>
      </c>
      <c r="L194">
        <f t="shared" si="28"/>
        <v>0</v>
      </c>
      <c r="M194">
        <f t="shared" si="29"/>
        <v>-24</v>
      </c>
      <c r="N194">
        <f t="shared" si="30"/>
        <v>-10</v>
      </c>
      <c r="O194">
        <f t="shared" si="31"/>
        <v>-30</v>
      </c>
      <c r="P194">
        <f t="shared" si="32"/>
        <v>-10</v>
      </c>
      <c r="Q194">
        <f t="shared" si="33"/>
        <v>44</v>
      </c>
      <c r="S194">
        <f t="shared" ref="S194:S257" si="35">SUM(K194:R194)</f>
        <v>-4</v>
      </c>
    </row>
    <row r="195" spans="1:19">
      <c r="A195" s="4">
        <v>70</v>
      </c>
      <c r="B195" s="4">
        <v>40</v>
      </c>
      <c r="C195" s="4">
        <v>40</v>
      </c>
      <c r="D195" s="4">
        <v>48</v>
      </c>
      <c r="E195" s="4">
        <v>28</v>
      </c>
      <c r="F195" s="4">
        <v>50</v>
      </c>
      <c r="G195" s="4">
        <v>60</v>
      </c>
      <c r="I195">
        <f t="shared" si="34"/>
        <v>336</v>
      </c>
      <c r="K195">
        <f t="shared" ref="K195:K258" si="36">INT(A195/$I195*350-50)</f>
        <v>22</v>
      </c>
      <c r="L195">
        <f t="shared" si="28"/>
        <v>-9</v>
      </c>
      <c r="M195">
        <f t="shared" si="29"/>
        <v>-9</v>
      </c>
      <c r="N195">
        <f t="shared" si="30"/>
        <v>0</v>
      </c>
      <c r="O195">
        <f t="shared" si="31"/>
        <v>-21</v>
      </c>
      <c r="P195">
        <f t="shared" si="32"/>
        <v>2</v>
      </c>
      <c r="Q195">
        <f t="shared" si="33"/>
        <v>12</v>
      </c>
      <c r="S195">
        <f t="shared" si="35"/>
        <v>-3</v>
      </c>
    </row>
    <row r="196" spans="1:19">
      <c r="A196" s="4">
        <v>65</v>
      </c>
      <c r="B196" s="4">
        <v>50</v>
      </c>
      <c r="C196" s="4">
        <v>50</v>
      </c>
      <c r="D196" s="4">
        <v>48</v>
      </c>
      <c r="E196" s="4">
        <v>20</v>
      </c>
      <c r="F196" s="4">
        <v>44</v>
      </c>
      <c r="G196" s="4">
        <v>81.666666666666671</v>
      </c>
      <c r="I196">
        <f t="shared" si="34"/>
        <v>358.66666666666669</v>
      </c>
      <c r="K196">
        <f t="shared" si="36"/>
        <v>13</v>
      </c>
      <c r="L196">
        <f t="shared" ref="L196:L259" si="37">INT(B196/$I196*350-50)</f>
        <v>-2</v>
      </c>
      <c r="M196">
        <f t="shared" ref="M196:M259" si="38">INT(C196/$I196*350-50)</f>
        <v>-2</v>
      </c>
      <c r="N196">
        <f t="shared" ref="N196:N259" si="39">INT(D196/$I196*350-50)</f>
        <v>-4</v>
      </c>
      <c r="O196">
        <f t="shared" ref="O196:O259" si="40">INT(E196/$I196*350-50)</f>
        <v>-31</v>
      </c>
      <c r="P196">
        <f t="shared" ref="P196:P259" si="41">INT(F196/$I196*350-50)</f>
        <v>-8</v>
      </c>
      <c r="Q196">
        <f t="shared" ref="Q196:Q259" si="42">INT(G196/$I196*350-50)</f>
        <v>29</v>
      </c>
      <c r="S196">
        <f t="shared" si="35"/>
        <v>-5</v>
      </c>
    </row>
    <row r="197" spans="1:19">
      <c r="A197" s="10">
        <v>10</v>
      </c>
      <c r="B197" s="10">
        <v>20</v>
      </c>
      <c r="C197" s="10">
        <v>50</v>
      </c>
      <c r="D197" s="10">
        <v>48</v>
      </c>
      <c r="E197" s="10">
        <v>20</v>
      </c>
      <c r="F197" s="10">
        <v>44</v>
      </c>
      <c r="G197" s="10">
        <v>333</v>
      </c>
      <c r="I197">
        <f t="shared" si="34"/>
        <v>525</v>
      </c>
      <c r="K197">
        <f t="shared" si="36"/>
        <v>-44</v>
      </c>
      <c r="L197">
        <f t="shared" si="37"/>
        <v>-37</v>
      </c>
      <c r="M197">
        <f t="shared" si="38"/>
        <v>-17</v>
      </c>
      <c r="N197">
        <f t="shared" si="39"/>
        <v>-18</v>
      </c>
      <c r="O197">
        <f t="shared" si="40"/>
        <v>-37</v>
      </c>
      <c r="P197">
        <f t="shared" si="41"/>
        <v>-21</v>
      </c>
      <c r="Q197">
        <f t="shared" si="42"/>
        <v>172</v>
      </c>
      <c r="S197">
        <f t="shared" si="35"/>
        <v>-2</v>
      </c>
    </row>
    <row r="198" spans="1:19">
      <c r="A198" s="4">
        <v>105</v>
      </c>
      <c r="B198" s="4">
        <v>80</v>
      </c>
      <c r="C198" s="4">
        <v>20</v>
      </c>
      <c r="D198" s="4">
        <v>48</v>
      </c>
      <c r="E198" s="4">
        <v>20</v>
      </c>
      <c r="F198" s="4">
        <v>50</v>
      </c>
      <c r="G198" s="4">
        <v>100</v>
      </c>
      <c r="I198">
        <f t="shared" si="34"/>
        <v>423</v>
      </c>
      <c r="K198">
        <f t="shared" si="36"/>
        <v>36</v>
      </c>
      <c r="L198">
        <f t="shared" si="37"/>
        <v>16</v>
      </c>
      <c r="M198">
        <f t="shared" si="38"/>
        <v>-34</v>
      </c>
      <c r="N198">
        <f t="shared" si="39"/>
        <v>-11</v>
      </c>
      <c r="O198">
        <f t="shared" si="40"/>
        <v>-34</v>
      </c>
      <c r="P198">
        <f t="shared" si="41"/>
        <v>-9</v>
      </c>
      <c r="Q198">
        <f t="shared" si="42"/>
        <v>32</v>
      </c>
      <c r="S198">
        <f t="shared" si="35"/>
        <v>-4</v>
      </c>
    </row>
    <row r="199" spans="1:19">
      <c r="A199" s="4">
        <v>100</v>
      </c>
      <c r="B199" s="4">
        <v>50</v>
      </c>
      <c r="C199" s="4">
        <v>20</v>
      </c>
      <c r="D199" s="4">
        <v>60</v>
      </c>
      <c r="E199" s="4">
        <v>40</v>
      </c>
      <c r="F199" s="4">
        <v>70</v>
      </c>
      <c r="G199" s="4">
        <v>86.666666666666671</v>
      </c>
      <c r="I199">
        <f t="shared" si="34"/>
        <v>426.66666666666669</v>
      </c>
      <c r="K199">
        <f t="shared" si="36"/>
        <v>32</v>
      </c>
      <c r="L199">
        <f t="shared" si="37"/>
        <v>-9</v>
      </c>
      <c r="M199">
        <f t="shared" si="38"/>
        <v>-34</v>
      </c>
      <c r="N199">
        <f t="shared" si="39"/>
        <v>-1</v>
      </c>
      <c r="O199">
        <f t="shared" si="40"/>
        <v>-18</v>
      </c>
      <c r="P199">
        <f t="shared" si="41"/>
        <v>7</v>
      </c>
      <c r="Q199">
        <f t="shared" si="42"/>
        <v>21</v>
      </c>
      <c r="S199">
        <f t="shared" si="35"/>
        <v>-2</v>
      </c>
    </row>
    <row r="200" spans="1:19">
      <c r="A200" s="4">
        <v>115</v>
      </c>
      <c r="B200" s="4">
        <v>90</v>
      </c>
      <c r="C200" s="4">
        <v>20</v>
      </c>
      <c r="D200" s="4">
        <v>28</v>
      </c>
      <c r="E200" s="4">
        <v>20</v>
      </c>
      <c r="F200" s="4">
        <v>40</v>
      </c>
      <c r="G200" s="4">
        <v>110</v>
      </c>
      <c r="I200">
        <f t="shared" si="34"/>
        <v>423</v>
      </c>
      <c r="K200">
        <f t="shared" si="36"/>
        <v>45</v>
      </c>
      <c r="L200">
        <f t="shared" si="37"/>
        <v>24</v>
      </c>
      <c r="M200">
        <f t="shared" si="38"/>
        <v>-34</v>
      </c>
      <c r="N200">
        <f t="shared" si="39"/>
        <v>-27</v>
      </c>
      <c r="O200">
        <f t="shared" si="40"/>
        <v>-34</v>
      </c>
      <c r="P200">
        <f t="shared" si="41"/>
        <v>-17</v>
      </c>
      <c r="Q200">
        <f t="shared" si="42"/>
        <v>41</v>
      </c>
      <c r="S200">
        <f t="shared" si="35"/>
        <v>-2</v>
      </c>
    </row>
    <row r="201" spans="1:19">
      <c r="A201" s="4">
        <v>75</v>
      </c>
      <c r="B201" s="4">
        <v>80</v>
      </c>
      <c r="C201" s="4">
        <v>20</v>
      </c>
      <c r="D201" s="4">
        <v>48</v>
      </c>
      <c r="E201" s="4">
        <v>32</v>
      </c>
      <c r="F201" s="4">
        <v>50</v>
      </c>
      <c r="G201" s="4">
        <v>100</v>
      </c>
      <c r="I201">
        <f t="shared" si="34"/>
        <v>405</v>
      </c>
      <c r="K201">
        <f t="shared" si="36"/>
        <v>14</v>
      </c>
      <c r="L201">
        <f t="shared" si="37"/>
        <v>19</v>
      </c>
      <c r="M201">
        <f t="shared" si="38"/>
        <v>-33</v>
      </c>
      <c r="N201">
        <f t="shared" si="39"/>
        <v>-9</v>
      </c>
      <c r="O201">
        <f t="shared" si="40"/>
        <v>-23</v>
      </c>
      <c r="P201">
        <f t="shared" si="41"/>
        <v>-7</v>
      </c>
      <c r="Q201">
        <f t="shared" si="42"/>
        <v>36</v>
      </c>
      <c r="S201">
        <f t="shared" si="35"/>
        <v>-3</v>
      </c>
    </row>
    <row r="202" spans="1:19">
      <c r="A202" s="4">
        <v>75</v>
      </c>
      <c r="B202" s="4">
        <v>70</v>
      </c>
      <c r="C202" s="4">
        <v>20</v>
      </c>
      <c r="D202" s="4">
        <v>40</v>
      </c>
      <c r="E202" s="4">
        <v>28</v>
      </c>
      <c r="F202" s="4">
        <v>50</v>
      </c>
      <c r="G202" s="4">
        <v>116.66666666666667</v>
      </c>
      <c r="I202">
        <f t="shared" si="34"/>
        <v>399.66666666666669</v>
      </c>
      <c r="K202">
        <f t="shared" si="36"/>
        <v>15</v>
      </c>
      <c r="L202">
        <f t="shared" si="37"/>
        <v>11</v>
      </c>
      <c r="M202">
        <f t="shared" si="38"/>
        <v>-33</v>
      </c>
      <c r="N202">
        <f t="shared" si="39"/>
        <v>-15</v>
      </c>
      <c r="O202">
        <f t="shared" si="40"/>
        <v>-26</v>
      </c>
      <c r="P202">
        <f t="shared" si="41"/>
        <v>-7</v>
      </c>
      <c r="Q202">
        <f t="shared" si="42"/>
        <v>52</v>
      </c>
      <c r="S202">
        <f t="shared" si="35"/>
        <v>-3</v>
      </c>
    </row>
    <row r="203" spans="1:19">
      <c r="A203" s="4">
        <v>90</v>
      </c>
      <c r="B203" s="4">
        <v>70</v>
      </c>
      <c r="C203" s="4">
        <v>20</v>
      </c>
      <c r="D203" s="4">
        <v>34</v>
      </c>
      <c r="E203" s="4">
        <v>20</v>
      </c>
      <c r="F203" s="4">
        <v>36</v>
      </c>
      <c r="G203" s="4">
        <v>120</v>
      </c>
      <c r="I203">
        <f t="shared" si="34"/>
        <v>390</v>
      </c>
      <c r="K203">
        <f t="shared" si="36"/>
        <v>30</v>
      </c>
      <c r="L203">
        <f t="shared" si="37"/>
        <v>12</v>
      </c>
      <c r="M203">
        <f t="shared" si="38"/>
        <v>-33</v>
      </c>
      <c r="N203">
        <f t="shared" si="39"/>
        <v>-20</v>
      </c>
      <c r="O203">
        <f t="shared" si="40"/>
        <v>-33</v>
      </c>
      <c r="P203">
        <f t="shared" si="41"/>
        <v>-18</v>
      </c>
      <c r="Q203">
        <f t="shared" si="42"/>
        <v>57</v>
      </c>
      <c r="S203">
        <f t="shared" si="35"/>
        <v>-5</v>
      </c>
    </row>
    <row r="204" spans="1:19">
      <c r="A204" s="4">
        <v>90</v>
      </c>
      <c r="B204" s="4">
        <v>70</v>
      </c>
      <c r="C204" s="4">
        <v>30</v>
      </c>
      <c r="D204" s="4">
        <v>40</v>
      </c>
      <c r="E204" s="4">
        <v>28</v>
      </c>
      <c r="F204" s="4">
        <v>60</v>
      </c>
      <c r="G204" s="4">
        <v>100</v>
      </c>
      <c r="I204">
        <f t="shared" si="34"/>
        <v>418</v>
      </c>
      <c r="K204">
        <f t="shared" si="36"/>
        <v>25</v>
      </c>
      <c r="L204">
        <f t="shared" si="37"/>
        <v>8</v>
      </c>
      <c r="M204">
        <f t="shared" si="38"/>
        <v>-25</v>
      </c>
      <c r="N204">
        <f t="shared" si="39"/>
        <v>-17</v>
      </c>
      <c r="O204">
        <f t="shared" si="40"/>
        <v>-27</v>
      </c>
      <c r="P204">
        <f t="shared" si="41"/>
        <v>0</v>
      </c>
      <c r="Q204">
        <f t="shared" si="42"/>
        <v>33</v>
      </c>
      <c r="S204">
        <f t="shared" si="35"/>
        <v>-3</v>
      </c>
    </row>
    <row r="205" spans="1:19">
      <c r="A205" s="4">
        <v>100</v>
      </c>
      <c r="B205" s="4">
        <v>70</v>
      </c>
      <c r="C205" s="4">
        <v>30</v>
      </c>
      <c r="D205" s="4">
        <v>40</v>
      </c>
      <c r="E205" s="4">
        <v>20</v>
      </c>
      <c r="F205" s="4">
        <v>50</v>
      </c>
      <c r="G205" s="4">
        <v>116.66666666666667</v>
      </c>
      <c r="I205">
        <f t="shared" si="34"/>
        <v>426.66666666666669</v>
      </c>
      <c r="K205">
        <f t="shared" si="36"/>
        <v>32</v>
      </c>
      <c r="L205">
        <f t="shared" si="37"/>
        <v>7</v>
      </c>
      <c r="M205">
        <f t="shared" si="38"/>
        <v>-26</v>
      </c>
      <c r="N205">
        <f t="shared" si="39"/>
        <v>-18</v>
      </c>
      <c r="O205">
        <f t="shared" si="40"/>
        <v>-34</v>
      </c>
      <c r="P205">
        <f t="shared" si="41"/>
        <v>-9</v>
      </c>
      <c r="Q205">
        <f t="shared" si="42"/>
        <v>45</v>
      </c>
      <c r="S205">
        <f t="shared" si="35"/>
        <v>-3</v>
      </c>
    </row>
    <row r="206" spans="1:19">
      <c r="A206" s="4">
        <v>85</v>
      </c>
      <c r="B206" s="4">
        <v>100</v>
      </c>
      <c r="C206" s="4">
        <v>20</v>
      </c>
      <c r="D206" s="4">
        <v>40</v>
      </c>
      <c r="E206" s="4">
        <v>20</v>
      </c>
      <c r="F206" s="4">
        <v>40</v>
      </c>
      <c r="G206" s="4">
        <v>100</v>
      </c>
      <c r="I206">
        <f t="shared" si="34"/>
        <v>405</v>
      </c>
      <c r="K206">
        <f t="shared" si="36"/>
        <v>23</v>
      </c>
      <c r="L206">
        <f t="shared" si="37"/>
        <v>36</v>
      </c>
      <c r="M206">
        <f t="shared" si="38"/>
        <v>-33</v>
      </c>
      <c r="N206">
        <f t="shared" si="39"/>
        <v>-16</v>
      </c>
      <c r="O206">
        <f t="shared" si="40"/>
        <v>-33</v>
      </c>
      <c r="P206">
        <f t="shared" si="41"/>
        <v>-16</v>
      </c>
      <c r="Q206">
        <f t="shared" si="42"/>
        <v>36</v>
      </c>
      <c r="S206">
        <f t="shared" si="35"/>
        <v>-3</v>
      </c>
    </row>
    <row r="207" spans="1:19">
      <c r="A207" s="4">
        <v>90</v>
      </c>
      <c r="B207" s="4">
        <v>70</v>
      </c>
      <c r="C207" s="4">
        <v>30</v>
      </c>
      <c r="D207" s="4">
        <v>48</v>
      </c>
      <c r="E207" s="4">
        <v>20</v>
      </c>
      <c r="F207" s="4">
        <v>40</v>
      </c>
      <c r="G207" s="4">
        <v>116.66666666666667</v>
      </c>
      <c r="I207">
        <f t="shared" si="34"/>
        <v>414.66666666666669</v>
      </c>
      <c r="K207">
        <f t="shared" si="36"/>
        <v>25</v>
      </c>
      <c r="L207">
        <f t="shared" si="37"/>
        <v>9</v>
      </c>
      <c r="M207">
        <f t="shared" si="38"/>
        <v>-25</v>
      </c>
      <c r="N207">
        <f t="shared" si="39"/>
        <v>-10</v>
      </c>
      <c r="O207">
        <f t="shared" si="40"/>
        <v>-34</v>
      </c>
      <c r="P207">
        <f t="shared" si="41"/>
        <v>-17</v>
      </c>
      <c r="Q207">
        <f t="shared" si="42"/>
        <v>48</v>
      </c>
      <c r="S207">
        <f t="shared" si="35"/>
        <v>-4</v>
      </c>
    </row>
    <row r="208" spans="1:19">
      <c r="A208" s="4">
        <v>55</v>
      </c>
      <c r="B208" s="4">
        <v>100</v>
      </c>
      <c r="C208" s="4">
        <v>20</v>
      </c>
      <c r="D208" s="4">
        <v>20</v>
      </c>
      <c r="E208" s="4">
        <v>0</v>
      </c>
      <c r="F208" s="4">
        <v>20</v>
      </c>
      <c r="G208" s="4">
        <v>171.66666666666666</v>
      </c>
      <c r="I208">
        <f t="shared" si="34"/>
        <v>386.66666666666663</v>
      </c>
      <c r="K208">
        <f t="shared" si="36"/>
        <v>-1</v>
      </c>
      <c r="L208">
        <f t="shared" si="37"/>
        <v>40</v>
      </c>
      <c r="M208">
        <f t="shared" si="38"/>
        <v>-32</v>
      </c>
      <c r="N208">
        <f t="shared" si="39"/>
        <v>-32</v>
      </c>
      <c r="O208">
        <f t="shared" si="40"/>
        <v>-50</v>
      </c>
      <c r="P208">
        <f t="shared" si="41"/>
        <v>-32</v>
      </c>
      <c r="Q208">
        <f t="shared" si="42"/>
        <v>105</v>
      </c>
      <c r="S208">
        <f t="shared" si="35"/>
        <v>-2</v>
      </c>
    </row>
    <row r="209" spans="1:19">
      <c r="A209" s="4">
        <v>110</v>
      </c>
      <c r="B209" s="4">
        <v>70</v>
      </c>
      <c r="C209" s="4">
        <v>20</v>
      </c>
      <c r="D209" s="4">
        <v>20</v>
      </c>
      <c r="E209" s="4">
        <v>0</v>
      </c>
      <c r="F209" s="4">
        <v>40</v>
      </c>
      <c r="G209" s="4">
        <v>115</v>
      </c>
      <c r="I209">
        <f t="shared" si="34"/>
        <v>375</v>
      </c>
      <c r="K209">
        <f t="shared" si="36"/>
        <v>52</v>
      </c>
      <c r="L209">
        <f t="shared" si="37"/>
        <v>15</v>
      </c>
      <c r="M209">
        <f t="shared" si="38"/>
        <v>-32</v>
      </c>
      <c r="N209">
        <f t="shared" si="39"/>
        <v>-32</v>
      </c>
      <c r="O209">
        <f t="shared" si="40"/>
        <v>-50</v>
      </c>
      <c r="P209">
        <f t="shared" si="41"/>
        <v>-13</v>
      </c>
      <c r="Q209">
        <f t="shared" si="42"/>
        <v>57</v>
      </c>
      <c r="S209">
        <f t="shared" si="35"/>
        <v>-3</v>
      </c>
    </row>
    <row r="210" spans="1:19">
      <c r="A210" s="4">
        <v>60</v>
      </c>
      <c r="B210" s="4">
        <v>70</v>
      </c>
      <c r="C210" s="4">
        <v>20</v>
      </c>
      <c r="D210" s="4">
        <v>48</v>
      </c>
      <c r="E210" s="4">
        <v>20</v>
      </c>
      <c r="F210" s="4">
        <v>60</v>
      </c>
      <c r="G210" s="4">
        <v>116.66666666666667</v>
      </c>
      <c r="I210">
        <f t="shared" si="34"/>
        <v>394.66666666666669</v>
      </c>
      <c r="K210">
        <f t="shared" si="36"/>
        <v>3</v>
      </c>
      <c r="L210">
        <f t="shared" si="37"/>
        <v>12</v>
      </c>
      <c r="M210">
        <f t="shared" si="38"/>
        <v>-33</v>
      </c>
      <c r="N210">
        <f t="shared" si="39"/>
        <v>-8</v>
      </c>
      <c r="O210">
        <f t="shared" si="40"/>
        <v>-33</v>
      </c>
      <c r="P210">
        <f t="shared" si="41"/>
        <v>3</v>
      </c>
      <c r="Q210">
        <f t="shared" si="42"/>
        <v>53</v>
      </c>
      <c r="S210">
        <f t="shared" si="35"/>
        <v>-3</v>
      </c>
    </row>
    <row r="211" spans="1:19">
      <c r="A211" s="4">
        <v>75</v>
      </c>
      <c r="B211" s="4">
        <v>70</v>
      </c>
      <c r="C211" s="4">
        <v>20</v>
      </c>
      <c r="D211" s="4">
        <v>40</v>
      </c>
      <c r="E211" s="4">
        <v>20</v>
      </c>
      <c r="F211" s="4">
        <v>40</v>
      </c>
      <c r="G211" s="4">
        <v>125</v>
      </c>
      <c r="I211">
        <f t="shared" si="34"/>
        <v>390</v>
      </c>
      <c r="K211">
        <f t="shared" si="36"/>
        <v>17</v>
      </c>
      <c r="L211">
        <f t="shared" si="37"/>
        <v>12</v>
      </c>
      <c r="M211">
        <f t="shared" si="38"/>
        <v>-33</v>
      </c>
      <c r="N211">
        <f t="shared" si="39"/>
        <v>-15</v>
      </c>
      <c r="O211">
        <f t="shared" si="40"/>
        <v>-33</v>
      </c>
      <c r="P211">
        <f t="shared" si="41"/>
        <v>-15</v>
      </c>
      <c r="Q211">
        <f t="shared" si="42"/>
        <v>62</v>
      </c>
      <c r="S211">
        <f t="shared" si="35"/>
        <v>-5</v>
      </c>
    </row>
    <row r="212" spans="1:19">
      <c r="A212" s="4">
        <v>100</v>
      </c>
      <c r="B212" s="4">
        <v>20</v>
      </c>
      <c r="C212" s="4">
        <v>40</v>
      </c>
      <c r="D212" s="4">
        <v>60</v>
      </c>
      <c r="E212" s="4">
        <v>48</v>
      </c>
      <c r="F212" s="4">
        <v>50</v>
      </c>
      <c r="G212" s="4">
        <v>100</v>
      </c>
      <c r="I212">
        <f t="shared" si="34"/>
        <v>418</v>
      </c>
      <c r="K212">
        <f t="shared" si="36"/>
        <v>33</v>
      </c>
      <c r="L212">
        <f t="shared" si="37"/>
        <v>-34</v>
      </c>
      <c r="M212">
        <f t="shared" si="38"/>
        <v>-17</v>
      </c>
      <c r="N212">
        <f t="shared" si="39"/>
        <v>0</v>
      </c>
      <c r="O212">
        <f t="shared" si="40"/>
        <v>-10</v>
      </c>
      <c r="P212">
        <f t="shared" si="41"/>
        <v>-9</v>
      </c>
      <c r="Q212">
        <f t="shared" si="42"/>
        <v>33</v>
      </c>
      <c r="S212">
        <f t="shared" si="35"/>
        <v>-4</v>
      </c>
    </row>
    <row r="213" spans="1:19">
      <c r="A213" s="4">
        <v>110</v>
      </c>
      <c r="B213" s="4">
        <v>70</v>
      </c>
      <c r="C213" s="4">
        <v>30</v>
      </c>
      <c r="D213" s="4">
        <v>40</v>
      </c>
      <c r="E213" s="4">
        <v>20</v>
      </c>
      <c r="F213" s="4">
        <v>50</v>
      </c>
      <c r="G213" s="4">
        <v>106.66666666666667</v>
      </c>
      <c r="I213">
        <f t="shared" si="34"/>
        <v>426.66666666666669</v>
      </c>
      <c r="K213">
        <f t="shared" si="36"/>
        <v>40</v>
      </c>
      <c r="L213">
        <f t="shared" si="37"/>
        <v>7</v>
      </c>
      <c r="M213">
        <f t="shared" si="38"/>
        <v>-26</v>
      </c>
      <c r="N213">
        <f t="shared" si="39"/>
        <v>-18</v>
      </c>
      <c r="O213">
        <f t="shared" si="40"/>
        <v>-34</v>
      </c>
      <c r="P213">
        <f t="shared" si="41"/>
        <v>-9</v>
      </c>
      <c r="Q213">
        <f t="shared" si="42"/>
        <v>37</v>
      </c>
      <c r="S213">
        <f t="shared" si="35"/>
        <v>-3</v>
      </c>
    </row>
    <row r="214" spans="1:19">
      <c r="A214" s="4">
        <v>105</v>
      </c>
      <c r="B214" s="4">
        <v>80</v>
      </c>
      <c r="C214" s="4">
        <v>26</v>
      </c>
      <c r="D214" s="4">
        <v>28</v>
      </c>
      <c r="E214" s="4">
        <v>20</v>
      </c>
      <c r="F214" s="4">
        <v>30</v>
      </c>
      <c r="G214" s="4">
        <v>116.66666666666667</v>
      </c>
      <c r="I214">
        <f t="shared" si="34"/>
        <v>405.66666666666669</v>
      </c>
      <c r="K214">
        <f t="shared" si="36"/>
        <v>40</v>
      </c>
      <c r="L214">
        <f t="shared" si="37"/>
        <v>19</v>
      </c>
      <c r="M214">
        <f t="shared" si="38"/>
        <v>-28</v>
      </c>
      <c r="N214">
        <f t="shared" si="39"/>
        <v>-26</v>
      </c>
      <c r="O214">
        <f t="shared" si="40"/>
        <v>-33</v>
      </c>
      <c r="P214">
        <f t="shared" si="41"/>
        <v>-25</v>
      </c>
      <c r="Q214">
        <f t="shared" si="42"/>
        <v>50</v>
      </c>
      <c r="S214">
        <f t="shared" si="35"/>
        <v>-3</v>
      </c>
    </row>
    <row r="215" spans="1:19">
      <c r="A215" s="4">
        <v>70</v>
      </c>
      <c r="B215" s="4">
        <v>56</v>
      </c>
      <c r="C215" s="4">
        <v>20</v>
      </c>
      <c r="D215" s="4">
        <v>64</v>
      </c>
      <c r="E215" s="4">
        <v>40</v>
      </c>
      <c r="F215" s="4">
        <v>60</v>
      </c>
      <c r="G215" s="4">
        <v>100</v>
      </c>
      <c r="I215">
        <f t="shared" si="34"/>
        <v>410</v>
      </c>
      <c r="K215">
        <f t="shared" si="36"/>
        <v>9</v>
      </c>
      <c r="L215">
        <f t="shared" si="37"/>
        <v>-3</v>
      </c>
      <c r="M215">
        <f t="shared" si="38"/>
        <v>-33</v>
      </c>
      <c r="N215">
        <f t="shared" si="39"/>
        <v>4</v>
      </c>
      <c r="O215">
        <f t="shared" si="40"/>
        <v>-16</v>
      </c>
      <c r="P215">
        <f t="shared" si="41"/>
        <v>1</v>
      </c>
      <c r="Q215">
        <f t="shared" si="42"/>
        <v>35</v>
      </c>
      <c r="S215">
        <f t="shared" si="35"/>
        <v>-3</v>
      </c>
    </row>
    <row r="216" spans="1:19">
      <c r="A216" s="4">
        <v>105</v>
      </c>
      <c r="B216" s="4">
        <v>70</v>
      </c>
      <c r="C216" s="4">
        <v>20</v>
      </c>
      <c r="D216" s="4">
        <v>40</v>
      </c>
      <c r="E216" s="4">
        <v>12</v>
      </c>
      <c r="F216" s="4">
        <v>30</v>
      </c>
      <c r="G216" s="4">
        <v>105</v>
      </c>
      <c r="I216">
        <f t="shared" si="34"/>
        <v>382</v>
      </c>
      <c r="K216">
        <f t="shared" si="36"/>
        <v>46</v>
      </c>
      <c r="L216">
        <f t="shared" si="37"/>
        <v>14</v>
      </c>
      <c r="M216">
        <f t="shared" si="38"/>
        <v>-32</v>
      </c>
      <c r="N216">
        <f t="shared" si="39"/>
        <v>-14</v>
      </c>
      <c r="O216">
        <f t="shared" si="40"/>
        <v>-40</v>
      </c>
      <c r="P216">
        <f t="shared" si="41"/>
        <v>-23</v>
      </c>
      <c r="Q216">
        <f t="shared" si="42"/>
        <v>46</v>
      </c>
      <c r="S216">
        <f t="shared" si="35"/>
        <v>-3</v>
      </c>
    </row>
    <row r="217" spans="1:19">
      <c r="A217" s="4">
        <v>105</v>
      </c>
      <c r="B217" s="4">
        <v>50</v>
      </c>
      <c r="C217" s="4">
        <v>26</v>
      </c>
      <c r="D217" s="4">
        <v>60</v>
      </c>
      <c r="E217" s="4">
        <v>40</v>
      </c>
      <c r="F217" s="4">
        <v>70</v>
      </c>
      <c r="G217" s="4">
        <v>91.666666666666671</v>
      </c>
      <c r="I217">
        <f t="shared" si="34"/>
        <v>442.66666666666669</v>
      </c>
      <c r="K217">
        <f t="shared" si="36"/>
        <v>33</v>
      </c>
      <c r="L217">
        <f t="shared" si="37"/>
        <v>-11</v>
      </c>
      <c r="M217">
        <f t="shared" si="38"/>
        <v>-30</v>
      </c>
      <c r="N217">
        <f t="shared" si="39"/>
        <v>-3</v>
      </c>
      <c r="O217">
        <f t="shared" si="40"/>
        <v>-19</v>
      </c>
      <c r="P217">
        <f t="shared" si="41"/>
        <v>5</v>
      </c>
      <c r="Q217">
        <f t="shared" si="42"/>
        <v>22</v>
      </c>
      <c r="S217">
        <f t="shared" si="35"/>
        <v>-3</v>
      </c>
    </row>
    <row r="218" spans="1:19">
      <c r="A218" s="4">
        <v>65</v>
      </c>
      <c r="B218" s="4">
        <v>40</v>
      </c>
      <c r="C218" s="4">
        <v>60</v>
      </c>
      <c r="D218" s="4">
        <v>68</v>
      </c>
      <c r="E218" s="4">
        <v>48</v>
      </c>
      <c r="F218" s="4">
        <v>50</v>
      </c>
      <c r="G218" s="4">
        <v>100</v>
      </c>
      <c r="I218">
        <f t="shared" si="34"/>
        <v>431</v>
      </c>
      <c r="K218">
        <f t="shared" si="36"/>
        <v>2</v>
      </c>
      <c r="L218">
        <f t="shared" si="37"/>
        <v>-18</v>
      </c>
      <c r="M218">
        <f t="shared" si="38"/>
        <v>-2</v>
      </c>
      <c r="N218">
        <f t="shared" si="39"/>
        <v>5</v>
      </c>
      <c r="O218">
        <f t="shared" si="40"/>
        <v>-12</v>
      </c>
      <c r="P218">
        <f t="shared" si="41"/>
        <v>-10</v>
      </c>
      <c r="Q218">
        <f t="shared" si="42"/>
        <v>31</v>
      </c>
      <c r="S218">
        <f t="shared" si="35"/>
        <v>-4</v>
      </c>
    </row>
    <row r="219" spans="1:19">
      <c r="A219" s="4">
        <v>90</v>
      </c>
      <c r="B219" s="4">
        <v>50</v>
      </c>
      <c r="C219" s="4">
        <v>20</v>
      </c>
      <c r="D219" s="4">
        <v>60</v>
      </c>
      <c r="E219" s="4">
        <v>40</v>
      </c>
      <c r="F219" s="4">
        <v>64</v>
      </c>
      <c r="G219" s="4">
        <v>125</v>
      </c>
      <c r="I219">
        <f t="shared" si="34"/>
        <v>449</v>
      </c>
      <c r="K219">
        <f t="shared" si="36"/>
        <v>20</v>
      </c>
      <c r="L219">
        <f t="shared" si="37"/>
        <v>-12</v>
      </c>
      <c r="M219">
        <f t="shared" si="38"/>
        <v>-35</v>
      </c>
      <c r="N219">
        <f t="shared" si="39"/>
        <v>-4</v>
      </c>
      <c r="O219">
        <f t="shared" si="40"/>
        <v>-19</v>
      </c>
      <c r="P219">
        <f t="shared" si="41"/>
        <v>-1</v>
      </c>
      <c r="Q219">
        <f t="shared" si="42"/>
        <v>47</v>
      </c>
      <c r="S219">
        <f t="shared" si="35"/>
        <v>-4</v>
      </c>
    </row>
    <row r="220" spans="1:19">
      <c r="A220" s="4">
        <v>95</v>
      </c>
      <c r="B220" s="4">
        <v>50</v>
      </c>
      <c r="C220" s="4">
        <v>20</v>
      </c>
      <c r="D220" s="4">
        <v>48</v>
      </c>
      <c r="E220" s="4">
        <v>40</v>
      </c>
      <c r="F220" s="4">
        <v>64</v>
      </c>
      <c r="G220" s="4">
        <v>83.333333333333329</v>
      </c>
      <c r="I220">
        <f t="shared" si="34"/>
        <v>400.33333333333331</v>
      </c>
      <c r="K220">
        <f t="shared" si="36"/>
        <v>33</v>
      </c>
      <c r="L220">
        <f t="shared" si="37"/>
        <v>-7</v>
      </c>
      <c r="M220">
        <f t="shared" si="38"/>
        <v>-33</v>
      </c>
      <c r="N220">
        <f t="shared" si="39"/>
        <v>-9</v>
      </c>
      <c r="O220">
        <f t="shared" si="40"/>
        <v>-16</v>
      </c>
      <c r="P220">
        <f t="shared" si="41"/>
        <v>5</v>
      </c>
      <c r="Q220">
        <f t="shared" si="42"/>
        <v>22</v>
      </c>
      <c r="S220">
        <f t="shared" si="35"/>
        <v>-5</v>
      </c>
    </row>
    <row r="221" spans="1:19">
      <c r="A221" s="4">
        <v>20</v>
      </c>
      <c r="B221" s="4">
        <v>60</v>
      </c>
      <c r="C221" s="4">
        <v>20</v>
      </c>
      <c r="D221" s="4">
        <v>50</v>
      </c>
      <c r="E221" s="4">
        <v>20</v>
      </c>
      <c r="F221" s="4">
        <v>50</v>
      </c>
      <c r="G221" s="4">
        <v>146.66666666666666</v>
      </c>
      <c r="I221">
        <f t="shared" si="34"/>
        <v>366.66666666666663</v>
      </c>
      <c r="K221">
        <f t="shared" si="36"/>
        <v>-31</v>
      </c>
      <c r="L221">
        <f t="shared" si="37"/>
        <v>7</v>
      </c>
      <c r="M221">
        <f t="shared" si="38"/>
        <v>-31</v>
      </c>
      <c r="N221">
        <f t="shared" si="39"/>
        <v>-3</v>
      </c>
      <c r="O221">
        <f t="shared" si="40"/>
        <v>-31</v>
      </c>
      <c r="P221">
        <f t="shared" si="41"/>
        <v>-3</v>
      </c>
      <c r="Q221">
        <f t="shared" si="42"/>
        <v>90</v>
      </c>
      <c r="S221">
        <f t="shared" si="35"/>
        <v>-2</v>
      </c>
    </row>
    <row r="222" spans="1:19">
      <c r="A222" s="4">
        <v>95</v>
      </c>
      <c r="B222" s="4">
        <v>70</v>
      </c>
      <c r="C222" s="4">
        <v>24</v>
      </c>
      <c r="D222" s="4">
        <v>48</v>
      </c>
      <c r="E222" s="4">
        <v>28</v>
      </c>
      <c r="F222" s="4">
        <v>60</v>
      </c>
      <c r="G222" s="4">
        <v>108.33333333333333</v>
      </c>
      <c r="I222">
        <f t="shared" si="34"/>
        <v>433.33333333333331</v>
      </c>
      <c r="K222">
        <f t="shared" si="36"/>
        <v>26</v>
      </c>
      <c r="L222">
        <f t="shared" si="37"/>
        <v>6</v>
      </c>
      <c r="M222">
        <f t="shared" si="38"/>
        <v>-31</v>
      </c>
      <c r="N222">
        <f t="shared" si="39"/>
        <v>-12</v>
      </c>
      <c r="O222">
        <f t="shared" si="40"/>
        <v>-28</v>
      </c>
      <c r="P222">
        <f t="shared" si="41"/>
        <v>-2</v>
      </c>
      <c r="Q222">
        <f t="shared" si="42"/>
        <v>37</v>
      </c>
      <c r="S222">
        <f t="shared" si="35"/>
        <v>-4</v>
      </c>
    </row>
    <row r="223" spans="1:19">
      <c r="A223" s="4">
        <v>85</v>
      </c>
      <c r="B223" s="4">
        <v>70</v>
      </c>
      <c r="C223" s="4">
        <v>30</v>
      </c>
      <c r="D223" s="4">
        <v>48</v>
      </c>
      <c r="E223" s="4">
        <v>28</v>
      </c>
      <c r="F223" s="4">
        <v>50</v>
      </c>
      <c r="G223" s="4">
        <v>100</v>
      </c>
      <c r="I223">
        <f t="shared" si="34"/>
        <v>411</v>
      </c>
      <c r="K223">
        <f t="shared" si="36"/>
        <v>22</v>
      </c>
      <c r="L223">
        <f t="shared" si="37"/>
        <v>9</v>
      </c>
      <c r="M223">
        <f t="shared" si="38"/>
        <v>-25</v>
      </c>
      <c r="N223">
        <f t="shared" si="39"/>
        <v>-10</v>
      </c>
      <c r="O223">
        <f t="shared" si="40"/>
        <v>-27</v>
      </c>
      <c r="P223">
        <f t="shared" si="41"/>
        <v>-8</v>
      </c>
      <c r="Q223">
        <f t="shared" si="42"/>
        <v>35</v>
      </c>
      <c r="S223">
        <f t="shared" si="35"/>
        <v>-4</v>
      </c>
    </row>
    <row r="224" spans="1:19">
      <c r="A224" s="4">
        <v>70</v>
      </c>
      <c r="B224" s="4">
        <v>70</v>
      </c>
      <c r="C224" s="4">
        <v>30</v>
      </c>
      <c r="D224" s="4">
        <v>40</v>
      </c>
      <c r="E224" s="4">
        <v>20</v>
      </c>
      <c r="F224" s="4">
        <v>60</v>
      </c>
      <c r="G224" s="4">
        <v>125</v>
      </c>
      <c r="I224">
        <f t="shared" si="34"/>
        <v>415</v>
      </c>
      <c r="K224">
        <f t="shared" si="36"/>
        <v>9</v>
      </c>
      <c r="L224">
        <f t="shared" si="37"/>
        <v>9</v>
      </c>
      <c r="M224">
        <f t="shared" si="38"/>
        <v>-25</v>
      </c>
      <c r="N224">
        <f t="shared" si="39"/>
        <v>-17</v>
      </c>
      <c r="O224">
        <f t="shared" si="40"/>
        <v>-34</v>
      </c>
      <c r="P224">
        <f t="shared" si="41"/>
        <v>0</v>
      </c>
      <c r="Q224">
        <f t="shared" si="42"/>
        <v>55</v>
      </c>
      <c r="S224">
        <f t="shared" si="35"/>
        <v>-3</v>
      </c>
    </row>
    <row r="225" spans="1:19">
      <c r="A225" s="4">
        <v>65</v>
      </c>
      <c r="B225" s="4">
        <v>70</v>
      </c>
      <c r="C225" s="4">
        <v>30</v>
      </c>
      <c r="D225" s="4">
        <v>40</v>
      </c>
      <c r="E225" s="4">
        <v>28</v>
      </c>
      <c r="F225" s="4">
        <v>50</v>
      </c>
      <c r="G225" s="4">
        <v>126.66666666666667</v>
      </c>
      <c r="I225">
        <f t="shared" si="34"/>
        <v>409.66666666666669</v>
      </c>
      <c r="K225">
        <f t="shared" si="36"/>
        <v>5</v>
      </c>
      <c r="L225">
        <f t="shared" si="37"/>
        <v>9</v>
      </c>
      <c r="M225">
        <f t="shared" si="38"/>
        <v>-25</v>
      </c>
      <c r="N225">
        <f t="shared" si="39"/>
        <v>-16</v>
      </c>
      <c r="O225">
        <f t="shared" si="40"/>
        <v>-27</v>
      </c>
      <c r="P225">
        <f t="shared" si="41"/>
        <v>-8</v>
      </c>
      <c r="Q225">
        <f t="shared" si="42"/>
        <v>58</v>
      </c>
      <c r="S225">
        <f t="shared" si="35"/>
        <v>-4</v>
      </c>
    </row>
    <row r="226" spans="1:19">
      <c r="A226" s="4">
        <v>95</v>
      </c>
      <c r="B226" s="4">
        <v>70</v>
      </c>
      <c r="C226" s="4">
        <v>34</v>
      </c>
      <c r="D226" s="4">
        <v>48</v>
      </c>
      <c r="E226" s="4">
        <v>28</v>
      </c>
      <c r="F226" s="4">
        <v>60</v>
      </c>
      <c r="G226" s="4">
        <v>91.666666666666671</v>
      </c>
      <c r="I226">
        <f t="shared" si="34"/>
        <v>426.66666666666669</v>
      </c>
      <c r="K226">
        <f t="shared" si="36"/>
        <v>27</v>
      </c>
      <c r="L226">
        <f t="shared" si="37"/>
        <v>7</v>
      </c>
      <c r="M226">
        <f t="shared" si="38"/>
        <v>-23</v>
      </c>
      <c r="N226">
        <f t="shared" si="39"/>
        <v>-11</v>
      </c>
      <c r="O226">
        <f t="shared" si="40"/>
        <v>-28</v>
      </c>
      <c r="P226">
        <f t="shared" si="41"/>
        <v>-1</v>
      </c>
      <c r="Q226">
        <f t="shared" si="42"/>
        <v>25</v>
      </c>
      <c r="S226">
        <f t="shared" si="35"/>
        <v>-4</v>
      </c>
    </row>
    <row r="227" spans="1:19">
      <c r="A227" s="4">
        <v>115</v>
      </c>
      <c r="B227" s="4">
        <v>70</v>
      </c>
      <c r="C227" s="4">
        <v>30</v>
      </c>
      <c r="D227" s="4">
        <v>20</v>
      </c>
      <c r="E227" s="4">
        <v>0</v>
      </c>
      <c r="F227" s="4">
        <v>50</v>
      </c>
      <c r="G227" s="4">
        <v>141.66666666666666</v>
      </c>
      <c r="I227">
        <f t="shared" si="34"/>
        <v>426.66666666666663</v>
      </c>
      <c r="K227">
        <f t="shared" si="36"/>
        <v>44</v>
      </c>
      <c r="L227">
        <f t="shared" si="37"/>
        <v>7</v>
      </c>
      <c r="M227">
        <f t="shared" si="38"/>
        <v>-26</v>
      </c>
      <c r="N227">
        <f t="shared" si="39"/>
        <v>-34</v>
      </c>
      <c r="O227">
        <f t="shared" si="40"/>
        <v>-50</v>
      </c>
      <c r="P227">
        <f t="shared" si="41"/>
        <v>-9</v>
      </c>
      <c r="Q227">
        <f t="shared" si="42"/>
        <v>66</v>
      </c>
      <c r="S227">
        <f t="shared" si="35"/>
        <v>-2</v>
      </c>
    </row>
    <row r="228" spans="1:19">
      <c r="A228" s="4">
        <v>100</v>
      </c>
      <c r="B228" s="4">
        <v>70</v>
      </c>
      <c r="C228" s="4">
        <v>20</v>
      </c>
      <c r="D228" s="4">
        <v>40</v>
      </c>
      <c r="E228" s="4">
        <v>20</v>
      </c>
      <c r="F228" s="4">
        <v>50</v>
      </c>
      <c r="G228" s="4">
        <v>110</v>
      </c>
      <c r="I228">
        <f t="shared" si="34"/>
        <v>410</v>
      </c>
      <c r="K228">
        <f t="shared" si="36"/>
        <v>35</v>
      </c>
      <c r="L228">
        <f t="shared" si="37"/>
        <v>9</v>
      </c>
      <c r="M228">
        <f t="shared" si="38"/>
        <v>-33</v>
      </c>
      <c r="N228">
        <f t="shared" si="39"/>
        <v>-16</v>
      </c>
      <c r="O228">
        <f t="shared" si="40"/>
        <v>-33</v>
      </c>
      <c r="P228">
        <f t="shared" si="41"/>
        <v>-8</v>
      </c>
      <c r="Q228">
        <f t="shared" si="42"/>
        <v>43</v>
      </c>
      <c r="S228">
        <f t="shared" si="35"/>
        <v>-3</v>
      </c>
    </row>
    <row r="229" spans="1:19">
      <c r="A229" s="4">
        <v>75</v>
      </c>
      <c r="B229" s="4">
        <v>80</v>
      </c>
      <c r="C229" s="4">
        <v>30</v>
      </c>
      <c r="D229" s="4">
        <v>30</v>
      </c>
      <c r="E229" s="4">
        <v>60</v>
      </c>
      <c r="F229" s="4">
        <v>50</v>
      </c>
      <c r="G229" s="4">
        <v>75</v>
      </c>
      <c r="I229">
        <f t="shared" si="34"/>
        <v>400</v>
      </c>
      <c r="K229">
        <f t="shared" si="36"/>
        <v>15</v>
      </c>
      <c r="L229">
        <f t="shared" si="37"/>
        <v>20</v>
      </c>
      <c r="M229">
        <f t="shared" si="38"/>
        <v>-24</v>
      </c>
      <c r="N229">
        <f t="shared" si="39"/>
        <v>-24</v>
      </c>
      <c r="O229">
        <f t="shared" si="40"/>
        <v>2</v>
      </c>
      <c r="P229">
        <f t="shared" si="41"/>
        <v>-7</v>
      </c>
      <c r="Q229">
        <f t="shared" si="42"/>
        <v>15</v>
      </c>
      <c r="S229">
        <f t="shared" si="35"/>
        <v>-3</v>
      </c>
    </row>
    <row r="230" spans="1:19">
      <c r="A230" s="4">
        <v>70</v>
      </c>
      <c r="B230" s="4">
        <v>70</v>
      </c>
      <c r="C230" s="4">
        <v>30</v>
      </c>
      <c r="D230" s="4">
        <v>40</v>
      </c>
      <c r="E230" s="4">
        <v>40</v>
      </c>
      <c r="F230" s="4">
        <v>60</v>
      </c>
      <c r="G230" s="4">
        <v>93.333333333333329</v>
      </c>
      <c r="I230">
        <f t="shared" si="34"/>
        <v>403.33333333333331</v>
      </c>
      <c r="K230">
        <f t="shared" si="36"/>
        <v>10</v>
      </c>
      <c r="L230">
        <f t="shared" si="37"/>
        <v>10</v>
      </c>
      <c r="M230">
        <f t="shared" si="38"/>
        <v>-24</v>
      </c>
      <c r="N230">
        <f t="shared" si="39"/>
        <v>-16</v>
      </c>
      <c r="O230">
        <f t="shared" si="40"/>
        <v>-16</v>
      </c>
      <c r="P230">
        <f t="shared" si="41"/>
        <v>2</v>
      </c>
      <c r="Q230">
        <f t="shared" si="42"/>
        <v>30</v>
      </c>
      <c r="S230">
        <f t="shared" si="35"/>
        <v>-4</v>
      </c>
    </row>
    <row r="231" spans="1:19">
      <c r="A231" s="4">
        <v>85</v>
      </c>
      <c r="B231" s="4">
        <v>70</v>
      </c>
      <c r="C231" s="4">
        <v>20</v>
      </c>
      <c r="D231" s="4">
        <v>76</v>
      </c>
      <c r="E231" s="4">
        <v>20</v>
      </c>
      <c r="F231" s="4">
        <v>50</v>
      </c>
      <c r="G231" s="4">
        <v>80</v>
      </c>
      <c r="I231">
        <f t="shared" si="34"/>
        <v>401</v>
      </c>
      <c r="K231">
        <f t="shared" si="36"/>
        <v>24</v>
      </c>
      <c r="L231">
        <f t="shared" si="37"/>
        <v>11</v>
      </c>
      <c r="M231">
        <f t="shared" si="38"/>
        <v>-33</v>
      </c>
      <c r="N231">
        <f t="shared" si="39"/>
        <v>16</v>
      </c>
      <c r="O231">
        <f t="shared" si="40"/>
        <v>-33</v>
      </c>
      <c r="P231">
        <f t="shared" si="41"/>
        <v>-7</v>
      </c>
      <c r="Q231">
        <f t="shared" si="42"/>
        <v>19</v>
      </c>
      <c r="S231">
        <f t="shared" si="35"/>
        <v>-3</v>
      </c>
    </row>
    <row r="232" spans="1:19">
      <c r="A232" s="4">
        <v>100</v>
      </c>
      <c r="B232" s="4">
        <v>60</v>
      </c>
      <c r="C232" s="4">
        <v>30</v>
      </c>
      <c r="D232" s="4">
        <v>48</v>
      </c>
      <c r="E232" s="4">
        <v>40</v>
      </c>
      <c r="F232" s="4">
        <v>50</v>
      </c>
      <c r="G232" s="4">
        <v>83.333333333333329</v>
      </c>
      <c r="I232">
        <f t="shared" si="34"/>
        <v>411.33333333333331</v>
      </c>
      <c r="K232">
        <f t="shared" si="36"/>
        <v>35</v>
      </c>
      <c r="L232">
        <f t="shared" si="37"/>
        <v>1</v>
      </c>
      <c r="M232">
        <f t="shared" si="38"/>
        <v>-25</v>
      </c>
      <c r="N232">
        <f t="shared" si="39"/>
        <v>-10</v>
      </c>
      <c r="O232">
        <f t="shared" si="40"/>
        <v>-16</v>
      </c>
      <c r="P232">
        <f t="shared" si="41"/>
        <v>-8</v>
      </c>
      <c r="Q232">
        <f t="shared" si="42"/>
        <v>20</v>
      </c>
      <c r="S232">
        <f t="shared" si="35"/>
        <v>-3</v>
      </c>
    </row>
    <row r="233" spans="1:19">
      <c r="A233" s="4">
        <v>90</v>
      </c>
      <c r="B233" s="4">
        <v>70</v>
      </c>
      <c r="C233" s="4">
        <v>20</v>
      </c>
      <c r="D233" s="4">
        <v>44</v>
      </c>
      <c r="E233" s="4">
        <v>28</v>
      </c>
      <c r="F233" s="4">
        <v>50</v>
      </c>
      <c r="G233" s="4">
        <v>106.66666666666667</v>
      </c>
      <c r="I233">
        <f t="shared" si="34"/>
        <v>408.66666666666669</v>
      </c>
      <c r="K233">
        <f t="shared" si="36"/>
        <v>27</v>
      </c>
      <c r="L233">
        <f t="shared" si="37"/>
        <v>9</v>
      </c>
      <c r="M233">
        <f t="shared" si="38"/>
        <v>-33</v>
      </c>
      <c r="N233">
        <f t="shared" si="39"/>
        <v>-13</v>
      </c>
      <c r="O233">
        <f t="shared" si="40"/>
        <v>-27</v>
      </c>
      <c r="P233">
        <f t="shared" si="41"/>
        <v>-8</v>
      </c>
      <c r="Q233">
        <f t="shared" si="42"/>
        <v>41</v>
      </c>
      <c r="S233">
        <f t="shared" si="35"/>
        <v>-4</v>
      </c>
    </row>
    <row r="234" spans="1:19">
      <c r="A234" s="4">
        <v>110</v>
      </c>
      <c r="B234" s="4">
        <v>70</v>
      </c>
      <c r="C234" s="4">
        <v>20</v>
      </c>
      <c r="D234" s="4">
        <v>40</v>
      </c>
      <c r="E234" s="4">
        <v>20</v>
      </c>
      <c r="F234" s="4">
        <v>40</v>
      </c>
      <c r="G234" s="4">
        <v>81.666666666666671</v>
      </c>
      <c r="I234">
        <f t="shared" si="34"/>
        <v>381.66666666666669</v>
      </c>
      <c r="K234">
        <f t="shared" si="36"/>
        <v>50</v>
      </c>
      <c r="L234">
        <f t="shared" si="37"/>
        <v>14</v>
      </c>
      <c r="M234">
        <f t="shared" si="38"/>
        <v>-32</v>
      </c>
      <c r="N234">
        <f t="shared" si="39"/>
        <v>-14</v>
      </c>
      <c r="O234">
        <f t="shared" si="40"/>
        <v>-32</v>
      </c>
      <c r="P234">
        <f t="shared" si="41"/>
        <v>-14</v>
      </c>
      <c r="Q234">
        <f t="shared" si="42"/>
        <v>24</v>
      </c>
      <c r="S234">
        <f t="shared" si="35"/>
        <v>-4</v>
      </c>
    </row>
    <row r="235" spans="1:19">
      <c r="A235" s="4">
        <v>85</v>
      </c>
      <c r="B235" s="4">
        <v>70</v>
      </c>
      <c r="C235" s="4">
        <v>40</v>
      </c>
      <c r="D235" s="4">
        <v>48</v>
      </c>
      <c r="E235" s="4">
        <v>28</v>
      </c>
      <c r="F235" s="4">
        <v>50</v>
      </c>
      <c r="G235" s="4">
        <v>100</v>
      </c>
      <c r="I235">
        <f t="shared" si="34"/>
        <v>421</v>
      </c>
      <c r="K235">
        <f t="shared" si="36"/>
        <v>20</v>
      </c>
      <c r="L235">
        <f t="shared" si="37"/>
        <v>8</v>
      </c>
      <c r="M235">
        <f t="shared" si="38"/>
        <v>-17</v>
      </c>
      <c r="N235">
        <f t="shared" si="39"/>
        <v>-11</v>
      </c>
      <c r="O235">
        <f t="shared" si="40"/>
        <v>-27</v>
      </c>
      <c r="P235">
        <f t="shared" si="41"/>
        <v>-9</v>
      </c>
      <c r="Q235">
        <f t="shared" si="42"/>
        <v>33</v>
      </c>
      <c r="S235">
        <f t="shared" si="35"/>
        <v>-3</v>
      </c>
    </row>
    <row r="236" spans="1:19">
      <c r="A236" s="4">
        <v>90</v>
      </c>
      <c r="B236" s="4">
        <v>70</v>
      </c>
      <c r="C236" s="4">
        <v>26</v>
      </c>
      <c r="D236" s="4">
        <v>40</v>
      </c>
      <c r="E236" s="4">
        <v>20</v>
      </c>
      <c r="F236" s="4">
        <v>50</v>
      </c>
      <c r="G236" s="4">
        <v>116.66666666666667</v>
      </c>
      <c r="I236">
        <f t="shared" si="34"/>
        <v>412.66666666666669</v>
      </c>
      <c r="K236">
        <f t="shared" si="36"/>
        <v>26</v>
      </c>
      <c r="L236">
        <f t="shared" si="37"/>
        <v>9</v>
      </c>
      <c r="M236">
        <f t="shared" si="38"/>
        <v>-28</v>
      </c>
      <c r="N236">
        <f t="shared" si="39"/>
        <v>-17</v>
      </c>
      <c r="O236">
        <f t="shared" si="40"/>
        <v>-34</v>
      </c>
      <c r="P236">
        <f t="shared" si="41"/>
        <v>-8</v>
      </c>
      <c r="Q236">
        <f t="shared" si="42"/>
        <v>48</v>
      </c>
      <c r="S236">
        <f t="shared" si="35"/>
        <v>-4</v>
      </c>
    </row>
    <row r="237" spans="1:19">
      <c r="A237" s="4">
        <v>70</v>
      </c>
      <c r="B237" s="4">
        <v>50</v>
      </c>
      <c r="C237" s="4">
        <v>40</v>
      </c>
      <c r="D237" s="4">
        <v>48</v>
      </c>
      <c r="E237" s="4">
        <v>40</v>
      </c>
      <c r="F237" s="4">
        <v>50</v>
      </c>
      <c r="G237" s="4">
        <v>90</v>
      </c>
      <c r="I237">
        <f t="shared" si="34"/>
        <v>388</v>
      </c>
      <c r="K237">
        <f t="shared" si="36"/>
        <v>13</v>
      </c>
      <c r="L237">
        <f t="shared" si="37"/>
        <v>-5</v>
      </c>
      <c r="M237">
        <f t="shared" si="38"/>
        <v>-14</v>
      </c>
      <c r="N237">
        <f t="shared" si="39"/>
        <v>-7</v>
      </c>
      <c r="O237">
        <f t="shared" si="40"/>
        <v>-14</v>
      </c>
      <c r="P237">
        <f t="shared" si="41"/>
        <v>-5</v>
      </c>
      <c r="Q237">
        <f t="shared" si="42"/>
        <v>31</v>
      </c>
      <c r="S237">
        <f t="shared" si="35"/>
        <v>-1</v>
      </c>
    </row>
    <row r="238" spans="1:19">
      <c r="A238" s="4">
        <v>75</v>
      </c>
      <c r="B238" s="4">
        <v>80</v>
      </c>
      <c r="C238" s="4">
        <v>26</v>
      </c>
      <c r="D238" s="4">
        <v>48</v>
      </c>
      <c r="E238" s="4">
        <v>48</v>
      </c>
      <c r="F238" s="4">
        <v>60</v>
      </c>
      <c r="G238" s="4">
        <v>100</v>
      </c>
      <c r="I238">
        <f t="shared" si="34"/>
        <v>437</v>
      </c>
      <c r="K238">
        <f t="shared" si="36"/>
        <v>10</v>
      </c>
      <c r="L238">
        <f t="shared" si="37"/>
        <v>14</v>
      </c>
      <c r="M238">
        <f t="shared" si="38"/>
        <v>-30</v>
      </c>
      <c r="N238">
        <f t="shared" si="39"/>
        <v>-12</v>
      </c>
      <c r="O238">
        <f t="shared" si="40"/>
        <v>-12</v>
      </c>
      <c r="P238">
        <f t="shared" si="41"/>
        <v>-2</v>
      </c>
      <c r="Q238">
        <f t="shared" si="42"/>
        <v>30</v>
      </c>
      <c r="S238">
        <f t="shared" si="35"/>
        <v>-2</v>
      </c>
    </row>
    <row r="239" spans="1:19">
      <c r="A239" s="4">
        <v>110</v>
      </c>
      <c r="B239" s="4">
        <v>20</v>
      </c>
      <c r="C239" s="4">
        <v>20</v>
      </c>
      <c r="D239" s="4">
        <v>48</v>
      </c>
      <c r="E239" s="4">
        <v>20</v>
      </c>
      <c r="F239" s="4">
        <v>60</v>
      </c>
      <c r="G239" s="4">
        <v>103.33333333333333</v>
      </c>
      <c r="I239">
        <f t="shared" si="34"/>
        <v>381.33333333333331</v>
      </c>
      <c r="K239">
        <f t="shared" si="36"/>
        <v>50</v>
      </c>
      <c r="L239">
        <f t="shared" si="37"/>
        <v>-32</v>
      </c>
      <c r="M239">
        <f t="shared" si="38"/>
        <v>-32</v>
      </c>
      <c r="N239">
        <f t="shared" si="39"/>
        <v>-6</v>
      </c>
      <c r="O239">
        <f t="shared" si="40"/>
        <v>-32</v>
      </c>
      <c r="P239">
        <f t="shared" si="41"/>
        <v>5</v>
      </c>
      <c r="Q239">
        <f t="shared" si="42"/>
        <v>44</v>
      </c>
      <c r="S239">
        <f t="shared" si="35"/>
        <v>-3</v>
      </c>
    </row>
    <row r="240" spans="1:19">
      <c r="A240" s="4">
        <v>115</v>
      </c>
      <c r="B240" s="4">
        <v>80</v>
      </c>
      <c r="C240" s="4">
        <v>20</v>
      </c>
      <c r="D240" s="4">
        <v>28</v>
      </c>
      <c r="E240" s="4">
        <v>0</v>
      </c>
      <c r="F240" s="4">
        <v>40</v>
      </c>
      <c r="G240" s="4">
        <v>133.33333333333334</v>
      </c>
      <c r="I240">
        <f t="shared" si="34"/>
        <v>416.33333333333337</v>
      </c>
      <c r="K240">
        <f t="shared" si="36"/>
        <v>46</v>
      </c>
      <c r="L240">
        <f t="shared" si="37"/>
        <v>17</v>
      </c>
      <c r="M240">
        <f t="shared" si="38"/>
        <v>-34</v>
      </c>
      <c r="N240">
        <f t="shared" si="39"/>
        <v>-27</v>
      </c>
      <c r="O240">
        <f t="shared" si="40"/>
        <v>-50</v>
      </c>
      <c r="P240">
        <f t="shared" si="41"/>
        <v>-17</v>
      </c>
      <c r="Q240">
        <f t="shared" si="42"/>
        <v>62</v>
      </c>
      <c r="S240">
        <f t="shared" si="35"/>
        <v>-3</v>
      </c>
    </row>
    <row r="241" spans="1:19">
      <c r="A241" s="4">
        <v>85</v>
      </c>
      <c r="B241" s="4">
        <v>70</v>
      </c>
      <c r="C241" s="4">
        <v>20</v>
      </c>
      <c r="D241" s="4">
        <v>48</v>
      </c>
      <c r="E241" s="4">
        <v>20</v>
      </c>
      <c r="F241" s="4">
        <v>50</v>
      </c>
      <c r="G241" s="4">
        <v>108.33333333333333</v>
      </c>
      <c r="I241">
        <f t="shared" si="34"/>
        <v>401.33333333333331</v>
      </c>
      <c r="K241">
        <f t="shared" si="36"/>
        <v>24</v>
      </c>
      <c r="L241">
        <f t="shared" si="37"/>
        <v>11</v>
      </c>
      <c r="M241">
        <f t="shared" si="38"/>
        <v>-33</v>
      </c>
      <c r="N241">
        <f t="shared" si="39"/>
        <v>-9</v>
      </c>
      <c r="O241">
        <f t="shared" si="40"/>
        <v>-33</v>
      </c>
      <c r="P241">
        <f t="shared" si="41"/>
        <v>-7</v>
      </c>
      <c r="Q241">
        <f t="shared" si="42"/>
        <v>44</v>
      </c>
      <c r="S241">
        <f t="shared" si="35"/>
        <v>-3</v>
      </c>
    </row>
    <row r="242" spans="1:19">
      <c r="A242" s="4">
        <v>115</v>
      </c>
      <c r="B242" s="4">
        <v>80</v>
      </c>
      <c r="C242" s="4">
        <v>40</v>
      </c>
      <c r="D242" s="4">
        <v>48</v>
      </c>
      <c r="E242" s="4">
        <v>20</v>
      </c>
      <c r="F242" s="4">
        <v>50</v>
      </c>
      <c r="G242" s="4">
        <v>101.66666666666667</v>
      </c>
      <c r="I242">
        <f t="shared" si="34"/>
        <v>454.66666666666669</v>
      </c>
      <c r="K242">
        <f t="shared" si="36"/>
        <v>38</v>
      </c>
      <c r="L242">
        <f t="shared" si="37"/>
        <v>11</v>
      </c>
      <c r="M242">
        <f t="shared" si="38"/>
        <v>-20</v>
      </c>
      <c r="N242">
        <f t="shared" si="39"/>
        <v>-14</v>
      </c>
      <c r="O242">
        <f t="shared" si="40"/>
        <v>-35</v>
      </c>
      <c r="P242">
        <f t="shared" si="41"/>
        <v>-12</v>
      </c>
      <c r="Q242">
        <f t="shared" si="42"/>
        <v>28</v>
      </c>
      <c r="S242">
        <f t="shared" si="35"/>
        <v>-4</v>
      </c>
    </row>
    <row r="243" spans="1:19">
      <c r="A243" s="4">
        <v>85</v>
      </c>
      <c r="B243" s="4">
        <v>90</v>
      </c>
      <c r="C243" s="4">
        <v>20</v>
      </c>
      <c r="D243" s="4">
        <v>40</v>
      </c>
      <c r="E243" s="4">
        <v>20</v>
      </c>
      <c r="F243" s="4">
        <v>50</v>
      </c>
      <c r="G243" s="4">
        <v>116.66666666666667</v>
      </c>
      <c r="I243">
        <f t="shared" si="34"/>
        <v>421.66666666666669</v>
      </c>
      <c r="K243">
        <f t="shared" si="36"/>
        <v>20</v>
      </c>
      <c r="L243">
        <f t="shared" si="37"/>
        <v>24</v>
      </c>
      <c r="M243">
        <f t="shared" si="38"/>
        <v>-34</v>
      </c>
      <c r="N243">
        <f t="shared" si="39"/>
        <v>-17</v>
      </c>
      <c r="O243">
        <f t="shared" si="40"/>
        <v>-34</v>
      </c>
      <c r="P243">
        <f t="shared" si="41"/>
        <v>-9</v>
      </c>
      <c r="Q243">
        <f t="shared" si="42"/>
        <v>46</v>
      </c>
      <c r="S243">
        <f t="shared" si="35"/>
        <v>-4</v>
      </c>
    </row>
    <row r="244" spans="1:19">
      <c r="A244" s="4">
        <v>90</v>
      </c>
      <c r="B244" s="4">
        <v>70</v>
      </c>
      <c r="C244" s="4">
        <v>30</v>
      </c>
      <c r="D244" s="4">
        <v>60</v>
      </c>
      <c r="E244" s="4">
        <v>20</v>
      </c>
      <c r="F244" s="4">
        <v>50</v>
      </c>
      <c r="G244" s="4">
        <v>106.66666666666667</v>
      </c>
      <c r="I244">
        <f t="shared" si="34"/>
        <v>426.66666666666669</v>
      </c>
      <c r="K244">
        <f t="shared" si="36"/>
        <v>23</v>
      </c>
      <c r="L244">
        <f t="shared" si="37"/>
        <v>7</v>
      </c>
      <c r="M244">
        <f t="shared" si="38"/>
        <v>-26</v>
      </c>
      <c r="N244">
        <f t="shared" si="39"/>
        <v>-1</v>
      </c>
      <c r="O244">
        <f t="shared" si="40"/>
        <v>-34</v>
      </c>
      <c r="P244">
        <f t="shared" si="41"/>
        <v>-9</v>
      </c>
      <c r="Q244">
        <f t="shared" si="42"/>
        <v>37</v>
      </c>
      <c r="S244">
        <f t="shared" si="35"/>
        <v>-3</v>
      </c>
    </row>
    <row r="245" spans="1:19">
      <c r="A245" s="4">
        <v>135</v>
      </c>
      <c r="B245" s="4">
        <v>80</v>
      </c>
      <c r="C245" s="4">
        <v>20</v>
      </c>
      <c r="D245" s="4">
        <v>62</v>
      </c>
      <c r="E245" s="4">
        <v>20</v>
      </c>
      <c r="F245" s="4">
        <v>50</v>
      </c>
      <c r="G245" s="4">
        <v>128.33333333333334</v>
      </c>
      <c r="I245">
        <f t="shared" si="34"/>
        <v>495.33333333333337</v>
      </c>
      <c r="K245">
        <f t="shared" si="36"/>
        <v>45</v>
      </c>
      <c r="L245">
        <f t="shared" si="37"/>
        <v>6</v>
      </c>
      <c r="M245">
        <f t="shared" si="38"/>
        <v>-36</v>
      </c>
      <c r="N245">
        <f t="shared" si="39"/>
        <v>-7</v>
      </c>
      <c r="O245">
        <f t="shared" si="40"/>
        <v>-36</v>
      </c>
      <c r="P245">
        <f t="shared" si="41"/>
        <v>-15</v>
      </c>
      <c r="Q245">
        <f t="shared" si="42"/>
        <v>40</v>
      </c>
      <c r="S245">
        <f t="shared" si="35"/>
        <v>-3</v>
      </c>
    </row>
    <row r="246" spans="1:19">
      <c r="A246" s="4">
        <v>120</v>
      </c>
      <c r="B246" s="4">
        <v>80</v>
      </c>
      <c r="C246" s="4">
        <v>30</v>
      </c>
      <c r="D246" s="4">
        <v>50</v>
      </c>
      <c r="E246" s="4">
        <v>20</v>
      </c>
      <c r="F246" s="4">
        <v>50</v>
      </c>
      <c r="G246" s="4">
        <v>125</v>
      </c>
      <c r="I246">
        <f t="shared" si="34"/>
        <v>475</v>
      </c>
      <c r="K246">
        <f t="shared" si="36"/>
        <v>38</v>
      </c>
      <c r="L246">
        <f t="shared" si="37"/>
        <v>8</v>
      </c>
      <c r="M246">
        <f t="shared" si="38"/>
        <v>-28</v>
      </c>
      <c r="N246">
        <f t="shared" si="39"/>
        <v>-14</v>
      </c>
      <c r="O246">
        <f t="shared" si="40"/>
        <v>-36</v>
      </c>
      <c r="P246">
        <f t="shared" si="41"/>
        <v>-14</v>
      </c>
      <c r="Q246">
        <f t="shared" si="42"/>
        <v>42</v>
      </c>
      <c r="S246">
        <f t="shared" si="35"/>
        <v>-4</v>
      </c>
    </row>
    <row r="247" spans="1:19">
      <c r="A247" s="4">
        <v>90</v>
      </c>
      <c r="B247" s="4">
        <v>70</v>
      </c>
      <c r="C247" s="4">
        <v>36</v>
      </c>
      <c r="D247" s="4">
        <v>48</v>
      </c>
      <c r="E247" s="4">
        <v>40</v>
      </c>
      <c r="F247" s="4">
        <v>70</v>
      </c>
      <c r="G247" s="4">
        <v>100</v>
      </c>
      <c r="I247">
        <f t="shared" si="34"/>
        <v>454</v>
      </c>
      <c r="K247">
        <f t="shared" si="36"/>
        <v>19</v>
      </c>
      <c r="L247">
        <f t="shared" si="37"/>
        <v>3</v>
      </c>
      <c r="M247">
        <f t="shared" si="38"/>
        <v>-23</v>
      </c>
      <c r="N247">
        <f t="shared" si="39"/>
        <v>-13</v>
      </c>
      <c r="O247">
        <f t="shared" si="40"/>
        <v>-20</v>
      </c>
      <c r="P247">
        <f t="shared" si="41"/>
        <v>3</v>
      </c>
      <c r="Q247">
        <f t="shared" si="42"/>
        <v>27</v>
      </c>
      <c r="S247">
        <f t="shared" si="35"/>
        <v>-4</v>
      </c>
    </row>
    <row r="248" spans="1:19">
      <c r="A248" s="4">
        <v>90</v>
      </c>
      <c r="B248" s="4">
        <v>100</v>
      </c>
      <c r="C248" s="4">
        <v>20</v>
      </c>
      <c r="D248" s="4">
        <v>48</v>
      </c>
      <c r="E248" s="4">
        <v>20</v>
      </c>
      <c r="F248" s="4">
        <v>50</v>
      </c>
      <c r="G248" s="4">
        <v>133.33333333333334</v>
      </c>
      <c r="I248">
        <f t="shared" si="34"/>
        <v>461.33333333333337</v>
      </c>
      <c r="K248">
        <f t="shared" si="36"/>
        <v>18</v>
      </c>
      <c r="L248">
        <f t="shared" si="37"/>
        <v>25</v>
      </c>
      <c r="M248">
        <f t="shared" si="38"/>
        <v>-35</v>
      </c>
      <c r="N248">
        <f t="shared" si="39"/>
        <v>-14</v>
      </c>
      <c r="O248">
        <f t="shared" si="40"/>
        <v>-35</v>
      </c>
      <c r="P248">
        <f t="shared" si="41"/>
        <v>-13</v>
      </c>
      <c r="Q248">
        <f t="shared" si="42"/>
        <v>51</v>
      </c>
      <c r="S248">
        <f t="shared" si="35"/>
        <v>-3</v>
      </c>
    </row>
    <row r="249" spans="1:19">
      <c r="A249" s="4">
        <v>110</v>
      </c>
      <c r="B249" s="4">
        <v>80</v>
      </c>
      <c r="C249" s="4">
        <v>40</v>
      </c>
      <c r="D249" s="4">
        <v>64</v>
      </c>
      <c r="E249" s="4">
        <v>20</v>
      </c>
      <c r="F249" s="4">
        <v>50</v>
      </c>
      <c r="G249" s="4">
        <v>125</v>
      </c>
      <c r="I249">
        <f t="shared" si="34"/>
        <v>489</v>
      </c>
      <c r="K249">
        <f t="shared" si="36"/>
        <v>28</v>
      </c>
      <c r="L249">
        <f t="shared" si="37"/>
        <v>7</v>
      </c>
      <c r="M249">
        <f t="shared" si="38"/>
        <v>-22</v>
      </c>
      <c r="N249">
        <f t="shared" si="39"/>
        <v>-5</v>
      </c>
      <c r="O249">
        <f t="shared" si="40"/>
        <v>-36</v>
      </c>
      <c r="P249">
        <f t="shared" si="41"/>
        <v>-15</v>
      </c>
      <c r="Q249">
        <f t="shared" si="42"/>
        <v>39</v>
      </c>
      <c r="S249">
        <f t="shared" si="35"/>
        <v>-4</v>
      </c>
    </row>
    <row r="250" spans="1:19">
      <c r="A250" s="4">
        <v>100</v>
      </c>
      <c r="B250" s="4">
        <v>40</v>
      </c>
      <c r="C250" s="4">
        <v>30</v>
      </c>
      <c r="D250" s="4">
        <v>60</v>
      </c>
      <c r="E250" s="4">
        <v>40</v>
      </c>
      <c r="F250" s="4">
        <v>60</v>
      </c>
      <c r="G250" s="4">
        <v>108.33333333333333</v>
      </c>
      <c r="I250">
        <f t="shared" si="34"/>
        <v>438.33333333333331</v>
      </c>
      <c r="K250">
        <f t="shared" si="36"/>
        <v>29</v>
      </c>
      <c r="L250">
        <f t="shared" si="37"/>
        <v>-19</v>
      </c>
      <c r="M250">
        <f t="shared" si="38"/>
        <v>-27</v>
      </c>
      <c r="N250">
        <f t="shared" si="39"/>
        <v>-3</v>
      </c>
      <c r="O250">
        <f t="shared" si="40"/>
        <v>-19</v>
      </c>
      <c r="P250">
        <f t="shared" si="41"/>
        <v>-3</v>
      </c>
      <c r="Q250">
        <f t="shared" si="42"/>
        <v>36</v>
      </c>
      <c r="S250">
        <f t="shared" si="35"/>
        <v>-6</v>
      </c>
    </row>
    <row r="251" spans="1:19">
      <c r="A251" s="4">
        <v>120</v>
      </c>
      <c r="B251" s="4">
        <v>80</v>
      </c>
      <c r="C251" s="4">
        <v>20</v>
      </c>
      <c r="D251" s="4">
        <v>48</v>
      </c>
      <c r="E251" s="4">
        <v>20</v>
      </c>
      <c r="F251" s="4">
        <v>50</v>
      </c>
      <c r="G251" s="4">
        <v>130</v>
      </c>
      <c r="I251">
        <f t="shared" si="34"/>
        <v>468</v>
      </c>
      <c r="K251">
        <f t="shared" si="36"/>
        <v>39</v>
      </c>
      <c r="L251">
        <f t="shared" si="37"/>
        <v>9</v>
      </c>
      <c r="M251">
        <f t="shared" si="38"/>
        <v>-36</v>
      </c>
      <c r="N251">
        <f t="shared" si="39"/>
        <v>-15</v>
      </c>
      <c r="O251">
        <f t="shared" si="40"/>
        <v>-36</v>
      </c>
      <c r="P251">
        <f t="shared" si="41"/>
        <v>-13</v>
      </c>
      <c r="Q251">
        <f t="shared" si="42"/>
        <v>47</v>
      </c>
      <c r="S251">
        <f t="shared" si="35"/>
        <v>-5</v>
      </c>
    </row>
    <row r="252" spans="1:19">
      <c r="A252" s="4">
        <v>95</v>
      </c>
      <c r="B252" s="4">
        <v>100</v>
      </c>
      <c r="C252" s="4">
        <v>30</v>
      </c>
      <c r="D252" s="4">
        <v>50</v>
      </c>
      <c r="E252" s="4">
        <v>40</v>
      </c>
      <c r="F252" s="4">
        <v>50</v>
      </c>
      <c r="G252" s="4">
        <v>125</v>
      </c>
      <c r="I252">
        <f t="shared" si="34"/>
        <v>490</v>
      </c>
      <c r="K252">
        <f t="shared" si="36"/>
        <v>17</v>
      </c>
      <c r="L252">
        <f t="shared" si="37"/>
        <v>21</v>
      </c>
      <c r="M252">
        <f t="shared" si="38"/>
        <v>-29</v>
      </c>
      <c r="N252">
        <f t="shared" si="39"/>
        <v>-15</v>
      </c>
      <c r="O252">
        <f t="shared" si="40"/>
        <v>-22</v>
      </c>
      <c r="P252">
        <f t="shared" si="41"/>
        <v>-15</v>
      </c>
      <c r="Q252">
        <f t="shared" si="42"/>
        <v>39</v>
      </c>
      <c r="S252">
        <f t="shared" si="35"/>
        <v>-4</v>
      </c>
    </row>
    <row r="253" spans="1:19">
      <c r="A253" s="4">
        <v>125</v>
      </c>
      <c r="B253" s="4">
        <v>84</v>
      </c>
      <c r="C253" s="4">
        <v>40</v>
      </c>
      <c r="D253" s="4">
        <v>56</v>
      </c>
      <c r="E253" s="4">
        <v>20</v>
      </c>
      <c r="F253" s="4">
        <v>32</v>
      </c>
      <c r="G253" s="4">
        <v>103.33333333333333</v>
      </c>
      <c r="I253">
        <f t="shared" si="34"/>
        <v>460.33333333333331</v>
      </c>
      <c r="K253">
        <f t="shared" si="36"/>
        <v>45</v>
      </c>
      <c r="L253">
        <f t="shared" si="37"/>
        <v>13</v>
      </c>
      <c r="M253">
        <f t="shared" si="38"/>
        <v>-20</v>
      </c>
      <c r="N253">
        <f t="shared" si="39"/>
        <v>-8</v>
      </c>
      <c r="O253">
        <f t="shared" si="40"/>
        <v>-35</v>
      </c>
      <c r="P253">
        <f t="shared" si="41"/>
        <v>-26</v>
      </c>
      <c r="Q253">
        <f t="shared" si="42"/>
        <v>28</v>
      </c>
      <c r="S253">
        <f t="shared" si="35"/>
        <v>-3</v>
      </c>
    </row>
    <row r="254" spans="1:19">
      <c r="A254" s="4">
        <v>40</v>
      </c>
      <c r="B254" s="4">
        <v>40</v>
      </c>
      <c r="C254" s="4">
        <v>30</v>
      </c>
      <c r="D254" s="4">
        <v>70</v>
      </c>
      <c r="E254" s="4">
        <v>40</v>
      </c>
      <c r="F254" s="4">
        <v>50</v>
      </c>
      <c r="G254" s="4">
        <v>158.33333333333334</v>
      </c>
      <c r="I254">
        <f t="shared" si="34"/>
        <v>428.33333333333337</v>
      </c>
      <c r="K254">
        <f t="shared" si="36"/>
        <v>-18</v>
      </c>
      <c r="L254">
        <f t="shared" si="37"/>
        <v>-18</v>
      </c>
      <c r="M254">
        <f t="shared" si="38"/>
        <v>-26</v>
      </c>
      <c r="N254">
        <f t="shared" si="39"/>
        <v>7</v>
      </c>
      <c r="O254">
        <f t="shared" si="40"/>
        <v>-18</v>
      </c>
      <c r="P254">
        <f t="shared" si="41"/>
        <v>-10</v>
      </c>
      <c r="Q254">
        <f t="shared" si="42"/>
        <v>79</v>
      </c>
      <c r="S254">
        <f t="shared" si="35"/>
        <v>-4</v>
      </c>
    </row>
    <row r="255" spans="1:19">
      <c r="A255" s="4">
        <v>95</v>
      </c>
      <c r="B255" s="4">
        <v>100</v>
      </c>
      <c r="C255" s="4">
        <v>20</v>
      </c>
      <c r="D255" s="4">
        <v>44</v>
      </c>
      <c r="E255" s="4">
        <v>10</v>
      </c>
      <c r="F255" s="4">
        <v>50</v>
      </c>
      <c r="G255" s="4">
        <v>133.33333333333334</v>
      </c>
      <c r="I255">
        <f t="shared" si="34"/>
        <v>452.33333333333337</v>
      </c>
      <c r="K255">
        <f t="shared" si="36"/>
        <v>23</v>
      </c>
      <c r="L255">
        <f t="shared" si="37"/>
        <v>27</v>
      </c>
      <c r="M255">
        <f t="shared" si="38"/>
        <v>-35</v>
      </c>
      <c r="N255">
        <f t="shared" si="39"/>
        <v>-16</v>
      </c>
      <c r="O255">
        <f t="shared" si="40"/>
        <v>-43</v>
      </c>
      <c r="P255">
        <f t="shared" si="41"/>
        <v>-12</v>
      </c>
      <c r="Q255">
        <f t="shared" si="42"/>
        <v>53</v>
      </c>
      <c r="S255">
        <f t="shared" si="35"/>
        <v>-3</v>
      </c>
    </row>
    <row r="256" spans="1:19">
      <c r="A256" s="4">
        <v>110</v>
      </c>
      <c r="B256" s="4">
        <v>40</v>
      </c>
      <c r="C256" s="4">
        <v>20</v>
      </c>
      <c r="D256" s="4">
        <v>60</v>
      </c>
      <c r="E256" s="4">
        <v>20</v>
      </c>
      <c r="F256" s="4">
        <v>40</v>
      </c>
      <c r="G256" s="4">
        <v>160</v>
      </c>
      <c r="I256">
        <f t="shared" si="34"/>
        <v>450</v>
      </c>
      <c r="K256">
        <f t="shared" si="36"/>
        <v>35</v>
      </c>
      <c r="L256">
        <f t="shared" si="37"/>
        <v>-19</v>
      </c>
      <c r="M256">
        <f t="shared" si="38"/>
        <v>-35</v>
      </c>
      <c r="N256">
        <f t="shared" si="39"/>
        <v>-4</v>
      </c>
      <c r="O256">
        <f t="shared" si="40"/>
        <v>-35</v>
      </c>
      <c r="P256">
        <f t="shared" si="41"/>
        <v>-19</v>
      </c>
      <c r="Q256">
        <f t="shared" si="42"/>
        <v>74</v>
      </c>
      <c r="S256">
        <f t="shared" si="35"/>
        <v>-3</v>
      </c>
    </row>
    <row r="257" spans="1:19">
      <c r="A257" s="4">
        <v>85</v>
      </c>
      <c r="B257" s="4">
        <v>70</v>
      </c>
      <c r="C257" s="4">
        <v>40</v>
      </c>
      <c r="D257" s="4">
        <v>50</v>
      </c>
      <c r="E257" s="4">
        <v>28</v>
      </c>
      <c r="F257" s="4">
        <v>60</v>
      </c>
      <c r="G257" s="4">
        <v>130</v>
      </c>
      <c r="I257">
        <f t="shared" si="34"/>
        <v>463</v>
      </c>
      <c r="K257">
        <f t="shared" si="36"/>
        <v>14</v>
      </c>
      <c r="L257">
        <f t="shared" si="37"/>
        <v>2</v>
      </c>
      <c r="M257">
        <f t="shared" si="38"/>
        <v>-20</v>
      </c>
      <c r="N257">
        <f t="shared" si="39"/>
        <v>-13</v>
      </c>
      <c r="O257">
        <f t="shared" si="40"/>
        <v>-29</v>
      </c>
      <c r="P257">
        <f t="shared" si="41"/>
        <v>-5</v>
      </c>
      <c r="Q257">
        <f t="shared" si="42"/>
        <v>48</v>
      </c>
      <c r="S257">
        <f t="shared" si="35"/>
        <v>-3</v>
      </c>
    </row>
    <row r="258" spans="1:19">
      <c r="A258" s="4">
        <v>90</v>
      </c>
      <c r="B258" s="4">
        <v>80</v>
      </c>
      <c r="C258" s="4">
        <v>40</v>
      </c>
      <c r="D258" s="4">
        <v>56</v>
      </c>
      <c r="E258" s="4">
        <v>28</v>
      </c>
      <c r="F258" s="4">
        <v>40</v>
      </c>
      <c r="G258" s="4">
        <v>143.33333333333334</v>
      </c>
      <c r="I258">
        <f t="shared" ref="I258:I295" si="43">SUM(A258:H258)</f>
        <v>477.33333333333337</v>
      </c>
      <c r="K258">
        <f t="shared" si="36"/>
        <v>15</v>
      </c>
      <c r="L258">
        <f t="shared" si="37"/>
        <v>8</v>
      </c>
      <c r="M258">
        <f t="shared" si="38"/>
        <v>-21</v>
      </c>
      <c r="N258">
        <f t="shared" si="39"/>
        <v>-9</v>
      </c>
      <c r="O258">
        <f t="shared" si="40"/>
        <v>-30</v>
      </c>
      <c r="P258">
        <f t="shared" si="41"/>
        <v>-21</v>
      </c>
      <c r="Q258">
        <f t="shared" si="42"/>
        <v>55</v>
      </c>
      <c r="S258">
        <f t="shared" ref="S258:S295" si="44">SUM(K258:R258)</f>
        <v>-3</v>
      </c>
    </row>
    <row r="259" spans="1:19">
      <c r="A259" s="4">
        <v>120</v>
      </c>
      <c r="B259" s="4">
        <v>70</v>
      </c>
      <c r="C259" s="4">
        <v>40</v>
      </c>
      <c r="D259" s="4">
        <v>70</v>
      </c>
      <c r="E259" s="4">
        <v>20</v>
      </c>
      <c r="F259" s="4">
        <v>60</v>
      </c>
      <c r="G259" s="4">
        <v>106.66666666666667</v>
      </c>
      <c r="I259">
        <f t="shared" si="43"/>
        <v>486.66666666666669</v>
      </c>
      <c r="K259">
        <f t="shared" ref="K259:K295" si="45">INT(A259/$I259*350-50)</f>
        <v>36</v>
      </c>
      <c r="L259">
        <f t="shared" si="37"/>
        <v>0</v>
      </c>
      <c r="M259">
        <f t="shared" si="38"/>
        <v>-22</v>
      </c>
      <c r="N259">
        <f t="shared" si="39"/>
        <v>0</v>
      </c>
      <c r="O259">
        <f t="shared" si="40"/>
        <v>-36</v>
      </c>
      <c r="P259">
        <f t="shared" si="41"/>
        <v>-7</v>
      </c>
      <c r="Q259">
        <f t="shared" si="42"/>
        <v>26</v>
      </c>
      <c r="S259">
        <f t="shared" si="44"/>
        <v>-3</v>
      </c>
    </row>
    <row r="260" spans="1:19">
      <c r="A260" s="4">
        <v>125</v>
      </c>
      <c r="B260" s="4">
        <v>60</v>
      </c>
      <c r="C260" s="4">
        <v>60</v>
      </c>
      <c r="D260" s="4">
        <v>50</v>
      </c>
      <c r="E260" s="4">
        <v>20</v>
      </c>
      <c r="F260" s="4">
        <v>50</v>
      </c>
      <c r="G260" s="4">
        <v>130</v>
      </c>
      <c r="I260">
        <f t="shared" si="43"/>
        <v>495</v>
      </c>
      <c r="K260">
        <f t="shared" si="45"/>
        <v>38</v>
      </c>
      <c r="L260">
        <f t="shared" ref="L260:L295" si="46">INT(B260/$I260*350-50)</f>
        <v>-8</v>
      </c>
      <c r="M260">
        <f t="shared" ref="M260:M295" si="47">INT(C260/$I260*350-50)</f>
        <v>-8</v>
      </c>
      <c r="N260">
        <f t="shared" ref="N260:N295" si="48">INT(D260/$I260*350-50)</f>
        <v>-15</v>
      </c>
      <c r="O260">
        <f t="shared" ref="O260:O295" si="49">INT(E260/$I260*350-50)</f>
        <v>-36</v>
      </c>
      <c r="P260">
        <f t="shared" ref="P260:P295" si="50">INT(F260/$I260*350-50)</f>
        <v>-15</v>
      </c>
      <c r="Q260">
        <f t="shared" ref="Q260:Q295" si="51">INT(G260/$I260*350-50)</f>
        <v>41</v>
      </c>
      <c r="S260">
        <f t="shared" si="44"/>
        <v>-3</v>
      </c>
    </row>
    <row r="261" spans="1:19">
      <c r="A261" s="4">
        <v>105</v>
      </c>
      <c r="B261" s="4">
        <v>80</v>
      </c>
      <c r="C261" s="4">
        <v>40</v>
      </c>
      <c r="D261" s="4">
        <v>52</v>
      </c>
      <c r="E261" s="4">
        <v>20</v>
      </c>
      <c r="F261" s="4">
        <v>60</v>
      </c>
      <c r="G261" s="4">
        <v>131.66666666666666</v>
      </c>
      <c r="I261">
        <f t="shared" si="43"/>
        <v>488.66666666666663</v>
      </c>
      <c r="K261">
        <f t="shared" si="45"/>
        <v>25</v>
      </c>
      <c r="L261">
        <f t="shared" si="46"/>
        <v>7</v>
      </c>
      <c r="M261">
        <f t="shared" si="47"/>
        <v>-22</v>
      </c>
      <c r="N261">
        <f t="shared" si="48"/>
        <v>-13</v>
      </c>
      <c r="O261">
        <f t="shared" si="49"/>
        <v>-36</v>
      </c>
      <c r="P261">
        <f t="shared" si="50"/>
        <v>-8</v>
      </c>
      <c r="Q261">
        <f t="shared" si="51"/>
        <v>44</v>
      </c>
      <c r="S261">
        <f t="shared" si="44"/>
        <v>-3</v>
      </c>
    </row>
    <row r="262" spans="1:19">
      <c r="A262" s="4">
        <v>95</v>
      </c>
      <c r="B262" s="4">
        <v>100</v>
      </c>
      <c r="C262" s="4">
        <v>40</v>
      </c>
      <c r="D262" s="4">
        <v>60</v>
      </c>
      <c r="E262" s="4">
        <v>28</v>
      </c>
      <c r="F262" s="4">
        <v>30</v>
      </c>
      <c r="G262" s="4">
        <v>116.66666666666667</v>
      </c>
      <c r="I262">
        <f t="shared" si="43"/>
        <v>469.66666666666669</v>
      </c>
      <c r="K262">
        <f t="shared" si="45"/>
        <v>20</v>
      </c>
      <c r="L262">
        <f t="shared" si="46"/>
        <v>24</v>
      </c>
      <c r="M262">
        <f t="shared" si="47"/>
        <v>-21</v>
      </c>
      <c r="N262">
        <f t="shared" si="48"/>
        <v>-6</v>
      </c>
      <c r="O262">
        <f t="shared" si="49"/>
        <v>-30</v>
      </c>
      <c r="P262">
        <f t="shared" si="50"/>
        <v>-28</v>
      </c>
      <c r="Q262">
        <f t="shared" si="51"/>
        <v>36</v>
      </c>
      <c r="S262">
        <f t="shared" si="44"/>
        <v>-5</v>
      </c>
    </row>
    <row r="263" spans="1:19">
      <c r="A263" s="4">
        <v>90</v>
      </c>
      <c r="B263" s="4">
        <v>100</v>
      </c>
      <c r="C263" s="4">
        <v>40</v>
      </c>
      <c r="D263" s="4">
        <v>48</v>
      </c>
      <c r="E263" s="4">
        <v>20</v>
      </c>
      <c r="F263" s="4">
        <v>50</v>
      </c>
      <c r="G263" s="4">
        <v>136.66666666666666</v>
      </c>
      <c r="I263">
        <f t="shared" si="43"/>
        <v>484.66666666666663</v>
      </c>
      <c r="K263">
        <f t="shared" si="45"/>
        <v>14</v>
      </c>
      <c r="L263">
        <f t="shared" si="46"/>
        <v>22</v>
      </c>
      <c r="M263">
        <f t="shared" si="47"/>
        <v>-22</v>
      </c>
      <c r="N263">
        <f t="shared" si="48"/>
        <v>-16</v>
      </c>
      <c r="O263">
        <f t="shared" si="49"/>
        <v>-36</v>
      </c>
      <c r="P263">
        <f t="shared" si="50"/>
        <v>-14</v>
      </c>
      <c r="Q263">
        <f t="shared" si="51"/>
        <v>48</v>
      </c>
      <c r="S263">
        <f t="shared" si="44"/>
        <v>-4</v>
      </c>
    </row>
    <row r="264" spans="1:19">
      <c r="A264" s="4">
        <v>100</v>
      </c>
      <c r="B264" s="4">
        <v>80</v>
      </c>
      <c r="C264" s="4">
        <v>40</v>
      </c>
      <c r="D264" s="4">
        <v>60</v>
      </c>
      <c r="E264" s="4">
        <v>20</v>
      </c>
      <c r="F264" s="4">
        <v>50</v>
      </c>
      <c r="G264" s="4">
        <v>125</v>
      </c>
      <c r="I264">
        <f t="shared" si="43"/>
        <v>475</v>
      </c>
      <c r="K264">
        <f t="shared" si="45"/>
        <v>23</v>
      </c>
      <c r="L264">
        <f t="shared" si="46"/>
        <v>8</v>
      </c>
      <c r="M264">
        <f t="shared" si="47"/>
        <v>-21</v>
      </c>
      <c r="N264">
        <f t="shared" si="48"/>
        <v>-6</v>
      </c>
      <c r="O264">
        <f t="shared" si="49"/>
        <v>-36</v>
      </c>
      <c r="P264">
        <f t="shared" si="50"/>
        <v>-14</v>
      </c>
      <c r="Q264">
        <f t="shared" si="51"/>
        <v>42</v>
      </c>
      <c r="S264">
        <f t="shared" si="44"/>
        <v>-4</v>
      </c>
    </row>
    <row r="265" spans="1:19">
      <c r="A265" s="4">
        <v>80</v>
      </c>
      <c r="B265" s="4">
        <v>60</v>
      </c>
      <c r="C265" s="4">
        <v>40</v>
      </c>
      <c r="D265" s="4">
        <v>76</v>
      </c>
      <c r="E265" s="4">
        <v>48</v>
      </c>
      <c r="F265" s="4">
        <v>60</v>
      </c>
      <c r="G265" s="4">
        <v>118.33333333333333</v>
      </c>
      <c r="I265">
        <f t="shared" si="43"/>
        <v>482.33333333333331</v>
      </c>
      <c r="K265">
        <f t="shared" si="45"/>
        <v>8</v>
      </c>
      <c r="L265">
        <f t="shared" si="46"/>
        <v>-7</v>
      </c>
      <c r="M265">
        <f t="shared" si="47"/>
        <v>-21</v>
      </c>
      <c r="N265">
        <f t="shared" si="48"/>
        <v>5</v>
      </c>
      <c r="O265">
        <f t="shared" si="49"/>
        <v>-16</v>
      </c>
      <c r="P265">
        <f t="shared" si="50"/>
        <v>-7</v>
      </c>
      <c r="Q265">
        <f t="shared" si="51"/>
        <v>35</v>
      </c>
      <c r="S265">
        <f t="shared" si="44"/>
        <v>-3</v>
      </c>
    </row>
    <row r="266" spans="1:19">
      <c r="A266" s="4">
        <v>95</v>
      </c>
      <c r="B266" s="4">
        <v>70</v>
      </c>
      <c r="C266" s="4">
        <v>40</v>
      </c>
      <c r="D266" s="4">
        <v>56</v>
      </c>
      <c r="E266" s="4">
        <v>20</v>
      </c>
      <c r="F266" s="4">
        <v>50</v>
      </c>
      <c r="G266" s="4">
        <v>163.33333333333334</v>
      </c>
      <c r="I266">
        <f t="shared" si="43"/>
        <v>494.33333333333337</v>
      </c>
      <c r="K266">
        <f t="shared" si="45"/>
        <v>17</v>
      </c>
      <c r="L266">
        <f t="shared" si="46"/>
        <v>-1</v>
      </c>
      <c r="M266">
        <f t="shared" si="47"/>
        <v>-22</v>
      </c>
      <c r="N266">
        <f t="shared" si="48"/>
        <v>-11</v>
      </c>
      <c r="O266">
        <f t="shared" si="49"/>
        <v>-36</v>
      </c>
      <c r="P266">
        <f t="shared" si="50"/>
        <v>-15</v>
      </c>
      <c r="Q266">
        <f t="shared" si="51"/>
        <v>65</v>
      </c>
      <c r="S266">
        <f t="shared" si="44"/>
        <v>-3</v>
      </c>
    </row>
    <row r="267" spans="1:19">
      <c r="A267" s="4">
        <v>115</v>
      </c>
      <c r="B267" s="4">
        <v>70</v>
      </c>
      <c r="C267" s="4">
        <v>30</v>
      </c>
      <c r="D267" s="4">
        <v>66</v>
      </c>
      <c r="E267" s="4">
        <v>20</v>
      </c>
      <c r="F267" s="4">
        <v>50</v>
      </c>
      <c r="G267" s="4">
        <v>111.66666666666667</v>
      </c>
      <c r="I267">
        <f t="shared" si="43"/>
        <v>462.66666666666669</v>
      </c>
      <c r="K267">
        <f t="shared" si="45"/>
        <v>36</v>
      </c>
      <c r="L267">
        <f t="shared" si="46"/>
        <v>2</v>
      </c>
      <c r="M267">
        <f t="shared" si="47"/>
        <v>-28</v>
      </c>
      <c r="N267">
        <f t="shared" si="48"/>
        <v>-1</v>
      </c>
      <c r="O267">
        <f t="shared" si="49"/>
        <v>-35</v>
      </c>
      <c r="P267">
        <f t="shared" si="50"/>
        <v>-13</v>
      </c>
      <c r="Q267">
        <f t="shared" si="51"/>
        <v>34</v>
      </c>
      <c r="S267">
        <f t="shared" si="44"/>
        <v>-5</v>
      </c>
    </row>
    <row r="268" spans="1:19">
      <c r="A268" s="4">
        <v>100</v>
      </c>
      <c r="B268" s="4">
        <v>80</v>
      </c>
      <c r="C268" s="4">
        <v>20</v>
      </c>
      <c r="D268" s="4">
        <v>58</v>
      </c>
      <c r="E268" s="4">
        <v>20</v>
      </c>
      <c r="F268" s="4">
        <v>50</v>
      </c>
      <c r="G268" s="4">
        <v>116.66666666666667</v>
      </c>
      <c r="I268">
        <f t="shared" si="43"/>
        <v>444.66666666666669</v>
      </c>
      <c r="K268">
        <f t="shared" si="45"/>
        <v>28</v>
      </c>
      <c r="L268">
        <f t="shared" si="46"/>
        <v>12</v>
      </c>
      <c r="M268">
        <f t="shared" si="47"/>
        <v>-35</v>
      </c>
      <c r="N268">
        <f t="shared" si="48"/>
        <v>-5</v>
      </c>
      <c r="O268">
        <f t="shared" si="49"/>
        <v>-35</v>
      </c>
      <c r="P268">
        <f t="shared" si="50"/>
        <v>-11</v>
      </c>
      <c r="Q268">
        <f t="shared" si="51"/>
        <v>41</v>
      </c>
      <c r="S268">
        <f t="shared" si="44"/>
        <v>-5</v>
      </c>
    </row>
    <row r="269" spans="1:19">
      <c r="A269" s="4">
        <v>120</v>
      </c>
      <c r="B269" s="4">
        <v>70</v>
      </c>
      <c r="C269" s="4">
        <v>44</v>
      </c>
      <c r="D269" s="4">
        <v>70</v>
      </c>
      <c r="E269" s="4">
        <v>28</v>
      </c>
      <c r="F269" s="4">
        <v>60</v>
      </c>
      <c r="G269" s="4">
        <v>125</v>
      </c>
      <c r="I269">
        <f t="shared" si="43"/>
        <v>517</v>
      </c>
      <c r="K269">
        <f t="shared" si="45"/>
        <v>31</v>
      </c>
      <c r="L269">
        <f t="shared" si="46"/>
        <v>-3</v>
      </c>
      <c r="M269">
        <f t="shared" si="47"/>
        <v>-21</v>
      </c>
      <c r="N269">
        <f t="shared" si="48"/>
        <v>-3</v>
      </c>
      <c r="O269">
        <f t="shared" si="49"/>
        <v>-32</v>
      </c>
      <c r="P269">
        <f t="shared" si="50"/>
        <v>-10</v>
      </c>
      <c r="Q269">
        <f t="shared" si="51"/>
        <v>34</v>
      </c>
      <c r="S269">
        <f t="shared" si="44"/>
        <v>-4</v>
      </c>
    </row>
    <row r="270" spans="1:19">
      <c r="A270" s="4">
        <v>80</v>
      </c>
      <c r="B270" s="4">
        <v>80</v>
      </c>
      <c r="C270" s="4">
        <v>20</v>
      </c>
      <c r="D270" s="4">
        <v>48</v>
      </c>
      <c r="E270" s="4">
        <v>20</v>
      </c>
      <c r="F270" s="4">
        <v>50</v>
      </c>
      <c r="G270" s="4">
        <v>133.33333333333334</v>
      </c>
      <c r="I270">
        <f t="shared" si="43"/>
        <v>431.33333333333337</v>
      </c>
      <c r="K270">
        <f t="shared" si="45"/>
        <v>14</v>
      </c>
      <c r="L270">
        <f t="shared" si="46"/>
        <v>14</v>
      </c>
      <c r="M270">
        <f t="shared" si="47"/>
        <v>-34</v>
      </c>
      <c r="N270">
        <f t="shared" si="48"/>
        <v>-12</v>
      </c>
      <c r="O270">
        <f t="shared" si="49"/>
        <v>-34</v>
      </c>
      <c r="P270">
        <f t="shared" si="50"/>
        <v>-10</v>
      </c>
      <c r="Q270">
        <f t="shared" si="51"/>
        <v>58</v>
      </c>
      <c r="S270">
        <f t="shared" si="44"/>
        <v>-4</v>
      </c>
    </row>
    <row r="271" spans="1:19">
      <c r="A271" s="4">
        <v>80</v>
      </c>
      <c r="B271" s="4">
        <v>70</v>
      </c>
      <c r="C271" s="4">
        <v>20</v>
      </c>
      <c r="D271" s="4">
        <v>48</v>
      </c>
      <c r="E271" s="4">
        <v>20</v>
      </c>
      <c r="F271" s="4">
        <v>50</v>
      </c>
      <c r="G271" s="4">
        <v>160</v>
      </c>
      <c r="I271">
        <f t="shared" si="43"/>
        <v>448</v>
      </c>
      <c r="K271">
        <f t="shared" si="45"/>
        <v>12</v>
      </c>
      <c r="L271">
        <f t="shared" si="46"/>
        <v>4</v>
      </c>
      <c r="M271">
        <f t="shared" si="47"/>
        <v>-35</v>
      </c>
      <c r="N271">
        <f t="shared" si="48"/>
        <v>-13</v>
      </c>
      <c r="O271">
        <f t="shared" si="49"/>
        <v>-35</v>
      </c>
      <c r="P271">
        <f t="shared" si="50"/>
        <v>-11</v>
      </c>
      <c r="Q271">
        <f t="shared" si="51"/>
        <v>75</v>
      </c>
      <c r="S271">
        <f t="shared" si="44"/>
        <v>-3</v>
      </c>
    </row>
    <row r="272" spans="1:19">
      <c r="A272" s="4">
        <v>125</v>
      </c>
      <c r="B272" s="4">
        <v>70</v>
      </c>
      <c r="C272" s="4">
        <v>40</v>
      </c>
      <c r="D272" s="4">
        <v>40</v>
      </c>
      <c r="E272" s="4">
        <v>20</v>
      </c>
      <c r="F272" s="4">
        <v>40</v>
      </c>
      <c r="G272" s="4">
        <v>133.33333333333334</v>
      </c>
      <c r="I272">
        <f t="shared" si="43"/>
        <v>468.33333333333337</v>
      </c>
      <c r="K272">
        <f t="shared" si="45"/>
        <v>43</v>
      </c>
      <c r="L272">
        <f t="shared" si="46"/>
        <v>2</v>
      </c>
      <c r="M272">
        <f t="shared" si="47"/>
        <v>-21</v>
      </c>
      <c r="N272">
        <f t="shared" si="48"/>
        <v>-21</v>
      </c>
      <c r="O272">
        <f t="shared" si="49"/>
        <v>-36</v>
      </c>
      <c r="P272">
        <f t="shared" si="50"/>
        <v>-21</v>
      </c>
      <c r="Q272">
        <f t="shared" si="51"/>
        <v>49</v>
      </c>
      <c r="S272">
        <f t="shared" si="44"/>
        <v>-5</v>
      </c>
    </row>
    <row r="273" spans="1:19">
      <c r="A273" s="4">
        <v>100</v>
      </c>
      <c r="B273" s="4">
        <v>40</v>
      </c>
      <c r="C273" s="4">
        <v>70</v>
      </c>
      <c r="D273" s="4">
        <v>68</v>
      </c>
      <c r="E273" s="4">
        <v>40</v>
      </c>
      <c r="F273" s="4">
        <v>50</v>
      </c>
      <c r="G273" s="4">
        <v>116.66666666666667</v>
      </c>
      <c r="I273">
        <f t="shared" si="43"/>
        <v>484.66666666666669</v>
      </c>
      <c r="K273">
        <f t="shared" si="45"/>
        <v>22</v>
      </c>
      <c r="L273">
        <f t="shared" si="46"/>
        <v>-22</v>
      </c>
      <c r="M273">
        <f t="shared" si="47"/>
        <v>0</v>
      </c>
      <c r="N273">
        <f t="shared" si="48"/>
        <v>-1</v>
      </c>
      <c r="O273">
        <f t="shared" si="49"/>
        <v>-22</v>
      </c>
      <c r="P273">
        <f t="shared" si="50"/>
        <v>-14</v>
      </c>
      <c r="Q273">
        <f t="shared" si="51"/>
        <v>34</v>
      </c>
      <c r="S273">
        <f t="shared" si="44"/>
        <v>-3</v>
      </c>
    </row>
    <row r="274" spans="1:19">
      <c r="A274" s="4">
        <v>100</v>
      </c>
      <c r="B274" s="4">
        <v>40</v>
      </c>
      <c r="C274" s="4">
        <v>80</v>
      </c>
      <c r="D274" s="4">
        <v>50</v>
      </c>
      <c r="E274" s="4">
        <v>20</v>
      </c>
      <c r="F274" s="4">
        <v>50</v>
      </c>
      <c r="G274" s="4">
        <v>141.66666666666666</v>
      </c>
      <c r="I274">
        <f t="shared" si="43"/>
        <v>481.66666666666663</v>
      </c>
      <c r="K274">
        <f t="shared" si="45"/>
        <v>22</v>
      </c>
      <c r="L274">
        <f t="shared" si="46"/>
        <v>-21</v>
      </c>
      <c r="M274">
        <f t="shared" si="47"/>
        <v>8</v>
      </c>
      <c r="N274">
        <f t="shared" si="48"/>
        <v>-14</v>
      </c>
      <c r="O274">
        <f t="shared" si="49"/>
        <v>-36</v>
      </c>
      <c r="P274">
        <f t="shared" si="50"/>
        <v>-14</v>
      </c>
      <c r="Q274">
        <f t="shared" si="51"/>
        <v>52</v>
      </c>
      <c r="S274">
        <f t="shared" si="44"/>
        <v>-3</v>
      </c>
    </row>
    <row r="275" spans="1:19">
      <c r="A275" s="4">
        <v>85</v>
      </c>
      <c r="B275" s="4">
        <v>80</v>
      </c>
      <c r="C275" s="4">
        <v>26</v>
      </c>
      <c r="D275" s="4">
        <v>52</v>
      </c>
      <c r="E275" s="4">
        <v>20</v>
      </c>
      <c r="F275" s="4">
        <v>50</v>
      </c>
      <c r="G275" s="4">
        <v>141.66666666666666</v>
      </c>
      <c r="I275">
        <f t="shared" si="43"/>
        <v>454.66666666666663</v>
      </c>
      <c r="K275">
        <f t="shared" si="45"/>
        <v>15</v>
      </c>
      <c r="L275">
        <f t="shared" si="46"/>
        <v>11</v>
      </c>
      <c r="M275">
        <f t="shared" si="47"/>
        <v>-30</v>
      </c>
      <c r="N275">
        <f t="shared" si="48"/>
        <v>-10</v>
      </c>
      <c r="O275">
        <f t="shared" si="49"/>
        <v>-35</v>
      </c>
      <c r="P275">
        <f t="shared" si="50"/>
        <v>-12</v>
      </c>
      <c r="Q275">
        <f t="shared" si="51"/>
        <v>59</v>
      </c>
      <c r="S275">
        <f t="shared" si="44"/>
        <v>-2</v>
      </c>
    </row>
    <row r="276" spans="1:19">
      <c r="A276" s="4">
        <v>115</v>
      </c>
      <c r="B276" s="4">
        <v>80</v>
      </c>
      <c r="C276" s="4">
        <v>26</v>
      </c>
      <c r="D276" s="4">
        <v>44</v>
      </c>
      <c r="E276" s="4">
        <v>20</v>
      </c>
      <c r="F276" s="4">
        <v>50</v>
      </c>
      <c r="G276" s="4">
        <v>123.33333333333333</v>
      </c>
      <c r="I276">
        <f t="shared" si="43"/>
        <v>458.33333333333331</v>
      </c>
      <c r="K276">
        <f t="shared" si="45"/>
        <v>37</v>
      </c>
      <c r="L276">
        <f t="shared" si="46"/>
        <v>11</v>
      </c>
      <c r="M276">
        <f t="shared" si="47"/>
        <v>-31</v>
      </c>
      <c r="N276">
        <f t="shared" si="48"/>
        <v>-17</v>
      </c>
      <c r="O276">
        <f t="shared" si="49"/>
        <v>-35</v>
      </c>
      <c r="P276">
        <f t="shared" si="50"/>
        <v>-12</v>
      </c>
      <c r="Q276">
        <f t="shared" si="51"/>
        <v>44</v>
      </c>
      <c r="S276">
        <f t="shared" si="44"/>
        <v>-3</v>
      </c>
    </row>
    <row r="277" spans="1:19">
      <c r="A277" s="4">
        <v>110</v>
      </c>
      <c r="B277" s="4">
        <v>80</v>
      </c>
      <c r="C277" s="4">
        <v>34</v>
      </c>
      <c r="D277" s="4">
        <v>36</v>
      </c>
      <c r="E277" s="4">
        <v>20</v>
      </c>
      <c r="F277" s="4">
        <v>40</v>
      </c>
      <c r="G277" s="4">
        <v>166.66666666666666</v>
      </c>
      <c r="I277">
        <f t="shared" si="43"/>
        <v>486.66666666666663</v>
      </c>
      <c r="K277">
        <f t="shared" si="45"/>
        <v>29</v>
      </c>
      <c r="L277">
        <f t="shared" si="46"/>
        <v>7</v>
      </c>
      <c r="M277">
        <f t="shared" si="47"/>
        <v>-26</v>
      </c>
      <c r="N277">
        <f t="shared" si="48"/>
        <v>-25</v>
      </c>
      <c r="O277">
        <f t="shared" si="49"/>
        <v>-36</v>
      </c>
      <c r="P277">
        <f t="shared" si="50"/>
        <v>-22</v>
      </c>
      <c r="Q277">
        <f t="shared" si="51"/>
        <v>69</v>
      </c>
      <c r="S277">
        <f t="shared" si="44"/>
        <v>-4</v>
      </c>
    </row>
    <row r="278" spans="1:19">
      <c r="A278" s="4">
        <v>150</v>
      </c>
      <c r="B278" s="4">
        <v>120</v>
      </c>
      <c r="C278" s="4">
        <v>20</v>
      </c>
      <c r="D278" s="4">
        <v>30</v>
      </c>
      <c r="E278" s="4">
        <v>10</v>
      </c>
      <c r="F278" s="4">
        <v>40</v>
      </c>
      <c r="G278" s="4">
        <v>158.33333333333334</v>
      </c>
      <c r="I278">
        <f t="shared" si="43"/>
        <v>528.33333333333337</v>
      </c>
      <c r="K278">
        <f t="shared" si="45"/>
        <v>49</v>
      </c>
      <c r="L278">
        <f t="shared" si="46"/>
        <v>29</v>
      </c>
      <c r="M278">
        <f t="shared" si="47"/>
        <v>-37</v>
      </c>
      <c r="N278">
        <f t="shared" si="48"/>
        <v>-31</v>
      </c>
      <c r="O278">
        <f t="shared" si="49"/>
        <v>-44</v>
      </c>
      <c r="P278">
        <f t="shared" si="50"/>
        <v>-24</v>
      </c>
      <c r="Q278">
        <f t="shared" si="51"/>
        <v>54</v>
      </c>
      <c r="S278">
        <f t="shared" si="44"/>
        <v>-4</v>
      </c>
    </row>
    <row r="279" spans="1:19">
      <c r="A279" s="4">
        <v>110</v>
      </c>
      <c r="B279" s="4">
        <v>100</v>
      </c>
      <c r="C279" s="4">
        <v>30</v>
      </c>
      <c r="D279" s="4">
        <v>60</v>
      </c>
      <c r="E279" s="4">
        <v>28</v>
      </c>
      <c r="F279" s="4">
        <v>50</v>
      </c>
      <c r="G279" s="4">
        <v>160</v>
      </c>
      <c r="I279">
        <f t="shared" si="43"/>
        <v>538</v>
      </c>
      <c r="K279">
        <f t="shared" si="45"/>
        <v>21</v>
      </c>
      <c r="L279">
        <f t="shared" si="46"/>
        <v>15</v>
      </c>
      <c r="M279">
        <f t="shared" si="47"/>
        <v>-31</v>
      </c>
      <c r="N279">
        <f t="shared" si="48"/>
        <v>-11</v>
      </c>
      <c r="O279">
        <f t="shared" si="49"/>
        <v>-32</v>
      </c>
      <c r="P279">
        <f t="shared" si="50"/>
        <v>-18</v>
      </c>
      <c r="Q279">
        <f t="shared" si="51"/>
        <v>54</v>
      </c>
      <c r="S279">
        <f t="shared" si="44"/>
        <v>-2</v>
      </c>
    </row>
    <row r="280" spans="1:19">
      <c r="A280" s="4">
        <v>135</v>
      </c>
      <c r="B280" s="4">
        <v>80</v>
      </c>
      <c r="C280" s="4">
        <v>30</v>
      </c>
      <c r="D280" s="4">
        <v>58</v>
      </c>
      <c r="E280" s="4">
        <v>28</v>
      </c>
      <c r="F280" s="4">
        <v>50</v>
      </c>
      <c r="G280" s="4">
        <v>150</v>
      </c>
      <c r="I280">
        <f t="shared" si="43"/>
        <v>531</v>
      </c>
      <c r="K280">
        <f t="shared" si="45"/>
        <v>38</v>
      </c>
      <c r="L280">
        <f t="shared" si="46"/>
        <v>2</v>
      </c>
      <c r="M280">
        <f t="shared" si="47"/>
        <v>-31</v>
      </c>
      <c r="N280">
        <f t="shared" si="48"/>
        <v>-12</v>
      </c>
      <c r="O280">
        <f t="shared" si="49"/>
        <v>-32</v>
      </c>
      <c r="P280">
        <f t="shared" si="50"/>
        <v>-18</v>
      </c>
      <c r="Q280">
        <f t="shared" si="51"/>
        <v>48</v>
      </c>
      <c r="S280">
        <f t="shared" si="44"/>
        <v>-5</v>
      </c>
    </row>
    <row r="281" spans="1:19">
      <c r="A281" s="4">
        <v>140</v>
      </c>
      <c r="B281" s="4">
        <v>100</v>
      </c>
      <c r="C281" s="4">
        <v>40</v>
      </c>
      <c r="D281" s="4">
        <v>28</v>
      </c>
      <c r="E281" s="4">
        <v>0</v>
      </c>
      <c r="F281" s="4">
        <v>50</v>
      </c>
      <c r="G281" s="4">
        <v>158.33333333333334</v>
      </c>
      <c r="I281">
        <f t="shared" si="43"/>
        <v>516.33333333333337</v>
      </c>
      <c r="K281">
        <f t="shared" si="45"/>
        <v>44</v>
      </c>
      <c r="L281">
        <f t="shared" si="46"/>
        <v>17</v>
      </c>
      <c r="M281">
        <f t="shared" si="47"/>
        <v>-23</v>
      </c>
      <c r="N281">
        <f t="shared" si="48"/>
        <v>-32</v>
      </c>
      <c r="O281">
        <f t="shared" si="49"/>
        <v>-50</v>
      </c>
      <c r="P281">
        <f t="shared" si="50"/>
        <v>-17</v>
      </c>
      <c r="Q281">
        <f t="shared" si="51"/>
        <v>57</v>
      </c>
      <c r="S281">
        <f t="shared" si="44"/>
        <v>-4</v>
      </c>
    </row>
    <row r="282" spans="1:19">
      <c r="A282" s="4">
        <v>150</v>
      </c>
      <c r="B282" s="4">
        <v>80</v>
      </c>
      <c r="C282" s="4">
        <v>20</v>
      </c>
      <c r="D282" s="4">
        <v>60</v>
      </c>
      <c r="E282" s="4">
        <v>20</v>
      </c>
      <c r="F282" s="4">
        <v>50</v>
      </c>
      <c r="G282" s="4">
        <v>166.66666666666666</v>
      </c>
      <c r="I282">
        <f t="shared" si="43"/>
        <v>546.66666666666663</v>
      </c>
      <c r="K282">
        <f t="shared" si="45"/>
        <v>46</v>
      </c>
      <c r="L282">
        <f t="shared" si="46"/>
        <v>1</v>
      </c>
      <c r="M282">
        <f t="shared" si="47"/>
        <v>-38</v>
      </c>
      <c r="N282">
        <f t="shared" si="48"/>
        <v>-12</v>
      </c>
      <c r="O282">
        <f t="shared" si="49"/>
        <v>-38</v>
      </c>
      <c r="P282">
        <f t="shared" si="50"/>
        <v>-18</v>
      </c>
      <c r="Q282">
        <f t="shared" si="51"/>
        <v>56</v>
      </c>
      <c r="S282">
        <f t="shared" si="44"/>
        <v>-3</v>
      </c>
    </row>
    <row r="283" spans="1:19">
      <c r="A283" s="4">
        <v>110</v>
      </c>
      <c r="B283" s="4">
        <v>110</v>
      </c>
      <c r="C283" s="4">
        <v>40</v>
      </c>
      <c r="D283" s="4">
        <v>36</v>
      </c>
      <c r="E283" s="4">
        <v>0</v>
      </c>
      <c r="F283" s="4">
        <v>40</v>
      </c>
      <c r="G283" s="4">
        <v>175</v>
      </c>
      <c r="I283">
        <f t="shared" si="43"/>
        <v>511</v>
      </c>
      <c r="K283">
        <f t="shared" si="45"/>
        <v>25</v>
      </c>
      <c r="L283">
        <f t="shared" si="46"/>
        <v>25</v>
      </c>
      <c r="M283">
        <f t="shared" si="47"/>
        <v>-23</v>
      </c>
      <c r="N283">
        <f t="shared" si="48"/>
        <v>-26</v>
      </c>
      <c r="O283">
        <f t="shared" si="49"/>
        <v>-50</v>
      </c>
      <c r="P283">
        <f t="shared" si="50"/>
        <v>-23</v>
      </c>
      <c r="Q283">
        <f t="shared" si="51"/>
        <v>69</v>
      </c>
      <c r="S283">
        <f t="shared" si="44"/>
        <v>-3</v>
      </c>
    </row>
    <row r="284" spans="1:19">
      <c r="A284" s="4">
        <v>135</v>
      </c>
      <c r="B284" s="4">
        <v>94</v>
      </c>
      <c r="C284" s="4">
        <v>40</v>
      </c>
      <c r="D284" s="4">
        <v>56</v>
      </c>
      <c r="E284" s="4">
        <v>30</v>
      </c>
      <c r="F284" s="4">
        <v>60</v>
      </c>
      <c r="G284" s="4">
        <v>153.33333333333334</v>
      </c>
      <c r="I284">
        <f t="shared" si="43"/>
        <v>568.33333333333337</v>
      </c>
      <c r="K284">
        <f t="shared" si="45"/>
        <v>33</v>
      </c>
      <c r="L284">
        <f t="shared" si="46"/>
        <v>7</v>
      </c>
      <c r="M284">
        <f t="shared" si="47"/>
        <v>-26</v>
      </c>
      <c r="N284">
        <f t="shared" si="48"/>
        <v>-16</v>
      </c>
      <c r="O284">
        <f t="shared" si="49"/>
        <v>-32</v>
      </c>
      <c r="P284">
        <f t="shared" si="50"/>
        <v>-14</v>
      </c>
      <c r="Q284">
        <f t="shared" si="51"/>
        <v>44</v>
      </c>
      <c r="S284">
        <f t="shared" si="44"/>
        <v>-4</v>
      </c>
    </row>
    <row r="285" spans="1:19">
      <c r="A285" s="4">
        <v>120</v>
      </c>
      <c r="B285" s="4">
        <v>100</v>
      </c>
      <c r="C285" s="4">
        <v>30</v>
      </c>
      <c r="D285" s="4">
        <v>44</v>
      </c>
      <c r="E285" s="4">
        <v>20</v>
      </c>
      <c r="F285" s="4">
        <v>50</v>
      </c>
      <c r="G285" s="4">
        <v>158.33333333333334</v>
      </c>
      <c r="I285">
        <f t="shared" si="43"/>
        <v>522.33333333333337</v>
      </c>
      <c r="K285">
        <f t="shared" si="45"/>
        <v>30</v>
      </c>
      <c r="L285">
        <f t="shared" si="46"/>
        <v>17</v>
      </c>
      <c r="M285">
        <f t="shared" si="47"/>
        <v>-30</v>
      </c>
      <c r="N285">
        <f t="shared" si="48"/>
        <v>-21</v>
      </c>
      <c r="O285">
        <f t="shared" si="49"/>
        <v>-37</v>
      </c>
      <c r="P285">
        <f t="shared" si="50"/>
        <v>-17</v>
      </c>
      <c r="Q285">
        <f t="shared" si="51"/>
        <v>56</v>
      </c>
      <c r="S285">
        <f t="shared" si="44"/>
        <v>-2</v>
      </c>
    </row>
    <row r="286" spans="1:19">
      <c r="A286" s="4">
        <v>115</v>
      </c>
      <c r="B286" s="4">
        <v>100</v>
      </c>
      <c r="C286" s="4">
        <v>20</v>
      </c>
      <c r="D286" s="4">
        <v>64</v>
      </c>
      <c r="E286" s="4">
        <v>20</v>
      </c>
      <c r="F286" s="4">
        <v>60</v>
      </c>
      <c r="G286" s="4">
        <v>135</v>
      </c>
      <c r="I286">
        <f t="shared" si="43"/>
        <v>514</v>
      </c>
      <c r="K286">
        <f t="shared" si="45"/>
        <v>28</v>
      </c>
      <c r="L286">
        <f t="shared" si="46"/>
        <v>18</v>
      </c>
      <c r="M286">
        <f t="shared" si="47"/>
        <v>-37</v>
      </c>
      <c r="N286">
        <f t="shared" si="48"/>
        <v>-7</v>
      </c>
      <c r="O286">
        <f t="shared" si="49"/>
        <v>-37</v>
      </c>
      <c r="P286">
        <f t="shared" si="50"/>
        <v>-10</v>
      </c>
      <c r="Q286">
        <f t="shared" si="51"/>
        <v>41</v>
      </c>
      <c r="S286">
        <f t="shared" si="44"/>
        <v>-4</v>
      </c>
    </row>
    <row r="287" spans="1:19">
      <c r="A287" s="4">
        <v>125</v>
      </c>
      <c r="B287" s="4">
        <v>80</v>
      </c>
      <c r="C287" s="4">
        <v>24</v>
      </c>
      <c r="D287" s="4">
        <v>64</v>
      </c>
      <c r="E287" s="4">
        <v>20</v>
      </c>
      <c r="F287" s="4">
        <v>50</v>
      </c>
      <c r="G287" s="4">
        <v>140</v>
      </c>
      <c r="I287">
        <f t="shared" si="43"/>
        <v>503</v>
      </c>
      <c r="K287">
        <f t="shared" si="45"/>
        <v>36</v>
      </c>
      <c r="L287">
        <f t="shared" si="46"/>
        <v>5</v>
      </c>
      <c r="M287">
        <f t="shared" si="47"/>
        <v>-34</v>
      </c>
      <c r="N287">
        <f t="shared" si="48"/>
        <v>-6</v>
      </c>
      <c r="O287">
        <f t="shared" si="49"/>
        <v>-37</v>
      </c>
      <c r="P287">
        <f t="shared" si="50"/>
        <v>-16</v>
      </c>
      <c r="Q287">
        <f t="shared" si="51"/>
        <v>47</v>
      </c>
      <c r="S287">
        <f t="shared" si="44"/>
        <v>-5</v>
      </c>
    </row>
    <row r="288" spans="1:19">
      <c r="A288" s="4">
        <v>135</v>
      </c>
      <c r="B288" s="4">
        <v>100</v>
      </c>
      <c r="C288" s="4">
        <v>20</v>
      </c>
      <c r="D288" s="4">
        <v>50</v>
      </c>
      <c r="E288" s="4">
        <v>20</v>
      </c>
      <c r="F288" s="4">
        <v>40</v>
      </c>
      <c r="G288" s="4">
        <v>150</v>
      </c>
      <c r="I288">
        <f t="shared" si="43"/>
        <v>515</v>
      </c>
      <c r="K288">
        <f t="shared" si="45"/>
        <v>41</v>
      </c>
      <c r="L288">
        <f t="shared" si="46"/>
        <v>17</v>
      </c>
      <c r="M288">
        <f t="shared" si="47"/>
        <v>-37</v>
      </c>
      <c r="N288">
        <f t="shared" si="48"/>
        <v>-17</v>
      </c>
      <c r="O288">
        <f t="shared" si="49"/>
        <v>-37</v>
      </c>
      <c r="P288">
        <f t="shared" si="50"/>
        <v>-23</v>
      </c>
      <c r="Q288">
        <f t="shared" si="51"/>
        <v>51</v>
      </c>
      <c r="S288">
        <f t="shared" si="44"/>
        <v>-5</v>
      </c>
    </row>
    <row r="289" spans="1:19">
      <c r="A289" s="4">
        <v>140</v>
      </c>
      <c r="B289" s="4">
        <v>100</v>
      </c>
      <c r="C289" s="4">
        <v>46</v>
      </c>
      <c r="D289" s="4">
        <v>68</v>
      </c>
      <c r="E289" s="4">
        <v>20</v>
      </c>
      <c r="F289" s="4">
        <v>50</v>
      </c>
      <c r="G289" s="4">
        <v>150</v>
      </c>
      <c r="I289">
        <f t="shared" si="43"/>
        <v>574</v>
      </c>
      <c r="K289">
        <f t="shared" si="45"/>
        <v>35</v>
      </c>
      <c r="L289">
        <f t="shared" si="46"/>
        <v>10</v>
      </c>
      <c r="M289">
        <f t="shared" si="47"/>
        <v>-22</v>
      </c>
      <c r="N289">
        <f t="shared" si="48"/>
        <v>-9</v>
      </c>
      <c r="O289">
        <f t="shared" si="49"/>
        <v>-38</v>
      </c>
      <c r="P289">
        <f t="shared" si="50"/>
        <v>-20</v>
      </c>
      <c r="Q289">
        <f t="shared" si="51"/>
        <v>41</v>
      </c>
      <c r="S289">
        <f t="shared" si="44"/>
        <v>-3</v>
      </c>
    </row>
    <row r="290" spans="1:19">
      <c r="A290" s="4">
        <v>140</v>
      </c>
      <c r="B290" s="4">
        <v>80</v>
      </c>
      <c r="C290" s="4">
        <v>40</v>
      </c>
      <c r="D290" s="4">
        <v>48</v>
      </c>
      <c r="E290" s="4">
        <v>20</v>
      </c>
      <c r="F290" s="4">
        <v>50</v>
      </c>
      <c r="G290" s="4">
        <v>141.66666666666666</v>
      </c>
      <c r="I290">
        <f t="shared" si="43"/>
        <v>519.66666666666663</v>
      </c>
      <c r="K290">
        <f t="shared" si="45"/>
        <v>44</v>
      </c>
      <c r="L290">
        <f t="shared" si="46"/>
        <v>3</v>
      </c>
      <c r="M290">
        <f t="shared" si="47"/>
        <v>-24</v>
      </c>
      <c r="N290">
        <f t="shared" si="48"/>
        <v>-18</v>
      </c>
      <c r="O290">
        <f t="shared" si="49"/>
        <v>-37</v>
      </c>
      <c r="P290">
        <f t="shared" si="50"/>
        <v>-17</v>
      </c>
      <c r="Q290">
        <f t="shared" si="51"/>
        <v>45</v>
      </c>
      <c r="S290">
        <f t="shared" si="44"/>
        <v>-4</v>
      </c>
    </row>
    <row r="291" spans="1:19">
      <c r="A291" s="4">
        <v>120</v>
      </c>
      <c r="B291" s="4">
        <v>80</v>
      </c>
      <c r="C291" s="4">
        <v>40</v>
      </c>
      <c r="D291" s="4">
        <v>60</v>
      </c>
      <c r="E291" s="4">
        <v>20</v>
      </c>
      <c r="F291" s="4">
        <v>50</v>
      </c>
      <c r="G291" s="4">
        <v>150</v>
      </c>
      <c r="I291">
        <f t="shared" si="43"/>
        <v>520</v>
      </c>
      <c r="K291">
        <f t="shared" si="45"/>
        <v>30</v>
      </c>
      <c r="L291">
        <f t="shared" si="46"/>
        <v>3</v>
      </c>
      <c r="M291">
        <f t="shared" si="47"/>
        <v>-24</v>
      </c>
      <c r="N291">
        <f t="shared" si="48"/>
        <v>-10</v>
      </c>
      <c r="O291">
        <f t="shared" si="49"/>
        <v>-37</v>
      </c>
      <c r="P291">
        <f t="shared" si="50"/>
        <v>-17</v>
      </c>
      <c r="Q291">
        <f t="shared" si="51"/>
        <v>50</v>
      </c>
      <c r="S291">
        <f t="shared" si="44"/>
        <v>-5</v>
      </c>
    </row>
    <row r="292" spans="1:19">
      <c r="A292" s="4">
        <v>158</v>
      </c>
      <c r="B292" s="4">
        <v>110</v>
      </c>
      <c r="C292" s="4">
        <v>80</v>
      </c>
      <c r="D292" s="4">
        <v>60</v>
      </c>
      <c r="E292" s="4">
        <v>20</v>
      </c>
      <c r="F292" s="4">
        <v>50</v>
      </c>
      <c r="G292" s="4">
        <v>183.33333333333334</v>
      </c>
      <c r="I292">
        <f t="shared" si="43"/>
        <v>661.33333333333337</v>
      </c>
      <c r="K292">
        <f t="shared" si="45"/>
        <v>33</v>
      </c>
      <c r="L292">
        <f t="shared" si="46"/>
        <v>8</v>
      </c>
      <c r="M292">
        <f t="shared" si="47"/>
        <v>-8</v>
      </c>
      <c r="N292">
        <f t="shared" si="48"/>
        <v>-19</v>
      </c>
      <c r="O292">
        <f t="shared" si="49"/>
        <v>-40</v>
      </c>
      <c r="P292">
        <f t="shared" si="50"/>
        <v>-24</v>
      </c>
      <c r="Q292">
        <f t="shared" si="51"/>
        <v>47</v>
      </c>
      <c r="S292">
        <f t="shared" si="44"/>
        <v>-3</v>
      </c>
    </row>
    <row r="293" spans="1:19">
      <c r="A293" s="4">
        <v>180</v>
      </c>
      <c r="B293" s="4">
        <v>100</v>
      </c>
      <c r="C293" s="4">
        <v>70</v>
      </c>
      <c r="D293" s="4">
        <v>40</v>
      </c>
      <c r="E293" s="4">
        <v>20</v>
      </c>
      <c r="F293" s="4">
        <v>50</v>
      </c>
      <c r="G293" s="4">
        <v>158.33333333333334</v>
      </c>
      <c r="I293">
        <f t="shared" si="43"/>
        <v>618.33333333333337</v>
      </c>
      <c r="K293">
        <f t="shared" si="45"/>
        <v>51</v>
      </c>
      <c r="L293">
        <f t="shared" si="46"/>
        <v>6</v>
      </c>
      <c r="M293">
        <f t="shared" si="47"/>
        <v>-11</v>
      </c>
      <c r="N293">
        <f t="shared" si="48"/>
        <v>-28</v>
      </c>
      <c r="O293">
        <f t="shared" si="49"/>
        <v>-39</v>
      </c>
      <c r="P293">
        <f t="shared" si="50"/>
        <v>-22</v>
      </c>
      <c r="Q293">
        <f t="shared" si="51"/>
        <v>39</v>
      </c>
      <c r="S293">
        <f t="shared" si="44"/>
        <v>-4</v>
      </c>
    </row>
    <row r="294" spans="1:19">
      <c r="A294" s="4">
        <v>146</v>
      </c>
      <c r="B294" s="4">
        <v>100</v>
      </c>
      <c r="C294" s="4">
        <v>70</v>
      </c>
      <c r="D294" s="4">
        <v>48</v>
      </c>
      <c r="E294" s="4">
        <v>40</v>
      </c>
      <c r="F294" s="4">
        <v>50</v>
      </c>
      <c r="G294" s="4">
        <v>176.66666666666666</v>
      </c>
      <c r="I294">
        <f t="shared" si="43"/>
        <v>630.66666666666663</v>
      </c>
      <c r="K294">
        <f t="shared" si="45"/>
        <v>31</v>
      </c>
      <c r="L294">
        <f t="shared" si="46"/>
        <v>5</v>
      </c>
      <c r="M294">
        <f t="shared" si="47"/>
        <v>-12</v>
      </c>
      <c r="N294">
        <f t="shared" si="48"/>
        <v>-24</v>
      </c>
      <c r="O294">
        <f t="shared" si="49"/>
        <v>-28</v>
      </c>
      <c r="P294">
        <f t="shared" si="50"/>
        <v>-23</v>
      </c>
      <c r="Q294">
        <f t="shared" si="51"/>
        <v>48</v>
      </c>
      <c r="S294">
        <f t="shared" si="44"/>
        <v>-3</v>
      </c>
    </row>
    <row r="295" spans="1:19">
      <c r="A295" s="4">
        <v>160</v>
      </c>
      <c r="B295" s="4">
        <v>100</v>
      </c>
      <c r="C295" s="4">
        <v>70</v>
      </c>
      <c r="D295" s="4">
        <v>20</v>
      </c>
      <c r="E295" s="4">
        <v>20</v>
      </c>
      <c r="F295" s="4">
        <v>30</v>
      </c>
      <c r="G295" s="4">
        <v>198.33333333333334</v>
      </c>
      <c r="I295">
        <f t="shared" si="43"/>
        <v>598.33333333333337</v>
      </c>
      <c r="K295">
        <f t="shared" si="45"/>
        <v>43</v>
      </c>
      <c r="L295">
        <f t="shared" si="46"/>
        <v>8</v>
      </c>
      <c r="M295">
        <f t="shared" si="47"/>
        <v>-10</v>
      </c>
      <c r="N295">
        <f t="shared" si="48"/>
        <v>-39</v>
      </c>
      <c r="O295">
        <f t="shared" si="49"/>
        <v>-39</v>
      </c>
      <c r="P295">
        <f t="shared" si="50"/>
        <v>-33</v>
      </c>
      <c r="Q295">
        <f t="shared" si="51"/>
        <v>66</v>
      </c>
      <c r="S295">
        <f t="shared" si="44"/>
        <v>-4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C23" sqref="C23"/>
    </sheetView>
  </sheetViews>
  <sheetFormatPr defaultRowHeight="14.4"/>
  <cols>
    <col min="1" max="1" width="9.77734375" customWidth="1"/>
    <col min="2" max="2" width="11.21875" bestFit="1" customWidth="1"/>
  </cols>
  <sheetData>
    <row r="1" spans="1:2">
      <c r="A1" s="25" t="s">
        <v>704</v>
      </c>
      <c r="B1" t="s">
        <v>706</v>
      </c>
    </row>
    <row r="2" spans="1:2">
      <c r="A2" s="26">
        <v>1</v>
      </c>
      <c r="B2" s="24">
        <v>53</v>
      </c>
    </row>
    <row r="3" spans="1:2">
      <c r="A3" s="26">
        <v>2</v>
      </c>
      <c r="B3" s="24">
        <v>77</v>
      </c>
    </row>
    <row r="4" spans="1:2">
      <c r="A4" s="26">
        <v>3</v>
      </c>
      <c r="B4" s="24">
        <v>72</v>
      </c>
    </row>
    <row r="5" spans="1:2">
      <c r="A5" s="26">
        <v>4</v>
      </c>
      <c r="B5" s="24">
        <v>46</v>
      </c>
    </row>
    <row r="6" spans="1:2">
      <c r="A6" s="26">
        <v>5</v>
      </c>
      <c r="B6" s="24">
        <v>33</v>
      </c>
    </row>
    <row r="7" spans="1:2">
      <c r="A7" s="26">
        <v>6</v>
      </c>
      <c r="B7" s="24">
        <v>14</v>
      </c>
    </row>
    <row r="8" spans="1:2">
      <c r="A8" s="26">
        <v>7</v>
      </c>
      <c r="B8" s="24">
        <v>9</v>
      </c>
    </row>
    <row r="9" spans="1:2">
      <c r="A9" s="26" t="s">
        <v>705</v>
      </c>
      <c r="B9" s="24">
        <v>304</v>
      </c>
    </row>
  </sheetData>
  <phoneticPr fontId="18" type="noConversion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标准卡</vt:lpstr>
      <vt:lpstr>隐藏卡</vt:lpstr>
      <vt:lpstr>~标准值</vt:lpstr>
      <vt:lpstr>~Sheet2</vt:lpstr>
      <vt:lpstr>~透视表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2013-01-13T06:22:51Z</dcterms:created>
  <dcterms:modified xsi:type="dcterms:W3CDTF">2016-06-25T07:15:14Z</dcterms:modified>
</cp:coreProperties>
</file>