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<sst xmlns="http://schemas.openxmlformats.org/spreadsheetml/2006/main" count="627" uniqueCount="373">
  <si>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</si>
  <si>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</si>
  <si>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</si>
  <si>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</si>
  <si>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</si>
  <si>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</si>
  <si>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</si>
  <si>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</si>
  <si>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</si>
  <si>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</si>
  <si>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</si>
  <si>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</si>
  <si>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</si>
  <si>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</si>
  <si>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</si>
  <si>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</si>
  <si>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</si>
  <si>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</si>
  <si>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</si>
  <si>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</si>
  <si>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</si>
  <si>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</si>
  <si>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</si>
  <si>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</si>
  <si>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</si>
  <si>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</si>
  <si>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</si>
  <si>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</si>
  <si>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</si>
  <si>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</si>
  <si>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</si>
  <si>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</si>
  <si>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</si>
  <si>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</si>
  <si>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</si>
  <si>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</si>
  <si>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</si>
  <si>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</si>
  <si>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</si>
  <si>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</si>
  <si>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</si>
  <si>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</si>
  <si>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</si>
  <si>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</si>
  <si>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</si>
  <si>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</si>
  <si>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</si>
  <si>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</si>
  <si>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</si>
  <si>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</si>
  <si>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</si>
  <si>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</si>
  <si>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</si>
  <si>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</si>
  <si>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</si>
  <si>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</si>
  <si>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</si>
  <si>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</si>
  <si>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</si>
  <si>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</si>
  <si>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</si>
  <si>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</si>
  <si>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</si>
  <si>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</si>
  <si>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</si>
  <si>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</si>
  <si>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</si>
  <si>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</si>
  <si>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</si>
  <si>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</si>
  <si>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</si>
  <si>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</si>
  <si>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</si>
  <si>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</si>
  <si>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</si>
  <si>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</si>
  <si>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</si>
  <si>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</si>
  <si>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</si>
  <si>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</si>
  <si>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</si>
  <si>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</si>
  <si>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</si>
  <si>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</si>
  <si>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</si>
  <si>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</si>
  <si>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</si>
  <si>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</si>
  <si>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</si>
  <si>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</si>
  <si>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</si>
  <si>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</si>
  <si>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</si>
  <si>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</si>
  <si>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</si>
  <si>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</si>
  <si>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</si>
  <si>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</si>
  <si>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</si>
  <si>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</si>
  <si>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</si>
  <si>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</si>
  <si>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</si>
  <si>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</si>
  <si>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</si>
  <si>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</si>
  <si>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</si>
  <si>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</si>
  <si>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</si>
  <si>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</si>
  <si>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</si>
  <si>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</si>
  <si>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</si>
  <si>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</si>
  <si>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</si>
  <si>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</si>
  <si>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</si>
  <si>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</si>
  <si>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</si>
  <si>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</si>
  <si>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</si>
  <si>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</si>
  <si>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</si>
  <si>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</si>
  <si>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</si>
  <si>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</si>
  <si>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</si>
  <si>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</si>
  <si>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</si>
  <si>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</si>
  <si>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</si>
  <si>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</si>
  <si>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</si>
  <si>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</si>
  <si>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</si>
  <si>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</si>
  <si>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</si>
  <si>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</si>
  <si>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</si>
  <si>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</si>
  <si>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</si>
  <si>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</si>
  <si>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</si>
  <si>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</si>
  <si>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</si>
  <si>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</si>
  <si>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</si>
  <si>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</si>
  <si>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</si>
  <si>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</si>
  <si>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</si>
  <si>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</si>
  <si>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</si>
  <si>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</si>
  <si>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</si>
  <si>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</si>
  <si>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</si>
  <si>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</si>
  <si>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</si>
  <si>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</si>
  <si>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</si>
  <si>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</si>
  <si>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</si>
  <si>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</si>
  <si>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</si>
  <si>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</si>
  <si>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</si>
  <si>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</si>
  <si>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</si>
  <si>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</si>
  <si>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</si>
  <si>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</si>
  <si>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</si>
  <si>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</si>
  <si>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</si>
  <si>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</si>
  <si>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</si>
  <si>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</si>
  <si>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</si>
  <si>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</si>
  <si>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</si>
  <si>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</si>
  <si>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</si>
  <si>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</si>
  <si>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</si>
  <si>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</si>
  <si>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</si>
  <si>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</si>
  <si>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</si>
  <si>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</si>
  <si>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</si>
  <si>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</si>
  <si>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</si>
  <si>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</si>
  <si>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</si>
  <si>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</si>
  <si>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</si>
  <si>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</si>
  <si>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</si>
  <si>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</si>
  <si>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</si>
  <si>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</si>
  <si>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</si>
  <si>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</si>
  <si>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</si>
  <si>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</si>
  <si>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</si>
  <si>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</si>
  <si>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</si>
  <si>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</si>
  <si>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</si>
  <si>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</si>
  <si>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</si>
  <si>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</si>
  <si>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</si>
  <si>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</si>
  <si>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</si>
  <si>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</si>
  <si>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</si>
  <si>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</si>
  <si>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</si>
  <si>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</si>
  <si>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</si>
  <si>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</si>
  <si>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</si>
  <si>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</si>
  <si>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</si>
  <si>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</si>
  <si>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</si>
  <si>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</si>
  <si>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</si>
  <si>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</si>
  <si>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</si>
  <si>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</si>
  <si>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</si>
  <si>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</si>
  <si>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</si>
  <si>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</si>
  <si>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</si>
  <si>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</si>
  <si>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</si>
  <si>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</si>
  <si>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</si>
  <si>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</si>
  <si>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</si>
  <si>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</si>
  <si>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</si>
  <si>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</si>
  <si>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</si>
  <si>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</si>
  <si>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</si>
  <si>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</si>
  <si>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</si>
  <si>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</si>
  <si>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</si>
  <si>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</si>
  <si>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</si>
  <si>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</si>
  <si>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</si>
  <si>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</si>
  <si>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</si>
  <si>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</si>
  <si>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</si>
  <si>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</si>
  <si>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</si>
  <si>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</si>
  <si>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</si>
  <si>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</si>
  <si>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</si>
  <si>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</si>
  <si>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</si>
  <si>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</si>
  <si>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</si>
  <si>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</si>
  <si>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</si>
  <si>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</si>
  <si>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</si>
  <si>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</si>
  <si>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</si>
  <si>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</si>
  <si>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</si>
  <si>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</si>
  <si>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</si>
  <si>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</si>
  <si>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</si>
  <si>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</si>
  <si>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</si>
  <si>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</si>
  <si>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</si>
  <si>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</si>
  <si>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</si>
  <si>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</si>
  <si>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</si>
  <si>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</si>
  <si>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</si>
  <si>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</si>
  <si>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</si>
  <si>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</si>
  <si>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</si>
  <si>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</si>
  <si>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</si>
  <si>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</si>
  <si>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</si>
  <si>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</si>
  <si>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</si>
  <si>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</si>
  <si>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</si>
  <si>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</si>
  <si>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</si>
  <si>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</si>
  <si>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</si>
  <si>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</si>
  <si>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</si>
  <si>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</si>
  <si>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</si>
  <si>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</si>
  <si>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</si>
  <si>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</si>
  <si>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</si>
  <si>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</si>
  <si>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</si>
  <si>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</si>
  <si>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</si>
  <si>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</si>
  <si>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</si>
  <si>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</si>
  <si>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</si>
  <si>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</si>
  <si>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</si>
  <si>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</si>
  <si>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</si>
  <si>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</si>
  <si>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</si>
  <si>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</si>
  <si>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</si>
  <si>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</si>
  <si>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</si>
  <si>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</si>
  <si>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</si>
  <si>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</si>
  <si>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</si>
  <si>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</si>
  <si>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</si>
  <si>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</si>
  <si>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基础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</si>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</sst>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4" totalsRowShown="0" dataDxfId="78" tableBorderDxfId="77">
  <autoFilter ref="A3:AG124"/>
  <sortState ref="A4:AG124">
    <sortCondition ref="A3:A124"/>
  </sortState>
  <tableColumns count="33">
    <tableColumn id="1" name="Id" dataDxfId="76"/>
    <tableColumn id="2" name="Name" dataDxfId="75"/>
    <tableColumn id="3" name="Ename" dataDxfId="74"/>
    <tableColumn id="4" name="Remark" dataDxfId="73"/>
    <tableColumn id="5" name="Star" dataDxfId="72"/>
    <tableColumn id="6" name="Type" dataDxfId="71"/>
    <tableColumn id="7" name="Attr" dataDxfId="70"/>
    <tableColumn id="34" name="Quality" dataDxfId="69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8"/>
    <tableColumn id="8" name="AtkP" dataDxfId="67"/>
    <tableColumn id="9" name="VitP" dataDxfId="66"/>
    <tableColumn id="25" name="Modify" dataDxfId="65"/>
    <tableColumn id="27" name="Dura" dataDxfId="64"/>
    <tableColumn id="20" name="Def" dataDxfId="63"/>
    <tableColumn id="21" name="Mag" dataDxfId="62"/>
    <tableColumn id="29" name="Spd" dataDxfId="61"/>
    <tableColumn id="30" name="Hit" dataDxfId="60"/>
    <tableColumn id="19" name="Dhit" dataDxfId="59"/>
    <tableColumn id="12" name="Crt" dataDxfId="58"/>
    <tableColumn id="11" name="Luk" dataDxfId="57"/>
    <tableColumn id="32" name="Sum" dataDxfId="56">
      <calculatedColumnFormula>J4+K4-100+L4+ SUM(N4:T4)*5+IF(ISNUMBER(Y4),Y4,0)+X4</calculatedColumnFormula>
    </tableColumn>
    <tableColumn id="10" name="Range" dataDxfId="55"/>
    <tableColumn id="31" name="Mov" dataDxfId="54"/>
    <tableColumn id="24" name="~SkillMark" dataDxfId="53"/>
    <tableColumn id="33" name="~SkillMark2" dataDxfId="52">
      <calculatedColumnFormula>IF(ISBLANK(Z4),0, LOOKUP(Z4,[1]Skill!$A:$A,[1]Skill!$X:$X)*AA4/100)</calculatedColumnFormula>
    </tableColumn>
    <tableColumn id="13" name="SkillId" dataDxfId="51"/>
    <tableColumn id="14" name="Percent" dataDxfId="50"/>
    <tableColumn id="16" name="Arrow" dataDxfId="49"/>
    <tableColumn id="26" name="JobId" dataDxfId="48"/>
    <tableColumn id="17" name="Res" dataDxfId="47"/>
    <tableColumn id="18" name="Icon" dataDxfId="46"/>
    <tableColumn id="22" name="IsSpecial" dataDxfId="45"/>
    <tableColumn id="23" name="IsNew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33" tableBorderDxfId="32">
  <autoFilter ref="A3:AG5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3"/>
    <tableColumn id="8" name="AtkP" dataDxfId="22"/>
    <tableColumn id="9" name="VitP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J4+K4-100+L4+ SUM(N4:T4)*5+IF(ISNUMBER(Y4),Y4,0)+X4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IF(ISBLANK(Z4),0, LOOKUP(Z4,[1]Skill!$A:$A,[1]Skill!$X:$X)*AA4/100)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7" name="Res" dataDxfId="3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zoomScaleNormal="100" workbookViewId="0">
      <pane xSplit="1" ySplit="3" topLeftCell="B95" activePane="bottomRight" state="frozen"/>
      <selection pane="topRight" activeCell="B1" sqref="B1"/>
      <selection pane="bottomLeft" activeCell="A4" sqref="A4"/>
      <selection pane="bottomRight" activeCell="L106" sqref="L106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5" width="4.77734375" customWidth="1"/>
    <col min="26" max="26" width="9.44140625" customWidth="1"/>
    <col min="27" max="27" width="7.109375" customWidth="1"/>
    <col min="28" max="29" width="9" customWidth="1"/>
    <col min="30" max="31" width="7.33203125" customWidth="1"/>
    <col min="32" max="33" width="4.33203125" customWidth="1"/>
    <col min="36" max="36" width="9.44140625" bestFit="1" customWidth="1"/>
  </cols>
  <sheetData>
    <row r="1" spans="1:33" ht="73.2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339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349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351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341</v>
      </c>
      <c r="V2" s="2" t="s">
        <v>303</v>
      </c>
      <c r="W2" s="2" t="s">
        <v>337</v>
      </c>
      <c r="X2" s="11" t="s">
        <v>342</v>
      </c>
      <c r="Y2" s="11" t="s">
        <v>342</v>
      </c>
      <c r="Z2" s="2" t="s">
        <v>110</v>
      </c>
      <c r="AA2" s="2" t="s">
        <v>110</v>
      </c>
      <c r="AB2" s="2" t="s">
        <v>111</v>
      </c>
      <c r="AC2" s="39" t="s">
        <v>352</v>
      </c>
      <c r="AD2" s="2" t="s">
        <v>110</v>
      </c>
      <c r="AE2" s="3" t="s">
        <v>111</v>
      </c>
      <c r="AF2" s="3" t="s">
        <v>254</v>
      </c>
      <c r="AG2" s="28" t="s">
        <v>254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340</v>
      </c>
      <c r="I3" t="s">
        <v>287</v>
      </c>
      <c r="J3" s="12" t="s">
        <v>333</v>
      </c>
      <c r="K3" s="12" t="s">
        <v>334</v>
      </c>
      <c r="L3" s="9" t="s">
        <v>258</v>
      </c>
      <c r="M3" s="9" t="s">
        <v>299</v>
      </c>
      <c r="N3" s="34" t="s">
        <v>332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343</v>
      </c>
      <c r="Y3" s="12" t="s">
        <v>348</v>
      </c>
      <c r="Z3" t="s">
        <v>117</v>
      </c>
      <c r="AA3" t="s">
        <v>118</v>
      </c>
      <c r="AB3" t="s">
        <v>119</v>
      </c>
      <c r="AC3" s="40" t="s">
        <v>353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52000001</v>
      </c>
      <c r="B4" s="4" t="s">
        <v>0</v>
      </c>
      <c r="C4" s="4" t="s">
        <v>147</v>
      </c>
      <c r="D4" s="25" t="s">
        <v>345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148</v>
      </c>
      <c r="D5" s="25" t="s">
        <v>345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149</v>
      </c>
      <c r="D6" s="25" t="s">
        <v>345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150</v>
      </c>
      <c r="D7" s="25" t="s">
        <v>345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271</v>
      </c>
      <c r="C8" s="15" t="s">
        <v>272</v>
      </c>
      <c r="D8" s="25" t="s">
        <v>345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152</v>
      </c>
      <c r="D9" s="25" t="s">
        <v>345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153</v>
      </c>
      <c r="D10" s="25" t="s">
        <v>345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154</v>
      </c>
      <c r="D11" s="25" t="s">
        <v>356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155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156</v>
      </c>
      <c r="D13" s="25" t="s">
        <v>350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123</v>
      </c>
      <c r="C14" s="4" t="s">
        <v>157</v>
      </c>
      <c r="D14" s="25" t="s">
        <v>350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158</v>
      </c>
      <c r="D15" s="25" t="s">
        <v>350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305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124</v>
      </c>
      <c r="C16" s="4" t="s">
        <v>159</v>
      </c>
      <c r="D16" s="25" t="s">
        <v>350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125</v>
      </c>
      <c r="C17" s="4" t="s">
        <v>162</v>
      </c>
      <c r="D17" s="25" t="s">
        <v>350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14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161</v>
      </c>
      <c r="D18" s="25" t="s">
        <v>350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283</v>
      </c>
      <c r="C19" s="15" t="s">
        <v>284</v>
      </c>
      <c r="D19" s="25" t="s">
        <v>358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 t="shared" si="1"/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160</v>
      </c>
      <c r="D20" s="25" t="s">
        <v>366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 t="shared" si="1"/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4">
        <v>5</v>
      </c>
      <c r="AE20" s="5">
        <v>17</v>
      </c>
      <c r="AF20" s="26">
        <v>0</v>
      </c>
      <c r="AG20" s="25">
        <v>0</v>
      </c>
    </row>
    <row r="21" spans="1:33">
      <c r="A21">
        <v>52000018</v>
      </c>
      <c r="B21" s="15" t="s">
        <v>282</v>
      </c>
      <c r="C21" s="15" t="s">
        <v>281</v>
      </c>
      <c r="D21" s="25" t="s">
        <v>355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163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164</v>
      </c>
      <c r="D23" s="25" t="s">
        <v>357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306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165</v>
      </c>
      <c r="D24" s="25" t="s">
        <v>354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306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166</v>
      </c>
      <c r="D25" s="25" t="s">
        <v>355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276</v>
      </c>
      <c r="C26" s="15" t="s">
        <v>275</v>
      </c>
      <c r="D26" s="25" t="s">
        <v>302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307</v>
      </c>
      <c r="AC26" s="4">
        <v>11000004</v>
      </c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167</v>
      </c>
      <c r="D27" s="25" t="s">
        <v>367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306</v>
      </c>
      <c r="AC27" s="4">
        <v>11000001</v>
      </c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280</v>
      </c>
      <c r="C28" s="15" t="s">
        <v>279</v>
      </c>
      <c r="D28" s="25"/>
      <c r="E28" s="15">
        <v>3</v>
      </c>
      <c r="F28">
        <v>100</v>
      </c>
      <c r="G28" s="15">
        <v>0</v>
      </c>
      <c r="H28" s="4">
        <f t="shared" si="0"/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168</v>
      </c>
      <c r="D29" s="25" t="s">
        <v>350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169</v>
      </c>
      <c r="D30" s="25" t="s">
        <v>350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170</v>
      </c>
      <c r="D31" s="25" t="s">
        <v>350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173</v>
      </c>
      <c r="D32" s="25" t="s">
        <v>350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172</v>
      </c>
      <c r="D33" s="25" t="s">
        <v>350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171</v>
      </c>
      <c r="D34" s="25" t="s">
        <v>350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277</v>
      </c>
      <c r="C35" s="15" t="s">
        <v>278</v>
      </c>
      <c r="D35" s="25" t="s">
        <v>358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126</v>
      </c>
      <c r="C36" s="4" t="s">
        <v>174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310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175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176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127</v>
      </c>
      <c r="C39" s="4" t="s">
        <v>177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312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128</v>
      </c>
      <c r="D40" s="25" t="s">
        <v>358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309</v>
      </c>
      <c r="AC40" s="4">
        <v>11000006</v>
      </c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129</v>
      </c>
      <c r="C41" s="4" t="s">
        <v>130</v>
      </c>
      <c r="D41" s="25" t="s">
        <v>358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/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131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308</v>
      </c>
      <c r="AC42" s="4">
        <v>11000007</v>
      </c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178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311</v>
      </c>
      <c r="AC43" s="4">
        <v>11000009</v>
      </c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179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132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180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 t="shared" si="3"/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181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182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183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184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185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186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60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3</v>
      </c>
      <c r="R52" s="8">
        <v>0</v>
      </c>
      <c r="S52" s="8">
        <v>0</v>
      </c>
      <c r="T52" s="8">
        <v>0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187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188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189</v>
      </c>
      <c r="D55" s="25" t="s">
        <v>355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190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191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192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193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194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133</v>
      </c>
      <c r="C61" s="4" t="s">
        <v>134</v>
      </c>
      <c r="D61" s="25" t="s">
        <v>364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 t="shared" si="3"/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195</v>
      </c>
      <c r="D62" s="25" t="s">
        <v>360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196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>
        <v>55100001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197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198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199</v>
      </c>
      <c r="D66" s="25" t="s">
        <v>344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200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 t="shared" si="3"/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201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AA68" s="4"/>
      <c r="AB68" s="4" t="s">
        <v>37</v>
      </c>
      <c r="AC68" s="4">
        <v>11000005</v>
      </c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202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203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265</v>
      </c>
      <c r="C71" s="13" t="s">
        <v>266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204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 t="shared" si="5"/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205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>
        <v>55110013</v>
      </c>
      <c r="AA73" s="4">
        <v>30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100</v>
      </c>
      <c r="C74" s="4" t="s">
        <v>236</v>
      </c>
      <c r="D74" s="25" t="s">
        <v>370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 t="shared" si="5"/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207</v>
      </c>
      <c r="D75" s="25" t="s">
        <v>370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>
        <v>55500003</v>
      </c>
      <c r="AA75" s="4">
        <v>100</v>
      </c>
      <c r="AB75" s="4" t="s">
        <v>3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135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208</v>
      </c>
      <c r="D77" s="25" t="s">
        <v>370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 t="shared" si="5"/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209</v>
      </c>
      <c r="D78" s="25" t="s">
        <v>370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 t="shared" si="5"/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210</v>
      </c>
      <c r="D79" s="25" t="s">
        <v>370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211</v>
      </c>
      <c r="D80" s="25" t="s">
        <v>370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 t="shared" si="5"/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212</v>
      </c>
      <c r="D81" s="25" t="s">
        <v>370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 t="shared" si="5"/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213</v>
      </c>
      <c r="D82" s="25" t="s">
        <v>370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214</v>
      </c>
      <c r="D83" s="25" t="s">
        <v>370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 t="shared" si="5"/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215</v>
      </c>
      <c r="D84" s="25" t="s">
        <v>370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216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310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136</v>
      </c>
      <c r="C86" s="4" t="s">
        <v>217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218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219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312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220</v>
      </c>
      <c r="D89" s="25" t="s">
        <v>358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309</v>
      </c>
      <c r="AC89" s="4">
        <v>11000006</v>
      </c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221</v>
      </c>
      <c r="D90" s="25" t="s">
        <v>358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/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137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308</v>
      </c>
      <c r="AC91" s="4">
        <v>11000007</v>
      </c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222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311</v>
      </c>
      <c r="AC92" s="4">
        <v>11000009</v>
      </c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223</v>
      </c>
      <c r="D93" s="25"/>
      <c r="E93" s="4">
        <v>6</v>
      </c>
      <c r="F93">
        <v>101</v>
      </c>
      <c r="G93" s="4">
        <v>3</v>
      </c>
      <c r="H93" s="4">
        <f t="shared" si="4"/>
        <v>6</v>
      </c>
      <c r="I93" s="4">
        <v>6</v>
      </c>
      <c r="J93" s="6">
        <v>75</v>
      </c>
      <c r="K93" s="6">
        <v>0</v>
      </c>
      <c r="L93" s="14">
        <v>34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 t="shared" si="5"/>
        <v>-16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224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225</v>
      </c>
      <c r="D95" s="25" t="s">
        <v>362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 t="shared" si="5"/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226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7</v>
      </c>
      <c r="C97" s="4" t="s">
        <v>151</v>
      </c>
      <c r="D97" s="25"/>
      <c r="E97" s="4">
        <v>3</v>
      </c>
      <c r="F97">
        <v>100</v>
      </c>
      <c r="G97" s="4">
        <v>0</v>
      </c>
      <c r="H97" s="4">
        <f t="shared" si="4"/>
        <v>2</v>
      </c>
      <c r="I97" s="4">
        <v>3</v>
      </c>
      <c r="J97" s="6">
        <v>100</v>
      </c>
      <c r="K97" s="6">
        <v>0</v>
      </c>
      <c r="L97" s="14">
        <v>2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2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89</v>
      </c>
      <c r="C98" s="4" t="s">
        <v>227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14">
        <v>3</v>
      </c>
      <c r="M98" s="8">
        <v>4</v>
      </c>
      <c r="N98" s="8">
        <v>0</v>
      </c>
      <c r="O98" s="8">
        <v>0</v>
      </c>
      <c r="P98" s="8">
        <v>0</v>
      </c>
      <c r="Q98" s="8">
        <v>4</v>
      </c>
      <c r="R98" s="8">
        <v>0</v>
      </c>
      <c r="S98" s="8">
        <v>0</v>
      </c>
      <c r="T98" s="8">
        <v>0</v>
      </c>
      <c r="U98" s="10">
        <f t="shared" si="5"/>
        <v>5</v>
      </c>
      <c r="V98" s="8">
        <v>0</v>
      </c>
      <c r="W98" s="8">
        <v>0</v>
      </c>
      <c r="X98" s="8">
        <v>0</v>
      </c>
      <c r="Y98" s="8">
        <f>IF(ISBLANK(Z98),0, LOOKUP(Z98,[1]Skill!$A:$A,[1]Skill!$X:$X)*AA98/100)</f>
        <v>12</v>
      </c>
      <c r="Z98" s="37">
        <v>55110009</v>
      </c>
      <c r="AA98" s="4">
        <v>100</v>
      </c>
      <c r="AB98" s="4" t="s">
        <v>5</v>
      </c>
      <c r="AC98" s="4">
        <v>11000004</v>
      </c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90</v>
      </c>
      <c r="C99" s="4" t="s">
        <v>228</v>
      </c>
      <c r="D99" s="25" t="s">
        <v>372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14">
        <v>10</v>
      </c>
      <c r="M99" s="8">
        <v>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10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40</v>
      </c>
      <c r="Z99" s="37">
        <v>55200004</v>
      </c>
      <c r="AA99" s="4">
        <v>100</v>
      </c>
      <c r="AB99" s="4" t="s">
        <v>5</v>
      </c>
      <c r="AC99" s="4">
        <v>11000007</v>
      </c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229</v>
      </c>
      <c r="D100" s="25"/>
      <c r="E100" s="4">
        <v>2</v>
      </c>
      <c r="F100">
        <v>103</v>
      </c>
      <c r="G100" s="4">
        <v>0</v>
      </c>
      <c r="H100" s="4">
        <f t="shared" ref="H100:H124" si="6"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 t="shared" ref="U100:U124" si="7"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92</v>
      </c>
      <c r="C101" s="4" t="s">
        <v>138</v>
      </c>
      <c r="D101" s="25" t="s">
        <v>361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313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230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 t="shared" si="7"/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139</v>
      </c>
      <c r="C103" s="4" t="s">
        <v>140</v>
      </c>
      <c r="D103" s="25" t="s">
        <v>369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 t="shared" si="7"/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55520004</v>
      </c>
      <c r="AA103" s="4">
        <v>33</v>
      </c>
      <c r="AB103" s="4" t="s">
        <v>94</v>
      </c>
      <c r="AC103" s="4">
        <v>11000007</v>
      </c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231</v>
      </c>
      <c r="D104" s="25" t="s">
        <v>371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14">
        <v>2</v>
      </c>
      <c r="M104" s="8">
        <v>1</v>
      </c>
      <c r="N104" s="8">
        <v>0</v>
      </c>
      <c r="O104" s="8">
        <v>0</v>
      </c>
      <c r="P104" s="8">
        <v>0</v>
      </c>
      <c r="Q104" s="8">
        <v>5</v>
      </c>
      <c r="R104" s="8">
        <v>0</v>
      </c>
      <c r="S104" s="8">
        <v>0</v>
      </c>
      <c r="T104" s="8">
        <v>0</v>
      </c>
      <c r="U104" s="10">
        <f t="shared" si="7"/>
        <v>2</v>
      </c>
      <c r="V104" s="8">
        <v>0</v>
      </c>
      <c r="W104" s="8">
        <v>0</v>
      </c>
      <c r="X104" s="8">
        <v>0</v>
      </c>
      <c r="Y104" s="8">
        <f>IF(ISBLANK(Z104),0, LOOKUP(Z104,[1]Skill!$A:$A,[1]Skill!$X:$X)*AA104/100)</f>
        <v>35</v>
      </c>
      <c r="Z104" s="37">
        <v>55990103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141</v>
      </c>
      <c r="C105" s="4" t="s">
        <v>232</v>
      </c>
      <c r="D105" s="25" t="s">
        <v>365</v>
      </c>
      <c r="E105" s="4">
        <v>3</v>
      </c>
      <c r="F105">
        <v>103</v>
      </c>
      <c r="G105" s="4">
        <v>0</v>
      </c>
      <c r="H105" s="4">
        <f t="shared" si="6"/>
        <v>2</v>
      </c>
      <c r="I105" s="4">
        <v>3</v>
      </c>
      <c r="J105" s="6">
        <v>50</v>
      </c>
      <c r="K105" s="6">
        <v>0</v>
      </c>
      <c r="L105" s="14">
        <v>3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 t="shared" si="7"/>
        <v>2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9</v>
      </c>
      <c r="Z105" s="37">
        <v>55700004</v>
      </c>
      <c r="AA105" s="4">
        <v>100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122</v>
      </c>
      <c r="D106" s="25"/>
      <c r="E106" s="4">
        <v>2</v>
      </c>
      <c r="F106">
        <v>103</v>
      </c>
      <c r="G106" s="4">
        <v>0</v>
      </c>
      <c r="H106" s="4">
        <f t="shared" si="6"/>
        <v>2</v>
      </c>
      <c r="I106" s="4">
        <v>2</v>
      </c>
      <c r="J106" s="7">
        <v>0</v>
      </c>
      <c r="K106" s="7">
        <v>50</v>
      </c>
      <c r="L106" s="14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10</v>
      </c>
      <c r="S106" s="8">
        <v>0</v>
      </c>
      <c r="T106" s="8">
        <v>0</v>
      </c>
      <c r="U106" s="10">
        <f t="shared" si="7"/>
        <v>2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11000008</v>
      </c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97</v>
      </c>
      <c r="C107" s="4" t="s">
        <v>233</v>
      </c>
      <c r="D107" s="25" t="s">
        <v>358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234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235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11000007</v>
      </c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206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101</v>
      </c>
      <c r="C111" s="4" t="s">
        <v>142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6</v>
      </c>
      <c r="R111" s="8">
        <v>0</v>
      </c>
      <c r="S111" s="8">
        <v>0</v>
      </c>
      <c r="T111" s="8">
        <v>0</v>
      </c>
      <c r="U111" s="10">
        <f t="shared" si="7"/>
        <v>0</v>
      </c>
      <c r="V111" s="8">
        <v>10</v>
      </c>
      <c r="W111" s="8">
        <v>0</v>
      </c>
      <c r="X111" s="8">
        <v>0</v>
      </c>
      <c r="Y111" s="8">
        <f>IF(ISBLANK(Z111),0, LOOKUP(Z111,[1]Skill!$A:$A,[1]Skill!$X:$X)*AA111/100)</f>
        <v>0</v>
      </c>
      <c r="Z111" s="37"/>
      <c r="AA111" s="4"/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143</v>
      </c>
      <c r="D112" s="25" t="s">
        <v>368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 t="shared" si="7"/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103</v>
      </c>
      <c r="C113" s="4" t="s">
        <v>237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14">
        <v>0</v>
      </c>
      <c r="M113" s="8">
        <v>6</v>
      </c>
      <c r="N113" s="8">
        <v>10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8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8</v>
      </c>
      <c r="Z113" s="37">
        <v>55990101</v>
      </c>
      <c r="AA113" s="4">
        <v>100</v>
      </c>
      <c r="AB113" s="4" t="s">
        <v>5</v>
      </c>
      <c r="AC113" s="4">
        <v>11000006</v>
      </c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104</v>
      </c>
      <c r="C114" s="4" t="s">
        <v>238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105</v>
      </c>
      <c r="C115" s="4" t="s">
        <v>144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 t="shared" si="7"/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274</v>
      </c>
      <c r="C116" s="4" t="s">
        <v>273</v>
      </c>
      <c r="D116" s="25" t="s">
        <v>363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 t="shared" si="7"/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314</v>
      </c>
      <c r="AC116" s="15">
        <v>11000004</v>
      </c>
      <c r="AD116" s="15">
        <v>5</v>
      </c>
      <c r="AE116" s="17">
        <v>113</v>
      </c>
      <c r="AF116" s="26">
        <v>0</v>
      </c>
      <c r="AG116" s="25">
        <v>1</v>
      </c>
    </row>
    <row r="117" spans="1:33">
      <c r="A117">
        <v>52000114</v>
      </c>
      <c r="B117" s="4" t="s">
        <v>106</v>
      </c>
      <c r="C117" s="4" t="s">
        <v>145</v>
      </c>
      <c r="D117" s="25" t="s">
        <v>359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107</v>
      </c>
      <c r="C118" s="4" t="s">
        <v>239</v>
      </c>
      <c r="D118" s="25"/>
      <c r="E118" s="4">
        <v>4</v>
      </c>
      <c r="F118">
        <v>100</v>
      </c>
      <c r="G118" s="4">
        <v>0</v>
      </c>
      <c r="H118" s="4">
        <f t="shared" si="6"/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108</v>
      </c>
      <c r="C119" s="4" t="s">
        <v>146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 t="shared" si="7"/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109</v>
      </c>
      <c r="C120" s="4" t="s">
        <v>240</v>
      </c>
      <c r="D120" s="25" t="s">
        <v>371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14">
        <v>7</v>
      </c>
      <c r="M120" s="8">
        <v>1</v>
      </c>
      <c r="N120" s="8">
        <v>0</v>
      </c>
      <c r="O120" s="8">
        <v>0</v>
      </c>
      <c r="P120" s="8">
        <v>0</v>
      </c>
      <c r="Q120" s="8">
        <v>4</v>
      </c>
      <c r="R120" s="8">
        <v>0</v>
      </c>
      <c r="S120" s="8">
        <v>0</v>
      </c>
      <c r="T120" s="8">
        <v>0</v>
      </c>
      <c r="U120" s="18">
        <f t="shared" si="7"/>
        <v>7</v>
      </c>
      <c r="V120" s="8">
        <v>0</v>
      </c>
      <c r="W120" s="8">
        <v>0</v>
      </c>
      <c r="X120" s="8">
        <v>0</v>
      </c>
      <c r="Y120" s="8">
        <f>IF(ISBLANK(Z120),0, LOOKUP(Z120,[1]Skill!$A:$A,[1]Skill!$X:$X)*AA120/100)</f>
        <v>50</v>
      </c>
      <c r="Z120" s="37">
        <v>55990104</v>
      </c>
      <c r="AA120" s="4">
        <v>100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261</v>
      </c>
      <c r="C121" s="4" t="s">
        <v>262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 t="shared" si="7"/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263</v>
      </c>
      <c r="C122" s="4" t="s">
        <v>264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 t="shared" si="7"/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267</v>
      </c>
      <c r="C123" s="4" t="s">
        <v>268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 t="shared" si="7"/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269</v>
      </c>
      <c r="C124" s="4" t="s">
        <v>270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5">
        <v>5</v>
      </c>
      <c r="AE124" s="17">
        <v>121</v>
      </c>
      <c r="AF124" s="26">
        <v>0</v>
      </c>
      <c r="AG124" s="25">
        <v>0</v>
      </c>
    </row>
  </sheetData>
  <phoneticPr fontId="18" type="noConversion"/>
  <conditionalFormatting sqref="U1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7" priority="6" operator="equal">
      <formula>1</formula>
    </cfRule>
    <cfRule type="cellIs" dxfId="86" priority="7" operator="equal">
      <formula>2</formula>
    </cfRule>
    <cfRule type="cellIs" dxfId="85" priority="8" operator="equal">
      <formula>3</formula>
    </cfRule>
    <cfRule type="cellIs" dxfId="84" priority="9" operator="greaterThanOrEqual">
      <formula>4</formula>
    </cfRule>
  </conditionalFormatting>
  <conditionalFormatting sqref="H4">
    <cfRule type="cellIs" dxfId="83" priority="1" operator="equal">
      <formula>5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</conditionalFormatting>
  <conditionalFormatting sqref="U4:U1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4" width="4" customWidth="1"/>
    <col min="25" max="25" width="3.77734375" customWidth="1"/>
    <col min="26" max="27" width="7.109375" customWidth="1"/>
    <col min="28" max="29" width="9" customWidth="1"/>
    <col min="30" max="31" width="7.33203125" customWidth="1"/>
    <col min="32" max="33" width="4.33203125" customWidth="1"/>
  </cols>
  <sheetData>
    <row r="1" spans="1:33" ht="73.2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339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349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351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341</v>
      </c>
      <c r="V2" s="2" t="s">
        <v>110</v>
      </c>
      <c r="W2" s="2" t="s">
        <v>337</v>
      </c>
      <c r="X2" s="11" t="s">
        <v>342</v>
      </c>
      <c r="Y2" s="11" t="s">
        <v>342</v>
      </c>
      <c r="Z2" s="2" t="s">
        <v>110</v>
      </c>
      <c r="AA2" s="2" t="s">
        <v>110</v>
      </c>
      <c r="AB2" s="2" t="s">
        <v>111</v>
      </c>
      <c r="AC2" s="39" t="s">
        <v>352</v>
      </c>
      <c r="AD2" s="2" t="s">
        <v>110</v>
      </c>
      <c r="AE2" s="3" t="s">
        <v>111</v>
      </c>
      <c r="AF2" s="3" t="s">
        <v>110</v>
      </c>
      <c r="AG2" s="28" t="s">
        <v>110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340</v>
      </c>
      <c r="I3" t="s">
        <v>287</v>
      </c>
      <c r="J3" s="12" t="s">
        <v>335</v>
      </c>
      <c r="K3" s="12" t="s">
        <v>334</v>
      </c>
      <c r="L3" s="9" t="s">
        <v>258</v>
      </c>
      <c r="M3" s="9" t="s">
        <v>299</v>
      </c>
      <c r="N3" s="34" t="s">
        <v>331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343</v>
      </c>
      <c r="Y3" s="12" t="s">
        <v>348</v>
      </c>
      <c r="Z3" t="s">
        <v>117</v>
      </c>
      <c r="AA3" t="s">
        <v>118</v>
      </c>
      <c r="AB3" t="s">
        <v>119</v>
      </c>
      <c r="AC3" s="40" t="s">
        <v>353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52100000</v>
      </c>
      <c r="B4" s="15" t="s">
        <v>292</v>
      </c>
      <c r="C4" s="15" t="s">
        <v>293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294</v>
      </c>
      <c r="C5" s="15" t="s">
        <v>295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296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3" priority="7" operator="equal">
      <formula>5</formula>
    </cfRule>
    <cfRule type="cellIs" dxfId="42" priority="8" operator="equal">
      <formula>1</formula>
    </cfRule>
    <cfRule type="cellIs" dxfId="41" priority="9" operator="equal">
      <formula>2</formula>
    </cfRule>
    <cfRule type="cellIs" dxfId="40" priority="10" operator="equal">
      <formula>3</formula>
    </cfRule>
    <cfRule type="cellIs" dxfId="39" priority="11" operator="equal">
      <formula>4</formula>
    </cfRule>
  </conditionalFormatting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346</v>
      </c>
      <c r="C1" t="s">
        <v>347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2016-08-28T00:43:41Z</dcterms:modified>
</cp:coreProperties>
</file>