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TOMClassicGit\ConfigData\Xlsx\"/>
    </mc:Choice>
  </mc:AlternateContent>
  <bookViews>
    <workbookView xWindow="600" yWindow="30" windowWidth="18135" windowHeight="8385"/>
  </bookViews>
  <sheets>
    <sheet name="标准" sheetId="1" r:id="rId1"/>
    <sheet name="隐藏卡" sheetId="2" r:id="rId2"/>
    <sheet name="~移动和射程评分表" sheetId="3" r:id="rId3"/>
  </sheets>
  <externalReferences>
    <externalReference r:id="rId4"/>
  </externalReferences>
  <calcPr calcId="152511"/>
</workbook>
</file>

<file path=xl/calcChain.xml><?xml version="1.0" encoding="utf-8"?>
<calcChain xmlns="http://schemas.openxmlformats.org/spreadsheetml/2006/main">
  <c r="Y48" i="1" l="1"/>
  <c r="Y4" i="2" l="1"/>
  <c r="U4" i="2" s="1"/>
  <c r="Y5" i="2"/>
  <c r="U5" i="2" s="1"/>
  <c r="Y4" i="1"/>
  <c r="U4" i="1" s="1"/>
  <c r="Y5" i="1"/>
  <c r="U5" i="1" s="1"/>
  <c r="Y6" i="1"/>
  <c r="U6" i="1" s="1"/>
  <c r="Y7" i="1"/>
  <c r="U7" i="1" s="1"/>
  <c r="Y12" i="1"/>
  <c r="U12" i="1" s="1"/>
  <c r="Y8" i="1"/>
  <c r="U8" i="1" s="1"/>
  <c r="Y126" i="1"/>
  <c r="U126" i="1" s="1"/>
  <c r="Y125" i="1"/>
  <c r="U125" i="1" s="1"/>
  <c r="Y9" i="1"/>
  <c r="U9" i="1" s="1"/>
  <c r="Y10" i="1"/>
  <c r="U10" i="1" s="1"/>
  <c r="Y11" i="1"/>
  <c r="U11" i="1" s="1"/>
  <c r="Y13" i="1"/>
  <c r="U13" i="1" s="1"/>
  <c r="Y14" i="1"/>
  <c r="U14" i="1" s="1"/>
  <c r="Y15" i="1"/>
  <c r="U15" i="1" s="1"/>
  <c r="Y16" i="1"/>
  <c r="U16" i="1" s="1"/>
  <c r="Y20" i="1"/>
  <c r="U20" i="1" s="1"/>
  <c r="Y18" i="1"/>
  <c r="U18" i="1" s="1"/>
  <c r="Y17" i="1"/>
  <c r="U17" i="1" s="1"/>
  <c r="Y22" i="1"/>
  <c r="U22" i="1" s="1"/>
  <c r="Y23" i="1"/>
  <c r="U23" i="1" s="1"/>
  <c r="Y24" i="1"/>
  <c r="U24" i="1" s="1"/>
  <c r="Y25" i="1"/>
  <c r="U25" i="1" s="1"/>
  <c r="Y26" i="1"/>
  <c r="U26" i="1" s="1"/>
  <c r="Y27" i="1"/>
  <c r="U27" i="1" s="1"/>
  <c r="Y29" i="1"/>
  <c r="U29" i="1" s="1"/>
  <c r="Y30" i="1"/>
  <c r="U30" i="1" s="1"/>
  <c r="Y31" i="1"/>
  <c r="U31" i="1" s="1"/>
  <c r="Y34" i="1"/>
  <c r="U34" i="1" s="1"/>
  <c r="Y33" i="1"/>
  <c r="U33" i="1" s="1"/>
  <c r="Y32" i="1"/>
  <c r="U32" i="1" s="1"/>
  <c r="Y36" i="1"/>
  <c r="U36" i="1" s="1"/>
  <c r="Y37" i="1"/>
  <c r="U37" i="1" s="1"/>
  <c r="Y38" i="1"/>
  <c r="U38" i="1" s="1"/>
  <c r="Y39" i="1"/>
  <c r="U39" i="1" s="1"/>
  <c r="Y40" i="1"/>
  <c r="U40" i="1" s="1"/>
  <c r="Y41" i="1"/>
  <c r="U41" i="1" s="1"/>
  <c r="Y42" i="1"/>
  <c r="U42" i="1" s="1"/>
  <c r="Y43" i="1"/>
  <c r="U43" i="1" s="1"/>
  <c r="Y44" i="1"/>
  <c r="U44" i="1" s="1"/>
  <c r="Y45" i="1"/>
  <c r="U45" i="1" s="1"/>
  <c r="Y46" i="1"/>
  <c r="U46" i="1" s="1"/>
  <c r="Y47" i="1"/>
  <c r="U47" i="1" s="1"/>
  <c r="U48" i="1"/>
  <c r="Y49" i="1"/>
  <c r="U49" i="1" s="1"/>
  <c r="Y50" i="1"/>
  <c r="U50" i="1" s="1"/>
  <c r="Y51" i="1"/>
  <c r="U51" i="1" s="1"/>
  <c r="Y52" i="1"/>
  <c r="U52" i="1" s="1"/>
  <c r="Y53" i="1"/>
  <c r="U53" i="1" s="1"/>
  <c r="Y54" i="1"/>
  <c r="U54" i="1" s="1"/>
  <c r="Y55" i="1"/>
  <c r="U55" i="1" s="1"/>
  <c r="Y56" i="1"/>
  <c r="U56" i="1" s="1"/>
  <c r="Y57" i="1"/>
  <c r="U57" i="1" s="1"/>
  <c r="Y58" i="1"/>
  <c r="U58" i="1" s="1"/>
  <c r="Y59" i="1"/>
  <c r="U59" i="1" s="1"/>
  <c r="Y60" i="1"/>
  <c r="U60" i="1" s="1"/>
  <c r="Y61" i="1"/>
  <c r="U61" i="1" s="1"/>
  <c r="Y62" i="1"/>
  <c r="U62" i="1" s="1"/>
  <c r="Y63" i="1"/>
  <c r="U63" i="1" s="1"/>
  <c r="Y64" i="1"/>
  <c r="U64" i="1" s="1"/>
  <c r="Y65" i="1"/>
  <c r="U65" i="1" s="1"/>
  <c r="Y66" i="1"/>
  <c r="U66" i="1" s="1"/>
  <c r="Y67" i="1"/>
  <c r="U67" i="1" s="1"/>
  <c r="Y68" i="1"/>
  <c r="U68" i="1" s="1"/>
  <c r="Y69" i="1"/>
  <c r="U69" i="1" s="1"/>
  <c r="Y70" i="1"/>
  <c r="U70" i="1" s="1"/>
  <c r="Y71" i="1"/>
  <c r="U71" i="1" s="1"/>
  <c r="H71" i="1" s="1"/>
  <c r="Y72" i="1"/>
  <c r="U72" i="1" s="1"/>
  <c r="Y73" i="1"/>
  <c r="U73" i="1" s="1"/>
  <c r="Y110" i="1"/>
  <c r="U110" i="1" s="1"/>
  <c r="Y75" i="1"/>
  <c r="U75" i="1" s="1"/>
  <c r="Y76" i="1"/>
  <c r="U76" i="1" s="1"/>
  <c r="Y77" i="1"/>
  <c r="U77" i="1" s="1"/>
  <c r="Y78" i="1"/>
  <c r="U78" i="1" s="1"/>
  <c r="Y79" i="1"/>
  <c r="U79" i="1" s="1"/>
  <c r="Y80" i="1"/>
  <c r="U80" i="1" s="1"/>
  <c r="Y81" i="1"/>
  <c r="U81" i="1" s="1"/>
  <c r="Y82" i="1"/>
  <c r="U82" i="1" s="1"/>
  <c r="Y83" i="1"/>
  <c r="U83" i="1" s="1"/>
  <c r="Y84" i="1"/>
  <c r="U84" i="1" s="1"/>
  <c r="Y85" i="1"/>
  <c r="U85" i="1" s="1"/>
  <c r="Y86" i="1"/>
  <c r="U86" i="1" s="1"/>
  <c r="Y87" i="1"/>
  <c r="U87" i="1" s="1"/>
  <c r="Y88" i="1"/>
  <c r="U88" i="1" s="1"/>
  <c r="Y89" i="1"/>
  <c r="U89" i="1" s="1"/>
  <c r="Y90" i="1"/>
  <c r="U90" i="1" s="1"/>
  <c r="Y91" i="1"/>
  <c r="U91" i="1" s="1"/>
  <c r="Y92" i="1"/>
  <c r="U92" i="1" s="1"/>
  <c r="Y93" i="1"/>
  <c r="U93" i="1" s="1"/>
  <c r="Y94" i="1"/>
  <c r="U94" i="1" s="1"/>
  <c r="Y95" i="1"/>
  <c r="U95" i="1" s="1"/>
  <c r="Y96" i="1"/>
  <c r="U96" i="1" s="1"/>
  <c r="Y97" i="1"/>
  <c r="U97" i="1" s="1"/>
  <c r="Y98" i="1"/>
  <c r="U98" i="1" s="1"/>
  <c r="Y99" i="1"/>
  <c r="U99" i="1" s="1"/>
  <c r="Y100" i="1"/>
  <c r="U100" i="1" s="1"/>
  <c r="Y101" i="1"/>
  <c r="U101" i="1" s="1"/>
  <c r="Y102" i="1"/>
  <c r="U102" i="1" s="1"/>
  <c r="Y103" i="1"/>
  <c r="U103" i="1" s="1"/>
  <c r="Y104" i="1"/>
  <c r="U104" i="1" s="1"/>
  <c r="Y105" i="1"/>
  <c r="U105" i="1" s="1"/>
  <c r="Y106" i="1"/>
  <c r="U106" i="1" s="1"/>
  <c r="Y107" i="1"/>
  <c r="U107" i="1" s="1"/>
  <c r="Y108" i="1"/>
  <c r="U108" i="1" s="1"/>
  <c r="Y109" i="1"/>
  <c r="U109" i="1" s="1"/>
  <c r="Y74" i="1"/>
  <c r="U74" i="1" s="1"/>
  <c r="Y111" i="1"/>
  <c r="U111" i="1" s="1"/>
  <c r="Y112" i="1"/>
  <c r="U112" i="1" s="1"/>
  <c r="Y113" i="1"/>
  <c r="U113" i="1" s="1"/>
  <c r="Y114" i="1"/>
  <c r="U114" i="1" s="1"/>
  <c r="Y115" i="1"/>
  <c r="U115" i="1" s="1"/>
  <c r="Y116" i="1"/>
  <c r="U116" i="1" s="1"/>
  <c r="Y117" i="1"/>
  <c r="U117" i="1" s="1"/>
  <c r="Y118" i="1"/>
  <c r="U118" i="1" s="1"/>
  <c r="Y119" i="1"/>
  <c r="U119" i="1" s="1"/>
  <c r="Y120" i="1"/>
  <c r="U120" i="1" s="1"/>
  <c r="Y121" i="1"/>
  <c r="U121" i="1" s="1"/>
  <c r="Y122" i="1"/>
  <c r="U122" i="1" s="1"/>
  <c r="Y123" i="1"/>
  <c r="U123" i="1" s="1"/>
  <c r="Y124" i="1"/>
  <c r="U124" i="1" s="1"/>
  <c r="Y35" i="1"/>
  <c r="U35" i="1" s="1"/>
  <c r="Y28" i="1"/>
  <c r="U28" i="1" s="1"/>
  <c r="Y21" i="1"/>
  <c r="U21" i="1" s="1"/>
  <c r="Y19" i="1"/>
  <c r="U19" i="1" s="1"/>
  <c r="H4" i="1" l="1"/>
  <c r="H6" i="1"/>
  <c r="H7" i="1"/>
  <c r="H12" i="1"/>
  <c r="H126" i="1"/>
  <c r="H125" i="1"/>
  <c r="H9" i="1"/>
  <c r="H11" i="1"/>
  <c r="H13" i="1"/>
  <c r="H14" i="1"/>
  <c r="H16" i="1"/>
  <c r="H20" i="1"/>
  <c r="H18" i="1"/>
  <c r="H17" i="1"/>
  <c r="H22" i="1"/>
  <c r="H24" i="1"/>
  <c r="H25" i="1"/>
  <c r="H26" i="1"/>
  <c r="H29" i="1"/>
  <c r="H30" i="1"/>
  <c r="H34" i="1"/>
  <c r="H33" i="1"/>
  <c r="H32" i="1"/>
  <c r="H36" i="1"/>
  <c r="H37" i="1"/>
  <c r="H38" i="1"/>
  <c r="H40" i="1"/>
  <c r="H41" i="1"/>
  <c r="H42" i="1"/>
  <c r="H45" i="1"/>
  <c r="H46" i="1"/>
  <c r="H48" i="1"/>
  <c r="H49" i="1"/>
  <c r="H50" i="1"/>
  <c r="H52" i="1"/>
  <c r="H53" i="1"/>
  <c r="H54" i="1"/>
  <c r="H56" i="1"/>
  <c r="H57" i="1"/>
  <c r="H58" i="1"/>
  <c r="H60" i="1"/>
  <c r="H61" i="1"/>
  <c r="H62" i="1"/>
  <c r="H64" i="1"/>
  <c r="H65" i="1"/>
  <c r="H66" i="1"/>
  <c r="H68" i="1"/>
  <c r="H69" i="1"/>
  <c r="H70" i="1"/>
  <c r="H72" i="1"/>
  <c r="H73" i="1"/>
  <c r="H110" i="1"/>
  <c r="H76" i="1"/>
  <c r="H77" i="1"/>
  <c r="H78" i="1"/>
  <c r="H80" i="1"/>
  <c r="H81" i="1"/>
  <c r="H82" i="1"/>
  <c r="H84" i="1"/>
  <c r="H85" i="1"/>
  <c r="H86" i="1"/>
  <c r="H88" i="1"/>
  <c r="H89" i="1"/>
  <c r="H90" i="1"/>
  <c r="H92" i="1"/>
  <c r="H93" i="1"/>
  <c r="H94" i="1"/>
  <c r="H96" i="1"/>
  <c r="H97" i="1"/>
  <c r="H98" i="1"/>
  <c r="H100" i="1"/>
  <c r="H101" i="1"/>
  <c r="H103" i="1"/>
  <c r="H104" i="1"/>
  <c r="H105" i="1"/>
  <c r="H108" i="1"/>
  <c r="H109" i="1"/>
  <c r="H113" i="1"/>
  <c r="H117" i="1"/>
  <c r="H121" i="1"/>
  <c r="H35" i="1"/>
  <c r="H44" i="1"/>
  <c r="H119" i="1" l="1"/>
  <c r="H111" i="1"/>
  <c r="H95" i="1"/>
  <c r="H91" i="1"/>
  <c r="H79" i="1"/>
  <c r="H67" i="1"/>
  <c r="H59" i="1"/>
  <c r="H47" i="1"/>
  <c r="H23" i="1"/>
  <c r="H15" i="1"/>
  <c r="H10" i="1"/>
  <c r="H8" i="1"/>
  <c r="H5" i="1"/>
  <c r="H28" i="1"/>
  <c r="H122" i="1"/>
  <c r="H118" i="1"/>
  <c r="H114" i="1"/>
  <c r="H74" i="1"/>
  <c r="H106" i="1"/>
  <c r="H102" i="1"/>
  <c r="H21" i="1"/>
  <c r="H123" i="1"/>
  <c r="H83" i="1"/>
  <c r="H63" i="1"/>
  <c r="H55" i="1"/>
  <c r="H43" i="1"/>
  <c r="H39" i="1"/>
  <c r="H27" i="1"/>
  <c r="H4" i="2"/>
  <c r="H115" i="1"/>
  <c r="H107" i="1"/>
  <c r="H99" i="1"/>
  <c r="H87" i="1"/>
  <c r="H75" i="1"/>
  <c r="H51" i="1"/>
  <c r="H31" i="1"/>
  <c r="H19" i="1"/>
  <c r="H124" i="1"/>
  <c r="H120" i="1"/>
  <c r="H116" i="1"/>
  <c r="H112" i="1"/>
  <c r="H5" i="2"/>
</calcChain>
</file>

<file path=xl/sharedStrings.xml><?xml version="1.0" encoding="utf-8"?>
<sst xmlns="http://schemas.openxmlformats.org/spreadsheetml/2006/main" count="641" uniqueCount="373">
  <si>
    <t>铁杖</t>
  </si>
  <si>
    <t>bandattack</t>
  </si>
  <si>
    <t>长剑</t>
  </si>
  <si>
    <t>swordhit</t>
  </si>
  <si>
    <t>皮甲</t>
  </si>
  <si>
    <t>null</t>
  </si>
  <si>
    <t>锁子甲</t>
  </si>
  <si>
    <t>战斧</t>
  </si>
  <si>
    <t>大剑</t>
  </si>
  <si>
    <t>鳞甲</t>
  </si>
  <si>
    <t>重铠</t>
  </si>
  <si>
    <t>风翼靴</t>
  </si>
  <si>
    <t>冰尖枪</t>
  </si>
  <si>
    <t>断空弓</t>
  </si>
  <si>
    <t>隼之剑</t>
  </si>
  <si>
    <t>米特短刀</t>
  </si>
  <si>
    <t>塔盾</t>
  </si>
  <si>
    <t>投石带</t>
  </si>
  <si>
    <t>回旋镖</t>
  </si>
  <si>
    <t>长枪</t>
  </si>
  <si>
    <t>投石机</t>
  </si>
  <si>
    <t>火之盾</t>
  </si>
  <si>
    <t>水之盾</t>
  </si>
  <si>
    <t>地之盾</t>
  </si>
  <si>
    <t>暗之盾</t>
  </si>
  <si>
    <t>光之盾</t>
  </si>
  <si>
    <t>风之盾</t>
  </si>
  <si>
    <t>风刃术</t>
  </si>
  <si>
    <t>windsharp</t>
  </si>
  <si>
    <t>火球术</t>
  </si>
  <si>
    <t>fireball</t>
  </si>
  <si>
    <t>冻结术</t>
  </si>
  <si>
    <t>electball</t>
  </si>
  <si>
    <t>极光术</t>
  </si>
  <si>
    <t>坏血术</t>
  </si>
  <si>
    <t>流星锤</t>
  </si>
  <si>
    <t>双截棍</t>
  </si>
  <si>
    <t>doubleswordhit</t>
  </si>
  <si>
    <t>音波鼓</t>
  </si>
  <si>
    <t>正宗</t>
  </si>
  <si>
    <t>小鬼项链</t>
  </si>
  <si>
    <t>轻盔</t>
  </si>
  <si>
    <t>头盔</t>
  </si>
  <si>
    <t>强夺之手</t>
  </si>
  <si>
    <t>hit2</t>
  </si>
  <si>
    <t>玛瑙戒指</t>
  </si>
  <si>
    <t>翡翠戒指</t>
  </si>
  <si>
    <t>蓝宝石戒指</t>
  </si>
  <si>
    <t>长靴</t>
  </si>
  <si>
    <t>重甲靴</t>
  </si>
  <si>
    <t>刺靴</t>
  </si>
  <si>
    <t>疾风靴</t>
  </si>
  <si>
    <t>翡翠靴</t>
  </si>
  <si>
    <t>琥珀靴</t>
  </si>
  <si>
    <t>吸血鬼指轮</t>
  </si>
  <si>
    <t>恢复指环</t>
  </si>
  <si>
    <t>治疗戒指</t>
  </si>
  <si>
    <t>凤凰项链</t>
  </si>
  <si>
    <t>铜盾</t>
  </si>
  <si>
    <t>幽魂斗篷</t>
  </si>
  <si>
    <t>双手结棍</t>
  </si>
  <si>
    <t>改良铁杖</t>
  </si>
  <si>
    <t>改良长剑</t>
  </si>
  <si>
    <t>领主面具</t>
  </si>
  <si>
    <t>刺盾</t>
  </si>
  <si>
    <t>虎皮袍</t>
  </si>
  <si>
    <t>食尸鬼之爪</t>
  </si>
  <si>
    <t>冲车</t>
  </si>
  <si>
    <t>yellowsplash</t>
  </si>
  <si>
    <t>枯萎镰刀</t>
  </si>
  <si>
    <t>食人剑</t>
  </si>
  <si>
    <t>屠龙刀</t>
  </si>
  <si>
    <t>除灵棒</t>
  </si>
  <si>
    <t>血战刃</t>
  </si>
  <si>
    <t>火焰鞭</t>
  </si>
  <si>
    <t>天使之刃</t>
  </si>
  <si>
    <t>三叉戟</t>
  </si>
  <si>
    <t>冻流术</t>
  </si>
  <si>
    <t>火雨术</t>
  </si>
  <si>
    <t>崩石术</t>
  </si>
  <si>
    <t>极冻术</t>
  </si>
  <si>
    <t>电球术</t>
  </si>
  <si>
    <t>光环术</t>
  </si>
  <si>
    <t>血雨术</t>
  </si>
  <si>
    <t>融核术</t>
  </si>
  <si>
    <t>rocket</t>
  </si>
  <si>
    <t>反击项链</t>
  </si>
  <si>
    <t>女恶魔挂坠</t>
  </si>
  <si>
    <t>奥丁神枪</t>
  </si>
  <si>
    <t>邪恶之眼</t>
  </si>
  <si>
    <t>天使护肩</t>
  </si>
  <si>
    <t>气化剂</t>
  </si>
  <si>
    <t>昏睡术</t>
  </si>
  <si>
    <t>魂之壶</t>
  </si>
  <si>
    <t>heart</t>
  </si>
  <si>
    <t>手雷</t>
  </si>
  <si>
    <t>北极星</t>
  </si>
  <si>
    <t>撕裂之刃</t>
  </si>
  <si>
    <t>魔法盾</t>
  </si>
  <si>
    <t>魔力腰带</t>
  </si>
  <si>
    <t>银犁</t>
  </si>
  <si>
    <t>灵光之刃</t>
  </si>
  <si>
    <t>恶臭之壶</t>
  </si>
  <si>
    <t>钻石盔甲</t>
  </si>
  <si>
    <t>重斧枪</t>
  </si>
  <si>
    <t>力量护腕</t>
  </si>
  <si>
    <t>强盗手套</t>
  </si>
  <si>
    <t>毒液之壶</t>
  </si>
  <si>
    <t>骑士手刃</t>
  </si>
  <si>
    <t>麦戈斯之镜</t>
  </si>
  <si>
    <t>炸弹</t>
  </si>
  <si>
    <t>int</t>
    <phoneticPr fontId="18" type="noConversion"/>
  </si>
  <si>
    <t>string</t>
    <phoneticPr fontId="18" type="noConversion"/>
  </si>
  <si>
    <t>Id</t>
  </si>
  <si>
    <t>Name</t>
  </si>
  <si>
    <t>Star</t>
  </si>
  <si>
    <t>Type</t>
  </si>
  <si>
    <t>Attr</t>
  </si>
  <si>
    <t>SkillId</t>
  </si>
  <si>
    <t>Percent</t>
  </si>
  <si>
    <t>Arrow</t>
  </si>
  <si>
    <t>Res</t>
  </si>
  <si>
    <t>Icon</t>
  </si>
  <si>
    <t>Polaris</t>
  </si>
  <si>
    <t>火舌</t>
    <phoneticPr fontId="18" type="noConversion"/>
  </si>
  <si>
    <t>碎岩</t>
    <phoneticPr fontId="18" type="noConversion"/>
  </si>
  <si>
    <t>棱光锤</t>
    <phoneticPr fontId="18" type="noConversion"/>
  </si>
  <si>
    <t>激流术</t>
    <phoneticPr fontId="18" type="noConversion"/>
  </si>
  <si>
    <t>落石术</t>
    <phoneticPr fontId="18" type="noConversion"/>
  </si>
  <si>
    <t>Freezing</t>
  </si>
  <si>
    <t>雷击术</t>
    <phoneticPr fontId="18" type="noConversion"/>
  </si>
  <si>
    <t>Lightning</t>
  </si>
  <si>
    <t>Aurora</t>
  </si>
  <si>
    <t>Nunchaku</t>
  </si>
  <si>
    <t>普洛指环</t>
    <phoneticPr fontId="18" type="noConversion"/>
  </si>
  <si>
    <t>Protean Ring</t>
  </si>
  <si>
    <t>Battering Ram</t>
  </si>
  <si>
    <t>烈风术</t>
    <phoneticPr fontId="18" type="noConversion"/>
  </si>
  <si>
    <t>Aura</t>
  </si>
  <si>
    <t>Coma</t>
  </si>
  <si>
    <t>迷魂术</t>
    <phoneticPr fontId="18" type="noConversion"/>
  </si>
  <si>
    <t>Vertigo</t>
  </si>
  <si>
    <t>秩序之铃</t>
    <phoneticPr fontId="18" type="noConversion"/>
  </si>
  <si>
    <t>Aura Blade</t>
  </si>
  <si>
    <t>Stink Bottle</t>
  </si>
  <si>
    <t>Power Bracelet</t>
  </si>
  <si>
    <t>Venom Bottle</t>
  </si>
  <si>
    <t>Magus Mirror</t>
  </si>
  <si>
    <t>Mace</t>
  </si>
  <si>
    <t>Long Sword</t>
  </si>
  <si>
    <t>Leather Armor</t>
  </si>
  <si>
    <t>Chainmail</t>
  </si>
  <si>
    <t>Battleaxe</t>
  </si>
  <si>
    <t>Claymore</t>
  </si>
  <si>
    <t>Scale Armor</t>
  </si>
  <si>
    <t>Plate Mail</t>
  </si>
  <si>
    <t>Winged Boots</t>
  </si>
  <si>
    <t>Icicle</t>
  </si>
  <si>
    <t>Fire Tongue</t>
  </si>
  <si>
    <t>Air Slasher</t>
  </si>
  <si>
    <t>Rock Biter</t>
  </si>
  <si>
    <t>Falcon Sword</t>
  </si>
  <si>
    <t>Milt Knife</t>
  </si>
  <si>
    <t>Prismatic Hammer</t>
  </si>
  <si>
    <t>Tower Shield</t>
  </si>
  <si>
    <t>Sling</t>
  </si>
  <si>
    <t>Boomerang</t>
  </si>
  <si>
    <t>Spear</t>
  </si>
  <si>
    <t>Catapult</t>
  </si>
  <si>
    <t>Fire Shield</t>
  </si>
  <si>
    <t>Water Shield</t>
  </si>
  <si>
    <t>Earth Shield</t>
  </si>
  <si>
    <t>Dark Shield</t>
  </si>
  <si>
    <t>Light Shield</t>
  </si>
  <si>
    <t>Wind Shield</t>
  </si>
  <si>
    <t>Torrential</t>
  </si>
  <si>
    <t>Wind Blade</t>
  </si>
  <si>
    <t>Fire Ball</t>
  </si>
  <si>
    <t>Rock Fall</t>
  </si>
  <si>
    <t>Bad Blood</t>
  </si>
  <si>
    <t>Morningstar</t>
  </si>
  <si>
    <t>Sonic Drum</t>
  </si>
  <si>
    <t>Masamune</t>
  </si>
  <si>
    <t>Gremlina Mulet</t>
  </si>
  <si>
    <t>Sallet</t>
  </si>
  <si>
    <t>Armet</t>
  </si>
  <si>
    <t>The Hand</t>
  </si>
  <si>
    <t>Agate Ring</t>
  </si>
  <si>
    <t>Jade Ring</t>
  </si>
  <si>
    <t>Sapphire Ring</t>
  </si>
  <si>
    <t>Boot</t>
  </si>
  <si>
    <t>Armor Boot</t>
  </si>
  <si>
    <t>Thorn Boot</t>
  </si>
  <si>
    <t>Wind Boot</t>
  </si>
  <si>
    <t>Jade Boot</t>
  </si>
  <si>
    <t>Amber Boot</t>
  </si>
  <si>
    <t>Vampire Ring</t>
  </si>
  <si>
    <t>Recovery Ring</t>
  </si>
  <si>
    <t>Treatment Ring</t>
  </si>
  <si>
    <t>Phoenix Amulet</t>
  </si>
  <si>
    <t>Buckler</t>
  </si>
  <si>
    <t>Spectre Robe</t>
  </si>
  <si>
    <t>Tonfa</t>
  </si>
  <si>
    <t>Mace Ex</t>
  </si>
  <si>
    <t>Long Sword Ex</t>
  </si>
  <si>
    <t>Lord Mask</t>
  </si>
  <si>
    <t>Thorn Shield</t>
  </si>
  <si>
    <t>Tiger Robe</t>
  </si>
  <si>
    <t>Ghouls Claw</t>
  </si>
  <si>
    <t>Wither Sickle</t>
  </si>
  <si>
    <t>Maneater</t>
  </si>
  <si>
    <t>Dragon Slayer</t>
  </si>
  <si>
    <t>Vampire Killer</t>
  </si>
  <si>
    <t>Bloody Blade</t>
  </si>
  <si>
    <t>Flame Whip</t>
  </si>
  <si>
    <t>Angel Blade</t>
  </si>
  <si>
    <t>Trident</t>
  </si>
  <si>
    <t>Frozen Flow</t>
  </si>
  <si>
    <t>Heavy Wind</t>
  </si>
  <si>
    <t>Fire Rain</t>
  </si>
  <si>
    <t>Avalanche Stone</t>
  </si>
  <si>
    <t>Frozen</t>
  </si>
  <si>
    <t>Electric Ball</t>
  </si>
  <si>
    <t>Blood Rain</t>
  </si>
  <si>
    <t>Nuclear</t>
  </si>
  <si>
    <t>Counter Amulet</t>
  </si>
  <si>
    <t>Succubus Ring</t>
  </si>
  <si>
    <t>Odin Lance</t>
  </si>
  <si>
    <t>Mujina Mask</t>
  </si>
  <si>
    <t>Evil Eye Ball</t>
  </si>
  <si>
    <t>Angel Cape</t>
  </si>
  <si>
    <t>Gaseous Form</t>
  </si>
  <si>
    <t>Soul Pot</t>
  </si>
  <si>
    <t>Grenade</t>
  </si>
  <si>
    <t>Law Ring</t>
  </si>
  <si>
    <t>Tear Blade</t>
  </si>
  <si>
    <t>Magic Shield</t>
  </si>
  <si>
    <t>Magic Belt</t>
  </si>
  <si>
    <t>Silver Plow</t>
  </si>
  <si>
    <t>Diamond Armor</t>
  </si>
  <si>
    <t>Heavy Axe Gun</t>
  </si>
  <si>
    <t>Robber Gloves</t>
  </si>
  <si>
    <t>Knight Dagger</t>
  </si>
  <si>
    <t>Bomb</t>
  </si>
  <si>
    <t>Ename</t>
  </si>
  <si>
    <t>序列</t>
  </si>
  <si>
    <t>名字</t>
  </si>
  <si>
    <t>英文名</t>
  </si>
  <si>
    <t>星级</t>
  </si>
  <si>
    <t>类型</t>
  </si>
  <si>
    <t>属性</t>
  </si>
  <si>
    <t>技能id</t>
  </si>
  <si>
    <t>技能比率</t>
  </si>
  <si>
    <t>箭矢</t>
  </si>
  <si>
    <t>资源</t>
  </si>
  <si>
    <t>路径</t>
  </si>
  <si>
    <t>攻击</t>
    <phoneticPr fontId="18" type="noConversion"/>
  </si>
  <si>
    <t>int</t>
    <phoneticPr fontId="18" type="noConversion"/>
  </si>
  <si>
    <t>求和</t>
    <phoneticPr fontId="18" type="noConversion"/>
  </si>
  <si>
    <t>修正</t>
    <phoneticPr fontId="18" type="noConversion"/>
  </si>
  <si>
    <t>int</t>
    <phoneticPr fontId="18" type="noConversion"/>
  </si>
  <si>
    <t>Modify</t>
    <phoneticPr fontId="18" type="noConversion"/>
  </si>
  <si>
    <t>Sum</t>
    <phoneticPr fontId="18" type="noConversion"/>
  </si>
  <si>
    <t>技能评分</t>
    <phoneticPr fontId="18" type="noConversion"/>
  </si>
  <si>
    <t>黑影铠</t>
    <phoneticPr fontId="18" type="noConversion"/>
  </si>
  <si>
    <t>Shadow Armor</t>
  </si>
  <si>
    <t>钢铁胸甲</t>
    <phoneticPr fontId="18" type="noConversion"/>
  </si>
  <si>
    <t>Iron Plate</t>
    <phoneticPr fontId="18" type="noConversion"/>
  </si>
  <si>
    <t>皮铠</t>
    <phoneticPr fontId="18" type="noConversion"/>
  </si>
  <si>
    <t>Leather Mail</t>
    <phoneticPr fontId="18" type="noConversion"/>
  </si>
  <si>
    <t>红衣法袍</t>
    <phoneticPr fontId="18" type="noConversion"/>
  </si>
  <si>
    <t>Vestment</t>
  </si>
  <si>
    <t>死亡收割者</t>
    <phoneticPr fontId="18" type="noConversion"/>
  </si>
  <si>
    <t>Death Reaper</t>
    <phoneticPr fontId="18" type="noConversion"/>
  </si>
  <si>
    <t>朴刀</t>
    <phoneticPr fontId="18" type="noConversion"/>
  </si>
  <si>
    <t>Glaive</t>
    <phoneticPr fontId="18" type="noConversion"/>
  </si>
  <si>
    <t>Repeating Crossbow</t>
    <phoneticPr fontId="18" type="noConversion"/>
  </si>
  <si>
    <t>连弩</t>
    <phoneticPr fontId="18" type="noConversion"/>
  </si>
  <si>
    <t>Crossbow</t>
    <phoneticPr fontId="18" type="noConversion"/>
  </si>
  <si>
    <t>十字弓</t>
    <phoneticPr fontId="18" type="noConversion"/>
  </si>
  <si>
    <t>紫怨</t>
    <phoneticPr fontId="18" type="noConversion"/>
  </si>
  <si>
    <t>Hate</t>
    <phoneticPr fontId="18" type="noConversion"/>
  </si>
  <si>
    <t>Blood Chase</t>
    <phoneticPr fontId="18" type="noConversion"/>
  </si>
  <si>
    <t>嗜血</t>
    <phoneticPr fontId="18" type="noConversion"/>
  </si>
  <si>
    <t>Oak Stick</t>
    <phoneticPr fontId="18" type="noConversion"/>
  </si>
  <si>
    <t>橡木杖</t>
    <phoneticPr fontId="18" type="noConversion"/>
  </si>
  <si>
    <t>烈焰剑</t>
    <phoneticPr fontId="18" type="noConversion"/>
  </si>
  <si>
    <t>Fire Sword</t>
    <phoneticPr fontId="18" type="noConversion"/>
  </si>
  <si>
    <t>消耗</t>
    <phoneticPr fontId="18" type="noConversion"/>
  </si>
  <si>
    <t>int</t>
    <phoneticPr fontId="18" type="noConversion"/>
  </si>
  <si>
    <t>Cost</t>
    <phoneticPr fontId="18" type="noConversion"/>
  </si>
  <si>
    <t>特殊卡片</t>
    <phoneticPr fontId="18" type="noConversion"/>
  </si>
  <si>
    <t>IsSpecial</t>
    <phoneticPr fontId="18" type="noConversion"/>
  </si>
  <si>
    <t>是否新卡</t>
    <phoneticPr fontId="18" type="noConversion"/>
  </si>
  <si>
    <t>IsNew</t>
    <phoneticPr fontId="18" type="noConversion"/>
  </si>
  <si>
    <t>铁锤</t>
    <phoneticPr fontId="18" type="noConversion"/>
  </si>
  <si>
    <t>Hammer</t>
    <phoneticPr fontId="18" type="noConversion"/>
  </si>
  <si>
    <t>铁盾</t>
    <phoneticPr fontId="18" type="noConversion"/>
  </si>
  <si>
    <t>Shield</t>
    <phoneticPr fontId="18" type="noConversion"/>
  </si>
  <si>
    <t>null</t>
    <phoneticPr fontId="18" type="noConversion"/>
  </si>
  <si>
    <t>耐久</t>
    <phoneticPr fontId="18" type="noConversion"/>
  </si>
  <si>
    <t>int</t>
    <phoneticPr fontId="18" type="noConversion"/>
  </si>
  <si>
    <t>Dura</t>
    <phoneticPr fontId="18" type="noConversion"/>
  </si>
  <si>
    <t>标签</t>
    <phoneticPr fontId="18" type="noConversion"/>
  </si>
  <si>
    <t>Remark</t>
    <phoneticPr fontId="18" type="noConversion"/>
  </si>
  <si>
    <t>射程</t>
    <phoneticPr fontId="18" type="noConversion"/>
  </si>
  <si>
    <t>int</t>
    <phoneticPr fontId="18" type="noConversion"/>
  </si>
  <si>
    <t>Range</t>
    <phoneticPr fontId="18" type="noConversion"/>
  </si>
  <si>
    <t>arrowlight</t>
  </si>
  <si>
    <t>greenpea</t>
  </si>
  <si>
    <t>arrow</t>
    <phoneticPr fontId="18" type="noConversion"/>
  </si>
  <si>
    <t>holybolt</t>
    <phoneticPr fontId="18" type="noConversion"/>
  </si>
  <si>
    <t>iceball</t>
    <phoneticPr fontId="18" type="noConversion"/>
  </si>
  <si>
    <t>waterball</t>
    <phoneticPr fontId="18" type="noConversion"/>
  </si>
  <si>
    <t>darkwheel</t>
    <phoneticPr fontId="18" type="noConversion"/>
  </si>
  <si>
    <t>flowerline</t>
    <phoneticPr fontId="18" type="noConversion"/>
  </si>
  <si>
    <t>purplewave</t>
    <phoneticPr fontId="18" type="noConversion"/>
  </si>
  <si>
    <t>arrow</t>
    <phoneticPr fontId="18" type="noConversion"/>
  </si>
  <si>
    <t>防御</t>
    <phoneticPr fontId="18" type="noConversion"/>
  </si>
  <si>
    <t>魔力</t>
    <phoneticPr fontId="18" type="noConversion"/>
  </si>
  <si>
    <t>攻速</t>
    <phoneticPr fontId="18" type="noConversion"/>
  </si>
  <si>
    <t>命中</t>
    <phoneticPr fontId="18" type="noConversion"/>
  </si>
  <si>
    <t>回避</t>
    <phoneticPr fontId="18" type="noConversion"/>
  </si>
  <si>
    <t>暴击</t>
    <phoneticPr fontId="18" type="noConversion"/>
  </si>
  <si>
    <t>幸运</t>
    <phoneticPr fontId="18" type="noConversion"/>
  </si>
  <si>
    <t xml:space="preserve">int </t>
    <phoneticPr fontId="18" type="noConversion"/>
  </si>
  <si>
    <t>int</t>
    <phoneticPr fontId="18" type="noConversion"/>
  </si>
  <si>
    <t>Mag</t>
    <phoneticPr fontId="18" type="noConversion"/>
  </si>
  <si>
    <t>Spd</t>
    <phoneticPr fontId="18" type="noConversion"/>
  </si>
  <si>
    <t>Hit</t>
    <phoneticPr fontId="18" type="noConversion"/>
  </si>
  <si>
    <t>Dhit</t>
    <phoneticPr fontId="18" type="noConversion"/>
  </si>
  <si>
    <t>Crt</t>
    <phoneticPr fontId="18" type="noConversion"/>
  </si>
  <si>
    <t>Luk</t>
    <phoneticPr fontId="18" type="noConversion"/>
  </si>
  <si>
    <t>生命</t>
    <phoneticPr fontId="18" type="noConversion"/>
  </si>
  <si>
    <t>Def</t>
    <phoneticPr fontId="18" type="noConversion"/>
  </si>
  <si>
    <t>Def</t>
    <phoneticPr fontId="18" type="noConversion"/>
  </si>
  <si>
    <t>AtkP</t>
    <phoneticPr fontId="18" type="noConversion"/>
  </si>
  <si>
    <t>VitP</t>
    <phoneticPr fontId="18" type="noConversion"/>
  </si>
  <si>
    <t>AtkP</t>
    <phoneticPr fontId="18" type="noConversion"/>
  </si>
  <si>
    <t>移动</t>
    <phoneticPr fontId="18" type="noConversion"/>
  </si>
  <si>
    <t>int</t>
    <phoneticPr fontId="18" type="noConversion"/>
  </si>
  <si>
    <t>Mov</t>
    <phoneticPr fontId="18" type="noConversion"/>
  </si>
  <si>
    <t>未完成</t>
    <phoneticPr fontId="18" type="noConversion"/>
  </si>
  <si>
    <t>品质</t>
    <phoneticPr fontId="18" type="noConversion"/>
  </si>
  <si>
    <t>Quality</t>
    <phoneticPr fontId="18" type="noConversion"/>
  </si>
  <si>
    <t>double</t>
    <phoneticPr fontId="18" type="noConversion"/>
  </si>
  <si>
    <t>double</t>
    <phoneticPr fontId="18" type="noConversion"/>
  </si>
  <si>
    <t>~SkillMark</t>
    <phoneticPr fontId="18" type="noConversion"/>
  </si>
  <si>
    <t>基础</t>
    <phoneticPr fontId="18" type="noConversion"/>
  </si>
  <si>
    <t>基本</t>
    <phoneticPr fontId="18" type="noConversion"/>
  </si>
  <si>
    <t>移动</t>
    <phoneticPr fontId="18" type="noConversion"/>
  </si>
  <si>
    <t>射程</t>
    <phoneticPr fontId="18" type="noConversion"/>
  </si>
  <si>
    <t>~SkillMark2</t>
  </si>
  <si>
    <t>移动射程分</t>
    <phoneticPr fontId="18" type="noConversion"/>
  </si>
  <si>
    <t>克制</t>
    <phoneticPr fontId="18" type="noConversion"/>
  </si>
  <si>
    <t>职业id</t>
    <phoneticPr fontId="18" type="noConversion"/>
  </si>
  <si>
    <t>int</t>
    <phoneticPr fontId="18" type="noConversion"/>
  </si>
  <si>
    <t>JobId</t>
    <phoneticPr fontId="18" type="noConversion"/>
  </si>
  <si>
    <t>射程</t>
    <phoneticPr fontId="18" type="noConversion"/>
  </si>
  <si>
    <t>基本</t>
  </si>
  <si>
    <t>基本</t>
    <phoneticPr fontId="18" type="noConversion"/>
  </si>
  <si>
    <t>基本，射程</t>
    <phoneticPr fontId="18" type="noConversion"/>
  </si>
  <si>
    <t>状态</t>
    <phoneticPr fontId="18" type="noConversion"/>
  </si>
  <si>
    <t>状态</t>
    <phoneticPr fontId="18" type="noConversion"/>
  </si>
  <si>
    <t>回复</t>
    <phoneticPr fontId="18" type="noConversion"/>
  </si>
  <si>
    <t>状态</t>
    <phoneticPr fontId="18" type="noConversion"/>
  </si>
  <si>
    <t>状态</t>
    <phoneticPr fontId="18" type="noConversion"/>
  </si>
  <si>
    <t>姆吉拉面具</t>
    <phoneticPr fontId="18" type="noConversion"/>
  </si>
  <si>
    <t>攻速</t>
    <phoneticPr fontId="18" type="noConversion"/>
  </si>
  <si>
    <t>变形</t>
    <phoneticPr fontId="18" type="noConversion"/>
  </si>
  <si>
    <t>成长</t>
    <phoneticPr fontId="18" type="noConversion"/>
  </si>
  <si>
    <t>成长</t>
    <phoneticPr fontId="18" type="noConversion"/>
  </si>
  <si>
    <t>射程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</si>
</sst>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sz val="11"/>
      <color rgb="FF000000"/>
      <name val="宋体"/>
      <family val="3"/>
      <charset val="134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39997558519241921"/>
        <bgColor theme="4"/>
      </patternFill>
    </fill>
    <fill>
      <patternFill patternType="solid">
        <fgColor theme="9" tint="0.39997558519241921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theme="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1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3" borderId="12" xfId="0" applyFont="1" applyFill="1" applyBorder="1">
      <alignment vertical="center"/>
    </xf>
    <xf numFmtId="0" fontId="0" fillId="0" borderId="11" xfId="0" applyFont="1" applyBorder="1">
      <alignment vertical="center"/>
    </xf>
    <xf numFmtId="0" fontId="0" fillId="0" borderId="12" xfId="0" applyFont="1" applyBorder="1">
      <alignment vertical="center"/>
    </xf>
    <xf numFmtId="0" fontId="0" fillId="34" borderId="11" xfId="0" applyFont="1" applyFill="1" applyBorder="1">
      <alignment vertical="center"/>
    </xf>
    <xf numFmtId="0" fontId="0" fillId="34" borderId="0" xfId="0" applyFont="1" applyFill="1" applyBorder="1">
      <alignment vertical="center"/>
    </xf>
    <xf numFmtId="0" fontId="0" fillId="34" borderId="0" xfId="0" applyFill="1">
      <alignment vertical="center"/>
    </xf>
    <xf numFmtId="0" fontId="21" fillId="35" borderId="0" xfId="0" applyFont="1" applyFill="1" applyBorder="1">
      <alignment vertical="center"/>
    </xf>
    <xf numFmtId="0" fontId="0" fillId="34" borderId="0" xfId="0" applyNumberFormat="1" applyFill="1">
      <alignment vertical="center"/>
    </xf>
    <xf numFmtId="0" fontId="19" fillId="36" borderId="11" xfId="0" applyFont="1" applyFill="1" applyBorder="1">
      <alignment vertical="center"/>
    </xf>
    <xf numFmtId="0" fontId="0" fillId="37" borderId="0" xfId="0" applyFill="1">
      <alignment vertical="center"/>
    </xf>
    <xf numFmtId="0" fontId="0" fillId="0" borderId="11" xfId="0" applyBorder="1">
      <alignment vertical="center"/>
    </xf>
    <xf numFmtId="0" fontId="0" fillId="34" borderId="0" xfId="0" applyFill="1" applyBorder="1">
      <alignment vertical="center"/>
    </xf>
    <xf numFmtId="0" fontId="22" fillId="0" borderId="11" xfId="0" applyFont="1" applyBorder="1">
      <alignment vertical="center"/>
    </xf>
    <xf numFmtId="0" fontId="22" fillId="34" borderId="11" xfId="0" applyFont="1" applyFill="1" applyBorder="1">
      <alignment vertical="center"/>
    </xf>
    <xf numFmtId="0" fontId="22" fillId="0" borderId="12" xfId="0" applyFont="1" applyBorder="1">
      <alignment vertical="center"/>
    </xf>
    <xf numFmtId="0" fontId="0" fillId="34" borderId="0" xfId="0" applyNumberFormat="1" applyFill="1" applyBorder="1">
      <alignment vertical="center"/>
    </xf>
    <xf numFmtId="0" fontId="20" fillId="33" borderId="10" xfId="0" applyFont="1" applyFill="1" applyBorder="1" applyAlignment="1">
      <alignment vertical="center" textRotation="255"/>
    </xf>
    <xf numFmtId="0" fontId="20" fillId="33" borderId="11" xfId="0" applyFont="1" applyFill="1" applyBorder="1" applyAlignment="1">
      <alignment vertical="center" textRotation="255"/>
    </xf>
    <xf numFmtId="0" fontId="20" fillId="36" borderId="11" xfId="0" applyFont="1" applyFill="1" applyBorder="1" applyAlignment="1">
      <alignment vertical="center" textRotation="255"/>
    </xf>
    <xf numFmtId="0" fontId="20" fillId="33" borderId="12" xfId="0" applyFont="1" applyFill="1" applyBorder="1" applyAlignment="1">
      <alignment vertical="center" textRotation="255"/>
    </xf>
    <xf numFmtId="0" fontId="24" fillId="38" borderId="12" xfId="0" applyFont="1" applyFill="1" applyBorder="1" applyAlignment="1">
      <alignment vertical="center" textRotation="255"/>
    </xf>
    <xf numFmtId="0" fontId="23" fillId="35" borderId="0" xfId="0" applyFont="1" applyFill="1">
      <alignment vertical="center"/>
    </xf>
    <xf numFmtId="0" fontId="22" fillId="0" borderId="0" xfId="0" applyFont="1" applyBorder="1">
      <alignment vertical="center"/>
    </xf>
    <xf numFmtId="0" fontId="22" fillId="0" borderId="0" xfId="0" applyNumberFormat="1" applyFont="1" applyBorder="1">
      <alignment vertical="center"/>
    </xf>
    <xf numFmtId="0" fontId="24" fillId="38" borderId="0" xfId="0" applyFont="1" applyFill="1" applyBorder="1" applyAlignment="1">
      <alignment vertical="center" textRotation="255"/>
    </xf>
    <xf numFmtId="0" fontId="19" fillId="33" borderId="0" xfId="0" applyFont="1" applyFill="1" applyBorder="1">
      <alignment vertical="center"/>
    </xf>
    <xf numFmtId="0" fontId="24" fillId="38" borderId="13" xfId="0" applyFont="1" applyFill="1" applyBorder="1" applyAlignment="1">
      <alignment vertical="center" textRotation="255"/>
    </xf>
    <xf numFmtId="0" fontId="19" fillId="33" borderId="13" xfId="0" applyFont="1" applyFill="1" applyBorder="1">
      <alignment vertical="center"/>
    </xf>
    <xf numFmtId="0" fontId="25" fillId="0" borderId="0" xfId="0" applyFont="1" applyBorder="1">
      <alignment vertical="center"/>
    </xf>
    <xf numFmtId="0" fontId="0" fillId="0" borderId="0" xfId="0" applyFont="1" applyBorder="1">
      <alignment vertical="center"/>
    </xf>
    <xf numFmtId="0" fontId="24" fillId="38" borderId="11" xfId="0" applyFont="1" applyFill="1" applyBorder="1" applyAlignment="1">
      <alignment vertical="center" textRotation="255"/>
    </xf>
    <xf numFmtId="0" fontId="13" fillId="35" borderId="0" xfId="0" applyFont="1" applyFill="1" applyBorder="1">
      <alignment vertical="center"/>
    </xf>
    <xf numFmtId="0" fontId="0" fillId="34" borderId="0" xfId="0" applyNumberFormat="1" applyFont="1" applyFill="1" applyBorder="1">
      <alignment vertical="center"/>
    </xf>
    <xf numFmtId="0" fontId="0" fillId="34" borderId="11" xfId="0" applyNumberFormat="1" applyFill="1" applyBorder="1">
      <alignment vertical="center"/>
    </xf>
    <xf numFmtId="0" fontId="0" fillId="0" borderId="0" xfId="0" applyBorder="1">
      <alignment vertical="center"/>
    </xf>
    <xf numFmtId="0" fontId="24" fillId="39" borderId="11" xfId="0" applyFont="1" applyFill="1" applyBorder="1" applyAlignment="1">
      <alignment vertical="center" textRotation="255"/>
    </xf>
    <xf numFmtId="0" fontId="19" fillId="40" borderId="11" xfId="0" applyFont="1" applyFill="1" applyBorder="1">
      <alignment vertical="center"/>
    </xf>
    <xf numFmtId="0" fontId="13" fillId="41" borderId="0" xfId="0" applyFont="1" applyFill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8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numFmt numFmtId="0" formatCode="General"/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numFmt numFmtId="0" formatCode="General"/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8" tint="0.79998168889431442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8" tint="0.79998168889431442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rgb="FF000000"/>
        <name val="Courier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border outline="0"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theme="0"/>
      </font>
      <fill>
        <patternFill>
          <bgColor theme="1" tint="4.9989318521683403E-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numFmt numFmtId="0" formatCode="General"/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numFmt numFmtId="0" formatCode="General"/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8" tint="0.79998168889431442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8" tint="0.79998168889431442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border outline="0"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kil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kill"/>
      <sheetName val="~标准"/>
    </sheetNames>
    <sheetDataSet>
      <sheetData sheetId="0">
        <row r="1">
          <cell r="A1" t="str">
            <v>序列</v>
          </cell>
          <cell r="X1" t="str">
            <v>评分</v>
          </cell>
        </row>
        <row r="2">
          <cell r="A2" t="str">
            <v>int</v>
          </cell>
          <cell r="X2" t="str">
            <v>int</v>
          </cell>
        </row>
        <row r="3">
          <cell r="A3" t="str">
            <v>Id</v>
          </cell>
          <cell r="X3" t="str">
            <v>Mark</v>
          </cell>
        </row>
        <row r="4">
          <cell r="A4">
            <v>55100001</v>
          </cell>
          <cell r="X4">
            <v>10</v>
          </cell>
        </row>
        <row r="5">
          <cell r="A5">
            <v>55100002</v>
          </cell>
          <cell r="X5">
            <v>8</v>
          </cell>
        </row>
        <row r="6">
          <cell r="A6">
            <v>55100003</v>
          </cell>
          <cell r="X6">
            <v>8</v>
          </cell>
        </row>
        <row r="7">
          <cell r="A7">
            <v>55100004</v>
          </cell>
          <cell r="X7">
            <v>15</v>
          </cell>
        </row>
        <row r="8">
          <cell r="A8">
            <v>55100005</v>
          </cell>
          <cell r="X8">
            <v>35</v>
          </cell>
        </row>
        <row r="9">
          <cell r="A9">
            <v>55100006</v>
          </cell>
          <cell r="X9">
            <v>45</v>
          </cell>
        </row>
        <row r="10">
          <cell r="A10">
            <v>55100007</v>
          </cell>
          <cell r="X10">
            <v>35</v>
          </cell>
        </row>
        <row r="11">
          <cell r="A11">
            <v>55100008</v>
          </cell>
          <cell r="X11">
            <v>15</v>
          </cell>
        </row>
        <row r="12">
          <cell r="A12">
            <v>55100009</v>
          </cell>
          <cell r="X12">
            <v>15</v>
          </cell>
        </row>
        <row r="13">
          <cell r="A13">
            <v>55100010</v>
          </cell>
          <cell r="X13">
            <v>12</v>
          </cell>
        </row>
        <row r="14">
          <cell r="A14">
            <v>55100011</v>
          </cell>
          <cell r="X14">
            <v>6</v>
          </cell>
        </row>
        <row r="15">
          <cell r="A15">
            <v>55100012</v>
          </cell>
          <cell r="X15">
            <v>15</v>
          </cell>
        </row>
        <row r="16">
          <cell r="A16">
            <v>55100013</v>
          </cell>
          <cell r="X16">
            <v>10</v>
          </cell>
        </row>
        <row r="17">
          <cell r="A17">
            <v>55100014</v>
          </cell>
          <cell r="X17">
            <v>24</v>
          </cell>
        </row>
        <row r="18">
          <cell r="A18">
            <v>55110001</v>
          </cell>
          <cell r="X18">
            <v>5</v>
          </cell>
        </row>
        <row r="19">
          <cell r="A19">
            <v>55110002</v>
          </cell>
          <cell r="X19">
            <v>8</v>
          </cell>
        </row>
        <row r="20">
          <cell r="A20">
            <v>55110003</v>
          </cell>
          <cell r="X20">
            <v>25</v>
          </cell>
        </row>
        <row r="21">
          <cell r="A21">
            <v>55110004</v>
          </cell>
          <cell r="X21">
            <v>25</v>
          </cell>
        </row>
        <row r="22">
          <cell r="A22">
            <v>55110005</v>
          </cell>
          <cell r="X22">
            <v>20</v>
          </cell>
        </row>
        <row r="23">
          <cell r="A23">
            <v>55110006</v>
          </cell>
          <cell r="X23">
            <v>15</v>
          </cell>
        </row>
        <row r="24">
          <cell r="A24">
            <v>55110007</v>
          </cell>
          <cell r="X24">
            <v>10</v>
          </cell>
        </row>
        <row r="25">
          <cell r="A25">
            <v>55110008</v>
          </cell>
          <cell r="X25">
            <v>50</v>
          </cell>
        </row>
        <row r="26">
          <cell r="A26">
            <v>55110009</v>
          </cell>
          <cell r="X26">
            <v>12</v>
          </cell>
        </row>
        <row r="27">
          <cell r="A27">
            <v>55110010</v>
          </cell>
          <cell r="X27">
            <v>30</v>
          </cell>
        </row>
        <row r="28">
          <cell r="A28">
            <v>55110011</v>
          </cell>
          <cell r="X28">
            <v>10</v>
          </cell>
        </row>
        <row r="29">
          <cell r="A29">
            <v>55110012</v>
          </cell>
          <cell r="X29">
            <v>30</v>
          </cell>
        </row>
        <row r="30">
          <cell r="A30">
            <v>55110013</v>
          </cell>
          <cell r="X30">
            <v>200</v>
          </cell>
        </row>
        <row r="31">
          <cell r="A31">
            <v>55110014</v>
          </cell>
          <cell r="X31">
            <v>50</v>
          </cell>
        </row>
        <row r="32">
          <cell r="A32">
            <v>55110015</v>
          </cell>
          <cell r="X32">
            <v>20</v>
          </cell>
        </row>
        <row r="33">
          <cell r="A33">
            <v>55110016</v>
          </cell>
          <cell r="X33">
            <v>15</v>
          </cell>
        </row>
        <row r="34">
          <cell r="A34">
            <v>55110017</v>
          </cell>
          <cell r="X34">
            <v>8</v>
          </cell>
        </row>
        <row r="35">
          <cell r="A35">
            <v>55110018</v>
          </cell>
          <cell r="X35">
            <v>20</v>
          </cell>
        </row>
        <row r="36">
          <cell r="A36">
            <v>55110019</v>
          </cell>
          <cell r="X36">
            <v>30</v>
          </cell>
        </row>
        <row r="37">
          <cell r="A37">
            <v>55200001</v>
          </cell>
          <cell r="X37">
            <v>40</v>
          </cell>
        </row>
        <row r="38">
          <cell r="A38">
            <v>55200002</v>
          </cell>
          <cell r="X38">
            <v>15</v>
          </cell>
        </row>
        <row r="39">
          <cell r="A39">
            <v>55200003</v>
          </cell>
          <cell r="X39">
            <v>25</v>
          </cell>
        </row>
        <row r="40">
          <cell r="A40">
            <v>55200004</v>
          </cell>
          <cell r="X40">
            <v>40</v>
          </cell>
        </row>
        <row r="41">
          <cell r="A41">
            <v>55200005</v>
          </cell>
          <cell r="X41">
            <v>20</v>
          </cell>
        </row>
        <row r="42">
          <cell r="A42">
            <v>55200006</v>
          </cell>
          <cell r="X42">
            <v>20</v>
          </cell>
        </row>
        <row r="43">
          <cell r="A43">
            <v>55200007</v>
          </cell>
          <cell r="X43">
            <v>20</v>
          </cell>
        </row>
        <row r="44">
          <cell r="A44">
            <v>55200008</v>
          </cell>
          <cell r="X44">
            <v>25</v>
          </cell>
        </row>
        <row r="45">
          <cell r="A45">
            <v>55200009</v>
          </cell>
          <cell r="X45">
            <v>25</v>
          </cell>
        </row>
        <row r="46">
          <cell r="A46">
            <v>55200010</v>
          </cell>
          <cell r="X46">
            <v>25</v>
          </cell>
        </row>
        <row r="47">
          <cell r="A47">
            <v>55300001</v>
          </cell>
          <cell r="X47">
            <v>40</v>
          </cell>
        </row>
        <row r="48">
          <cell r="A48">
            <v>55300002</v>
          </cell>
          <cell r="X48">
            <v>30</v>
          </cell>
        </row>
        <row r="49">
          <cell r="A49">
            <v>55300003</v>
          </cell>
          <cell r="X49">
            <v>30</v>
          </cell>
        </row>
        <row r="50">
          <cell r="A50">
            <v>55300004</v>
          </cell>
          <cell r="X50">
            <v>30</v>
          </cell>
        </row>
        <row r="51">
          <cell r="A51">
            <v>55300005</v>
          </cell>
          <cell r="X51">
            <v>30</v>
          </cell>
        </row>
        <row r="52">
          <cell r="A52">
            <v>55300006</v>
          </cell>
          <cell r="X52">
            <v>25</v>
          </cell>
        </row>
        <row r="53">
          <cell r="A53">
            <v>55300007</v>
          </cell>
          <cell r="X53">
            <v>25</v>
          </cell>
        </row>
        <row r="54">
          <cell r="A54">
            <v>55310001</v>
          </cell>
          <cell r="X54">
            <v>100</v>
          </cell>
        </row>
        <row r="55">
          <cell r="A55">
            <v>55310002</v>
          </cell>
          <cell r="X55">
            <v>15</v>
          </cell>
        </row>
        <row r="56">
          <cell r="A56">
            <v>55310003</v>
          </cell>
          <cell r="X56">
            <v>13</v>
          </cell>
        </row>
        <row r="57">
          <cell r="A57">
            <v>55400001</v>
          </cell>
          <cell r="X57">
            <v>80</v>
          </cell>
        </row>
        <row r="58">
          <cell r="A58">
            <v>55400002</v>
          </cell>
          <cell r="X58">
            <v>80</v>
          </cell>
        </row>
        <row r="59">
          <cell r="A59">
            <v>55400003</v>
          </cell>
          <cell r="X59">
            <v>80</v>
          </cell>
        </row>
        <row r="60">
          <cell r="A60">
            <v>55400004</v>
          </cell>
          <cell r="X60">
            <v>80</v>
          </cell>
        </row>
        <row r="61">
          <cell r="A61">
            <v>55400005</v>
          </cell>
          <cell r="X61">
            <v>55</v>
          </cell>
        </row>
        <row r="62">
          <cell r="A62">
            <v>55400006</v>
          </cell>
          <cell r="X62">
            <v>30</v>
          </cell>
        </row>
        <row r="63">
          <cell r="A63">
            <v>55500001</v>
          </cell>
          <cell r="X63">
            <v>5</v>
          </cell>
        </row>
        <row r="64">
          <cell r="A64">
            <v>55500002</v>
          </cell>
          <cell r="X64">
            <v>5</v>
          </cell>
        </row>
        <row r="65">
          <cell r="A65">
            <v>55500003</v>
          </cell>
          <cell r="X65">
            <v>5</v>
          </cell>
        </row>
        <row r="66">
          <cell r="A66">
            <v>55500004</v>
          </cell>
          <cell r="X66">
            <v>5</v>
          </cell>
        </row>
        <row r="67">
          <cell r="A67">
            <v>55500005</v>
          </cell>
          <cell r="X67">
            <v>5</v>
          </cell>
        </row>
        <row r="68">
          <cell r="A68">
            <v>55500006</v>
          </cell>
          <cell r="X68">
            <v>5</v>
          </cell>
        </row>
        <row r="69">
          <cell r="A69">
            <v>55500007</v>
          </cell>
          <cell r="X69">
            <v>5</v>
          </cell>
        </row>
        <row r="70">
          <cell r="A70">
            <v>55500008</v>
          </cell>
          <cell r="X70">
            <v>5</v>
          </cell>
        </row>
        <row r="71">
          <cell r="A71">
            <v>55500009</v>
          </cell>
          <cell r="X71">
            <v>5</v>
          </cell>
        </row>
        <row r="72">
          <cell r="A72">
            <v>55500010</v>
          </cell>
          <cell r="X72">
            <v>5</v>
          </cell>
        </row>
        <row r="73">
          <cell r="A73">
            <v>55500011</v>
          </cell>
          <cell r="X73">
            <v>5</v>
          </cell>
        </row>
        <row r="74">
          <cell r="A74">
            <v>55500012</v>
          </cell>
          <cell r="X74">
            <v>5</v>
          </cell>
        </row>
        <row r="75">
          <cell r="A75">
            <v>55500013</v>
          </cell>
          <cell r="X75">
            <v>5</v>
          </cell>
        </row>
        <row r="76">
          <cell r="A76">
            <v>55500014</v>
          </cell>
          <cell r="X76">
            <v>5</v>
          </cell>
        </row>
        <row r="77">
          <cell r="A77">
            <v>55500015</v>
          </cell>
          <cell r="X77">
            <v>5</v>
          </cell>
        </row>
        <row r="78">
          <cell r="A78">
            <v>55500016</v>
          </cell>
          <cell r="X78">
            <v>5</v>
          </cell>
        </row>
        <row r="79">
          <cell r="A79">
            <v>55510001</v>
          </cell>
          <cell r="X79">
            <v>12</v>
          </cell>
        </row>
        <row r="80">
          <cell r="A80">
            <v>55510002</v>
          </cell>
          <cell r="X80">
            <v>15</v>
          </cell>
        </row>
        <row r="81">
          <cell r="A81">
            <v>55510003</v>
          </cell>
          <cell r="X81">
            <v>15</v>
          </cell>
        </row>
        <row r="82">
          <cell r="A82">
            <v>55510004</v>
          </cell>
          <cell r="X82">
            <v>12</v>
          </cell>
        </row>
        <row r="83">
          <cell r="A83">
            <v>55510006</v>
          </cell>
          <cell r="X83">
            <v>25</v>
          </cell>
        </row>
        <row r="84">
          <cell r="A84">
            <v>55510007</v>
          </cell>
          <cell r="X84">
            <v>10</v>
          </cell>
        </row>
        <row r="85">
          <cell r="A85">
            <v>55510009</v>
          </cell>
          <cell r="X85">
            <v>50</v>
          </cell>
        </row>
        <row r="86">
          <cell r="A86">
            <v>55510010</v>
          </cell>
          <cell r="X86">
            <v>5</v>
          </cell>
        </row>
        <row r="87">
          <cell r="A87">
            <v>55510011</v>
          </cell>
          <cell r="X87">
            <v>15</v>
          </cell>
        </row>
        <row r="88">
          <cell r="A88">
            <v>55510012</v>
          </cell>
          <cell r="X88">
            <v>62</v>
          </cell>
        </row>
        <row r="89">
          <cell r="A89">
            <v>55510013</v>
          </cell>
          <cell r="X89">
            <v>12</v>
          </cell>
        </row>
        <row r="90">
          <cell r="A90">
            <v>55510014</v>
          </cell>
          <cell r="X90">
            <v>25</v>
          </cell>
        </row>
        <row r="91">
          <cell r="A91">
            <v>55510018</v>
          </cell>
          <cell r="X91">
            <v>37</v>
          </cell>
        </row>
        <row r="92">
          <cell r="A92">
            <v>55510019</v>
          </cell>
          <cell r="X92">
            <v>37</v>
          </cell>
        </row>
        <row r="93">
          <cell r="A93">
            <v>55520001</v>
          </cell>
          <cell r="X93">
            <v>-25</v>
          </cell>
        </row>
        <row r="94">
          <cell r="A94">
            <v>55520002</v>
          </cell>
          <cell r="X94">
            <v>62</v>
          </cell>
        </row>
        <row r="95">
          <cell r="A95">
            <v>55520003</v>
          </cell>
          <cell r="X95">
            <v>27</v>
          </cell>
        </row>
        <row r="96">
          <cell r="A96">
            <v>55600001</v>
          </cell>
          <cell r="X96">
            <v>8</v>
          </cell>
        </row>
        <row r="97">
          <cell r="A97">
            <v>55600002</v>
          </cell>
          <cell r="X97">
            <v>10</v>
          </cell>
        </row>
        <row r="98">
          <cell r="A98">
            <v>55600003</v>
          </cell>
          <cell r="X98">
            <v>10</v>
          </cell>
        </row>
        <row r="99">
          <cell r="A99">
            <v>55600004</v>
          </cell>
          <cell r="X99">
            <v>8</v>
          </cell>
        </row>
        <row r="100">
          <cell r="A100">
            <v>55600005</v>
          </cell>
          <cell r="X100">
            <v>15</v>
          </cell>
        </row>
        <row r="101">
          <cell r="A101">
            <v>55600006</v>
          </cell>
          <cell r="X101">
            <v>15</v>
          </cell>
        </row>
        <row r="102">
          <cell r="A102">
            <v>55600007</v>
          </cell>
          <cell r="X102">
            <v>20</v>
          </cell>
        </row>
        <row r="103">
          <cell r="A103">
            <v>55600008</v>
          </cell>
          <cell r="X103">
            <v>30</v>
          </cell>
        </row>
        <row r="104">
          <cell r="A104">
            <v>55600009</v>
          </cell>
          <cell r="X104">
            <v>13</v>
          </cell>
        </row>
        <row r="105">
          <cell r="A105">
            <v>55600010</v>
          </cell>
          <cell r="X105">
            <v>30</v>
          </cell>
        </row>
        <row r="106">
          <cell r="A106">
            <v>55600011</v>
          </cell>
          <cell r="X106">
            <v>20</v>
          </cell>
        </row>
        <row r="107">
          <cell r="A107">
            <v>55600012</v>
          </cell>
          <cell r="X107">
            <v>30</v>
          </cell>
        </row>
        <row r="108">
          <cell r="A108">
            <v>55600013</v>
          </cell>
          <cell r="X108">
            <v>15</v>
          </cell>
        </row>
        <row r="109">
          <cell r="A109">
            <v>55610001</v>
          </cell>
          <cell r="X109">
            <v>30</v>
          </cell>
        </row>
        <row r="110">
          <cell r="A110">
            <v>55610002</v>
          </cell>
          <cell r="X110">
            <v>5</v>
          </cell>
        </row>
        <row r="111">
          <cell r="A111">
            <v>55610003</v>
          </cell>
          <cell r="X111">
            <v>5</v>
          </cell>
        </row>
        <row r="112">
          <cell r="A112">
            <v>55610004</v>
          </cell>
          <cell r="X112">
            <v>10</v>
          </cell>
        </row>
        <row r="113">
          <cell r="A113">
            <v>55700001</v>
          </cell>
          <cell r="X113">
            <v>20</v>
          </cell>
        </row>
        <row r="114">
          <cell r="A114">
            <v>55700002</v>
          </cell>
          <cell r="X114">
            <v>20</v>
          </cell>
        </row>
        <row r="115">
          <cell r="A115">
            <v>55700003</v>
          </cell>
          <cell r="X115">
            <v>20</v>
          </cell>
        </row>
        <row r="116">
          <cell r="A116">
            <v>55700004</v>
          </cell>
          <cell r="X116">
            <v>9</v>
          </cell>
        </row>
        <row r="117">
          <cell r="A117">
            <v>55700005</v>
          </cell>
          <cell r="X117">
            <v>40</v>
          </cell>
        </row>
        <row r="118">
          <cell r="A118">
            <v>55900001</v>
          </cell>
          <cell r="X118">
            <v>35</v>
          </cell>
        </row>
        <row r="119">
          <cell r="A119">
            <v>55900002</v>
          </cell>
          <cell r="X119">
            <v>30</v>
          </cell>
        </row>
        <row r="120">
          <cell r="A120">
            <v>55900003</v>
          </cell>
          <cell r="X120">
            <v>80</v>
          </cell>
        </row>
        <row r="121">
          <cell r="A121">
            <v>55900004</v>
          </cell>
          <cell r="X121">
            <v>-30</v>
          </cell>
        </row>
        <row r="122">
          <cell r="A122">
            <v>55900005</v>
          </cell>
          <cell r="X122">
            <v>20</v>
          </cell>
        </row>
        <row r="123">
          <cell r="A123">
            <v>55900006</v>
          </cell>
          <cell r="X123">
            <v>35</v>
          </cell>
        </row>
        <row r="124">
          <cell r="A124">
            <v>55900007</v>
          </cell>
          <cell r="X124">
            <v>25</v>
          </cell>
        </row>
        <row r="125">
          <cell r="A125">
            <v>55900008</v>
          </cell>
          <cell r="X125">
            <v>40</v>
          </cell>
        </row>
        <row r="126">
          <cell r="A126">
            <v>55900009</v>
          </cell>
          <cell r="X126">
            <v>30</v>
          </cell>
        </row>
        <row r="127">
          <cell r="A127">
            <v>55900010</v>
          </cell>
          <cell r="X127">
            <v>20</v>
          </cell>
        </row>
        <row r="128">
          <cell r="A128">
            <v>55900011</v>
          </cell>
          <cell r="X128">
            <v>15</v>
          </cell>
        </row>
        <row r="129">
          <cell r="A129">
            <v>55900012</v>
          </cell>
          <cell r="X129">
            <v>25</v>
          </cell>
        </row>
        <row r="130">
          <cell r="A130">
            <v>55900013</v>
          </cell>
          <cell r="X130">
            <v>10</v>
          </cell>
        </row>
        <row r="131">
          <cell r="A131">
            <v>55900014</v>
          </cell>
          <cell r="X131">
            <v>20</v>
          </cell>
        </row>
        <row r="132">
          <cell r="A132">
            <v>55900015</v>
          </cell>
          <cell r="X132">
            <v>30</v>
          </cell>
        </row>
        <row r="133">
          <cell r="A133">
            <v>55900016</v>
          </cell>
          <cell r="X133">
            <v>45</v>
          </cell>
        </row>
        <row r="134">
          <cell r="A134">
            <v>55900017</v>
          </cell>
          <cell r="X134">
            <v>10</v>
          </cell>
        </row>
        <row r="135">
          <cell r="A135">
            <v>55900018</v>
          </cell>
          <cell r="X135">
            <v>30</v>
          </cell>
        </row>
        <row r="136">
          <cell r="A136">
            <v>55900019</v>
          </cell>
          <cell r="X136">
            <v>80</v>
          </cell>
        </row>
        <row r="137">
          <cell r="A137">
            <v>55900020</v>
          </cell>
          <cell r="X137">
            <v>20</v>
          </cell>
        </row>
        <row r="138">
          <cell r="A138">
            <v>55900021</v>
          </cell>
          <cell r="X138">
            <v>10</v>
          </cell>
        </row>
        <row r="139">
          <cell r="A139">
            <v>55900022</v>
          </cell>
          <cell r="X139">
            <v>20</v>
          </cell>
        </row>
        <row r="140">
          <cell r="A140">
            <v>55900023</v>
          </cell>
          <cell r="X140">
            <v>25</v>
          </cell>
        </row>
        <row r="141">
          <cell r="A141">
            <v>55900024</v>
          </cell>
          <cell r="X141">
            <v>10</v>
          </cell>
        </row>
        <row r="142">
          <cell r="A142">
            <v>55900025</v>
          </cell>
          <cell r="X142">
            <v>10</v>
          </cell>
        </row>
        <row r="143">
          <cell r="A143">
            <v>55900026</v>
          </cell>
          <cell r="X143">
            <v>20</v>
          </cell>
        </row>
        <row r="144">
          <cell r="A144">
            <v>55900027</v>
          </cell>
          <cell r="X144">
            <v>35</v>
          </cell>
        </row>
        <row r="145">
          <cell r="A145">
            <v>55900028</v>
          </cell>
        </row>
        <row r="146">
          <cell r="A146">
            <v>55900029</v>
          </cell>
          <cell r="X146">
            <v>15</v>
          </cell>
        </row>
        <row r="147">
          <cell r="A147">
            <v>55900030</v>
          </cell>
          <cell r="X147">
            <v>25</v>
          </cell>
        </row>
        <row r="148">
          <cell r="A148">
            <v>55990001</v>
          </cell>
          <cell r="X148">
            <v>15</v>
          </cell>
        </row>
        <row r="149">
          <cell r="A149">
            <v>55990002</v>
          </cell>
          <cell r="X149">
            <v>15</v>
          </cell>
        </row>
        <row r="150">
          <cell r="A150">
            <v>55990003</v>
          </cell>
          <cell r="X150">
            <v>15</v>
          </cell>
        </row>
        <row r="151">
          <cell r="A151">
            <v>55990004</v>
          </cell>
          <cell r="X151">
            <v>15</v>
          </cell>
        </row>
        <row r="152">
          <cell r="A152">
            <v>55990005</v>
          </cell>
          <cell r="X152">
            <v>15</v>
          </cell>
        </row>
        <row r="153">
          <cell r="A153">
            <v>55990006</v>
          </cell>
          <cell r="X153">
            <v>15</v>
          </cell>
        </row>
        <row r="154">
          <cell r="A154">
            <v>55990011</v>
          </cell>
          <cell r="X154">
            <v>15</v>
          </cell>
        </row>
        <row r="155">
          <cell r="A155">
            <v>55990012</v>
          </cell>
          <cell r="X155">
            <v>15</v>
          </cell>
        </row>
        <row r="156">
          <cell r="A156">
            <v>55990013</v>
          </cell>
          <cell r="X156">
            <v>15</v>
          </cell>
        </row>
        <row r="157">
          <cell r="A157">
            <v>55990014</v>
          </cell>
          <cell r="X157">
            <v>15</v>
          </cell>
        </row>
        <row r="158">
          <cell r="A158">
            <v>55990015</v>
          </cell>
          <cell r="X158">
            <v>15</v>
          </cell>
        </row>
        <row r="159">
          <cell r="A159">
            <v>55990016</v>
          </cell>
          <cell r="X159">
            <v>15</v>
          </cell>
        </row>
        <row r="160">
          <cell r="A160">
            <v>55990101</v>
          </cell>
          <cell r="X160">
            <v>8</v>
          </cell>
        </row>
        <row r="161">
          <cell r="A161">
            <v>55990102</v>
          </cell>
          <cell r="X161">
            <v>25</v>
          </cell>
        </row>
      </sheetData>
      <sheetData sheetId="1"/>
    </sheetDataSet>
  </externalBook>
</externalLink>
</file>

<file path=xl/tables/table1.xml><?xml version="1.0" encoding="utf-8"?>
<table xmlns="http://schemas.openxmlformats.org/spreadsheetml/2006/main" id="1" name="表1" displayName="表1" ref="A3:AG126" totalsRowShown="0" dataDxfId="78" tableBorderDxfId="77">
  <autoFilter ref="A3:AG126"/>
  <sortState ref="A4:AG126">
    <sortCondition ref="A3:A126"/>
  </sortState>
  <tableColumns count="33">
    <tableColumn id="1" name="Id" dataDxfId="76"/>
    <tableColumn id="2" name="Name" dataDxfId="75"/>
    <tableColumn id="3" name="Ename" dataDxfId="74"/>
    <tableColumn id="4" name="Remark" dataDxfId="73"/>
    <tableColumn id="5" name="Star" dataDxfId="72"/>
    <tableColumn id="6" name="Type" dataDxfId="71"/>
    <tableColumn id="7" name="Attr" dataDxfId="70"/>
    <tableColumn id="34" name="Quality" dataDxfId="69">
      <calculatedColumnFormula>IF(AND(U4&gt;=13,U4&lt;=16),5,IF(AND(U4&gt;=9,U4&lt;=12),4,IF(AND(U4&gt;=5,U4&lt;=8),3,IF(AND(U4&gt;=1,U4&lt;=4),2,IF(AND(U4&gt;=-3,U4&lt;=0),1,IF(AND(U4&gt;=-5,U4&lt;=-4),0,6))))))</calculatedColumnFormula>
    </tableColumn>
    <tableColumn id="15" name="Cost" dataDxfId="68"/>
    <tableColumn id="8" name="AtkP" dataDxfId="67"/>
    <tableColumn id="9" name="VitP" dataDxfId="66"/>
    <tableColumn id="25" name="Modify" dataDxfId="65"/>
    <tableColumn id="27" name="Dura" dataDxfId="64"/>
    <tableColumn id="20" name="Def" dataDxfId="63"/>
    <tableColumn id="21" name="Mag" dataDxfId="62"/>
    <tableColumn id="29" name="Spd" dataDxfId="61"/>
    <tableColumn id="30" name="Hit" dataDxfId="60"/>
    <tableColumn id="19" name="Dhit" dataDxfId="59"/>
    <tableColumn id="12" name="Crt" dataDxfId="58"/>
    <tableColumn id="11" name="Luk" dataDxfId="57"/>
    <tableColumn id="32" name="Sum" dataDxfId="56">
      <calculatedColumnFormula>J4+K4-100+L4+ SUM(N4:T4)*5+IF(ISNUMBER(Y4),Y4,0)+X4</calculatedColumnFormula>
    </tableColumn>
    <tableColumn id="10" name="Range" dataDxfId="55"/>
    <tableColumn id="31" name="Mov" dataDxfId="54"/>
    <tableColumn id="24" name="~SkillMark" dataDxfId="53"/>
    <tableColumn id="33" name="~SkillMark2" dataDxfId="52">
      <calculatedColumnFormula>IF(ISBLANK(Z4),0, LOOKUP(Z4,[1]Skill!$A:$A,[1]Skill!$X:$X)*AA4/100)</calculatedColumnFormula>
    </tableColumn>
    <tableColumn id="13" name="SkillId" dataDxfId="51"/>
    <tableColumn id="14" name="Percent" dataDxfId="50"/>
    <tableColumn id="16" name="Arrow" dataDxfId="49"/>
    <tableColumn id="26" name="JobId" dataDxfId="48"/>
    <tableColumn id="17" name="Res" dataDxfId="47"/>
    <tableColumn id="18" name="Icon" dataDxfId="46"/>
    <tableColumn id="22" name="IsSpecial" dataDxfId="45"/>
    <tableColumn id="23" name="IsNew" dataDxfId="44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表1_3" displayName="表1_3" ref="A3:AG5" totalsRowShown="0" dataDxfId="33" tableBorderDxfId="32">
  <autoFilter ref="A3:AG5"/>
  <sortState ref="A4:W130">
    <sortCondition ref="A3:A130"/>
  </sortState>
  <tableColumns count="33">
    <tableColumn id="1" name="Id" dataDxfId="31"/>
    <tableColumn id="2" name="Name" dataDxfId="30"/>
    <tableColumn id="3" name="Ename" dataDxfId="29"/>
    <tableColumn id="4" name="Remark" dataDxfId="28"/>
    <tableColumn id="5" name="Star" dataDxfId="27"/>
    <tableColumn id="6" name="Type" dataDxfId="26"/>
    <tableColumn id="7" name="Attr" dataDxfId="25"/>
    <tableColumn id="34" name="Quality" dataDxfId="24">
      <calculatedColumnFormula>IF(AND(U4&gt;=13,U4&lt;=16),5,IF(AND(U4&gt;=9,U4&lt;=12),4,IF(AND(U4&gt;=5,U4&lt;=8),3,IF(AND(U4&gt;=1,U4&lt;=4),2,IF(AND(U4&gt;=-3,U4&lt;=0),1,IF(AND(U4&gt;=-5,U4&lt;=-4),0,6))))))</calculatedColumnFormula>
    </tableColumn>
    <tableColumn id="15" name="Cost" dataDxfId="23"/>
    <tableColumn id="8" name="AtkP" dataDxfId="22"/>
    <tableColumn id="9" name="VitP" dataDxfId="21"/>
    <tableColumn id="25" name="Modify" dataDxfId="20"/>
    <tableColumn id="31" name="Dura" dataDxfId="19"/>
    <tableColumn id="11" name="Def" dataDxfId="18"/>
    <tableColumn id="21" name="Mag" dataDxfId="17"/>
    <tableColumn id="29" name="Spd" dataDxfId="16"/>
    <tableColumn id="30" name="Hit" dataDxfId="15"/>
    <tableColumn id="20" name="Dhit" dataDxfId="14"/>
    <tableColumn id="19" name="Crt" dataDxfId="13"/>
    <tableColumn id="12" name="Luk" dataDxfId="12"/>
    <tableColumn id="32" name="Sum" dataDxfId="11">
      <calculatedColumnFormula>J4+K4-100+L4+ SUM(N4:T4)*5+IF(ISNUMBER(Y4),Y4,0)+X4</calculatedColumnFormula>
    </tableColumn>
    <tableColumn id="10" name="Range" dataDxfId="10"/>
    <tableColumn id="27" name="Mov" dataDxfId="9"/>
    <tableColumn id="24" name="~SkillMark" dataDxfId="8"/>
    <tableColumn id="33" name="~SkillMark2" dataDxfId="7">
      <calculatedColumnFormula>IF(ISBLANK(Z4),0, LOOKUP(Z4,[1]Skill!$A:$A,[1]Skill!$X:$X)*AA4/100)</calculatedColumnFormula>
    </tableColumn>
    <tableColumn id="13" name="SkillId" dataDxfId="6"/>
    <tableColumn id="14" name="Percent" dataDxfId="5"/>
    <tableColumn id="16" name="Arrow" dataDxfId="4"/>
    <tableColumn id="26" name="JobId"/>
    <tableColumn id="17" name="Res" dataDxfId="3"/>
    <tableColumn id="18" name="Icon" dataDxfId="2"/>
    <tableColumn id="22" name="IsSpecial" dataDxfId="1"/>
    <tableColumn id="23" name="IsNew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26"/>
  <sheetViews>
    <sheetView tabSelected="1" zoomScaleNormal="100" workbookViewId="0">
      <pane xSplit="1" ySplit="3" topLeftCell="D7" activePane="bottomRight" state="frozen"/>
      <selection pane="topRight" activeCell="B1" sqref="B1"/>
      <selection pane="bottomLeft" activeCell="A4" sqref="A4"/>
      <selection pane="bottomRight" activeCell="AE20" sqref="AE20"/>
    </sheetView>
  </sheetViews>
  <sheetFormatPr defaultRowHeight="13.5"/>
  <cols>
    <col min="1" max="1" width="9.5" bestFit="1" customWidth="1"/>
    <col min="3" max="3" width="11.25" customWidth="1"/>
    <col min="5" max="9" width="4.125" customWidth="1"/>
    <col min="10" max="11" width="3.75" customWidth="1"/>
    <col min="12" max="20" width="3.875" customWidth="1"/>
    <col min="21" max="21" width="6.375" customWidth="1"/>
    <col min="22" max="23" width="3.875" customWidth="1"/>
    <col min="24" max="25" width="4.75" customWidth="1"/>
    <col min="26" max="26" width="9.5" customWidth="1"/>
    <col min="27" max="27" width="7.125" customWidth="1"/>
    <col min="28" max="29" width="9" customWidth="1"/>
    <col min="30" max="31" width="7.375" customWidth="1"/>
    <col min="32" max="33" width="4.375" customWidth="1"/>
    <col min="36" max="36" width="9.5" bestFit="1" customWidth="1"/>
  </cols>
  <sheetData>
    <row r="1" spans="1:33" ht="69">
      <c r="A1" s="19" t="s">
        <v>245</v>
      </c>
      <c r="B1" s="20" t="s">
        <v>246</v>
      </c>
      <c r="C1" s="20" t="s">
        <v>247</v>
      </c>
      <c r="D1" s="29" t="s">
        <v>303</v>
      </c>
      <c r="E1" s="20" t="s">
        <v>248</v>
      </c>
      <c r="F1" s="20" t="s">
        <v>249</v>
      </c>
      <c r="G1" s="20" t="s">
        <v>250</v>
      </c>
      <c r="H1" s="33" t="s">
        <v>343</v>
      </c>
      <c r="I1" s="20" t="s">
        <v>288</v>
      </c>
      <c r="J1" s="21" t="s">
        <v>256</v>
      </c>
      <c r="K1" s="21" t="s">
        <v>333</v>
      </c>
      <c r="L1" s="20" t="s">
        <v>259</v>
      </c>
      <c r="M1" s="20" t="s">
        <v>300</v>
      </c>
      <c r="N1" s="33" t="s">
        <v>318</v>
      </c>
      <c r="O1" s="33" t="s">
        <v>319</v>
      </c>
      <c r="P1" s="33" t="s">
        <v>320</v>
      </c>
      <c r="Q1" s="33" t="s">
        <v>321</v>
      </c>
      <c r="R1" s="33" t="s">
        <v>322</v>
      </c>
      <c r="S1" s="33" t="s">
        <v>323</v>
      </c>
      <c r="T1" s="33" t="s">
        <v>324</v>
      </c>
      <c r="U1" s="21" t="s">
        <v>258</v>
      </c>
      <c r="V1" s="20" t="s">
        <v>305</v>
      </c>
      <c r="W1" s="20" t="s">
        <v>339</v>
      </c>
      <c r="X1" s="21" t="s">
        <v>353</v>
      </c>
      <c r="Y1" s="21" t="s">
        <v>263</v>
      </c>
      <c r="Z1" s="20" t="s">
        <v>251</v>
      </c>
      <c r="AA1" s="20" t="s">
        <v>252</v>
      </c>
      <c r="AB1" s="20" t="s">
        <v>253</v>
      </c>
      <c r="AC1" s="38" t="s">
        <v>355</v>
      </c>
      <c r="AD1" s="20" t="s">
        <v>254</v>
      </c>
      <c r="AE1" s="22" t="s">
        <v>255</v>
      </c>
      <c r="AF1" s="23" t="s">
        <v>291</v>
      </c>
      <c r="AG1" s="27" t="s">
        <v>293</v>
      </c>
    </row>
    <row r="2" spans="1:33">
      <c r="A2" s="1" t="s">
        <v>111</v>
      </c>
      <c r="B2" s="2" t="s">
        <v>112</v>
      </c>
      <c r="C2" s="2" t="s">
        <v>112</v>
      </c>
      <c r="D2" s="30" t="s">
        <v>112</v>
      </c>
      <c r="E2" s="2" t="s">
        <v>111</v>
      </c>
      <c r="F2" s="2" t="s">
        <v>111</v>
      </c>
      <c r="G2" s="2" t="s">
        <v>111</v>
      </c>
      <c r="H2" s="2" t="s">
        <v>111</v>
      </c>
      <c r="I2" s="2" t="s">
        <v>289</v>
      </c>
      <c r="J2" s="11" t="s">
        <v>111</v>
      </c>
      <c r="K2" s="11" t="s">
        <v>111</v>
      </c>
      <c r="L2" s="2" t="s">
        <v>260</v>
      </c>
      <c r="M2" s="2" t="s">
        <v>301</v>
      </c>
      <c r="N2" s="2" t="s">
        <v>257</v>
      </c>
      <c r="O2" s="2" t="s">
        <v>325</v>
      </c>
      <c r="P2" s="2" t="s">
        <v>326</v>
      </c>
      <c r="Q2" s="2" t="s">
        <v>326</v>
      </c>
      <c r="R2" s="2" t="s">
        <v>257</v>
      </c>
      <c r="S2" s="2" t="s">
        <v>326</v>
      </c>
      <c r="T2" s="2" t="s">
        <v>257</v>
      </c>
      <c r="U2" s="11" t="s">
        <v>345</v>
      </c>
      <c r="V2" s="2" t="s">
        <v>306</v>
      </c>
      <c r="W2" s="2" t="s">
        <v>340</v>
      </c>
      <c r="X2" s="11" t="s">
        <v>346</v>
      </c>
      <c r="Y2" s="11" t="s">
        <v>346</v>
      </c>
      <c r="Z2" s="2" t="s">
        <v>111</v>
      </c>
      <c r="AA2" s="2" t="s">
        <v>111</v>
      </c>
      <c r="AB2" s="2" t="s">
        <v>112</v>
      </c>
      <c r="AC2" s="39" t="s">
        <v>356</v>
      </c>
      <c r="AD2" s="2" t="s">
        <v>111</v>
      </c>
      <c r="AE2" s="3" t="s">
        <v>112</v>
      </c>
      <c r="AF2" s="3" t="s">
        <v>257</v>
      </c>
      <c r="AG2" s="28" t="s">
        <v>257</v>
      </c>
    </row>
    <row r="3" spans="1:33">
      <c r="A3" t="s">
        <v>113</v>
      </c>
      <c r="B3" t="s">
        <v>114</v>
      </c>
      <c r="C3" t="s">
        <v>244</v>
      </c>
      <c r="D3" s="24" t="s">
        <v>304</v>
      </c>
      <c r="E3" t="s">
        <v>115</v>
      </c>
      <c r="F3" t="s">
        <v>116</v>
      </c>
      <c r="G3" t="s">
        <v>117</v>
      </c>
      <c r="H3" s="34" t="s">
        <v>344</v>
      </c>
      <c r="I3" t="s">
        <v>290</v>
      </c>
      <c r="J3" s="12" t="s">
        <v>336</v>
      </c>
      <c r="K3" s="12" t="s">
        <v>337</v>
      </c>
      <c r="L3" s="9" t="s">
        <v>261</v>
      </c>
      <c r="M3" s="9" t="s">
        <v>302</v>
      </c>
      <c r="N3" s="34" t="s">
        <v>335</v>
      </c>
      <c r="O3" s="34" t="s">
        <v>327</v>
      </c>
      <c r="P3" s="34" t="s">
        <v>328</v>
      </c>
      <c r="Q3" s="34" t="s">
        <v>329</v>
      </c>
      <c r="R3" s="34" t="s">
        <v>330</v>
      </c>
      <c r="S3" s="34" t="s">
        <v>331</v>
      </c>
      <c r="T3" s="34" t="s">
        <v>332</v>
      </c>
      <c r="U3" s="12" t="s">
        <v>262</v>
      </c>
      <c r="V3" s="9" t="s">
        <v>307</v>
      </c>
      <c r="W3" s="9" t="s">
        <v>341</v>
      </c>
      <c r="X3" s="12" t="s">
        <v>347</v>
      </c>
      <c r="Y3" s="12" t="s">
        <v>352</v>
      </c>
      <c r="Z3" t="s">
        <v>118</v>
      </c>
      <c r="AA3" t="s">
        <v>119</v>
      </c>
      <c r="AB3" t="s">
        <v>120</v>
      </c>
      <c r="AC3" s="40" t="s">
        <v>357</v>
      </c>
      <c r="AD3" t="s">
        <v>121</v>
      </c>
      <c r="AE3" t="s">
        <v>122</v>
      </c>
      <c r="AF3" s="24" t="s">
        <v>292</v>
      </c>
      <c r="AG3" s="24" t="s">
        <v>294</v>
      </c>
    </row>
    <row r="4" spans="1:33">
      <c r="A4">
        <v>52000001</v>
      </c>
      <c r="B4" s="4" t="s">
        <v>0</v>
      </c>
      <c r="C4" s="4" t="s">
        <v>148</v>
      </c>
      <c r="D4" s="25" t="s">
        <v>349</v>
      </c>
      <c r="E4" s="4">
        <v>1</v>
      </c>
      <c r="F4">
        <v>100</v>
      </c>
      <c r="G4" s="4">
        <v>0</v>
      </c>
      <c r="H4" s="4">
        <f>IF(AND(U4&gt;=13,U4&lt;=16),5,IF(AND(U4&gt;=9,U4&lt;=12),4,IF(AND(U4&gt;=5,U4&lt;=8),3,IF(AND(U4&gt;=1,U4&lt;=4),2,IF(AND(U4&gt;=-3,U4&lt;=0),1,IF(AND(U4&gt;=-5,U4&lt;=-4),0,6))))))</f>
        <v>0</v>
      </c>
      <c r="I4" s="4">
        <v>1</v>
      </c>
      <c r="J4" s="6">
        <v>100</v>
      </c>
      <c r="K4" s="6">
        <v>0</v>
      </c>
      <c r="L4" s="8">
        <v>-5</v>
      </c>
      <c r="M4" s="8">
        <v>4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10">
        <f>J4+K4-100+L4+ SUM(N4:T4)*5+IF(ISNUMBER(Y4),Y4,0)+X4</f>
        <v>-5</v>
      </c>
      <c r="V4" s="8">
        <v>10</v>
      </c>
      <c r="W4" s="8">
        <v>0</v>
      </c>
      <c r="X4" s="8">
        <v>0</v>
      </c>
      <c r="Y4" s="8">
        <f>IF(ISBLANK(Z4),0, LOOKUP(Z4,[1]Skill!$A:$A,[1]Skill!$X:$X)*AA4/100)</f>
        <v>0</v>
      </c>
      <c r="Z4" s="4"/>
      <c r="AA4" s="4"/>
      <c r="AB4" s="4" t="s">
        <v>1</v>
      </c>
      <c r="AC4" s="4"/>
      <c r="AD4" s="4">
        <v>5</v>
      </c>
      <c r="AE4" s="5">
        <v>1</v>
      </c>
      <c r="AF4" s="26">
        <v>0</v>
      </c>
      <c r="AG4" s="25">
        <v>0</v>
      </c>
    </row>
    <row r="5" spans="1:33">
      <c r="A5">
        <v>52000002</v>
      </c>
      <c r="B5" s="4" t="s">
        <v>2</v>
      </c>
      <c r="C5" s="4" t="s">
        <v>149</v>
      </c>
      <c r="D5" s="25" t="s">
        <v>349</v>
      </c>
      <c r="E5" s="4">
        <v>2</v>
      </c>
      <c r="F5">
        <v>100</v>
      </c>
      <c r="G5" s="4">
        <v>0</v>
      </c>
      <c r="H5" s="4">
        <f>IF(AND(U5&gt;=13,U5&lt;=16),5,IF(AND(U5&gt;=9,U5&lt;=12),4,IF(AND(U5&gt;=5,U5&lt;=8),3,IF(AND(U5&gt;=1,U5&lt;=4),2,IF(AND(U5&gt;=-3,U5&lt;=0),1,IF(AND(U5&gt;=-5,U5&lt;=-4),0,6))))))</f>
        <v>0</v>
      </c>
      <c r="I5" s="4">
        <v>2</v>
      </c>
      <c r="J5" s="6">
        <v>100</v>
      </c>
      <c r="K5" s="6">
        <v>0</v>
      </c>
      <c r="L5" s="8">
        <v>-5</v>
      </c>
      <c r="M5" s="8">
        <v>4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10">
        <f>J5+K5-100+L5+ SUM(N5:T5)*5+IF(ISNUMBER(Y5),Y5,0)+X5</f>
        <v>-5</v>
      </c>
      <c r="V5" s="8">
        <v>10</v>
      </c>
      <c r="W5" s="8">
        <v>0</v>
      </c>
      <c r="X5" s="8">
        <v>0</v>
      </c>
      <c r="Y5" s="8">
        <f>IF(ISBLANK(Z5),0, LOOKUP(Z5,[1]Skill!$A:$A,[1]Skill!$X:$X)*AA5/100)</f>
        <v>0</v>
      </c>
      <c r="Z5" s="4"/>
      <c r="AA5" s="4"/>
      <c r="AB5" s="4" t="s">
        <v>3</v>
      </c>
      <c r="AC5" s="4"/>
      <c r="AD5" s="4">
        <v>5</v>
      </c>
      <c r="AE5" s="5">
        <v>2</v>
      </c>
      <c r="AF5" s="26">
        <v>0</v>
      </c>
      <c r="AG5" s="25">
        <v>0</v>
      </c>
    </row>
    <row r="6" spans="1:33">
      <c r="A6">
        <v>52000003</v>
      </c>
      <c r="B6" s="4" t="s">
        <v>4</v>
      </c>
      <c r="C6" s="4" t="s">
        <v>150</v>
      </c>
      <c r="D6" s="25" t="s">
        <v>349</v>
      </c>
      <c r="E6" s="4">
        <v>1</v>
      </c>
      <c r="F6">
        <v>102</v>
      </c>
      <c r="G6" s="4">
        <v>0</v>
      </c>
      <c r="H6" s="4">
        <f>IF(AND(U6&gt;=13,U6&lt;=16),5,IF(AND(U6&gt;=9,U6&lt;=12),4,IF(AND(U6&gt;=5,U6&lt;=8),3,IF(AND(U6&gt;=1,U6&lt;=4),2,IF(AND(U6&gt;=-3,U6&lt;=0),1,IF(AND(U6&gt;=-5,U6&lt;=-4),0,6))))))</f>
        <v>0</v>
      </c>
      <c r="I6" s="4">
        <v>1</v>
      </c>
      <c r="J6" s="6">
        <v>0</v>
      </c>
      <c r="K6" s="6">
        <v>50</v>
      </c>
      <c r="L6" s="8">
        <v>-5</v>
      </c>
      <c r="M6" s="8">
        <v>4</v>
      </c>
      <c r="N6" s="8">
        <v>10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10">
        <f>J6+K6-100+L6+ SUM(N6:T6)*5+IF(ISNUMBER(Y6),Y6,0)+X6</f>
        <v>-5</v>
      </c>
      <c r="V6" s="8">
        <v>0</v>
      </c>
      <c r="W6" s="8">
        <v>0</v>
      </c>
      <c r="X6" s="8">
        <v>0</v>
      </c>
      <c r="Y6" s="8">
        <f>IF(ISBLANK(Z6),0, LOOKUP(Z6,[1]Skill!$A:$A,[1]Skill!$X:$X)*AA6/100)</f>
        <v>0</v>
      </c>
      <c r="Z6" s="4"/>
      <c r="AA6" s="4"/>
      <c r="AB6" s="4" t="s">
        <v>5</v>
      </c>
      <c r="AC6" s="4"/>
      <c r="AD6" s="4">
        <v>5</v>
      </c>
      <c r="AE6" s="5">
        <v>3</v>
      </c>
      <c r="AF6" s="26">
        <v>0</v>
      </c>
      <c r="AG6" s="25">
        <v>0</v>
      </c>
    </row>
    <row r="7" spans="1:33">
      <c r="A7">
        <v>52000004</v>
      </c>
      <c r="B7" s="4" t="s">
        <v>6</v>
      </c>
      <c r="C7" s="4" t="s">
        <v>151</v>
      </c>
      <c r="D7" s="25" t="s">
        <v>349</v>
      </c>
      <c r="E7" s="4">
        <v>2</v>
      </c>
      <c r="F7">
        <v>102</v>
      </c>
      <c r="G7" s="4">
        <v>0</v>
      </c>
      <c r="H7" s="4">
        <f>IF(AND(U7&gt;=13,U7&lt;=16),5,IF(AND(U7&gt;=9,U7&lt;=12),4,IF(AND(U7&gt;=5,U7&lt;=8),3,IF(AND(U7&gt;=1,U7&lt;=4),2,IF(AND(U7&gt;=-3,U7&lt;=0),1,IF(AND(U7&gt;=-5,U7&lt;=-4),0,6))))))</f>
        <v>0</v>
      </c>
      <c r="I7" s="4">
        <v>2</v>
      </c>
      <c r="J7" s="6">
        <v>0</v>
      </c>
      <c r="K7" s="6">
        <v>50</v>
      </c>
      <c r="L7" s="8">
        <v>-5</v>
      </c>
      <c r="M7" s="8">
        <v>4</v>
      </c>
      <c r="N7" s="8">
        <v>10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10">
        <f>J7+K7-100+L7+ SUM(N7:T7)*5+IF(ISNUMBER(Y7),Y7,0)+X7</f>
        <v>-5</v>
      </c>
      <c r="V7" s="8">
        <v>0</v>
      </c>
      <c r="W7" s="8">
        <v>0</v>
      </c>
      <c r="X7" s="8">
        <v>0</v>
      </c>
      <c r="Y7" s="8">
        <f>IF(ISBLANK(Z7),0, LOOKUP(Z7,[1]Skill!$A:$A,[1]Skill!$X:$X)*AA7/100)</f>
        <v>0</v>
      </c>
      <c r="Z7" s="4"/>
      <c r="AA7" s="4"/>
      <c r="AB7" s="4" t="s">
        <v>5</v>
      </c>
      <c r="AC7" s="4"/>
      <c r="AD7" s="4">
        <v>5</v>
      </c>
      <c r="AE7" s="5">
        <v>4</v>
      </c>
      <c r="AF7" s="26">
        <v>0</v>
      </c>
      <c r="AG7" s="25">
        <v>0</v>
      </c>
    </row>
    <row r="8" spans="1:33">
      <c r="A8">
        <v>52000005</v>
      </c>
      <c r="B8" s="15" t="s">
        <v>274</v>
      </c>
      <c r="C8" s="15" t="s">
        <v>275</v>
      </c>
      <c r="D8" s="25" t="s">
        <v>349</v>
      </c>
      <c r="E8" s="15">
        <v>3</v>
      </c>
      <c r="F8">
        <v>100</v>
      </c>
      <c r="G8" s="15">
        <v>0</v>
      </c>
      <c r="H8" s="4">
        <f>IF(AND(U8&gt;=13,U8&lt;=16),5,IF(AND(U8&gt;=9,U8&lt;=12),4,IF(AND(U8&gt;=5,U8&lt;=8),3,IF(AND(U8&gt;=1,U8&lt;=4),2,IF(AND(U8&gt;=-3,U8&lt;=0),1,IF(AND(U8&gt;=-5,U8&lt;=-4),0,6))))))</f>
        <v>0</v>
      </c>
      <c r="I8" s="15">
        <v>3</v>
      </c>
      <c r="J8" s="16">
        <v>100</v>
      </c>
      <c r="K8" s="16">
        <v>0</v>
      </c>
      <c r="L8" s="14">
        <v>-5</v>
      </c>
      <c r="M8" s="8">
        <v>4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18">
        <f>J8+K8-100+L8+ SUM(N8:T8)*5+IF(ISNUMBER(Y8),Y8,0)+X8</f>
        <v>-5</v>
      </c>
      <c r="V8" s="8">
        <v>10</v>
      </c>
      <c r="W8" s="8">
        <v>0</v>
      </c>
      <c r="X8" s="8">
        <v>0</v>
      </c>
      <c r="Y8" s="8">
        <f>IF(ISBLANK(Z8),0, LOOKUP(Z8,[1]Skill!$A:$A,[1]Skill!$X:$X)*AA8/100)</f>
        <v>0</v>
      </c>
      <c r="Z8" s="15"/>
      <c r="AA8" s="15"/>
      <c r="AB8" s="15" t="s">
        <v>3</v>
      </c>
      <c r="AC8" s="15"/>
      <c r="AD8" s="15">
        <v>5</v>
      </c>
      <c r="AE8" s="17">
        <v>5</v>
      </c>
      <c r="AF8" s="26">
        <v>0</v>
      </c>
      <c r="AG8" s="25">
        <v>0</v>
      </c>
    </row>
    <row r="9" spans="1:33">
      <c r="A9">
        <v>52000006</v>
      </c>
      <c r="B9" s="4" t="s">
        <v>8</v>
      </c>
      <c r="C9" s="4" t="s">
        <v>153</v>
      </c>
      <c r="D9" s="25" t="s">
        <v>349</v>
      </c>
      <c r="E9" s="4">
        <v>4</v>
      </c>
      <c r="F9">
        <v>100</v>
      </c>
      <c r="G9" s="4">
        <v>0</v>
      </c>
      <c r="H9" s="4">
        <f>IF(AND(U9&gt;=13,U9&lt;=16),5,IF(AND(U9&gt;=9,U9&lt;=12),4,IF(AND(U9&gt;=5,U9&lt;=8),3,IF(AND(U9&gt;=1,U9&lt;=4),2,IF(AND(U9&gt;=-3,U9&lt;=0),1,IF(AND(U9&gt;=-5,U9&lt;=-4),0,6))))))</f>
        <v>0</v>
      </c>
      <c r="I9" s="4">
        <v>4</v>
      </c>
      <c r="J9" s="6">
        <v>100</v>
      </c>
      <c r="K9" s="6">
        <v>0</v>
      </c>
      <c r="L9" s="8">
        <v>-4</v>
      </c>
      <c r="M9" s="8">
        <v>4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10">
        <f>J9+K9-100+L9+ SUM(N9:T9)*5+IF(ISNUMBER(Y9),Y9,0)+X9</f>
        <v>-4</v>
      </c>
      <c r="V9" s="8">
        <v>10</v>
      </c>
      <c r="W9" s="8">
        <v>0</v>
      </c>
      <c r="X9" s="8">
        <v>0</v>
      </c>
      <c r="Y9" s="8">
        <f>IF(ISBLANK(Z9),0, LOOKUP(Z9,[1]Skill!$A:$A,[1]Skill!$X:$X)*AA9/100)</f>
        <v>0</v>
      </c>
      <c r="Z9" s="4"/>
      <c r="AA9" s="4"/>
      <c r="AB9" s="4" t="s">
        <v>3</v>
      </c>
      <c r="AC9" s="4"/>
      <c r="AD9" s="4">
        <v>5</v>
      </c>
      <c r="AE9" s="5">
        <v>6</v>
      </c>
      <c r="AF9" s="26">
        <v>0</v>
      </c>
      <c r="AG9" s="25">
        <v>0</v>
      </c>
    </row>
    <row r="10" spans="1:33">
      <c r="A10">
        <v>52000007</v>
      </c>
      <c r="B10" s="4" t="s">
        <v>9</v>
      </c>
      <c r="C10" s="4" t="s">
        <v>154</v>
      </c>
      <c r="D10" s="25" t="s">
        <v>349</v>
      </c>
      <c r="E10" s="4">
        <v>3</v>
      </c>
      <c r="F10">
        <v>102</v>
      </c>
      <c r="G10" s="4">
        <v>0</v>
      </c>
      <c r="H10" s="4">
        <f>IF(AND(U10&gt;=13,U10&lt;=16),5,IF(AND(U10&gt;=9,U10&lt;=12),4,IF(AND(U10&gt;=5,U10&lt;=8),3,IF(AND(U10&gt;=1,U10&lt;=4),2,IF(AND(U10&gt;=-3,U10&lt;=0),1,IF(AND(U10&gt;=-5,U10&lt;=-4),0,6))))))</f>
        <v>0</v>
      </c>
      <c r="I10" s="4">
        <v>3</v>
      </c>
      <c r="J10" s="7">
        <v>0</v>
      </c>
      <c r="K10" s="7">
        <v>50</v>
      </c>
      <c r="L10" s="8">
        <v>-5</v>
      </c>
      <c r="M10" s="8">
        <v>4</v>
      </c>
      <c r="N10" s="8">
        <v>10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10">
        <f>J10+K10-100+L10+ SUM(N10:T10)*5+IF(ISNUMBER(Y10),Y10,0)+X10</f>
        <v>-5</v>
      </c>
      <c r="V10" s="8">
        <v>0</v>
      </c>
      <c r="W10" s="8">
        <v>0</v>
      </c>
      <c r="X10" s="8">
        <v>0</v>
      </c>
      <c r="Y10" s="8">
        <f>IF(ISBLANK(Z10),0, LOOKUP(Z10,[1]Skill!$A:$A,[1]Skill!$X:$X)*AA10/100)</f>
        <v>0</v>
      </c>
      <c r="Z10" s="4"/>
      <c r="AA10" s="4"/>
      <c r="AB10" s="4" t="s">
        <v>5</v>
      </c>
      <c r="AC10" s="4"/>
      <c r="AD10" s="4">
        <v>5</v>
      </c>
      <c r="AE10" s="5">
        <v>7</v>
      </c>
      <c r="AF10" s="26">
        <v>0</v>
      </c>
      <c r="AG10" s="25">
        <v>0</v>
      </c>
    </row>
    <row r="11" spans="1:33">
      <c r="A11">
        <v>52000008</v>
      </c>
      <c r="B11" s="4" t="s">
        <v>10</v>
      </c>
      <c r="C11" s="4" t="s">
        <v>155</v>
      </c>
      <c r="D11" s="25" t="s">
        <v>360</v>
      </c>
      <c r="E11" s="4">
        <v>4</v>
      </c>
      <c r="F11">
        <v>102</v>
      </c>
      <c r="G11" s="4">
        <v>0</v>
      </c>
      <c r="H11" s="4">
        <f>IF(AND(U11&gt;=13,U11&lt;=16),5,IF(AND(U11&gt;=9,U11&lt;=12),4,IF(AND(U11&gt;=5,U11&lt;=8),3,IF(AND(U11&gt;=1,U11&lt;=4),2,IF(AND(U11&gt;=-3,U11&lt;=0),1,IF(AND(U11&gt;=-5,U11&lt;=-4),0,6))))))</f>
        <v>0</v>
      </c>
      <c r="I11" s="4">
        <v>4</v>
      </c>
      <c r="J11" s="6">
        <v>0</v>
      </c>
      <c r="K11" s="6">
        <v>50</v>
      </c>
      <c r="L11" s="8">
        <v>-5</v>
      </c>
      <c r="M11" s="8">
        <v>4</v>
      </c>
      <c r="N11" s="8">
        <v>10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18">
        <f>J11+K11-100+L11+ SUM(N11:T11)*5+IF(ISNUMBER(Y11),Y11,0)+X11</f>
        <v>-5</v>
      </c>
      <c r="V11" s="8">
        <v>0</v>
      </c>
      <c r="W11" s="8">
        <v>0</v>
      </c>
      <c r="X11" s="8">
        <v>0</v>
      </c>
      <c r="Y11" s="8">
        <f>IF(ISBLANK(Z11),0, LOOKUP(Z11,[1]Skill!$A:$A,[1]Skill!$X:$X)*AA11/100)</f>
        <v>0</v>
      </c>
      <c r="Z11" s="4"/>
      <c r="AA11" s="4"/>
      <c r="AB11" s="4" t="s">
        <v>5</v>
      </c>
      <c r="AC11" s="4"/>
      <c r="AD11" s="4">
        <v>5</v>
      </c>
      <c r="AE11" s="5">
        <v>8</v>
      </c>
      <c r="AF11" s="26">
        <v>0</v>
      </c>
      <c r="AG11" s="25">
        <v>0</v>
      </c>
    </row>
    <row r="12" spans="1:33">
      <c r="A12">
        <v>52000009</v>
      </c>
      <c r="B12" s="4" t="s">
        <v>11</v>
      </c>
      <c r="C12" s="4" t="s">
        <v>156</v>
      </c>
      <c r="D12" s="25"/>
      <c r="E12" s="4">
        <v>2</v>
      </c>
      <c r="F12">
        <v>103</v>
      </c>
      <c r="G12" s="4">
        <v>0</v>
      </c>
      <c r="H12" s="4">
        <f>IF(AND(U12&gt;=13,U12&lt;=16),5,IF(AND(U12&gt;=9,U12&lt;=12),4,IF(AND(U12&gt;=5,U12&lt;=8),3,IF(AND(U12&gt;=1,U12&lt;=4),2,IF(AND(U12&gt;=-3,U12&lt;=0),1,IF(AND(U12&gt;=-5,U12&lt;=-4),0,6))))))</f>
        <v>1</v>
      </c>
      <c r="I12" s="4">
        <v>2</v>
      </c>
      <c r="J12" s="6">
        <v>0</v>
      </c>
      <c r="K12" s="6">
        <v>0</v>
      </c>
      <c r="L12" s="8">
        <v>12</v>
      </c>
      <c r="M12" s="8">
        <v>3</v>
      </c>
      <c r="N12" s="8">
        <v>0</v>
      </c>
      <c r="O12" s="8">
        <v>0</v>
      </c>
      <c r="P12" s="8">
        <v>0</v>
      </c>
      <c r="Q12" s="8">
        <v>0</v>
      </c>
      <c r="R12" s="8">
        <v>10</v>
      </c>
      <c r="S12" s="8">
        <v>0</v>
      </c>
      <c r="T12" s="8">
        <v>0</v>
      </c>
      <c r="U12" s="18">
        <f>J12+K12-100+L12+ SUM(N12:T12)*5+IF(ISNUMBER(Y12),Y12,0)+X12</f>
        <v>-2</v>
      </c>
      <c r="V12" s="8">
        <v>0</v>
      </c>
      <c r="W12" s="8">
        <v>30</v>
      </c>
      <c r="X12" s="8">
        <v>21</v>
      </c>
      <c r="Y12" s="8">
        <f>IF(ISBLANK(Z12),0, LOOKUP(Z12,[1]Skill!$A:$A,[1]Skill!$X:$X)*AA12/100)</f>
        <v>15</v>
      </c>
      <c r="Z12" s="13">
        <v>55100009</v>
      </c>
      <c r="AA12" s="4">
        <v>100</v>
      </c>
      <c r="AB12" s="4" t="s">
        <v>5</v>
      </c>
      <c r="AC12" s="4"/>
      <c r="AD12" s="4">
        <v>5</v>
      </c>
      <c r="AE12" s="5">
        <v>9</v>
      </c>
      <c r="AF12" s="26">
        <v>0</v>
      </c>
      <c r="AG12" s="25">
        <v>0</v>
      </c>
    </row>
    <row r="13" spans="1:33">
      <c r="A13">
        <v>52000010</v>
      </c>
      <c r="B13" s="4" t="s">
        <v>12</v>
      </c>
      <c r="C13" s="4" t="s">
        <v>157</v>
      </c>
      <c r="D13" s="25" t="s">
        <v>354</v>
      </c>
      <c r="E13" s="4">
        <v>2</v>
      </c>
      <c r="F13">
        <v>100</v>
      </c>
      <c r="G13" s="4">
        <v>0</v>
      </c>
      <c r="H13" s="4">
        <f>IF(AND(U13&gt;=13,U13&lt;=16),5,IF(AND(U13&gt;=9,U13&lt;=12),4,IF(AND(U13&gt;=5,U13&lt;=8),3,IF(AND(U13&gt;=1,U13&lt;=4),2,IF(AND(U13&gt;=-3,U13&lt;=0),1,IF(AND(U13&gt;=-5,U13&lt;=-4),0,6))))))</f>
        <v>1</v>
      </c>
      <c r="I13" s="4">
        <v>2</v>
      </c>
      <c r="J13" s="7">
        <v>85</v>
      </c>
      <c r="K13" s="7">
        <v>0</v>
      </c>
      <c r="L13" s="8">
        <v>-2</v>
      </c>
      <c r="M13" s="8">
        <v>3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</v>
      </c>
      <c r="U13" s="10">
        <f>J13+K13-100+L13+ SUM(N13:T13)*5+IF(ISNUMBER(Y13),Y13,0)+X13</f>
        <v>-2</v>
      </c>
      <c r="V13" s="8">
        <v>10</v>
      </c>
      <c r="W13" s="8">
        <v>0</v>
      </c>
      <c r="X13" s="8">
        <v>0</v>
      </c>
      <c r="Y13" s="8">
        <f>IF(ISBLANK(Z13),0, LOOKUP(Z13,[1]Skill!$A:$A,[1]Skill!$X:$X)*AA13/100)</f>
        <v>15</v>
      </c>
      <c r="Z13" s="13">
        <v>55990003</v>
      </c>
      <c r="AA13" s="4">
        <v>100</v>
      </c>
      <c r="AB13" s="4" t="s">
        <v>3</v>
      </c>
      <c r="AC13" s="4"/>
      <c r="AD13" s="4">
        <v>5</v>
      </c>
      <c r="AE13" s="5">
        <v>10</v>
      </c>
      <c r="AF13" s="26">
        <v>0</v>
      </c>
      <c r="AG13" s="25">
        <v>0</v>
      </c>
    </row>
    <row r="14" spans="1:33">
      <c r="A14">
        <v>52000011</v>
      </c>
      <c r="B14" s="4" t="s">
        <v>124</v>
      </c>
      <c r="C14" s="4" t="s">
        <v>158</v>
      </c>
      <c r="D14" s="25" t="s">
        <v>354</v>
      </c>
      <c r="E14" s="4">
        <v>2</v>
      </c>
      <c r="F14">
        <v>100</v>
      </c>
      <c r="G14" s="4">
        <v>0</v>
      </c>
      <c r="H14" s="4">
        <f>IF(AND(U14&gt;=13,U14&lt;=16),5,IF(AND(U14&gt;=9,U14&lt;=12),4,IF(AND(U14&gt;=5,U14&lt;=8),3,IF(AND(U14&gt;=1,U14&lt;=4),2,IF(AND(U14&gt;=-3,U14&lt;=0),1,IF(AND(U14&gt;=-5,U14&lt;=-4),0,6))))))</f>
        <v>1</v>
      </c>
      <c r="I14" s="4">
        <v>2</v>
      </c>
      <c r="J14" s="6">
        <v>85</v>
      </c>
      <c r="K14" s="6">
        <v>0</v>
      </c>
      <c r="L14" s="8">
        <v>-2</v>
      </c>
      <c r="M14" s="8">
        <v>3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  <c r="U14" s="18">
        <f>J14+K14-100+L14+ SUM(N14:T14)*5+IF(ISNUMBER(Y14),Y14,0)+X14</f>
        <v>-2</v>
      </c>
      <c r="V14" s="8">
        <v>10</v>
      </c>
      <c r="W14" s="8">
        <v>0</v>
      </c>
      <c r="X14" s="8">
        <v>0</v>
      </c>
      <c r="Y14" s="8">
        <f>IF(ISBLANK(Z14),0, LOOKUP(Z14,[1]Skill!$A:$A,[1]Skill!$X:$X)*AA14/100)</f>
        <v>15</v>
      </c>
      <c r="Z14" s="13">
        <v>55990001</v>
      </c>
      <c r="AA14" s="4">
        <v>100</v>
      </c>
      <c r="AB14" s="4" t="s">
        <v>3</v>
      </c>
      <c r="AC14" s="4"/>
      <c r="AD14" s="4">
        <v>5</v>
      </c>
      <c r="AE14" s="5">
        <v>11</v>
      </c>
      <c r="AF14" s="26">
        <v>0</v>
      </c>
      <c r="AG14" s="25">
        <v>0</v>
      </c>
    </row>
    <row r="15" spans="1:33">
      <c r="A15">
        <v>52000012</v>
      </c>
      <c r="B15" s="4" t="s">
        <v>13</v>
      </c>
      <c r="C15" s="4" t="s">
        <v>159</v>
      </c>
      <c r="D15" s="25" t="s">
        <v>354</v>
      </c>
      <c r="E15" s="4">
        <v>2</v>
      </c>
      <c r="F15">
        <v>100</v>
      </c>
      <c r="G15" s="4">
        <v>0</v>
      </c>
      <c r="H15" s="4">
        <f>IF(AND(U15&gt;=13,U15&lt;=16),5,IF(AND(U15&gt;=9,U15&lt;=12),4,IF(AND(U15&gt;=5,U15&lt;=8),3,IF(AND(U15&gt;=1,U15&lt;=4),2,IF(AND(U15&gt;=-3,U15&lt;=0),1,IF(AND(U15&gt;=-5,U15&lt;=-4),0,6))))))</f>
        <v>1</v>
      </c>
      <c r="I15" s="4">
        <v>2</v>
      </c>
      <c r="J15" s="6">
        <v>85</v>
      </c>
      <c r="K15" s="6">
        <v>0</v>
      </c>
      <c r="L15" s="8">
        <v>-2</v>
      </c>
      <c r="M15" s="8">
        <v>3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 s="10">
        <f>J15+K15-100+L15+ SUM(N15:T15)*5+IF(ISNUMBER(Y15),Y15,0)+X15</f>
        <v>-2</v>
      </c>
      <c r="V15" s="8">
        <v>10</v>
      </c>
      <c r="W15" s="8">
        <v>0</v>
      </c>
      <c r="X15" s="8">
        <v>0</v>
      </c>
      <c r="Y15" s="8">
        <f>IF(ISBLANK(Z15),0, LOOKUP(Z15,[1]Skill!$A:$A,[1]Skill!$X:$X)*AA15/100)</f>
        <v>15</v>
      </c>
      <c r="Z15" s="13">
        <v>55990002</v>
      </c>
      <c r="AA15" s="4">
        <v>100</v>
      </c>
      <c r="AB15" s="4" t="s">
        <v>308</v>
      </c>
      <c r="AC15" s="4"/>
      <c r="AD15" s="4">
        <v>5</v>
      </c>
      <c r="AE15" s="5">
        <v>12</v>
      </c>
      <c r="AF15" s="26">
        <v>0</v>
      </c>
      <c r="AG15" s="25">
        <v>0</v>
      </c>
    </row>
    <row r="16" spans="1:33">
      <c r="A16">
        <v>52000013</v>
      </c>
      <c r="B16" s="4" t="s">
        <v>125</v>
      </c>
      <c r="C16" s="4" t="s">
        <v>160</v>
      </c>
      <c r="D16" s="25" t="s">
        <v>354</v>
      </c>
      <c r="E16" s="4">
        <v>2</v>
      </c>
      <c r="F16">
        <v>100</v>
      </c>
      <c r="G16" s="4">
        <v>0</v>
      </c>
      <c r="H16" s="4">
        <f>IF(AND(U16&gt;=13,U16&lt;=16),5,IF(AND(U16&gt;=9,U16&lt;=12),4,IF(AND(U16&gt;=5,U16&lt;=8),3,IF(AND(U16&gt;=1,U16&lt;=4),2,IF(AND(U16&gt;=-3,U16&lt;=0),1,IF(AND(U16&gt;=-5,U16&lt;=-4),0,6))))))</f>
        <v>1</v>
      </c>
      <c r="I16" s="4">
        <v>2</v>
      </c>
      <c r="J16" s="6">
        <v>85</v>
      </c>
      <c r="K16" s="6">
        <v>0</v>
      </c>
      <c r="L16" s="8">
        <v>-2</v>
      </c>
      <c r="M16" s="8">
        <v>3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  <c r="U16" s="10">
        <f>J16+K16-100+L16+ SUM(N16:T16)*5+IF(ISNUMBER(Y16),Y16,0)+X16</f>
        <v>-2</v>
      </c>
      <c r="V16" s="8">
        <v>10</v>
      </c>
      <c r="W16" s="8">
        <v>0</v>
      </c>
      <c r="X16" s="8">
        <v>0</v>
      </c>
      <c r="Y16" s="8">
        <f>IF(ISBLANK(Z16),0, LOOKUP(Z16,[1]Skill!$A:$A,[1]Skill!$X:$X)*AA16/100)</f>
        <v>15</v>
      </c>
      <c r="Z16" s="13">
        <v>55990004</v>
      </c>
      <c r="AA16" s="4">
        <v>100</v>
      </c>
      <c r="AB16" s="4" t="s">
        <v>3</v>
      </c>
      <c r="AC16" s="4"/>
      <c r="AD16" s="4">
        <v>5</v>
      </c>
      <c r="AE16" s="5">
        <v>13</v>
      </c>
      <c r="AF16" s="26">
        <v>0</v>
      </c>
      <c r="AG16" s="25">
        <v>0</v>
      </c>
    </row>
    <row r="17" spans="1:33">
      <c r="A17">
        <v>52000014</v>
      </c>
      <c r="B17" s="4" t="s">
        <v>126</v>
      </c>
      <c r="C17" s="4" t="s">
        <v>163</v>
      </c>
      <c r="D17" s="25" t="s">
        <v>354</v>
      </c>
      <c r="E17" s="4">
        <v>2</v>
      </c>
      <c r="F17">
        <v>100</v>
      </c>
      <c r="G17" s="4">
        <v>0</v>
      </c>
      <c r="H17" s="4">
        <f>IF(AND(U17&gt;=13,U17&lt;=16),5,IF(AND(U17&gt;=9,U17&lt;=12),4,IF(AND(U17&gt;=5,U17&lt;=8),3,IF(AND(U17&gt;=1,U17&lt;=4),2,IF(AND(U17&gt;=-3,U17&lt;=0),1,IF(AND(U17&gt;=-5,U17&lt;=-4),0,6))))))</f>
        <v>1</v>
      </c>
      <c r="I17" s="4">
        <v>2</v>
      </c>
      <c r="J17" s="6">
        <v>85</v>
      </c>
      <c r="K17" s="6">
        <v>0</v>
      </c>
      <c r="L17" s="8">
        <v>-2</v>
      </c>
      <c r="M17" s="8">
        <v>3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</v>
      </c>
      <c r="U17" s="18">
        <f>J17+K17-100+L17+ SUM(N17:T17)*5+IF(ISNUMBER(Y17),Y17,0)+X17</f>
        <v>-2</v>
      </c>
      <c r="V17" s="8">
        <v>10</v>
      </c>
      <c r="W17" s="8">
        <v>0</v>
      </c>
      <c r="X17" s="8">
        <v>0</v>
      </c>
      <c r="Y17" s="8">
        <f>IF(ISBLANK(Z17),0, LOOKUP(Z17,[1]Skill!$A:$A,[1]Skill!$X:$X)*AA17/100)</f>
        <v>15</v>
      </c>
      <c r="Z17" s="13">
        <v>55990006</v>
      </c>
      <c r="AA17" s="4">
        <v>100</v>
      </c>
      <c r="AB17" s="4" t="s">
        <v>3</v>
      </c>
      <c r="AC17" s="4"/>
      <c r="AD17" s="4">
        <v>5</v>
      </c>
      <c r="AE17" s="5">
        <v>14</v>
      </c>
      <c r="AF17" s="26">
        <v>0</v>
      </c>
      <c r="AG17" s="25">
        <v>0</v>
      </c>
    </row>
    <row r="18" spans="1:33">
      <c r="A18">
        <v>52000015</v>
      </c>
      <c r="B18" s="4" t="s">
        <v>15</v>
      </c>
      <c r="C18" s="4" t="s">
        <v>162</v>
      </c>
      <c r="D18" s="25" t="s">
        <v>354</v>
      </c>
      <c r="E18" s="4">
        <v>2</v>
      </c>
      <c r="F18">
        <v>100</v>
      </c>
      <c r="G18" s="4">
        <v>0</v>
      </c>
      <c r="H18" s="4">
        <f>IF(AND(U18&gt;=13,U18&lt;=16),5,IF(AND(U18&gt;=9,U18&lt;=12),4,IF(AND(U18&gt;=5,U18&lt;=8),3,IF(AND(U18&gt;=1,U18&lt;=4),2,IF(AND(U18&gt;=-3,U18&lt;=0),1,IF(AND(U18&gt;=-5,U18&lt;=-4),0,6))))))</f>
        <v>1</v>
      </c>
      <c r="I18" s="4">
        <v>2</v>
      </c>
      <c r="J18" s="7">
        <v>85</v>
      </c>
      <c r="K18" s="7">
        <v>0</v>
      </c>
      <c r="L18" s="8">
        <v>-2</v>
      </c>
      <c r="M18" s="8">
        <v>3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  <c r="T18" s="8">
        <v>0</v>
      </c>
      <c r="U18" s="10">
        <f>J18+K18-100+L18+ SUM(N18:T18)*5+IF(ISNUMBER(Y18),Y18,0)+X18</f>
        <v>-2</v>
      </c>
      <c r="V18" s="8">
        <v>10</v>
      </c>
      <c r="W18" s="8">
        <v>0</v>
      </c>
      <c r="X18" s="8">
        <v>0</v>
      </c>
      <c r="Y18" s="8">
        <f>IF(ISBLANK(Z18),0, LOOKUP(Z18,[1]Skill!$A:$A,[1]Skill!$X:$X)*AA18/100)</f>
        <v>15</v>
      </c>
      <c r="Z18" s="13">
        <v>55990005</v>
      </c>
      <c r="AA18" s="4">
        <v>100</v>
      </c>
      <c r="AB18" s="4" t="s">
        <v>3</v>
      </c>
      <c r="AC18" s="4"/>
      <c r="AD18" s="4">
        <v>5</v>
      </c>
      <c r="AE18" s="5">
        <v>15</v>
      </c>
      <c r="AF18" s="26">
        <v>0</v>
      </c>
      <c r="AG18" s="25">
        <v>0</v>
      </c>
    </row>
    <row r="19" spans="1:33">
      <c r="A19">
        <v>52000016</v>
      </c>
      <c r="B19" s="15" t="s">
        <v>286</v>
      </c>
      <c r="C19" s="15" t="s">
        <v>287</v>
      </c>
      <c r="D19" s="25" t="s">
        <v>362</v>
      </c>
      <c r="E19" s="15">
        <v>3</v>
      </c>
      <c r="F19">
        <v>100</v>
      </c>
      <c r="G19" s="15">
        <v>0</v>
      </c>
      <c r="H19" s="4">
        <f>IF(AND(U19&gt;=13,U19&lt;=16),5,IF(AND(U19&gt;=9,U19&lt;=12),4,IF(AND(U19&gt;=5,U19&lt;=8),3,IF(AND(U19&gt;=1,U19&lt;=4),2,IF(AND(U19&gt;=-3,U19&lt;=0),1,IF(AND(U19&gt;=-5,U19&lt;=-4),0,6))))))</f>
        <v>2</v>
      </c>
      <c r="I19" s="15">
        <v>3</v>
      </c>
      <c r="J19" s="16">
        <v>90</v>
      </c>
      <c r="K19" s="16">
        <v>0</v>
      </c>
      <c r="L19" s="14">
        <v>0</v>
      </c>
      <c r="M19" s="8">
        <v>1</v>
      </c>
      <c r="N19" s="8">
        <v>0</v>
      </c>
      <c r="O19" s="8">
        <v>0</v>
      </c>
      <c r="P19" s="8">
        <v>0</v>
      </c>
      <c r="Q19" s="8">
        <v>0</v>
      </c>
      <c r="R19" s="8">
        <v>0</v>
      </c>
      <c r="S19" s="8">
        <v>2</v>
      </c>
      <c r="T19" s="8">
        <v>0</v>
      </c>
      <c r="U19" s="18">
        <f>J19+K19-100+L19+ SUM(N19:T19)*5+IF(ISNUMBER(Y19),Y19,0)+X19</f>
        <v>2.5</v>
      </c>
      <c r="V19" s="8">
        <v>10</v>
      </c>
      <c r="W19" s="8">
        <v>0</v>
      </c>
      <c r="X19" s="8">
        <v>0</v>
      </c>
      <c r="Y19" s="8">
        <f>IF(ISBLANK(Z19),0, LOOKUP(Z19,[1]Skill!$A:$A,[1]Skill!$X:$X)*AA19/100)</f>
        <v>2.5</v>
      </c>
      <c r="Z19" s="15">
        <v>55510010</v>
      </c>
      <c r="AA19" s="15">
        <v>50</v>
      </c>
      <c r="AB19" s="15" t="s">
        <v>3</v>
      </c>
      <c r="AC19" s="15"/>
      <c r="AD19" s="15">
        <v>5</v>
      </c>
      <c r="AE19" s="17">
        <v>16</v>
      </c>
      <c r="AF19" s="26">
        <v>0</v>
      </c>
      <c r="AG19" s="25">
        <v>1</v>
      </c>
    </row>
    <row r="20" spans="1:33">
      <c r="A20">
        <v>52000017</v>
      </c>
      <c r="B20" s="4" t="s">
        <v>14</v>
      </c>
      <c r="C20" s="4" t="s">
        <v>161</v>
      </c>
      <c r="D20" s="25" t="s">
        <v>371</v>
      </c>
      <c r="E20" s="4">
        <v>2</v>
      </c>
      <c r="F20">
        <v>100</v>
      </c>
      <c r="G20" s="4">
        <v>0</v>
      </c>
      <c r="H20" s="4">
        <f>IF(AND(U20&gt;=13,U20&lt;=16),5,IF(AND(U20&gt;=9,U20&lt;=12),4,IF(AND(U20&gt;=5,U20&lt;=8),3,IF(AND(U20&gt;=1,U20&lt;=4),2,IF(AND(U20&gt;=-3,U20&lt;=0),1,IF(AND(U20&gt;=-5,U20&lt;=-4),0,6))))))</f>
        <v>3</v>
      </c>
      <c r="I20" s="4">
        <v>2</v>
      </c>
      <c r="J20" s="6">
        <v>60</v>
      </c>
      <c r="K20" s="6">
        <v>0</v>
      </c>
      <c r="L20" s="8">
        <v>6</v>
      </c>
      <c r="M20" s="8">
        <v>4</v>
      </c>
      <c r="N20" s="8">
        <v>0</v>
      </c>
      <c r="O20" s="8">
        <v>0</v>
      </c>
      <c r="P20" s="8">
        <v>0</v>
      </c>
      <c r="Q20" s="8">
        <v>4</v>
      </c>
      <c r="R20" s="8">
        <v>0</v>
      </c>
      <c r="S20" s="8">
        <v>0</v>
      </c>
      <c r="T20" s="8">
        <v>0</v>
      </c>
      <c r="U20" s="10">
        <f>J20+K20-100+L20+ SUM(N20:T20)*5+IF(ISNUMBER(Y20),Y20,0)+X20</f>
        <v>6</v>
      </c>
      <c r="V20" s="8">
        <v>10</v>
      </c>
      <c r="W20" s="8">
        <v>0</v>
      </c>
      <c r="X20" s="8">
        <v>0</v>
      </c>
      <c r="Y20" s="8">
        <f>IF(ISBLANK(Z20),0, LOOKUP(Z20,[1]Skill!$A:$A,[1]Skill!$X:$X)*AA20/100)</f>
        <v>20</v>
      </c>
      <c r="Z20" s="4">
        <v>55700001</v>
      </c>
      <c r="AA20" s="4">
        <v>100</v>
      </c>
      <c r="AB20" s="4" t="s">
        <v>3</v>
      </c>
      <c r="AC20" s="4">
        <v>11000008</v>
      </c>
      <c r="AD20" s="4">
        <v>5</v>
      </c>
      <c r="AE20" s="5">
        <v>17</v>
      </c>
      <c r="AF20" s="26">
        <v>0</v>
      </c>
      <c r="AG20" s="25">
        <v>0</v>
      </c>
    </row>
    <row r="21" spans="1:33">
      <c r="A21">
        <v>52000018</v>
      </c>
      <c r="B21" s="15" t="s">
        <v>285</v>
      </c>
      <c r="C21" s="15" t="s">
        <v>284</v>
      </c>
      <c r="D21" s="25" t="s">
        <v>359</v>
      </c>
      <c r="E21" s="15">
        <v>1</v>
      </c>
      <c r="F21">
        <v>100</v>
      </c>
      <c r="G21" s="15">
        <v>0</v>
      </c>
      <c r="H21" s="4">
        <f>IF(AND(U21&gt;=13,U21&lt;=16),5,IF(AND(U21&gt;=9,U21&lt;=12),4,IF(AND(U21&gt;=5,U21&lt;=8),3,IF(AND(U21&gt;=1,U21&lt;=4),2,IF(AND(U21&gt;=-3,U21&lt;=0),1,IF(AND(U21&gt;=-5,U21&lt;=-4),0,6))))))</f>
        <v>0</v>
      </c>
      <c r="I21" s="15">
        <v>1</v>
      </c>
      <c r="J21" s="16">
        <v>80</v>
      </c>
      <c r="K21" s="16">
        <v>0</v>
      </c>
      <c r="L21" s="14">
        <v>-4</v>
      </c>
      <c r="M21" s="8">
        <v>4</v>
      </c>
      <c r="N21" s="8">
        <v>0</v>
      </c>
      <c r="O21" s="8">
        <v>4</v>
      </c>
      <c r="P21" s="8">
        <v>0</v>
      </c>
      <c r="Q21" s="8">
        <v>0</v>
      </c>
      <c r="R21" s="8">
        <v>0</v>
      </c>
      <c r="S21" s="8">
        <v>0</v>
      </c>
      <c r="T21" s="8">
        <v>0</v>
      </c>
      <c r="U21" s="18">
        <f>J21+K21-100+L21+ SUM(N21:T21)*5+IF(ISNUMBER(Y21),Y21,0)+X21</f>
        <v>-4</v>
      </c>
      <c r="V21" s="8">
        <v>10</v>
      </c>
      <c r="W21" s="8">
        <v>0</v>
      </c>
      <c r="X21" s="8">
        <v>0</v>
      </c>
      <c r="Y21" s="8">
        <f>IF(ISBLANK(Z21),0, LOOKUP(Z21,[1]Skill!$A:$A,[1]Skill!$X:$X)*AA21/100)</f>
        <v>0</v>
      </c>
      <c r="Z21" s="15"/>
      <c r="AA21" s="15"/>
      <c r="AB21" s="4" t="s">
        <v>1</v>
      </c>
      <c r="AC21" s="15"/>
      <c r="AD21" s="15">
        <v>5</v>
      </c>
      <c r="AE21" s="17">
        <v>18</v>
      </c>
      <c r="AF21" s="26">
        <v>0</v>
      </c>
      <c r="AG21" s="25">
        <v>1</v>
      </c>
    </row>
    <row r="22" spans="1:33">
      <c r="A22">
        <v>52000019</v>
      </c>
      <c r="B22" s="4" t="s">
        <v>16</v>
      </c>
      <c r="C22" s="4" t="s">
        <v>164</v>
      </c>
      <c r="D22" s="25"/>
      <c r="E22" s="4">
        <v>3</v>
      </c>
      <c r="F22">
        <v>102</v>
      </c>
      <c r="G22" s="4">
        <v>0</v>
      </c>
      <c r="H22" s="4">
        <f>IF(AND(U22&gt;=13,U22&lt;=16),5,IF(AND(U22&gt;=9,U22&lt;=12),4,IF(AND(U22&gt;=5,U22&lt;=8),3,IF(AND(U22&gt;=1,U22&lt;=4),2,IF(AND(U22&gt;=-3,U22&lt;=0),1,IF(AND(U22&gt;=-5,U22&lt;=-4),0,6))))))</f>
        <v>2</v>
      </c>
      <c r="I22" s="4">
        <v>3</v>
      </c>
      <c r="J22" s="7">
        <v>0</v>
      </c>
      <c r="K22" s="7">
        <v>45</v>
      </c>
      <c r="L22" s="8">
        <v>-4</v>
      </c>
      <c r="M22" s="8">
        <v>4</v>
      </c>
      <c r="N22" s="8">
        <v>12</v>
      </c>
      <c r="O22" s="8">
        <v>0</v>
      </c>
      <c r="P22" s="8">
        <v>0</v>
      </c>
      <c r="Q22" s="8">
        <v>0</v>
      </c>
      <c r="R22" s="8">
        <v>0</v>
      </c>
      <c r="S22" s="8">
        <v>0</v>
      </c>
      <c r="T22" s="8">
        <v>0</v>
      </c>
      <c r="U22" s="10">
        <f>J22+K22-100+L22+ SUM(N22:T22)*5+IF(ISNUMBER(Y22),Y22,0)+X22</f>
        <v>1</v>
      </c>
      <c r="V22" s="8">
        <v>0</v>
      </c>
      <c r="W22" s="8">
        <v>0</v>
      </c>
      <c r="X22" s="8">
        <v>0</v>
      </c>
      <c r="Y22" s="8">
        <f>IF(ISBLANK(Z22),0, LOOKUP(Z22,[1]Skill!$A:$A,[1]Skill!$X:$X)*AA22/100)</f>
        <v>0</v>
      </c>
      <c r="Z22" s="13"/>
      <c r="AA22" s="4"/>
      <c r="AB22" s="4" t="s">
        <v>5</v>
      </c>
      <c r="AC22" s="4">
        <v>11000002</v>
      </c>
      <c r="AD22" s="4">
        <v>5</v>
      </c>
      <c r="AE22" s="5">
        <v>19</v>
      </c>
      <c r="AF22" s="26">
        <v>0</v>
      </c>
      <c r="AG22" s="25">
        <v>0</v>
      </c>
    </row>
    <row r="23" spans="1:33">
      <c r="A23">
        <v>52000020</v>
      </c>
      <c r="B23" s="4" t="s">
        <v>17</v>
      </c>
      <c r="C23" s="4" t="s">
        <v>165</v>
      </c>
      <c r="D23" s="25" t="s">
        <v>361</v>
      </c>
      <c r="E23" s="4">
        <v>2</v>
      </c>
      <c r="F23">
        <v>103</v>
      </c>
      <c r="G23" s="4">
        <v>0</v>
      </c>
      <c r="H23" s="4">
        <f>IF(AND(U23&gt;=13,U23&lt;=16),5,IF(AND(U23&gt;=9,U23&lt;=12),4,IF(AND(U23&gt;=5,U23&lt;=8),3,IF(AND(U23&gt;=1,U23&lt;=4),2,IF(AND(U23&gt;=-3,U23&lt;=0),1,IF(AND(U23&gt;=-5,U23&lt;=-4),0,6))))))</f>
        <v>0</v>
      </c>
      <c r="I23" s="4">
        <v>2</v>
      </c>
      <c r="J23" s="6">
        <v>75</v>
      </c>
      <c r="K23" s="6">
        <v>0</v>
      </c>
      <c r="L23" s="8">
        <v>-5</v>
      </c>
      <c r="M23" s="8">
        <v>4</v>
      </c>
      <c r="N23" s="8">
        <v>0</v>
      </c>
      <c r="O23" s="8">
        <v>0</v>
      </c>
      <c r="P23" s="8">
        <v>0</v>
      </c>
      <c r="Q23" s="8">
        <v>0</v>
      </c>
      <c r="R23" s="8">
        <v>0</v>
      </c>
      <c r="S23" s="8">
        <v>0</v>
      </c>
      <c r="T23" s="8">
        <v>0</v>
      </c>
      <c r="U23" s="10">
        <f>J23+K23-100+L23+ SUM(N23:T23)*5+IF(ISNUMBER(Y23),Y23,0)+X23</f>
        <v>-5</v>
      </c>
      <c r="V23" s="8">
        <v>20</v>
      </c>
      <c r="W23" s="8">
        <v>0</v>
      </c>
      <c r="X23" s="8">
        <v>25</v>
      </c>
      <c r="Y23" s="8">
        <f>IF(ISBLANK(Z23),0, LOOKUP(Z23,[1]Skill!$A:$A,[1]Skill!$X:$X)*AA23/100)</f>
        <v>0</v>
      </c>
      <c r="Z23" s="13"/>
      <c r="AA23" s="4"/>
      <c r="AB23" s="4" t="s">
        <v>309</v>
      </c>
      <c r="AC23" s="4"/>
      <c r="AD23" s="4">
        <v>5</v>
      </c>
      <c r="AE23" s="5">
        <v>20</v>
      </c>
      <c r="AF23" s="26">
        <v>0</v>
      </c>
      <c r="AG23" s="25">
        <v>0</v>
      </c>
    </row>
    <row r="24" spans="1:33">
      <c r="A24">
        <v>52000021</v>
      </c>
      <c r="B24" s="4" t="s">
        <v>18</v>
      </c>
      <c r="C24" s="4" t="s">
        <v>166</v>
      </c>
      <c r="D24" s="25" t="s">
        <v>358</v>
      </c>
      <c r="E24" s="4">
        <v>3</v>
      </c>
      <c r="F24">
        <v>103</v>
      </c>
      <c r="G24" s="4">
        <v>0</v>
      </c>
      <c r="H24" s="4">
        <f>IF(AND(U24&gt;=13,U24&lt;=16),5,IF(AND(U24&gt;=9,U24&lt;=12),4,IF(AND(U24&gt;=5,U24&lt;=8),3,IF(AND(U24&gt;=1,U24&lt;=4),2,IF(AND(U24&gt;=-3,U24&lt;=0),1,IF(AND(U24&gt;=-5,U24&lt;=-4),0,6))))))</f>
        <v>2</v>
      </c>
      <c r="I24" s="4">
        <v>3</v>
      </c>
      <c r="J24" s="6">
        <v>68</v>
      </c>
      <c r="K24" s="6">
        <v>0</v>
      </c>
      <c r="L24" s="8">
        <v>1</v>
      </c>
      <c r="M24" s="8">
        <v>4</v>
      </c>
      <c r="N24" s="8">
        <v>0</v>
      </c>
      <c r="O24" s="8">
        <v>0</v>
      </c>
      <c r="P24" s="8">
        <v>0</v>
      </c>
      <c r="Q24" s="8">
        <v>0</v>
      </c>
      <c r="R24" s="8">
        <v>0</v>
      </c>
      <c r="S24" s="8">
        <v>0</v>
      </c>
      <c r="T24" s="8">
        <v>0</v>
      </c>
      <c r="U24" s="10">
        <f>J24+K24-100+L24+ SUM(N24:T24)*5+IF(ISNUMBER(Y24),Y24,0)+X24</f>
        <v>1</v>
      </c>
      <c r="V24" s="8">
        <v>30</v>
      </c>
      <c r="W24" s="8">
        <v>0</v>
      </c>
      <c r="X24" s="8">
        <v>32</v>
      </c>
      <c r="Y24" s="8">
        <f>IF(ISBLANK(Z24),0, LOOKUP(Z24,[1]Skill!$A:$A,[1]Skill!$X:$X)*AA24/100)</f>
        <v>0</v>
      </c>
      <c r="Z24" s="13"/>
      <c r="AA24" s="4"/>
      <c r="AB24" s="4" t="s">
        <v>309</v>
      </c>
      <c r="AC24" s="4"/>
      <c r="AD24" s="4">
        <v>5</v>
      </c>
      <c r="AE24" s="5">
        <v>21</v>
      </c>
      <c r="AF24" s="26">
        <v>0</v>
      </c>
      <c r="AG24" s="25">
        <v>0</v>
      </c>
    </row>
    <row r="25" spans="1:33">
      <c r="A25">
        <v>52000022</v>
      </c>
      <c r="B25" s="4" t="s">
        <v>19</v>
      </c>
      <c r="C25" s="4" t="s">
        <v>167</v>
      </c>
      <c r="D25" s="25" t="s">
        <v>359</v>
      </c>
      <c r="E25" s="4">
        <v>1</v>
      </c>
      <c r="F25">
        <v>100</v>
      </c>
      <c r="G25" s="4">
        <v>0</v>
      </c>
      <c r="H25" s="4">
        <f>IF(AND(U25&gt;=13,U25&lt;=16),5,IF(AND(U25&gt;=9,U25&lt;=12),4,IF(AND(U25&gt;=5,U25&lt;=8),3,IF(AND(U25&gt;=1,U25&lt;=4),2,IF(AND(U25&gt;=-3,U25&lt;=0),1,IF(AND(U25&gt;=-5,U25&lt;=-4),0,6))))))</f>
        <v>0</v>
      </c>
      <c r="I25" s="4">
        <v>1</v>
      </c>
      <c r="J25" s="6">
        <v>70</v>
      </c>
      <c r="K25" s="6">
        <v>30</v>
      </c>
      <c r="L25" s="8">
        <v>-4</v>
      </c>
      <c r="M25" s="8">
        <v>6</v>
      </c>
      <c r="N25" s="8">
        <v>0</v>
      </c>
      <c r="O25" s="8">
        <v>0</v>
      </c>
      <c r="P25" s="8">
        <v>0</v>
      </c>
      <c r="Q25" s="8">
        <v>0</v>
      </c>
      <c r="R25" s="8">
        <v>0</v>
      </c>
      <c r="S25" s="8">
        <v>0</v>
      </c>
      <c r="T25" s="8">
        <v>0</v>
      </c>
      <c r="U25" s="10">
        <f>J25+K25-100+L25+ SUM(N25:T25)*5+IF(ISNUMBER(Y25),Y25,0)+X25</f>
        <v>-4</v>
      </c>
      <c r="V25" s="8">
        <v>10</v>
      </c>
      <c r="W25" s="8">
        <v>0</v>
      </c>
      <c r="X25" s="8">
        <v>0</v>
      </c>
      <c r="Y25" s="8">
        <f>IF(ISBLANK(Z25),0, LOOKUP(Z25,[1]Skill!$A:$A,[1]Skill!$X:$X)*AA25/100)</f>
        <v>0</v>
      </c>
      <c r="Z25" s="4"/>
      <c r="AA25" s="4"/>
      <c r="AB25" s="4" t="s">
        <v>3</v>
      </c>
      <c r="AC25" s="4"/>
      <c r="AD25" s="4">
        <v>5</v>
      </c>
      <c r="AE25" s="5">
        <v>22</v>
      </c>
      <c r="AF25" s="26">
        <v>0</v>
      </c>
      <c r="AG25" s="25">
        <v>0</v>
      </c>
    </row>
    <row r="26" spans="1:33">
      <c r="A26">
        <v>52000023</v>
      </c>
      <c r="B26" s="15" t="s">
        <v>279</v>
      </c>
      <c r="C26" s="15" t="s">
        <v>278</v>
      </c>
      <c r="D26" s="25" t="s">
        <v>305</v>
      </c>
      <c r="E26" s="15">
        <v>4</v>
      </c>
      <c r="F26">
        <v>100</v>
      </c>
      <c r="G26" s="15">
        <v>0</v>
      </c>
      <c r="H26" s="4">
        <f>IF(AND(U26&gt;=13,U26&lt;=16),5,IF(AND(U26&gt;=9,U26&lt;=12),4,IF(AND(U26&gt;=5,U26&lt;=8),3,IF(AND(U26&gt;=1,U26&lt;=4),2,IF(AND(U26&gt;=-3,U26&lt;=0),1,IF(AND(U26&gt;=-5,U26&lt;=-4),0,6))))))</f>
        <v>2</v>
      </c>
      <c r="I26" s="15">
        <v>4</v>
      </c>
      <c r="J26" s="16">
        <v>45</v>
      </c>
      <c r="K26" s="16">
        <v>0</v>
      </c>
      <c r="L26" s="8">
        <v>1</v>
      </c>
      <c r="M26" s="8">
        <v>6</v>
      </c>
      <c r="N26" s="8">
        <v>0</v>
      </c>
      <c r="O26" s="8">
        <v>0</v>
      </c>
      <c r="P26" s="8">
        <v>0</v>
      </c>
      <c r="Q26" s="8">
        <v>5</v>
      </c>
      <c r="R26" s="8">
        <v>0</v>
      </c>
      <c r="S26" s="8">
        <v>0</v>
      </c>
      <c r="T26" s="8">
        <v>0</v>
      </c>
      <c r="U26" s="10">
        <f>J26+K26-100+L26+ SUM(N26:T26)*5+IF(ISNUMBER(Y26),Y26,0)+X26</f>
        <v>3</v>
      </c>
      <c r="V26" s="8">
        <v>30</v>
      </c>
      <c r="W26" s="8">
        <v>0</v>
      </c>
      <c r="X26" s="8">
        <v>32</v>
      </c>
      <c r="Y26" s="8">
        <f>IF(ISBLANK(Z26),0, LOOKUP(Z26,[1]Skill!$A:$A,[1]Skill!$X:$X)*AA26/100)</f>
        <v>0</v>
      </c>
      <c r="Z26" s="4"/>
      <c r="AA26" s="4"/>
      <c r="AB26" s="4" t="s">
        <v>310</v>
      </c>
      <c r="AC26" s="4">
        <v>11000004</v>
      </c>
      <c r="AD26" s="4">
        <v>5</v>
      </c>
      <c r="AE26" s="5">
        <v>23</v>
      </c>
      <c r="AF26" s="26">
        <v>0</v>
      </c>
      <c r="AG26" s="25">
        <v>0</v>
      </c>
    </row>
    <row r="27" spans="1:33">
      <c r="A27">
        <v>52000024</v>
      </c>
      <c r="B27" s="4" t="s">
        <v>20</v>
      </c>
      <c r="C27" s="4" t="s">
        <v>168</v>
      </c>
      <c r="D27" s="25" t="s">
        <v>372</v>
      </c>
      <c r="E27" s="4">
        <v>4</v>
      </c>
      <c r="F27">
        <v>100</v>
      </c>
      <c r="G27" s="4">
        <v>0</v>
      </c>
      <c r="H27" s="4">
        <f>IF(AND(U27&gt;=13,U27&lt;=16),5,IF(AND(U27&gt;=9,U27&lt;=12),4,IF(AND(U27&gt;=5,U27&lt;=8),3,IF(AND(U27&gt;=1,U27&lt;=4),2,IF(AND(U27&gt;=-3,U27&lt;=0),1,IF(AND(U27&gt;=-5,U27&lt;=-4),0,6))))))</f>
        <v>3</v>
      </c>
      <c r="I27" s="4">
        <v>4</v>
      </c>
      <c r="J27" s="6">
        <v>50</v>
      </c>
      <c r="K27" s="6">
        <v>0</v>
      </c>
      <c r="L27" s="8">
        <v>0</v>
      </c>
      <c r="M27" s="8">
        <v>6</v>
      </c>
      <c r="N27" s="8">
        <v>0</v>
      </c>
      <c r="O27" s="8">
        <v>0</v>
      </c>
      <c r="P27" s="8">
        <v>0</v>
      </c>
      <c r="Q27" s="8">
        <v>0</v>
      </c>
      <c r="R27" s="8">
        <v>0</v>
      </c>
      <c r="S27" s="8">
        <v>0</v>
      </c>
      <c r="T27" s="8">
        <v>0</v>
      </c>
      <c r="U27" s="10">
        <f>J27+K27-100+L27+ SUM(N27:T27)*5+IF(ISNUMBER(Y27),Y27,0)+X27</f>
        <v>7</v>
      </c>
      <c r="V27" s="8">
        <v>30</v>
      </c>
      <c r="W27" s="8">
        <v>0</v>
      </c>
      <c r="X27" s="8">
        <v>32</v>
      </c>
      <c r="Y27" s="8">
        <f>IF(ISBLANK(Z27),0, LOOKUP(Z27,[1]Skill!$A:$A,[1]Skill!$X:$X)*AA27/100)</f>
        <v>25</v>
      </c>
      <c r="Z27" s="4">
        <v>55990102</v>
      </c>
      <c r="AA27" s="4">
        <v>100</v>
      </c>
      <c r="AB27" s="4" t="s">
        <v>309</v>
      </c>
      <c r="AC27" s="4">
        <v>11000001</v>
      </c>
      <c r="AD27" s="4">
        <v>5</v>
      </c>
      <c r="AE27" s="5">
        <v>24</v>
      </c>
      <c r="AF27" s="26">
        <v>0</v>
      </c>
      <c r="AG27" s="25">
        <v>0</v>
      </c>
    </row>
    <row r="28" spans="1:33">
      <c r="A28">
        <v>52000025</v>
      </c>
      <c r="B28" s="15" t="s">
        <v>283</v>
      </c>
      <c r="C28" s="15" t="s">
        <v>282</v>
      </c>
      <c r="D28" s="25"/>
      <c r="E28" s="15">
        <v>3</v>
      </c>
      <c r="F28">
        <v>100</v>
      </c>
      <c r="G28" s="15">
        <v>0</v>
      </c>
      <c r="H28" s="4">
        <f>IF(AND(U28&gt;=13,U28&lt;=16),5,IF(AND(U28&gt;=9,U28&lt;=12),4,IF(AND(U28&gt;=5,U28&lt;=8),3,IF(AND(U28&gt;=1,U28&lt;=4),2,IF(AND(U28&gt;=-3,U28&lt;=0),1,IF(AND(U28&gt;=-5,U28&lt;=-4),0,6))))))</f>
        <v>3</v>
      </c>
      <c r="I28" s="15">
        <v>3</v>
      </c>
      <c r="J28" s="16">
        <v>90</v>
      </c>
      <c r="K28" s="16">
        <v>0</v>
      </c>
      <c r="L28" s="14">
        <v>1</v>
      </c>
      <c r="M28" s="8">
        <v>4</v>
      </c>
      <c r="N28" s="8">
        <v>0</v>
      </c>
      <c r="O28" s="8">
        <v>0</v>
      </c>
      <c r="P28" s="8">
        <v>3</v>
      </c>
      <c r="Q28" s="8">
        <v>0</v>
      </c>
      <c r="R28" s="8">
        <v>0</v>
      </c>
      <c r="S28" s="8">
        <v>0</v>
      </c>
      <c r="T28" s="8">
        <v>0</v>
      </c>
      <c r="U28" s="18">
        <f>J28+K28-100+L28+ SUM(N28:T28)*5+IF(ISNUMBER(Y28),Y28,0)+X28</f>
        <v>6</v>
      </c>
      <c r="V28" s="8">
        <v>10</v>
      </c>
      <c r="W28" s="8">
        <v>0</v>
      </c>
      <c r="X28" s="8">
        <v>0</v>
      </c>
      <c r="Y28" s="8">
        <f>IF(ISBLANK(Z28),0, LOOKUP(Z28,[1]Skill!$A:$A,[1]Skill!$X:$X)*AA28/100)</f>
        <v>0</v>
      </c>
      <c r="Z28" s="15"/>
      <c r="AA28" s="15"/>
      <c r="AB28" s="15" t="s">
        <v>3</v>
      </c>
      <c r="AC28" s="4">
        <v>11000001</v>
      </c>
      <c r="AD28" s="15">
        <v>5</v>
      </c>
      <c r="AE28" s="17">
        <v>25</v>
      </c>
      <c r="AF28" s="26">
        <v>0</v>
      </c>
      <c r="AG28" s="25">
        <v>1</v>
      </c>
    </row>
    <row r="29" spans="1:33">
      <c r="A29">
        <v>52000026</v>
      </c>
      <c r="B29" s="4" t="s">
        <v>21</v>
      </c>
      <c r="C29" s="4" t="s">
        <v>169</v>
      </c>
      <c r="D29" s="25" t="s">
        <v>354</v>
      </c>
      <c r="E29" s="4">
        <v>1</v>
      </c>
      <c r="F29">
        <v>102</v>
      </c>
      <c r="G29" s="4">
        <v>3</v>
      </c>
      <c r="H29" s="4">
        <f>IF(AND(U29&gt;=13,U29&lt;=16),5,IF(AND(U29&gt;=9,U29&lt;=12),4,IF(AND(U29&gt;=5,U29&lt;=8),3,IF(AND(U29&gt;=1,U29&lt;=4),2,IF(AND(U29&gt;=-3,U29&lt;=0),1,IF(AND(U29&gt;=-5,U29&lt;=-4),0,6))))))</f>
        <v>1</v>
      </c>
      <c r="I29" s="4">
        <v>1</v>
      </c>
      <c r="J29" s="6">
        <v>0</v>
      </c>
      <c r="K29" s="6">
        <v>35</v>
      </c>
      <c r="L29" s="8">
        <v>-2</v>
      </c>
      <c r="M29" s="8">
        <v>3</v>
      </c>
      <c r="N29" s="8">
        <v>10</v>
      </c>
      <c r="O29" s="8">
        <v>0</v>
      </c>
      <c r="P29" s="8">
        <v>0</v>
      </c>
      <c r="Q29" s="8">
        <v>0</v>
      </c>
      <c r="R29" s="8">
        <v>0</v>
      </c>
      <c r="S29" s="8">
        <v>0</v>
      </c>
      <c r="T29" s="8">
        <v>0</v>
      </c>
      <c r="U29" s="10">
        <f>J29+K29-100+L29+ SUM(N29:T29)*5+IF(ISNUMBER(Y29),Y29,0)+X29</f>
        <v>-2</v>
      </c>
      <c r="V29" s="8">
        <v>0</v>
      </c>
      <c r="W29" s="8">
        <v>0</v>
      </c>
      <c r="X29" s="8">
        <v>0</v>
      </c>
      <c r="Y29" s="8">
        <f>IF(ISBLANK(Z29),0, LOOKUP(Z29,[1]Skill!$A:$A,[1]Skill!$X:$X)*AA29/100)</f>
        <v>15</v>
      </c>
      <c r="Z29" s="13">
        <v>55990013</v>
      </c>
      <c r="AA29" s="4">
        <v>100</v>
      </c>
      <c r="AB29" s="4" t="s">
        <v>5</v>
      </c>
      <c r="AC29" s="4"/>
      <c r="AD29" s="4">
        <v>5</v>
      </c>
      <c r="AE29" s="5">
        <v>26</v>
      </c>
      <c r="AF29" s="26">
        <v>0</v>
      </c>
      <c r="AG29" s="25">
        <v>0</v>
      </c>
    </row>
    <row r="30" spans="1:33">
      <c r="A30">
        <v>52000027</v>
      </c>
      <c r="B30" s="4" t="s">
        <v>22</v>
      </c>
      <c r="C30" s="4" t="s">
        <v>170</v>
      </c>
      <c r="D30" s="25" t="s">
        <v>354</v>
      </c>
      <c r="E30" s="4">
        <v>1</v>
      </c>
      <c r="F30">
        <v>102</v>
      </c>
      <c r="G30" s="4">
        <v>1</v>
      </c>
      <c r="H30" s="4">
        <f>IF(AND(U30&gt;=13,U30&lt;=16),5,IF(AND(U30&gt;=9,U30&lt;=12),4,IF(AND(U30&gt;=5,U30&lt;=8),3,IF(AND(U30&gt;=1,U30&lt;=4),2,IF(AND(U30&gt;=-3,U30&lt;=0),1,IF(AND(U30&gt;=-5,U30&lt;=-4),0,6))))))</f>
        <v>1</v>
      </c>
      <c r="I30" s="4">
        <v>1</v>
      </c>
      <c r="J30" s="6">
        <v>0</v>
      </c>
      <c r="K30" s="6">
        <v>35</v>
      </c>
      <c r="L30" s="8">
        <v>-2</v>
      </c>
      <c r="M30" s="8">
        <v>3</v>
      </c>
      <c r="N30" s="8">
        <v>10</v>
      </c>
      <c r="O30" s="8">
        <v>0</v>
      </c>
      <c r="P30" s="8">
        <v>0</v>
      </c>
      <c r="Q30" s="8">
        <v>0</v>
      </c>
      <c r="R30" s="8">
        <v>0</v>
      </c>
      <c r="S30" s="8">
        <v>0</v>
      </c>
      <c r="T30" s="8">
        <v>0</v>
      </c>
      <c r="U30" s="18">
        <f>J30+K30-100+L30+ SUM(N30:T30)*5+IF(ISNUMBER(Y30),Y30,0)+X30</f>
        <v>-2</v>
      </c>
      <c r="V30" s="8">
        <v>0</v>
      </c>
      <c r="W30" s="8">
        <v>0</v>
      </c>
      <c r="X30" s="8">
        <v>0</v>
      </c>
      <c r="Y30" s="8">
        <f>IF(ISBLANK(Z30),0, LOOKUP(Z30,[1]Skill!$A:$A,[1]Skill!$X:$X)*AA30/100)</f>
        <v>15</v>
      </c>
      <c r="Z30" s="13">
        <v>55990011</v>
      </c>
      <c r="AA30" s="4">
        <v>100</v>
      </c>
      <c r="AB30" s="4" t="s">
        <v>5</v>
      </c>
      <c r="AC30" s="4"/>
      <c r="AD30" s="4">
        <v>5</v>
      </c>
      <c r="AE30" s="5">
        <v>27</v>
      </c>
      <c r="AF30" s="26">
        <v>0</v>
      </c>
      <c r="AG30" s="25">
        <v>0</v>
      </c>
    </row>
    <row r="31" spans="1:33">
      <c r="A31">
        <v>52000028</v>
      </c>
      <c r="B31" s="4" t="s">
        <v>23</v>
      </c>
      <c r="C31" s="4" t="s">
        <v>171</v>
      </c>
      <c r="D31" s="25" t="s">
        <v>354</v>
      </c>
      <c r="E31" s="4">
        <v>1</v>
      </c>
      <c r="F31">
        <v>102</v>
      </c>
      <c r="G31" s="4">
        <v>4</v>
      </c>
      <c r="H31" s="4">
        <f>IF(AND(U31&gt;=13,U31&lt;=16),5,IF(AND(U31&gt;=9,U31&lt;=12),4,IF(AND(U31&gt;=5,U31&lt;=8),3,IF(AND(U31&gt;=1,U31&lt;=4),2,IF(AND(U31&gt;=-3,U31&lt;=0),1,IF(AND(U31&gt;=-5,U31&lt;=-4),0,6))))))</f>
        <v>1</v>
      </c>
      <c r="I31" s="4">
        <v>1</v>
      </c>
      <c r="J31" s="6">
        <v>0</v>
      </c>
      <c r="K31" s="6">
        <v>35</v>
      </c>
      <c r="L31" s="8">
        <v>-2</v>
      </c>
      <c r="M31" s="8">
        <v>3</v>
      </c>
      <c r="N31" s="8">
        <v>10</v>
      </c>
      <c r="O31" s="8">
        <v>0</v>
      </c>
      <c r="P31" s="8">
        <v>0</v>
      </c>
      <c r="Q31" s="8">
        <v>0</v>
      </c>
      <c r="R31" s="8">
        <v>0</v>
      </c>
      <c r="S31" s="8">
        <v>0</v>
      </c>
      <c r="T31" s="8">
        <v>0</v>
      </c>
      <c r="U31" s="10">
        <f>J31+K31-100+L31+ SUM(N31:T31)*5+IF(ISNUMBER(Y31),Y31,0)+X31</f>
        <v>-2</v>
      </c>
      <c r="V31" s="8">
        <v>0</v>
      </c>
      <c r="W31" s="8">
        <v>0</v>
      </c>
      <c r="X31" s="8">
        <v>0</v>
      </c>
      <c r="Y31" s="8">
        <f>IF(ISBLANK(Z31),0, LOOKUP(Z31,[1]Skill!$A:$A,[1]Skill!$X:$X)*AA31/100)</f>
        <v>15</v>
      </c>
      <c r="Z31" s="13">
        <v>55990014</v>
      </c>
      <c r="AA31" s="4">
        <v>100</v>
      </c>
      <c r="AB31" s="4" t="s">
        <v>5</v>
      </c>
      <c r="AC31" s="4"/>
      <c r="AD31" s="4">
        <v>5</v>
      </c>
      <c r="AE31" s="5">
        <v>28</v>
      </c>
      <c r="AF31" s="26">
        <v>0</v>
      </c>
      <c r="AG31" s="25">
        <v>0</v>
      </c>
    </row>
    <row r="32" spans="1:33">
      <c r="A32">
        <v>52000029</v>
      </c>
      <c r="B32" s="4" t="s">
        <v>26</v>
      </c>
      <c r="C32" s="4" t="s">
        <v>174</v>
      </c>
      <c r="D32" s="25" t="s">
        <v>354</v>
      </c>
      <c r="E32" s="4">
        <v>1</v>
      </c>
      <c r="F32">
        <v>102</v>
      </c>
      <c r="G32" s="4">
        <v>2</v>
      </c>
      <c r="H32" s="4">
        <f>IF(AND(U32&gt;=13,U32&lt;=16),5,IF(AND(U32&gt;=9,U32&lt;=12),4,IF(AND(U32&gt;=5,U32&lt;=8),3,IF(AND(U32&gt;=1,U32&lt;=4),2,IF(AND(U32&gt;=-3,U32&lt;=0),1,IF(AND(U32&gt;=-5,U32&lt;=-4),0,6))))))</f>
        <v>1</v>
      </c>
      <c r="I32" s="4">
        <v>1</v>
      </c>
      <c r="J32" s="6">
        <v>0</v>
      </c>
      <c r="K32" s="6">
        <v>35</v>
      </c>
      <c r="L32" s="8">
        <v>-2</v>
      </c>
      <c r="M32" s="8">
        <v>3</v>
      </c>
      <c r="N32" s="8">
        <v>10</v>
      </c>
      <c r="O32" s="8">
        <v>0</v>
      </c>
      <c r="P32" s="8">
        <v>0</v>
      </c>
      <c r="Q32" s="8">
        <v>0</v>
      </c>
      <c r="R32" s="8">
        <v>0</v>
      </c>
      <c r="S32" s="8">
        <v>0</v>
      </c>
      <c r="T32" s="8">
        <v>0</v>
      </c>
      <c r="U32" s="10">
        <f>J32+K32-100+L32+ SUM(N32:T32)*5+IF(ISNUMBER(Y32),Y32,0)+X32</f>
        <v>-2</v>
      </c>
      <c r="V32" s="8">
        <v>0</v>
      </c>
      <c r="W32" s="8">
        <v>0</v>
      </c>
      <c r="X32" s="8">
        <v>0</v>
      </c>
      <c r="Y32" s="8">
        <f>IF(ISBLANK(Z32),0, LOOKUP(Z32,[1]Skill!$A:$A,[1]Skill!$X:$X)*AA32/100)</f>
        <v>15</v>
      </c>
      <c r="Z32" s="13">
        <v>55990012</v>
      </c>
      <c r="AA32" s="4">
        <v>100</v>
      </c>
      <c r="AB32" s="4" t="s">
        <v>5</v>
      </c>
      <c r="AC32" s="4"/>
      <c r="AD32" s="4">
        <v>5</v>
      </c>
      <c r="AE32" s="5">
        <v>31</v>
      </c>
      <c r="AF32" s="26">
        <v>0</v>
      </c>
      <c r="AG32" s="25">
        <v>0</v>
      </c>
    </row>
    <row r="33" spans="1:33">
      <c r="A33">
        <v>52000030</v>
      </c>
      <c r="B33" s="4" t="s">
        <v>25</v>
      </c>
      <c r="C33" s="4" t="s">
        <v>173</v>
      </c>
      <c r="D33" s="25" t="s">
        <v>354</v>
      </c>
      <c r="E33" s="4">
        <v>1</v>
      </c>
      <c r="F33">
        <v>102</v>
      </c>
      <c r="G33" s="4">
        <v>5</v>
      </c>
      <c r="H33" s="4">
        <f>IF(AND(U33&gt;=13,U33&lt;=16),5,IF(AND(U33&gt;=9,U33&lt;=12),4,IF(AND(U33&gt;=5,U33&lt;=8),3,IF(AND(U33&gt;=1,U33&lt;=4),2,IF(AND(U33&gt;=-3,U33&lt;=0),1,IF(AND(U33&gt;=-5,U33&lt;=-4),0,6))))))</f>
        <v>1</v>
      </c>
      <c r="I33" s="4">
        <v>1</v>
      </c>
      <c r="J33" s="6">
        <v>0</v>
      </c>
      <c r="K33" s="6">
        <v>35</v>
      </c>
      <c r="L33" s="8">
        <v>-2</v>
      </c>
      <c r="M33" s="8">
        <v>3</v>
      </c>
      <c r="N33" s="8">
        <v>10</v>
      </c>
      <c r="O33" s="8">
        <v>0</v>
      </c>
      <c r="P33" s="8">
        <v>0</v>
      </c>
      <c r="Q33" s="8">
        <v>0</v>
      </c>
      <c r="R33" s="8">
        <v>0</v>
      </c>
      <c r="S33" s="8">
        <v>0</v>
      </c>
      <c r="T33" s="8">
        <v>0</v>
      </c>
      <c r="U33" s="10">
        <f>J33+K33-100+L33+ SUM(N33:T33)*5+IF(ISNUMBER(Y33),Y33,0)+X33</f>
        <v>-2</v>
      </c>
      <c r="V33" s="8">
        <v>0</v>
      </c>
      <c r="W33" s="8">
        <v>0</v>
      </c>
      <c r="X33" s="8">
        <v>0</v>
      </c>
      <c r="Y33" s="8">
        <f>IF(ISBLANK(Z33),0, LOOKUP(Z33,[1]Skill!$A:$A,[1]Skill!$X:$X)*AA33/100)</f>
        <v>15</v>
      </c>
      <c r="Z33" s="13">
        <v>55990015</v>
      </c>
      <c r="AA33" s="4">
        <v>100</v>
      </c>
      <c r="AB33" s="4" t="s">
        <v>5</v>
      </c>
      <c r="AC33" s="4"/>
      <c r="AD33" s="4">
        <v>5</v>
      </c>
      <c r="AE33" s="5">
        <v>30</v>
      </c>
      <c r="AF33" s="26">
        <v>0</v>
      </c>
      <c r="AG33" s="25">
        <v>0</v>
      </c>
    </row>
    <row r="34" spans="1:33">
      <c r="A34">
        <v>52000031</v>
      </c>
      <c r="B34" s="4" t="s">
        <v>24</v>
      </c>
      <c r="C34" s="4" t="s">
        <v>172</v>
      </c>
      <c r="D34" s="25" t="s">
        <v>354</v>
      </c>
      <c r="E34" s="4">
        <v>1</v>
      </c>
      <c r="F34">
        <v>102</v>
      </c>
      <c r="G34" s="4">
        <v>6</v>
      </c>
      <c r="H34" s="4">
        <f>IF(AND(U34&gt;=13,U34&lt;=16),5,IF(AND(U34&gt;=9,U34&lt;=12),4,IF(AND(U34&gt;=5,U34&lt;=8),3,IF(AND(U34&gt;=1,U34&lt;=4),2,IF(AND(U34&gt;=-3,U34&lt;=0),1,IF(AND(U34&gt;=-5,U34&lt;=-4),0,6))))))</f>
        <v>1</v>
      </c>
      <c r="I34" s="4">
        <v>1</v>
      </c>
      <c r="J34" s="6">
        <v>0</v>
      </c>
      <c r="K34" s="6">
        <v>35</v>
      </c>
      <c r="L34" s="8">
        <v>-2</v>
      </c>
      <c r="M34" s="8">
        <v>3</v>
      </c>
      <c r="N34" s="8">
        <v>10</v>
      </c>
      <c r="O34" s="8">
        <v>0</v>
      </c>
      <c r="P34" s="8">
        <v>0</v>
      </c>
      <c r="Q34" s="8">
        <v>0</v>
      </c>
      <c r="R34" s="8">
        <v>0</v>
      </c>
      <c r="S34" s="8">
        <v>0</v>
      </c>
      <c r="T34" s="8">
        <v>0</v>
      </c>
      <c r="U34" s="10">
        <f>J34+K34-100+L34+ SUM(N34:T34)*5+IF(ISNUMBER(Y34),Y34,0)+X34</f>
        <v>-2</v>
      </c>
      <c r="V34" s="8">
        <v>0</v>
      </c>
      <c r="W34" s="8">
        <v>0</v>
      </c>
      <c r="X34" s="8">
        <v>0</v>
      </c>
      <c r="Y34" s="8">
        <f>IF(ISBLANK(Z34),0, LOOKUP(Z34,[1]Skill!$A:$A,[1]Skill!$X:$X)*AA34/100)</f>
        <v>15</v>
      </c>
      <c r="Z34" s="13">
        <v>55990016</v>
      </c>
      <c r="AA34" s="4">
        <v>100</v>
      </c>
      <c r="AB34" s="4" t="s">
        <v>5</v>
      </c>
      <c r="AC34" s="4"/>
      <c r="AD34" s="4">
        <v>5</v>
      </c>
      <c r="AE34" s="5">
        <v>29</v>
      </c>
      <c r="AF34" s="26">
        <v>0</v>
      </c>
      <c r="AG34" s="25">
        <v>0</v>
      </c>
    </row>
    <row r="35" spans="1:33">
      <c r="A35">
        <v>52000032</v>
      </c>
      <c r="B35" s="15" t="s">
        <v>280</v>
      </c>
      <c r="C35" s="15" t="s">
        <v>281</v>
      </c>
      <c r="D35" s="25" t="s">
        <v>362</v>
      </c>
      <c r="E35" s="15">
        <v>3</v>
      </c>
      <c r="F35">
        <v>100</v>
      </c>
      <c r="G35" s="15">
        <v>0</v>
      </c>
      <c r="H35" s="4">
        <f>IF(AND(U35&gt;=13,U35&lt;=16),5,IF(AND(U35&gt;=9,U35&lt;=12),4,IF(AND(U35&gt;=5,U35&lt;=8),3,IF(AND(U35&gt;=1,U35&lt;=4),2,IF(AND(U35&gt;=-3,U35&lt;=0),1,IF(AND(U35&gt;=-5,U35&lt;=-4),0,6))))))</f>
        <v>2</v>
      </c>
      <c r="I35" s="15">
        <v>3</v>
      </c>
      <c r="J35" s="16">
        <v>65</v>
      </c>
      <c r="K35" s="16">
        <v>0</v>
      </c>
      <c r="L35" s="14">
        <v>0</v>
      </c>
      <c r="M35" s="8">
        <v>4</v>
      </c>
      <c r="N35" s="8">
        <v>0</v>
      </c>
      <c r="O35" s="8">
        <v>0</v>
      </c>
      <c r="P35" s="8">
        <v>5</v>
      </c>
      <c r="Q35" s="8">
        <v>0</v>
      </c>
      <c r="R35" s="8">
        <v>0</v>
      </c>
      <c r="S35" s="8">
        <v>0</v>
      </c>
      <c r="T35" s="8">
        <v>0</v>
      </c>
      <c r="U35" s="18">
        <f>J35+K35-100+L35+ SUM(N35:T35)*5+IF(ISNUMBER(Y35),Y35,0)+X35</f>
        <v>2</v>
      </c>
      <c r="V35" s="8">
        <v>10</v>
      </c>
      <c r="W35" s="8">
        <v>0</v>
      </c>
      <c r="X35" s="8">
        <v>0</v>
      </c>
      <c r="Y35" s="8">
        <f>IF(ISBLANK(Z35),0, LOOKUP(Z35,[1]Skill!$A:$A,[1]Skill!$X:$X)*AA35/100)</f>
        <v>12</v>
      </c>
      <c r="Z35" s="15">
        <v>55510004</v>
      </c>
      <c r="AA35" s="15">
        <v>100</v>
      </c>
      <c r="AB35" s="15" t="s">
        <v>3</v>
      </c>
      <c r="AC35" s="15">
        <v>11000005</v>
      </c>
      <c r="AD35" s="15">
        <v>5</v>
      </c>
      <c r="AE35" s="17">
        <v>32</v>
      </c>
      <c r="AF35" s="26">
        <v>0</v>
      </c>
      <c r="AG35" s="25">
        <v>1</v>
      </c>
    </row>
    <row r="36" spans="1:33">
      <c r="A36">
        <v>52000033</v>
      </c>
      <c r="B36" s="4" t="s">
        <v>127</v>
      </c>
      <c r="C36" s="4" t="s">
        <v>175</v>
      </c>
      <c r="D36" s="25"/>
      <c r="E36" s="4">
        <v>2</v>
      </c>
      <c r="F36">
        <v>101</v>
      </c>
      <c r="G36" s="4">
        <v>1</v>
      </c>
      <c r="H36" s="4">
        <f>IF(AND(U36&gt;=13,U36&lt;=16),5,IF(AND(U36&gt;=9,U36&lt;=12),4,IF(AND(U36&gt;=5,U36&lt;=8),3,IF(AND(U36&gt;=1,U36&lt;=4),2,IF(AND(U36&gt;=-3,U36&lt;=0),1,IF(AND(U36&gt;=-5,U36&lt;=-4),0,6))))))</f>
        <v>1</v>
      </c>
      <c r="I36" s="4">
        <v>2</v>
      </c>
      <c r="J36" s="6">
        <v>75</v>
      </c>
      <c r="K36" s="6">
        <v>0</v>
      </c>
      <c r="L36" s="14">
        <v>0</v>
      </c>
      <c r="M36" s="8">
        <v>5</v>
      </c>
      <c r="N36" s="8">
        <v>0</v>
      </c>
      <c r="O36" s="8">
        <v>0</v>
      </c>
      <c r="P36" s="8">
        <v>0</v>
      </c>
      <c r="Q36" s="8">
        <v>0</v>
      </c>
      <c r="R36" s="8">
        <v>0</v>
      </c>
      <c r="S36" s="8">
        <v>0</v>
      </c>
      <c r="T36" s="8">
        <v>0</v>
      </c>
      <c r="U36" s="10">
        <f>J36+K36-100+L36+ SUM(N36:T36)*5+IF(ISNUMBER(Y36),Y36,0)+X36</f>
        <v>0</v>
      </c>
      <c r="V36" s="8">
        <v>20</v>
      </c>
      <c r="W36" s="8">
        <v>0</v>
      </c>
      <c r="X36" s="8">
        <v>25</v>
      </c>
      <c r="Y36" s="8">
        <f>IF(ISBLANK(Z36),0, LOOKUP(Z36,[1]Skill!$A:$A,[1]Skill!$X:$X)*AA36/100)</f>
        <v>0</v>
      </c>
      <c r="Z36" s="4"/>
      <c r="AA36" s="4"/>
      <c r="AB36" s="4" t="s">
        <v>313</v>
      </c>
      <c r="AC36" s="4"/>
      <c r="AD36" s="4">
        <v>5</v>
      </c>
      <c r="AE36" s="5">
        <v>33</v>
      </c>
      <c r="AF36" s="26">
        <v>0</v>
      </c>
      <c r="AG36" s="25">
        <v>0</v>
      </c>
    </row>
    <row r="37" spans="1:33">
      <c r="A37">
        <v>52000034</v>
      </c>
      <c r="B37" s="4" t="s">
        <v>27</v>
      </c>
      <c r="C37" s="4" t="s">
        <v>176</v>
      </c>
      <c r="D37" s="25"/>
      <c r="E37" s="4">
        <v>2</v>
      </c>
      <c r="F37">
        <v>101</v>
      </c>
      <c r="G37" s="4">
        <v>2</v>
      </c>
      <c r="H37" s="4">
        <f>IF(AND(U37&gt;=13,U37&lt;=16),5,IF(AND(U37&gt;=9,U37&lt;=12),4,IF(AND(U37&gt;=5,U37&lt;=8),3,IF(AND(U37&gt;=1,U37&lt;=4),2,IF(AND(U37&gt;=-3,U37&lt;=0),1,IF(AND(U37&gt;=-5,U37&lt;=-4),0,6))))))</f>
        <v>1</v>
      </c>
      <c r="I37" s="4">
        <v>2</v>
      </c>
      <c r="J37" s="6">
        <v>75</v>
      </c>
      <c r="K37" s="6">
        <v>0</v>
      </c>
      <c r="L37" s="14">
        <v>0</v>
      </c>
      <c r="M37" s="8">
        <v>5</v>
      </c>
      <c r="N37" s="8">
        <v>0</v>
      </c>
      <c r="O37" s="8">
        <v>0</v>
      </c>
      <c r="P37" s="8">
        <v>0</v>
      </c>
      <c r="Q37" s="8">
        <v>0</v>
      </c>
      <c r="R37" s="8">
        <v>0</v>
      </c>
      <c r="S37" s="8">
        <v>0</v>
      </c>
      <c r="T37" s="8">
        <v>0</v>
      </c>
      <c r="U37" s="10">
        <f>J37+K37-100+L37+ SUM(N37:T37)*5+IF(ISNUMBER(Y37),Y37,0)+X37</f>
        <v>0</v>
      </c>
      <c r="V37" s="8">
        <v>20</v>
      </c>
      <c r="W37" s="8">
        <v>0</v>
      </c>
      <c r="X37" s="8">
        <v>25</v>
      </c>
      <c r="Y37" s="8">
        <f>IF(ISBLANK(Z37),0, LOOKUP(Z37,[1]Skill!$A:$A,[1]Skill!$X:$X)*AA37/100)</f>
        <v>0</v>
      </c>
      <c r="Z37" s="4"/>
      <c r="AA37" s="4"/>
      <c r="AB37" s="4" t="s">
        <v>28</v>
      </c>
      <c r="AC37" s="4">
        <v>11000008</v>
      </c>
      <c r="AD37" s="4">
        <v>5</v>
      </c>
      <c r="AE37" s="5">
        <v>34</v>
      </c>
      <c r="AF37" s="26">
        <v>0</v>
      </c>
      <c r="AG37" s="25">
        <v>0</v>
      </c>
    </row>
    <row r="38" spans="1:33">
      <c r="A38">
        <v>52000035</v>
      </c>
      <c r="B38" s="4" t="s">
        <v>29</v>
      </c>
      <c r="C38" s="4" t="s">
        <v>177</v>
      </c>
      <c r="D38" s="25"/>
      <c r="E38" s="4">
        <v>2</v>
      </c>
      <c r="F38">
        <v>101</v>
      </c>
      <c r="G38" s="4">
        <v>3</v>
      </c>
      <c r="H38" s="4">
        <f>IF(AND(U38&gt;=13,U38&lt;=16),5,IF(AND(U38&gt;=9,U38&lt;=12),4,IF(AND(U38&gt;=5,U38&lt;=8),3,IF(AND(U38&gt;=1,U38&lt;=4),2,IF(AND(U38&gt;=-3,U38&lt;=0),1,IF(AND(U38&gt;=-5,U38&lt;=-4),0,6))))))</f>
        <v>1</v>
      </c>
      <c r="I38" s="4">
        <v>2</v>
      </c>
      <c r="J38" s="6">
        <v>75</v>
      </c>
      <c r="K38" s="6">
        <v>0</v>
      </c>
      <c r="L38" s="14">
        <v>0</v>
      </c>
      <c r="M38" s="8">
        <v>5</v>
      </c>
      <c r="N38" s="8">
        <v>0</v>
      </c>
      <c r="O38" s="8">
        <v>0</v>
      </c>
      <c r="P38" s="8">
        <v>0</v>
      </c>
      <c r="Q38" s="8">
        <v>0</v>
      </c>
      <c r="R38" s="8">
        <v>0</v>
      </c>
      <c r="S38" s="8">
        <v>0</v>
      </c>
      <c r="T38" s="8">
        <v>0</v>
      </c>
      <c r="U38" s="10">
        <f>J38+K38-100+L38+ SUM(N38:T38)*5+IF(ISNUMBER(Y38),Y38,0)+X38</f>
        <v>0</v>
      </c>
      <c r="V38" s="8">
        <v>20</v>
      </c>
      <c r="W38" s="8">
        <v>0</v>
      </c>
      <c r="X38" s="8">
        <v>25</v>
      </c>
      <c r="Y38" s="8">
        <f>IF(ISBLANK(Z38),0, LOOKUP(Z38,[1]Skill!$A:$A,[1]Skill!$X:$X)*AA38/100)</f>
        <v>0</v>
      </c>
      <c r="Z38" s="4"/>
      <c r="AA38" s="4"/>
      <c r="AB38" s="4" t="s">
        <v>30</v>
      </c>
      <c r="AC38" s="4">
        <v>11000006</v>
      </c>
      <c r="AD38" s="4">
        <v>5</v>
      </c>
      <c r="AE38" s="5">
        <v>35</v>
      </c>
      <c r="AF38" s="26">
        <v>0</v>
      </c>
      <c r="AG38" s="25">
        <v>0</v>
      </c>
    </row>
    <row r="39" spans="1:33">
      <c r="A39">
        <v>52000036</v>
      </c>
      <c r="B39" s="4" t="s">
        <v>128</v>
      </c>
      <c r="C39" s="4" t="s">
        <v>178</v>
      </c>
      <c r="D39" s="25"/>
      <c r="E39" s="4">
        <v>2</v>
      </c>
      <c r="F39">
        <v>101</v>
      </c>
      <c r="G39" s="4">
        <v>4</v>
      </c>
      <c r="H39" s="4">
        <f>IF(AND(U39&gt;=13,U39&lt;=16),5,IF(AND(U39&gt;=9,U39&lt;=12),4,IF(AND(U39&gt;=5,U39&lt;=8),3,IF(AND(U39&gt;=1,U39&lt;=4),2,IF(AND(U39&gt;=-3,U39&lt;=0),1,IF(AND(U39&gt;=-5,U39&lt;=-4),0,6))))))</f>
        <v>1</v>
      </c>
      <c r="I39" s="4">
        <v>2</v>
      </c>
      <c r="J39" s="6">
        <v>75</v>
      </c>
      <c r="K39" s="6">
        <v>0</v>
      </c>
      <c r="L39" s="14">
        <v>0</v>
      </c>
      <c r="M39" s="8">
        <v>5</v>
      </c>
      <c r="N39" s="8">
        <v>0</v>
      </c>
      <c r="O39" s="8">
        <v>0</v>
      </c>
      <c r="P39" s="8">
        <v>0</v>
      </c>
      <c r="Q39" s="8">
        <v>0</v>
      </c>
      <c r="R39" s="8">
        <v>0</v>
      </c>
      <c r="S39" s="8">
        <v>0</v>
      </c>
      <c r="T39" s="8">
        <v>0</v>
      </c>
      <c r="U39" s="10">
        <f>J39+K39-100+L39+ SUM(N39:T39)*5+IF(ISNUMBER(Y39),Y39,0)+X39</f>
        <v>0</v>
      </c>
      <c r="V39" s="8">
        <v>20</v>
      </c>
      <c r="W39" s="8">
        <v>0</v>
      </c>
      <c r="X39" s="8">
        <v>25</v>
      </c>
      <c r="Y39" s="8">
        <f>IF(ISBLANK(Z39),0, LOOKUP(Z39,[1]Skill!$A:$A,[1]Skill!$X:$X)*AA39/100)</f>
        <v>0</v>
      </c>
      <c r="Z39" s="4"/>
      <c r="AA39" s="4"/>
      <c r="AB39" s="4" t="s">
        <v>315</v>
      </c>
      <c r="AC39" s="4"/>
      <c r="AD39" s="4">
        <v>5</v>
      </c>
      <c r="AE39" s="5">
        <v>36</v>
      </c>
      <c r="AF39" s="26">
        <v>0</v>
      </c>
      <c r="AG39" s="25">
        <v>0</v>
      </c>
    </row>
    <row r="40" spans="1:33">
      <c r="A40">
        <v>52000037</v>
      </c>
      <c r="B40" s="4" t="s">
        <v>31</v>
      </c>
      <c r="C40" s="4" t="s">
        <v>129</v>
      </c>
      <c r="D40" s="25" t="s">
        <v>362</v>
      </c>
      <c r="E40" s="4">
        <v>2</v>
      </c>
      <c r="F40">
        <v>101</v>
      </c>
      <c r="G40" s="4">
        <v>1</v>
      </c>
      <c r="H40" s="4">
        <f>IF(AND(U40&gt;=13,U40&lt;=16),5,IF(AND(U40&gt;=9,U40&lt;=12),4,IF(AND(U40&gt;=5,U40&lt;=8),3,IF(AND(U40&gt;=1,U40&lt;=4),2,IF(AND(U40&gt;=-3,U40&lt;=0),1,IF(AND(U40&gt;=-5,U40&lt;=-4),0,6))))))</f>
        <v>2</v>
      </c>
      <c r="I40" s="4">
        <v>2</v>
      </c>
      <c r="J40" s="6">
        <v>42</v>
      </c>
      <c r="K40" s="6">
        <v>0</v>
      </c>
      <c r="L40" s="14">
        <v>0</v>
      </c>
      <c r="M40" s="8">
        <v>5</v>
      </c>
      <c r="N40" s="8">
        <v>0</v>
      </c>
      <c r="O40" s="8">
        <v>0</v>
      </c>
      <c r="P40" s="8">
        <v>0</v>
      </c>
      <c r="Q40" s="8">
        <v>4</v>
      </c>
      <c r="R40" s="8">
        <v>0</v>
      </c>
      <c r="S40" s="8">
        <v>0</v>
      </c>
      <c r="T40" s="8">
        <v>0</v>
      </c>
      <c r="U40" s="10">
        <f>J40+K40-100+L40+ SUM(N40:T40)*5+IF(ISNUMBER(Y40),Y40,0)+X40</f>
        <v>2</v>
      </c>
      <c r="V40" s="8">
        <v>20</v>
      </c>
      <c r="W40" s="8">
        <v>0</v>
      </c>
      <c r="X40" s="8">
        <v>25</v>
      </c>
      <c r="Y40" s="8">
        <f>IF(ISBLANK(Z40),0, LOOKUP(Z40,[1]Skill!$A:$A,[1]Skill!$X:$X)*AA40/100)</f>
        <v>15</v>
      </c>
      <c r="Z40" s="4">
        <v>55510009</v>
      </c>
      <c r="AA40" s="4">
        <v>30</v>
      </c>
      <c r="AB40" s="4" t="s">
        <v>312</v>
      </c>
      <c r="AC40" s="4">
        <v>11000006</v>
      </c>
      <c r="AD40" s="4">
        <v>5</v>
      </c>
      <c r="AE40" s="5">
        <v>37</v>
      </c>
      <c r="AF40" s="26">
        <v>0</v>
      </c>
      <c r="AG40" s="25">
        <v>0</v>
      </c>
    </row>
    <row r="41" spans="1:33">
      <c r="A41">
        <v>52000038</v>
      </c>
      <c r="B41" s="4" t="s">
        <v>130</v>
      </c>
      <c r="C41" s="4" t="s">
        <v>131</v>
      </c>
      <c r="D41" s="25" t="s">
        <v>362</v>
      </c>
      <c r="E41" s="4">
        <v>2</v>
      </c>
      <c r="F41">
        <v>101</v>
      </c>
      <c r="G41" s="4">
        <v>5</v>
      </c>
      <c r="H41" s="4">
        <f>IF(AND(U41&gt;=13,U41&lt;=16),5,IF(AND(U41&gt;=9,U41&lt;=12),4,IF(AND(U41&gt;=5,U41&lt;=8),3,IF(AND(U41&gt;=1,U41&lt;=4),2,IF(AND(U41&gt;=-3,U41&lt;=0),1,IF(AND(U41&gt;=-5,U41&lt;=-4),0,6))))))</f>
        <v>2</v>
      </c>
      <c r="I41" s="4">
        <v>2</v>
      </c>
      <c r="J41" s="6">
        <v>65</v>
      </c>
      <c r="K41" s="7">
        <v>0</v>
      </c>
      <c r="L41" s="14">
        <v>1</v>
      </c>
      <c r="M41" s="8">
        <v>5</v>
      </c>
      <c r="N41" s="8">
        <v>0</v>
      </c>
      <c r="O41" s="8">
        <v>0</v>
      </c>
      <c r="P41" s="8">
        <v>0</v>
      </c>
      <c r="Q41" s="8">
        <v>0</v>
      </c>
      <c r="R41" s="8">
        <v>0</v>
      </c>
      <c r="S41" s="8">
        <v>0</v>
      </c>
      <c r="T41" s="8">
        <v>0</v>
      </c>
      <c r="U41" s="10">
        <f>J41+K41-100+L41+ SUM(N41:T41)*5+IF(ISNUMBER(Y41),Y41,0)+X41</f>
        <v>1.5</v>
      </c>
      <c r="V41" s="8">
        <v>20</v>
      </c>
      <c r="W41" s="8">
        <v>0</v>
      </c>
      <c r="X41" s="8">
        <v>25</v>
      </c>
      <c r="Y41" s="8">
        <f>IF(ISBLANK(Z41),0, LOOKUP(Z41,[1]Skill!$A:$A,[1]Skill!$X:$X)*AA41/100)</f>
        <v>10.5</v>
      </c>
      <c r="Z41" s="4">
        <v>55510002</v>
      </c>
      <c r="AA41" s="4">
        <v>70</v>
      </c>
      <c r="AB41" s="4" t="s">
        <v>32</v>
      </c>
      <c r="AC41" s="4"/>
      <c r="AD41" s="4">
        <v>5</v>
      </c>
      <c r="AE41" s="5">
        <v>38</v>
      </c>
      <c r="AF41" s="26">
        <v>0</v>
      </c>
      <c r="AG41" s="25">
        <v>0</v>
      </c>
    </row>
    <row r="42" spans="1:33">
      <c r="A42">
        <v>52000039</v>
      </c>
      <c r="B42" s="4" t="s">
        <v>33</v>
      </c>
      <c r="C42" s="4" t="s">
        <v>132</v>
      </c>
      <c r="D42" s="25"/>
      <c r="E42" s="4">
        <v>2</v>
      </c>
      <c r="F42">
        <v>101</v>
      </c>
      <c r="G42" s="4">
        <v>5</v>
      </c>
      <c r="H42" s="4">
        <f>IF(AND(U42&gt;=13,U42&lt;=16),5,IF(AND(U42&gt;=9,U42&lt;=12),4,IF(AND(U42&gt;=5,U42&lt;=8),3,IF(AND(U42&gt;=1,U42&lt;=4),2,IF(AND(U42&gt;=-3,U42&lt;=0),1,IF(AND(U42&gt;=-5,U42&lt;=-4),0,6))))))</f>
        <v>1</v>
      </c>
      <c r="I42" s="4">
        <v>2</v>
      </c>
      <c r="J42" s="6">
        <v>75</v>
      </c>
      <c r="K42" s="6">
        <v>0</v>
      </c>
      <c r="L42" s="14">
        <v>0</v>
      </c>
      <c r="M42" s="8">
        <v>5</v>
      </c>
      <c r="N42" s="8">
        <v>0</v>
      </c>
      <c r="O42" s="8">
        <v>0</v>
      </c>
      <c r="P42" s="8">
        <v>0</v>
      </c>
      <c r="Q42" s="8">
        <v>0</v>
      </c>
      <c r="R42" s="8">
        <v>0</v>
      </c>
      <c r="S42" s="8">
        <v>0</v>
      </c>
      <c r="T42" s="8">
        <v>0</v>
      </c>
      <c r="U42" s="10">
        <f>J42+K42-100+L42+ SUM(N42:T42)*5+IF(ISNUMBER(Y42),Y42,0)+X42</f>
        <v>0</v>
      </c>
      <c r="V42" s="8">
        <v>20</v>
      </c>
      <c r="W42" s="8">
        <v>0</v>
      </c>
      <c r="X42" s="8">
        <v>25</v>
      </c>
      <c r="Y42" s="8">
        <f>IF(ISBLANK(Z42),0, LOOKUP(Z42,[1]Skill!$A:$A,[1]Skill!$X:$X)*AA42/100)</f>
        <v>0</v>
      </c>
      <c r="Z42" s="4"/>
      <c r="AA42" s="4"/>
      <c r="AB42" s="4" t="s">
        <v>311</v>
      </c>
      <c r="AC42" s="4">
        <v>11000007</v>
      </c>
      <c r="AD42" s="4">
        <v>5</v>
      </c>
      <c r="AE42" s="5">
        <v>39</v>
      </c>
      <c r="AF42" s="26">
        <v>0</v>
      </c>
      <c r="AG42" s="25">
        <v>0</v>
      </c>
    </row>
    <row r="43" spans="1:33">
      <c r="A43">
        <v>52000040</v>
      </c>
      <c r="B43" s="4" t="s">
        <v>34</v>
      </c>
      <c r="C43" s="4" t="s">
        <v>179</v>
      </c>
      <c r="D43" s="25"/>
      <c r="E43" s="4">
        <v>2</v>
      </c>
      <c r="F43">
        <v>101</v>
      </c>
      <c r="G43" s="4">
        <v>6</v>
      </c>
      <c r="H43" s="4">
        <f>IF(AND(U43&gt;=13,U43&lt;=16),5,IF(AND(U43&gt;=9,U43&lt;=12),4,IF(AND(U43&gt;=5,U43&lt;=8),3,IF(AND(U43&gt;=1,U43&lt;=4),2,IF(AND(U43&gt;=-3,U43&lt;=0),1,IF(AND(U43&gt;=-5,U43&lt;=-4),0,6))))))</f>
        <v>1</v>
      </c>
      <c r="I43" s="4">
        <v>2</v>
      </c>
      <c r="J43" s="6">
        <v>75</v>
      </c>
      <c r="K43" s="6">
        <v>0</v>
      </c>
      <c r="L43" s="14">
        <v>0</v>
      </c>
      <c r="M43" s="8">
        <v>5</v>
      </c>
      <c r="N43" s="8">
        <v>0</v>
      </c>
      <c r="O43" s="8">
        <v>0</v>
      </c>
      <c r="P43" s="8">
        <v>0</v>
      </c>
      <c r="Q43" s="8">
        <v>0</v>
      </c>
      <c r="R43" s="8">
        <v>0</v>
      </c>
      <c r="S43" s="8">
        <v>0</v>
      </c>
      <c r="T43" s="8">
        <v>0</v>
      </c>
      <c r="U43" s="10">
        <f>J43+K43-100+L43+ SUM(N43:T43)*5+IF(ISNUMBER(Y43),Y43,0)+X43</f>
        <v>0</v>
      </c>
      <c r="V43" s="8">
        <v>20</v>
      </c>
      <c r="W43" s="8">
        <v>0</v>
      </c>
      <c r="X43" s="8">
        <v>25</v>
      </c>
      <c r="Y43" s="8">
        <f>IF(ISBLANK(Z43),0, LOOKUP(Z43,[1]Skill!$A:$A,[1]Skill!$X:$X)*AA43/100)</f>
        <v>0</v>
      </c>
      <c r="Z43" s="4"/>
      <c r="AA43" s="4"/>
      <c r="AB43" s="4" t="s">
        <v>314</v>
      </c>
      <c r="AC43" s="4"/>
      <c r="AD43" s="4">
        <v>5</v>
      </c>
      <c r="AE43" s="5">
        <v>40</v>
      </c>
      <c r="AF43" s="26">
        <v>0</v>
      </c>
      <c r="AG43" s="25">
        <v>0</v>
      </c>
    </row>
    <row r="44" spans="1:33">
      <c r="A44">
        <v>52000041</v>
      </c>
      <c r="B44" s="4" t="s">
        <v>35</v>
      </c>
      <c r="C44" s="4" t="s">
        <v>180</v>
      </c>
      <c r="D44" s="25"/>
      <c r="E44" s="4">
        <v>2</v>
      </c>
      <c r="F44">
        <v>100</v>
      </c>
      <c r="G44" s="4">
        <v>0</v>
      </c>
      <c r="H44" s="4">
        <f>IF(AND(U44&gt;=13,U44&lt;=16),5,IF(AND(U44&gt;=9,U44&lt;=12),4,IF(AND(U44&gt;=5,U44&lt;=8),3,IF(AND(U44&gt;=1,U44&lt;=4),2,IF(AND(U44&gt;=-3,U44&lt;=0),1,IF(AND(U44&gt;=-5,U44&lt;=-4),0,6))))))</f>
        <v>1</v>
      </c>
      <c r="I44" s="4">
        <v>2</v>
      </c>
      <c r="J44" s="6">
        <v>100</v>
      </c>
      <c r="K44" s="6">
        <v>0</v>
      </c>
      <c r="L44" s="14">
        <v>20</v>
      </c>
      <c r="M44" s="8">
        <v>4</v>
      </c>
      <c r="N44" s="8">
        <v>-4</v>
      </c>
      <c r="O44" s="8">
        <v>0</v>
      </c>
      <c r="P44" s="8">
        <v>0</v>
      </c>
      <c r="Q44" s="8">
        <v>0</v>
      </c>
      <c r="R44" s="8">
        <v>0</v>
      </c>
      <c r="S44" s="8">
        <v>0</v>
      </c>
      <c r="T44" s="8">
        <v>0</v>
      </c>
      <c r="U44" s="10">
        <f>J44+K44-100+L44+ SUM(N44:T44)*5+IF(ISNUMBER(Y44),Y44,0)+X44</f>
        <v>0</v>
      </c>
      <c r="V44" s="8">
        <v>15</v>
      </c>
      <c r="W44" s="8">
        <v>0</v>
      </c>
      <c r="X44" s="8">
        <v>0</v>
      </c>
      <c r="Y44" s="8">
        <f>IF(ISBLANK(Z44),0, LOOKUP(Z44,[1]Skill!$A:$A,[1]Skill!$X:$X)*AA44/100)</f>
        <v>0</v>
      </c>
      <c r="Z44" s="4"/>
      <c r="AA44" s="4"/>
      <c r="AB44" s="4" t="s">
        <v>3</v>
      </c>
      <c r="AC44" s="4"/>
      <c r="AD44" s="4">
        <v>5</v>
      </c>
      <c r="AE44" s="5">
        <v>41</v>
      </c>
      <c r="AF44" s="26">
        <v>0</v>
      </c>
      <c r="AG44" s="25">
        <v>0</v>
      </c>
    </row>
    <row r="45" spans="1:33">
      <c r="A45">
        <v>52000042</v>
      </c>
      <c r="B45" s="4" t="s">
        <v>36</v>
      </c>
      <c r="C45" s="4" t="s">
        <v>133</v>
      </c>
      <c r="D45" s="25"/>
      <c r="E45" s="4">
        <v>1</v>
      </c>
      <c r="F45">
        <v>100</v>
      </c>
      <c r="G45" s="4">
        <v>0</v>
      </c>
      <c r="H45" s="4">
        <f>IF(AND(U45&gt;=13,U45&lt;=16),5,IF(AND(U45&gt;=9,U45&lt;=12),4,IF(AND(U45&gt;=5,U45&lt;=8),3,IF(AND(U45&gt;=1,U45&lt;=4),2,IF(AND(U45&gt;=-3,U45&lt;=0),1,IF(AND(U45&gt;=-5,U45&lt;=-4),0,6))))))</f>
        <v>1</v>
      </c>
      <c r="I45" s="4">
        <v>1</v>
      </c>
      <c r="J45" s="6">
        <v>70</v>
      </c>
      <c r="K45" s="6">
        <v>0</v>
      </c>
      <c r="L45" s="14">
        <v>0</v>
      </c>
      <c r="M45" s="8">
        <v>4</v>
      </c>
      <c r="N45" s="8">
        <v>0</v>
      </c>
      <c r="O45" s="8">
        <v>0</v>
      </c>
      <c r="P45" s="8">
        <v>5</v>
      </c>
      <c r="Q45" s="8">
        <v>0</v>
      </c>
      <c r="R45" s="8">
        <v>0</v>
      </c>
      <c r="S45" s="8">
        <v>0</v>
      </c>
      <c r="T45" s="8">
        <v>0</v>
      </c>
      <c r="U45" s="10">
        <f>J45+K45-100+L45+ SUM(N45:T45)*5+IF(ISNUMBER(Y45),Y45,0)+X45</f>
        <v>0</v>
      </c>
      <c r="V45" s="8">
        <v>10</v>
      </c>
      <c r="W45" s="8">
        <v>0</v>
      </c>
      <c r="X45" s="8">
        <v>0</v>
      </c>
      <c r="Y45" s="8">
        <f>IF(ISBLANK(Z45),0, LOOKUP(Z45,[1]Skill!$A:$A,[1]Skill!$X:$X)*AA45/100)</f>
        <v>5</v>
      </c>
      <c r="Z45" s="4">
        <v>55110001</v>
      </c>
      <c r="AA45" s="4">
        <v>100</v>
      </c>
      <c r="AB45" s="4" t="s">
        <v>37</v>
      </c>
      <c r="AC45" s="4"/>
      <c r="AD45" s="4">
        <v>5</v>
      </c>
      <c r="AE45" s="5">
        <v>42</v>
      </c>
      <c r="AF45" s="26">
        <v>0</v>
      </c>
      <c r="AG45" s="25">
        <v>0</v>
      </c>
    </row>
    <row r="46" spans="1:33">
      <c r="A46">
        <v>52000043</v>
      </c>
      <c r="B46" s="4" t="s">
        <v>38</v>
      </c>
      <c r="C46" s="4" t="s">
        <v>181</v>
      </c>
      <c r="D46" s="25"/>
      <c r="E46" s="4">
        <v>3</v>
      </c>
      <c r="F46">
        <v>100</v>
      </c>
      <c r="G46" s="4">
        <v>0</v>
      </c>
      <c r="H46" s="4">
        <f>IF(AND(U46&gt;=13,U46&lt;=16),5,IF(AND(U46&gt;=9,U46&lt;=12),4,IF(AND(U46&gt;=5,U46&lt;=8),3,IF(AND(U46&gt;=1,U46&lt;=4),2,IF(AND(U46&gt;=-3,U46&lt;=0),1,IF(AND(U46&gt;=-5,U46&lt;=-4),0,6))))))</f>
        <v>3</v>
      </c>
      <c r="I46" s="4">
        <v>3</v>
      </c>
      <c r="J46" s="7">
        <v>45</v>
      </c>
      <c r="K46" s="7">
        <v>0</v>
      </c>
      <c r="L46" s="14">
        <v>5</v>
      </c>
      <c r="M46" s="8">
        <v>4</v>
      </c>
      <c r="N46" s="8">
        <v>0</v>
      </c>
      <c r="O46" s="8">
        <v>0</v>
      </c>
      <c r="P46" s="8">
        <v>0</v>
      </c>
      <c r="Q46" s="8">
        <v>4</v>
      </c>
      <c r="R46" s="8">
        <v>0</v>
      </c>
      <c r="S46" s="8">
        <v>0</v>
      </c>
      <c r="T46" s="8">
        <v>0</v>
      </c>
      <c r="U46" s="10">
        <f>J46+K46-100+L46+ SUM(N46:T46)*5+IF(ISNUMBER(Y46),Y46,0)+X46</f>
        <v>5</v>
      </c>
      <c r="V46" s="8">
        <v>10</v>
      </c>
      <c r="W46" s="8">
        <v>0</v>
      </c>
      <c r="X46" s="8">
        <v>0</v>
      </c>
      <c r="Y46" s="8">
        <f>IF(ISBLANK(Z46),0, LOOKUP(Z46,[1]Skill!$A:$A,[1]Skill!$X:$X)*AA46/100)</f>
        <v>35</v>
      </c>
      <c r="Z46" s="4">
        <v>55100007</v>
      </c>
      <c r="AA46" s="4">
        <v>100</v>
      </c>
      <c r="AB46" s="4" t="s">
        <v>3</v>
      </c>
      <c r="AC46" s="4">
        <v>11000008</v>
      </c>
      <c r="AD46" s="4">
        <v>5</v>
      </c>
      <c r="AE46" s="5">
        <v>43</v>
      </c>
      <c r="AF46" s="26">
        <v>0</v>
      </c>
      <c r="AG46" s="25">
        <v>0</v>
      </c>
    </row>
    <row r="47" spans="1:33">
      <c r="A47">
        <v>52000044</v>
      </c>
      <c r="B47" s="4" t="s">
        <v>39</v>
      </c>
      <c r="C47" s="4" t="s">
        <v>182</v>
      </c>
      <c r="D47" s="25"/>
      <c r="E47" s="4">
        <v>5</v>
      </c>
      <c r="F47">
        <v>100</v>
      </c>
      <c r="G47" s="4">
        <v>0</v>
      </c>
      <c r="H47" s="4">
        <f>IF(AND(U47&gt;=13,U47&lt;=16),5,IF(AND(U47&gt;=9,U47&lt;=12),4,IF(AND(U47&gt;=5,U47&lt;=8),3,IF(AND(U47&gt;=1,U47&lt;=4),2,IF(AND(U47&gt;=-3,U47&lt;=0),1,IF(AND(U47&gt;=-5,U47&lt;=-4),0,6))))))</f>
        <v>3</v>
      </c>
      <c r="I47" s="4">
        <v>5</v>
      </c>
      <c r="J47" s="6">
        <v>100</v>
      </c>
      <c r="K47" s="6">
        <v>0</v>
      </c>
      <c r="L47" s="14">
        <v>5</v>
      </c>
      <c r="M47" s="8">
        <v>7</v>
      </c>
      <c r="N47" s="8">
        <v>0</v>
      </c>
      <c r="O47" s="8">
        <v>0</v>
      </c>
      <c r="P47" s="8">
        <v>0</v>
      </c>
      <c r="Q47" s="8">
        <v>0</v>
      </c>
      <c r="R47" s="8">
        <v>0</v>
      </c>
      <c r="S47" s="8">
        <v>0</v>
      </c>
      <c r="T47" s="8">
        <v>0</v>
      </c>
      <c r="U47" s="10">
        <f>J47+K47-100+L47+ SUM(N47:T47)*5+IF(ISNUMBER(Y47),Y47,0)+X47</f>
        <v>5</v>
      </c>
      <c r="V47" s="8">
        <v>10</v>
      </c>
      <c r="W47" s="8">
        <v>0</v>
      </c>
      <c r="X47" s="8">
        <v>0</v>
      </c>
      <c r="Y47" s="8">
        <f>IF(ISBLANK(Z47),0, LOOKUP(Z47,[1]Skill!$A:$A,[1]Skill!$X:$X)*AA47/100)</f>
        <v>0</v>
      </c>
      <c r="Z47" s="4"/>
      <c r="AA47" s="4"/>
      <c r="AB47" s="4" t="s">
        <v>3</v>
      </c>
      <c r="AC47" s="15">
        <v>11000005</v>
      </c>
      <c r="AD47" s="4">
        <v>5</v>
      </c>
      <c r="AE47" s="5">
        <v>44</v>
      </c>
      <c r="AF47" s="26">
        <v>0</v>
      </c>
      <c r="AG47" s="25">
        <v>0</v>
      </c>
    </row>
    <row r="48" spans="1:33">
      <c r="A48">
        <v>52000045</v>
      </c>
      <c r="B48" s="4" t="s">
        <v>40</v>
      </c>
      <c r="C48" s="4" t="s">
        <v>183</v>
      </c>
      <c r="D48" s="25"/>
      <c r="E48" s="4">
        <v>2</v>
      </c>
      <c r="F48">
        <v>103</v>
      </c>
      <c r="G48" s="4">
        <v>0</v>
      </c>
      <c r="H48" s="4">
        <f>IF(AND(U48&gt;=13,U48&lt;=16),5,IF(AND(U48&gt;=9,U48&lt;=12),4,IF(AND(U48&gt;=5,U48&lt;=8),3,IF(AND(U48&gt;=1,U48&lt;=4),2,IF(AND(U48&gt;=-3,U48&lt;=0),1,IF(AND(U48&gt;=-5,U48&lt;=-4),0,6))))))</f>
        <v>2</v>
      </c>
      <c r="I48" s="4">
        <v>2</v>
      </c>
      <c r="J48" s="6">
        <v>0</v>
      </c>
      <c r="K48" s="6">
        <v>53</v>
      </c>
      <c r="L48" s="14">
        <v>0</v>
      </c>
      <c r="M48" s="8">
        <v>4</v>
      </c>
      <c r="N48" s="8">
        <v>0</v>
      </c>
      <c r="O48" s="8">
        <v>0</v>
      </c>
      <c r="P48" s="8">
        <v>0</v>
      </c>
      <c r="Q48" s="8">
        <v>0</v>
      </c>
      <c r="R48" s="8">
        <v>5</v>
      </c>
      <c r="S48" s="8">
        <v>0</v>
      </c>
      <c r="T48" s="8">
        <v>0</v>
      </c>
      <c r="U48" s="10">
        <f>J48+K48-100+L48+ SUM(N48:T48)*5+IF(ISNUMBER(Y48),Y48,0)+X48</f>
        <v>3</v>
      </c>
      <c r="V48" s="8">
        <v>0</v>
      </c>
      <c r="W48" s="8">
        <v>0</v>
      </c>
      <c r="X48" s="8">
        <v>0</v>
      </c>
      <c r="Y48" s="8">
        <f>IF(ISBLANK(Z48),0, LOOKUP(Z48,[1]Skill!$A:$A,[1]Skill!$X:$X)*AA48/100)</f>
        <v>25</v>
      </c>
      <c r="Z48" s="13">
        <v>55900007</v>
      </c>
      <c r="AA48" s="4">
        <v>100</v>
      </c>
      <c r="AB48" s="4" t="s">
        <v>5</v>
      </c>
      <c r="AC48" s="4"/>
      <c r="AD48" s="4">
        <v>5</v>
      </c>
      <c r="AE48" s="5">
        <v>45</v>
      </c>
      <c r="AF48" s="26">
        <v>0</v>
      </c>
      <c r="AG48" s="25">
        <v>0</v>
      </c>
    </row>
    <row r="49" spans="1:33">
      <c r="A49">
        <v>52000046</v>
      </c>
      <c r="B49" s="4" t="s">
        <v>41</v>
      </c>
      <c r="C49" s="4" t="s">
        <v>184</v>
      </c>
      <c r="D49" s="25"/>
      <c r="E49" s="4">
        <v>1</v>
      </c>
      <c r="F49">
        <v>103</v>
      </c>
      <c r="G49" s="4">
        <v>0</v>
      </c>
      <c r="H49" s="4">
        <f>IF(AND(U49&gt;=13,U49&lt;=16),5,IF(AND(U49&gt;=9,U49&lt;=12),4,IF(AND(U49&gt;=5,U49&lt;=8),3,IF(AND(U49&gt;=1,U49&lt;=4),2,IF(AND(U49&gt;=-3,U49&lt;=0),1,IF(AND(U49&gt;=-5,U49&lt;=-4),0,6))))))</f>
        <v>1</v>
      </c>
      <c r="I49" s="4">
        <v>1</v>
      </c>
      <c r="J49" s="6">
        <v>0</v>
      </c>
      <c r="K49" s="6">
        <v>100</v>
      </c>
      <c r="L49" s="14">
        <v>0</v>
      </c>
      <c r="M49" s="8">
        <v>4</v>
      </c>
      <c r="N49" s="8">
        <v>0</v>
      </c>
      <c r="O49" s="8">
        <v>0</v>
      </c>
      <c r="P49" s="8">
        <v>0</v>
      </c>
      <c r="Q49" s="8">
        <v>0</v>
      </c>
      <c r="R49" s="8">
        <v>0</v>
      </c>
      <c r="S49" s="8">
        <v>0</v>
      </c>
      <c r="T49" s="8">
        <v>0</v>
      </c>
      <c r="U49" s="10">
        <f>J49+K49-100+L49+ SUM(N49:T49)*5+IF(ISNUMBER(Y49),Y49,0)+X49</f>
        <v>0</v>
      </c>
      <c r="V49" s="8">
        <v>0</v>
      </c>
      <c r="W49" s="8">
        <v>0</v>
      </c>
      <c r="X49" s="8">
        <v>0</v>
      </c>
      <c r="Y49" s="8">
        <f>IF(ISBLANK(Z49),0, LOOKUP(Z49,[1]Skill!$A:$A,[1]Skill!$X:$X)*AA49/100)</f>
        <v>0</v>
      </c>
      <c r="Z49" s="4"/>
      <c r="AA49" s="4"/>
      <c r="AB49" s="4" t="s">
        <v>5</v>
      </c>
      <c r="AC49" s="4"/>
      <c r="AD49" s="4">
        <v>5</v>
      </c>
      <c r="AE49" s="5">
        <v>46</v>
      </c>
      <c r="AF49" s="26">
        <v>0</v>
      </c>
      <c r="AG49" s="25">
        <v>0</v>
      </c>
    </row>
    <row r="50" spans="1:33">
      <c r="A50">
        <v>52000047</v>
      </c>
      <c r="B50" s="4" t="s">
        <v>42</v>
      </c>
      <c r="C50" s="4" t="s">
        <v>185</v>
      </c>
      <c r="D50" s="25"/>
      <c r="E50" s="4">
        <v>2</v>
      </c>
      <c r="F50">
        <v>103</v>
      </c>
      <c r="G50" s="4">
        <v>0</v>
      </c>
      <c r="H50" s="4">
        <f>IF(AND(U50&gt;=13,U50&lt;=16),5,IF(AND(U50&gt;=9,U50&lt;=12),4,IF(AND(U50&gt;=5,U50&lt;=8),3,IF(AND(U50&gt;=1,U50&lt;=4),2,IF(AND(U50&gt;=-3,U50&lt;=0),1,IF(AND(U50&gt;=-5,U50&lt;=-4),0,6))))))</f>
        <v>1</v>
      </c>
      <c r="I50" s="4">
        <v>2</v>
      </c>
      <c r="J50" s="6">
        <v>0</v>
      </c>
      <c r="K50" s="6">
        <v>100</v>
      </c>
      <c r="L50" s="14">
        <v>0</v>
      </c>
      <c r="M50" s="8">
        <v>4</v>
      </c>
      <c r="N50" s="8">
        <v>0</v>
      </c>
      <c r="O50" s="8">
        <v>0</v>
      </c>
      <c r="P50" s="8">
        <v>0</v>
      </c>
      <c r="Q50" s="8">
        <v>0</v>
      </c>
      <c r="R50" s="8">
        <v>0</v>
      </c>
      <c r="S50" s="8">
        <v>0</v>
      </c>
      <c r="T50" s="8">
        <v>0</v>
      </c>
      <c r="U50" s="10">
        <f>J50+K50-100+L50+ SUM(N50:T50)*5+IF(ISNUMBER(Y50),Y50,0)+X50</f>
        <v>0</v>
      </c>
      <c r="V50" s="8">
        <v>0</v>
      </c>
      <c r="W50" s="8">
        <v>0</v>
      </c>
      <c r="X50" s="8">
        <v>0</v>
      </c>
      <c r="Y50" s="8">
        <f>IF(ISBLANK(Z50),0, LOOKUP(Z50,[1]Skill!$A:$A,[1]Skill!$X:$X)*AA50/100)</f>
        <v>0</v>
      </c>
      <c r="Z50" s="4"/>
      <c r="AA50" s="4"/>
      <c r="AB50" s="4" t="s">
        <v>5</v>
      </c>
      <c r="AC50" s="4"/>
      <c r="AD50" s="4">
        <v>5</v>
      </c>
      <c r="AE50" s="5">
        <v>47</v>
      </c>
      <c r="AF50" s="26">
        <v>0</v>
      </c>
      <c r="AG50" s="25">
        <v>0</v>
      </c>
    </row>
    <row r="51" spans="1:33">
      <c r="A51">
        <v>52000048</v>
      </c>
      <c r="B51" s="4" t="s">
        <v>43</v>
      </c>
      <c r="C51" s="4" t="s">
        <v>186</v>
      </c>
      <c r="D51" s="25"/>
      <c r="E51" s="4">
        <v>2</v>
      </c>
      <c r="F51">
        <v>103</v>
      </c>
      <c r="G51" s="4">
        <v>0</v>
      </c>
      <c r="H51" s="4">
        <f>IF(AND(U51&gt;=13,U51&lt;=16),5,IF(AND(U51&gt;=9,U51&lt;=12),4,IF(AND(U51&gt;=5,U51&lt;=8),3,IF(AND(U51&gt;=1,U51&lt;=4),2,IF(AND(U51&gt;=-3,U51&lt;=0),1,IF(AND(U51&gt;=-5,U51&lt;=-4),0,6))))))</f>
        <v>2</v>
      </c>
      <c r="I51" s="4">
        <v>2</v>
      </c>
      <c r="J51" s="6">
        <v>42</v>
      </c>
      <c r="K51" s="6">
        <v>0</v>
      </c>
      <c r="L51" s="14">
        <v>0</v>
      </c>
      <c r="M51" s="8">
        <v>4</v>
      </c>
      <c r="N51" s="8">
        <v>0</v>
      </c>
      <c r="O51" s="8">
        <v>0</v>
      </c>
      <c r="P51" s="8">
        <v>0</v>
      </c>
      <c r="Q51" s="8">
        <v>5</v>
      </c>
      <c r="R51" s="8">
        <v>0</v>
      </c>
      <c r="S51" s="8">
        <v>0</v>
      </c>
      <c r="T51" s="8">
        <v>0</v>
      </c>
      <c r="U51" s="10">
        <f>J51+K51-100+L51+ SUM(N51:T51)*5+IF(ISNUMBER(Y51),Y51,0)+X51</f>
        <v>2</v>
      </c>
      <c r="V51" s="8">
        <v>10</v>
      </c>
      <c r="W51" s="8">
        <v>0</v>
      </c>
      <c r="X51" s="8">
        <v>0</v>
      </c>
      <c r="Y51" s="8">
        <f>IF(ISBLANK(Z51),0, LOOKUP(Z51,[1]Skill!$A:$A,[1]Skill!$X:$X)*AA51/100)</f>
        <v>35</v>
      </c>
      <c r="Z51" s="13">
        <v>55900006</v>
      </c>
      <c r="AA51" s="4">
        <v>100</v>
      </c>
      <c r="AB51" s="4" t="s">
        <v>44</v>
      </c>
      <c r="AC51" s="4">
        <v>11000003</v>
      </c>
      <c r="AD51" s="4">
        <v>5</v>
      </c>
      <c r="AE51" s="5">
        <v>48</v>
      </c>
      <c r="AF51" s="26">
        <v>0</v>
      </c>
      <c r="AG51" s="25">
        <v>0</v>
      </c>
    </row>
    <row r="52" spans="1:33">
      <c r="A52">
        <v>52000049</v>
      </c>
      <c r="B52" s="4" t="s">
        <v>45</v>
      </c>
      <c r="C52" s="4" t="s">
        <v>187</v>
      </c>
      <c r="D52" s="25"/>
      <c r="E52" s="4">
        <v>1</v>
      </c>
      <c r="F52">
        <v>103</v>
      </c>
      <c r="G52" s="4">
        <v>0</v>
      </c>
      <c r="H52" s="4">
        <f>IF(AND(U52&gt;=13,U52&lt;=16),5,IF(AND(U52&gt;=9,U52&lt;=12),4,IF(AND(U52&gt;=5,U52&lt;=8),3,IF(AND(U52&gt;=1,U52&lt;=4),2,IF(AND(U52&gt;=-3,U52&lt;=0),1,IF(AND(U52&gt;=-5,U52&lt;=-4),0,6))))))</f>
        <v>1</v>
      </c>
      <c r="I52" s="4">
        <v>1</v>
      </c>
      <c r="J52" s="6">
        <v>60</v>
      </c>
      <c r="K52" s="6">
        <v>0</v>
      </c>
      <c r="L52" s="14">
        <v>0</v>
      </c>
      <c r="M52" s="8">
        <v>6</v>
      </c>
      <c r="N52" s="8">
        <v>0</v>
      </c>
      <c r="O52" s="8">
        <v>5</v>
      </c>
      <c r="P52" s="8">
        <v>0</v>
      </c>
      <c r="Q52" s="8">
        <v>3</v>
      </c>
      <c r="R52" s="8">
        <v>0</v>
      </c>
      <c r="S52" s="8">
        <v>0</v>
      </c>
      <c r="T52" s="8">
        <v>0</v>
      </c>
      <c r="U52" s="10">
        <f>J52+K52-100+L52+ SUM(N52:T52)*5+IF(ISNUMBER(Y52),Y52,0)+X52</f>
        <v>0</v>
      </c>
      <c r="V52" s="8">
        <v>0</v>
      </c>
      <c r="W52" s="8">
        <v>0</v>
      </c>
      <c r="X52" s="8">
        <v>0</v>
      </c>
      <c r="Y52" s="8">
        <f>IF(ISBLANK(Z52),0, LOOKUP(Z52,[1]Skill!$A:$A,[1]Skill!$X:$X)*AA52/100)</f>
        <v>0</v>
      </c>
      <c r="Z52" s="4"/>
      <c r="AA52" s="4"/>
      <c r="AB52" s="4" t="s">
        <v>5</v>
      </c>
      <c r="AC52" s="4"/>
      <c r="AD52" s="4">
        <v>5</v>
      </c>
      <c r="AE52" s="5">
        <v>49</v>
      </c>
      <c r="AF52" s="26">
        <v>0</v>
      </c>
      <c r="AG52" s="25">
        <v>0</v>
      </c>
    </row>
    <row r="53" spans="1:33">
      <c r="A53">
        <v>52000050</v>
      </c>
      <c r="B53" s="4" t="s">
        <v>46</v>
      </c>
      <c r="C53" s="4" t="s">
        <v>188</v>
      </c>
      <c r="D53" s="25"/>
      <c r="E53" s="4">
        <v>1</v>
      </c>
      <c r="F53">
        <v>103</v>
      </c>
      <c r="G53" s="4">
        <v>0</v>
      </c>
      <c r="H53" s="4">
        <f>IF(AND(U53&gt;=13,U53&lt;=16),5,IF(AND(U53&gt;=9,U53&lt;=12),4,IF(AND(U53&gt;=5,U53&lt;=8),3,IF(AND(U53&gt;=1,U53&lt;=4),2,IF(AND(U53&gt;=-3,U53&lt;=0),1,IF(AND(U53&gt;=-5,U53&lt;=-4),0,6))))))</f>
        <v>1</v>
      </c>
      <c r="I53" s="4">
        <v>1</v>
      </c>
      <c r="J53" s="6">
        <v>0</v>
      </c>
      <c r="K53" s="6">
        <v>60</v>
      </c>
      <c r="L53" s="14">
        <v>0</v>
      </c>
      <c r="M53" s="8">
        <v>6</v>
      </c>
      <c r="N53" s="8">
        <v>0</v>
      </c>
      <c r="O53" s="8">
        <v>5</v>
      </c>
      <c r="P53" s="8">
        <v>0</v>
      </c>
      <c r="Q53" s="8">
        <v>0</v>
      </c>
      <c r="R53" s="8">
        <v>3</v>
      </c>
      <c r="S53" s="8">
        <v>0</v>
      </c>
      <c r="T53" s="8">
        <v>0</v>
      </c>
      <c r="U53" s="10">
        <f>J53+K53-100+L53+ SUM(N53:T53)*5+IF(ISNUMBER(Y53),Y53,0)+X53</f>
        <v>0</v>
      </c>
      <c r="V53" s="8">
        <v>0</v>
      </c>
      <c r="W53" s="8">
        <v>0</v>
      </c>
      <c r="X53" s="8">
        <v>0</v>
      </c>
      <c r="Y53" s="8">
        <f>IF(ISBLANK(Z53),0, LOOKUP(Z53,[1]Skill!$A:$A,[1]Skill!$X:$X)*AA53/100)</f>
        <v>0</v>
      </c>
      <c r="Z53" s="4"/>
      <c r="AA53" s="4"/>
      <c r="AB53" s="4" t="s">
        <v>5</v>
      </c>
      <c r="AC53" s="4"/>
      <c r="AD53" s="4">
        <v>5</v>
      </c>
      <c r="AE53" s="5">
        <v>50</v>
      </c>
      <c r="AF53" s="26">
        <v>0</v>
      </c>
      <c r="AG53" s="25">
        <v>0</v>
      </c>
    </row>
    <row r="54" spans="1:33">
      <c r="A54">
        <v>52000051</v>
      </c>
      <c r="B54" s="4" t="s">
        <v>47</v>
      </c>
      <c r="C54" s="4" t="s">
        <v>189</v>
      </c>
      <c r="D54" s="25"/>
      <c r="E54" s="4">
        <v>1</v>
      </c>
      <c r="F54">
        <v>103</v>
      </c>
      <c r="G54" s="4">
        <v>0</v>
      </c>
      <c r="H54" s="4">
        <f>IF(AND(U54&gt;=13,U54&lt;=16),5,IF(AND(U54&gt;=9,U54&lt;=12),4,IF(AND(U54&gt;=5,U54&lt;=8),3,IF(AND(U54&gt;=1,U54&lt;=4),2,IF(AND(U54&gt;=-3,U54&lt;=0),1,IF(AND(U54&gt;=-5,U54&lt;=-4),0,6))))))</f>
        <v>3</v>
      </c>
      <c r="I54" s="4">
        <v>1</v>
      </c>
      <c r="J54" s="6">
        <v>40</v>
      </c>
      <c r="K54" s="6">
        <v>40</v>
      </c>
      <c r="L54" s="14">
        <v>0</v>
      </c>
      <c r="M54" s="8">
        <v>6</v>
      </c>
      <c r="N54" s="8">
        <v>0</v>
      </c>
      <c r="O54" s="8">
        <v>5</v>
      </c>
      <c r="P54" s="8">
        <v>0</v>
      </c>
      <c r="Q54" s="8">
        <v>0</v>
      </c>
      <c r="R54" s="8">
        <v>0</v>
      </c>
      <c r="S54" s="8">
        <v>0</v>
      </c>
      <c r="T54" s="8">
        <v>0</v>
      </c>
      <c r="U54" s="10">
        <f>J54+K54-100+L54+ SUM(N54:T54)*5+IF(ISNUMBER(Y54),Y54,0)+X54</f>
        <v>5</v>
      </c>
      <c r="V54" s="8">
        <v>0</v>
      </c>
      <c r="W54" s="8">
        <v>0</v>
      </c>
      <c r="X54" s="8">
        <v>0</v>
      </c>
      <c r="Y54" s="8">
        <f>IF(ISBLANK(Z54),0, LOOKUP(Z54,[1]Skill!$A:$A,[1]Skill!$X:$X)*AA54/100)</f>
        <v>0</v>
      </c>
      <c r="Z54" s="4"/>
      <c r="AA54" s="4"/>
      <c r="AB54" s="4" t="s">
        <v>5</v>
      </c>
      <c r="AC54" s="4">
        <v>11000008</v>
      </c>
      <c r="AD54" s="4">
        <v>5</v>
      </c>
      <c r="AE54" s="5">
        <v>51</v>
      </c>
      <c r="AF54" s="26">
        <v>0</v>
      </c>
      <c r="AG54" s="25">
        <v>0</v>
      </c>
    </row>
    <row r="55" spans="1:33">
      <c r="A55">
        <v>52000052</v>
      </c>
      <c r="B55" s="4" t="s">
        <v>48</v>
      </c>
      <c r="C55" s="4" t="s">
        <v>190</v>
      </c>
      <c r="D55" s="25" t="s">
        <v>359</v>
      </c>
      <c r="E55" s="4">
        <v>1</v>
      </c>
      <c r="F55">
        <v>102</v>
      </c>
      <c r="G55" s="4">
        <v>0</v>
      </c>
      <c r="H55" s="4">
        <f>IF(AND(U55&gt;=13,U55&lt;=16),5,IF(AND(U55&gt;=9,U55&lt;=12),4,IF(AND(U55&gt;=5,U55&lt;=8),3,IF(AND(U55&gt;=1,U55&lt;=4),2,IF(AND(U55&gt;=-3,U55&lt;=0),1,IF(AND(U55&gt;=-5,U55&lt;=-4),0,6))))))</f>
        <v>1</v>
      </c>
      <c r="I55" s="4">
        <v>1</v>
      </c>
      <c r="J55" s="6">
        <v>0</v>
      </c>
      <c r="K55" s="6">
        <v>40</v>
      </c>
      <c r="L55" s="14">
        <v>0</v>
      </c>
      <c r="M55" s="8">
        <v>4</v>
      </c>
      <c r="N55" s="8">
        <v>0</v>
      </c>
      <c r="O55" s="8">
        <v>0</v>
      </c>
      <c r="P55" s="8">
        <v>0</v>
      </c>
      <c r="Q55" s="8">
        <v>0</v>
      </c>
      <c r="R55" s="8">
        <v>8</v>
      </c>
      <c r="S55" s="8">
        <v>0</v>
      </c>
      <c r="T55" s="8">
        <v>0</v>
      </c>
      <c r="U55" s="10">
        <f>J55+K55-100+L55+ SUM(N55:T55)*5+IF(ISNUMBER(Y55),Y55,0)+X55</f>
        <v>-2</v>
      </c>
      <c r="V55" s="8">
        <v>0</v>
      </c>
      <c r="W55" s="8">
        <v>25</v>
      </c>
      <c r="X55" s="8">
        <v>18</v>
      </c>
      <c r="Y55" s="8">
        <f>IF(ISBLANK(Z55),0, LOOKUP(Z55,[1]Skill!$A:$A,[1]Skill!$X:$X)*AA55/100)</f>
        <v>0</v>
      </c>
      <c r="Z55" s="4"/>
      <c r="AA55" s="4"/>
      <c r="AB55" s="4" t="s">
        <v>5</v>
      </c>
      <c r="AC55" s="4"/>
      <c r="AD55" s="4">
        <v>5</v>
      </c>
      <c r="AE55" s="5">
        <v>52</v>
      </c>
      <c r="AF55" s="26">
        <v>0</v>
      </c>
      <c r="AG55" s="25">
        <v>0</v>
      </c>
    </row>
    <row r="56" spans="1:33">
      <c r="A56">
        <v>52000053</v>
      </c>
      <c r="B56" s="4" t="s">
        <v>49</v>
      </c>
      <c r="C56" s="4" t="s">
        <v>191</v>
      </c>
      <c r="D56" s="25"/>
      <c r="E56" s="4">
        <v>2</v>
      </c>
      <c r="F56">
        <v>102</v>
      </c>
      <c r="G56" s="4">
        <v>0</v>
      </c>
      <c r="H56" s="4">
        <f>IF(AND(U56&gt;=13,U56&lt;=16),5,IF(AND(U56&gt;=9,U56&lt;=12),4,IF(AND(U56&gt;=5,U56&lt;=8),3,IF(AND(U56&gt;=1,U56&lt;=4),2,IF(AND(U56&gt;=-3,U56&lt;=0),1,IF(AND(U56&gt;=-5,U56&lt;=-4),0,6))))))</f>
        <v>2</v>
      </c>
      <c r="I56" s="4">
        <v>2</v>
      </c>
      <c r="J56" s="6">
        <v>0</v>
      </c>
      <c r="K56" s="6">
        <v>58</v>
      </c>
      <c r="L56" s="14">
        <v>0</v>
      </c>
      <c r="M56" s="8">
        <v>4</v>
      </c>
      <c r="N56" s="8">
        <v>7</v>
      </c>
      <c r="O56" s="8">
        <v>0</v>
      </c>
      <c r="P56" s="8">
        <v>0</v>
      </c>
      <c r="Q56" s="8">
        <v>0</v>
      </c>
      <c r="R56" s="8">
        <v>0</v>
      </c>
      <c r="S56" s="8">
        <v>0</v>
      </c>
      <c r="T56" s="8">
        <v>0</v>
      </c>
      <c r="U56" s="10">
        <f>J56+K56-100+L56+ SUM(N56:T56)*5+IF(ISNUMBER(Y56),Y56,0)+X56</f>
        <v>1</v>
      </c>
      <c r="V56" s="8">
        <v>0</v>
      </c>
      <c r="W56" s="8">
        <v>15</v>
      </c>
      <c r="X56" s="8">
        <v>8</v>
      </c>
      <c r="Y56" s="8">
        <f>IF(ISBLANK(Z56),0, LOOKUP(Z56,[1]Skill!$A:$A,[1]Skill!$X:$X)*AA56/100)</f>
        <v>0</v>
      </c>
      <c r="Z56" s="4"/>
      <c r="AA56" s="4"/>
      <c r="AB56" s="4" t="s">
        <v>5</v>
      </c>
      <c r="AC56" s="4">
        <v>11000002</v>
      </c>
      <c r="AD56" s="4">
        <v>5</v>
      </c>
      <c r="AE56" s="5">
        <v>53</v>
      </c>
      <c r="AF56" s="26">
        <v>0</v>
      </c>
      <c r="AG56" s="25">
        <v>0</v>
      </c>
    </row>
    <row r="57" spans="1:33">
      <c r="A57">
        <v>52000054</v>
      </c>
      <c r="B57" s="4" t="s">
        <v>50</v>
      </c>
      <c r="C57" s="4" t="s">
        <v>192</v>
      </c>
      <c r="D57" s="25"/>
      <c r="E57" s="4">
        <v>2</v>
      </c>
      <c r="F57">
        <v>102</v>
      </c>
      <c r="G57" s="4">
        <v>0</v>
      </c>
      <c r="H57" s="4">
        <f>IF(AND(U57&gt;=13,U57&lt;=16),5,IF(AND(U57&gt;=9,U57&lt;=12),4,IF(AND(U57&gt;=5,U57&lt;=8),3,IF(AND(U57&gt;=1,U57&lt;=4),2,IF(AND(U57&gt;=-3,U57&lt;=0),1,IF(AND(U57&gt;=-5,U57&lt;=-4),0,6))))))</f>
        <v>1</v>
      </c>
      <c r="I57" s="4">
        <v>2</v>
      </c>
      <c r="J57" s="6">
        <v>40</v>
      </c>
      <c r="K57" s="6">
        <v>60</v>
      </c>
      <c r="L57" s="14">
        <v>0</v>
      </c>
      <c r="M57" s="8">
        <v>4</v>
      </c>
      <c r="N57" s="8">
        <v>0</v>
      </c>
      <c r="O57" s="8">
        <v>0</v>
      </c>
      <c r="P57" s="8">
        <v>0</v>
      </c>
      <c r="Q57" s="8">
        <v>0</v>
      </c>
      <c r="R57" s="8">
        <v>0</v>
      </c>
      <c r="S57" s="8">
        <v>0</v>
      </c>
      <c r="T57" s="8">
        <v>0</v>
      </c>
      <c r="U57" s="10">
        <f>J57+K57-100+L57+ SUM(N57:T57)*5+IF(ISNUMBER(Y57),Y57,0)+X57</f>
        <v>0</v>
      </c>
      <c r="V57" s="8">
        <v>0</v>
      </c>
      <c r="W57" s="8">
        <v>0</v>
      </c>
      <c r="X57" s="8">
        <v>0</v>
      </c>
      <c r="Y57" s="8">
        <f>IF(ISBLANK(Z57),0, LOOKUP(Z57,[1]Skill!$A:$A,[1]Skill!$X:$X)*AA57/100)</f>
        <v>0</v>
      </c>
      <c r="Z57" s="4"/>
      <c r="AA57" s="4"/>
      <c r="AB57" s="4" t="s">
        <v>5</v>
      </c>
      <c r="AC57" s="4"/>
      <c r="AD57" s="4">
        <v>5</v>
      </c>
      <c r="AE57" s="5">
        <v>54</v>
      </c>
      <c r="AF57" s="26">
        <v>0</v>
      </c>
      <c r="AG57" s="25">
        <v>0</v>
      </c>
    </row>
    <row r="58" spans="1:33">
      <c r="A58">
        <v>52000055</v>
      </c>
      <c r="B58" s="4" t="s">
        <v>51</v>
      </c>
      <c r="C58" s="4" t="s">
        <v>193</v>
      </c>
      <c r="D58" s="25"/>
      <c r="E58" s="4">
        <v>3</v>
      </c>
      <c r="F58">
        <v>102</v>
      </c>
      <c r="G58" s="4">
        <v>0</v>
      </c>
      <c r="H58" s="4">
        <f>IF(AND(U58&gt;=13,U58&lt;=16),5,IF(AND(U58&gt;=9,U58&lt;=12),4,IF(AND(U58&gt;=5,U58&lt;=8),3,IF(AND(U58&gt;=1,U58&lt;=4),2,IF(AND(U58&gt;=-3,U58&lt;=0),1,IF(AND(U58&gt;=-5,U58&lt;=-4),0,6))))))</f>
        <v>2</v>
      </c>
      <c r="I58" s="4">
        <v>3</v>
      </c>
      <c r="J58" s="6">
        <v>0</v>
      </c>
      <c r="K58" s="6">
        <v>50</v>
      </c>
      <c r="L58" s="14">
        <v>0</v>
      </c>
      <c r="M58" s="8">
        <v>4</v>
      </c>
      <c r="N58" s="8">
        <v>0</v>
      </c>
      <c r="O58" s="8">
        <v>0</v>
      </c>
      <c r="P58" s="8">
        <v>0</v>
      </c>
      <c r="Q58" s="8">
        <v>0</v>
      </c>
      <c r="R58" s="8">
        <v>6</v>
      </c>
      <c r="S58" s="8">
        <v>0</v>
      </c>
      <c r="T58" s="8">
        <v>0</v>
      </c>
      <c r="U58" s="10">
        <f>J58+K58-100+L58+ SUM(N58:T58)*5+IF(ISNUMBER(Y58),Y58,0)+X58</f>
        <v>1</v>
      </c>
      <c r="V58" s="8">
        <v>0</v>
      </c>
      <c r="W58" s="8">
        <v>30</v>
      </c>
      <c r="X58" s="8">
        <v>21</v>
      </c>
      <c r="Y58" s="8">
        <f>IF(ISBLANK(Z58),0, LOOKUP(Z58,[1]Skill!$A:$A,[1]Skill!$X:$X)*AA58/100)</f>
        <v>0</v>
      </c>
      <c r="Z58" s="4"/>
      <c r="AA58" s="4"/>
      <c r="AB58" s="4" t="s">
        <v>5</v>
      </c>
      <c r="AC58" s="4">
        <v>11000005</v>
      </c>
      <c r="AD58" s="4">
        <v>5</v>
      </c>
      <c r="AE58" s="5">
        <v>55</v>
      </c>
      <c r="AF58" s="26">
        <v>0</v>
      </c>
      <c r="AG58" s="25">
        <v>0</v>
      </c>
    </row>
    <row r="59" spans="1:33">
      <c r="A59">
        <v>52000056</v>
      </c>
      <c r="B59" s="4" t="s">
        <v>52</v>
      </c>
      <c r="C59" s="4" t="s">
        <v>194</v>
      </c>
      <c r="D59" s="25"/>
      <c r="E59" s="4">
        <v>3</v>
      </c>
      <c r="F59">
        <v>102</v>
      </c>
      <c r="G59" s="4">
        <v>0</v>
      </c>
      <c r="H59" s="4">
        <f>IF(AND(U59&gt;=13,U59&lt;=16),5,IF(AND(U59&gt;=9,U59&lt;=12),4,IF(AND(U59&gt;=5,U59&lt;=8),3,IF(AND(U59&gt;=1,U59&lt;=4),2,IF(AND(U59&gt;=-3,U59&lt;=0),1,IF(AND(U59&gt;=-5,U59&lt;=-4),0,6))))))</f>
        <v>2</v>
      </c>
      <c r="I59" s="4">
        <v>3</v>
      </c>
      <c r="J59" s="6">
        <v>0</v>
      </c>
      <c r="K59" s="6">
        <v>60</v>
      </c>
      <c r="L59" s="14">
        <v>0</v>
      </c>
      <c r="M59" s="8">
        <v>4</v>
      </c>
      <c r="N59" s="8">
        <v>0</v>
      </c>
      <c r="O59" s="8">
        <v>6</v>
      </c>
      <c r="P59" s="8">
        <v>0</v>
      </c>
      <c r="Q59" s="8">
        <v>0</v>
      </c>
      <c r="R59" s="8">
        <v>0</v>
      </c>
      <c r="S59" s="8">
        <v>0</v>
      </c>
      <c r="T59" s="8">
        <v>0</v>
      </c>
      <c r="U59" s="10">
        <f>J59+K59-100+L59+ SUM(N59:T59)*5+IF(ISNUMBER(Y59),Y59,0)+X59</f>
        <v>4</v>
      </c>
      <c r="V59" s="8">
        <v>0</v>
      </c>
      <c r="W59" s="8">
        <v>20</v>
      </c>
      <c r="X59" s="8">
        <v>14</v>
      </c>
      <c r="Y59" s="8">
        <f>IF(ISBLANK(Z59),0, LOOKUP(Z59,[1]Skill!$A:$A,[1]Skill!$X:$X)*AA59/100)</f>
        <v>0</v>
      </c>
      <c r="Z59" s="32"/>
      <c r="AA59" s="4"/>
      <c r="AB59" s="4" t="s">
        <v>5</v>
      </c>
      <c r="AC59" s="4">
        <v>11000007</v>
      </c>
      <c r="AD59" s="4">
        <v>5</v>
      </c>
      <c r="AE59" s="5">
        <v>56</v>
      </c>
      <c r="AF59" s="26">
        <v>0</v>
      </c>
      <c r="AG59" s="25">
        <v>0</v>
      </c>
    </row>
    <row r="60" spans="1:33">
      <c r="A60">
        <v>52000057</v>
      </c>
      <c r="B60" s="4" t="s">
        <v>53</v>
      </c>
      <c r="C60" s="4" t="s">
        <v>195</v>
      </c>
      <c r="D60" s="25"/>
      <c r="E60" s="4">
        <v>3</v>
      </c>
      <c r="F60">
        <v>102</v>
      </c>
      <c r="G60" s="4">
        <v>0</v>
      </c>
      <c r="H60" s="4">
        <f>IF(AND(U60&gt;=13,U60&lt;=16),5,IF(AND(U60&gt;=9,U60&lt;=12),4,IF(AND(U60&gt;=5,U60&lt;=8),3,IF(AND(U60&gt;=1,U60&lt;=4),2,IF(AND(U60&gt;=-3,U60&lt;=0),1,IF(AND(U60&gt;=-5,U60&lt;=-4),0,6))))))</f>
        <v>2</v>
      </c>
      <c r="I60" s="4">
        <v>3</v>
      </c>
      <c r="J60" s="6">
        <v>35</v>
      </c>
      <c r="K60" s="6">
        <v>50</v>
      </c>
      <c r="L60" s="14">
        <v>0</v>
      </c>
      <c r="M60" s="8">
        <v>4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  <c r="S60" s="8">
        <v>0</v>
      </c>
      <c r="T60" s="8">
        <v>0</v>
      </c>
      <c r="U60" s="10">
        <f>J60+K60-100+L60+ SUM(N60:T60)*5+IF(ISNUMBER(Y60),Y60,0)+X60</f>
        <v>3</v>
      </c>
      <c r="V60" s="8">
        <v>0</v>
      </c>
      <c r="W60" s="8">
        <v>25</v>
      </c>
      <c r="X60" s="8">
        <v>18</v>
      </c>
      <c r="Y60" s="8">
        <f>IF(ISBLANK(Z60),0, LOOKUP(Z60,[1]Skill!$A:$A,[1]Skill!$X:$X)*AA60/100)</f>
        <v>0</v>
      </c>
      <c r="Z60" s="32"/>
      <c r="AA60" s="4"/>
      <c r="AB60" s="4" t="s">
        <v>5</v>
      </c>
      <c r="AC60" s="4"/>
      <c r="AD60" s="4">
        <v>5</v>
      </c>
      <c r="AE60" s="5">
        <v>57</v>
      </c>
      <c r="AF60" s="26">
        <v>0</v>
      </c>
      <c r="AG60" s="25">
        <v>0</v>
      </c>
    </row>
    <row r="61" spans="1:33">
      <c r="A61">
        <v>52000058</v>
      </c>
      <c r="B61" s="4" t="s">
        <v>134</v>
      </c>
      <c r="C61" s="4" t="s">
        <v>135</v>
      </c>
      <c r="D61" s="25" t="s">
        <v>369</v>
      </c>
      <c r="E61" s="4">
        <v>3</v>
      </c>
      <c r="F61">
        <v>103</v>
      </c>
      <c r="G61" s="4">
        <v>0</v>
      </c>
      <c r="H61" s="4">
        <f>IF(AND(U61&gt;=13,U61&lt;=16),5,IF(AND(U61&gt;=9,U61&lt;=12),4,IF(AND(U61&gt;=5,U61&lt;=8),3,IF(AND(U61&gt;=1,U61&lt;=4),2,IF(AND(U61&gt;=-3,U61&lt;=0),1,IF(AND(U61&gt;=-5,U61&lt;=-4),0,6))))))</f>
        <v>3</v>
      </c>
      <c r="I61" s="4">
        <v>3</v>
      </c>
      <c r="J61" s="6">
        <v>20</v>
      </c>
      <c r="K61" s="6">
        <v>20</v>
      </c>
      <c r="L61" s="14">
        <v>3</v>
      </c>
      <c r="M61" s="8">
        <v>4</v>
      </c>
      <c r="N61" s="8">
        <v>0</v>
      </c>
      <c r="O61" s="8">
        <v>0</v>
      </c>
      <c r="P61" s="8">
        <v>0</v>
      </c>
      <c r="Q61" s="8">
        <v>5</v>
      </c>
      <c r="R61" s="8">
        <v>5</v>
      </c>
      <c r="S61" s="8">
        <v>0</v>
      </c>
      <c r="T61" s="8">
        <v>0</v>
      </c>
      <c r="U61" s="10">
        <f>J61+K61-100+L61+ SUM(N61:T61)*5+IF(ISNUMBER(Y61),Y61,0)+X61</f>
        <v>5</v>
      </c>
      <c r="V61" s="8">
        <v>0</v>
      </c>
      <c r="W61" s="8">
        <v>0</v>
      </c>
      <c r="X61" s="8">
        <v>0</v>
      </c>
      <c r="Y61" s="8">
        <f>IF(ISBLANK(Z61),0, LOOKUP(Z61,[1]Skill!$A:$A,[1]Skill!$X:$X)*AA61/100)</f>
        <v>12</v>
      </c>
      <c r="Z61" s="37">
        <v>55900018</v>
      </c>
      <c r="AA61" s="4">
        <v>40</v>
      </c>
      <c r="AB61" s="4" t="s">
        <v>5</v>
      </c>
      <c r="AC61" s="4"/>
      <c r="AD61" s="4">
        <v>5</v>
      </c>
      <c r="AE61" s="5">
        <v>58</v>
      </c>
      <c r="AF61" s="26">
        <v>0</v>
      </c>
      <c r="AG61" s="25">
        <v>0</v>
      </c>
    </row>
    <row r="62" spans="1:33">
      <c r="A62">
        <v>52000059</v>
      </c>
      <c r="B62" s="4" t="s">
        <v>54</v>
      </c>
      <c r="C62" s="4" t="s">
        <v>196</v>
      </c>
      <c r="D62" s="25" t="s">
        <v>364</v>
      </c>
      <c r="E62" s="4">
        <v>3</v>
      </c>
      <c r="F62">
        <v>103</v>
      </c>
      <c r="G62" s="4">
        <v>0</v>
      </c>
      <c r="H62" s="4">
        <f>IF(AND(U62&gt;=13,U62&lt;=16),5,IF(AND(U62&gt;=9,U62&lt;=12),4,IF(AND(U62&gt;=5,U62&lt;=8),3,IF(AND(U62&gt;=1,U62&lt;=4),2,IF(AND(U62&gt;=-3,U62&lt;=0),1,IF(AND(U62&gt;=-5,U62&lt;=-4),0,6))))))</f>
        <v>3</v>
      </c>
      <c r="I62" s="4">
        <v>3</v>
      </c>
      <c r="J62" s="6">
        <v>50</v>
      </c>
      <c r="K62" s="6">
        <v>0</v>
      </c>
      <c r="L62" s="14">
        <v>0</v>
      </c>
      <c r="M62" s="8">
        <v>4</v>
      </c>
      <c r="N62" s="8">
        <v>0</v>
      </c>
      <c r="O62" s="8">
        <v>0</v>
      </c>
      <c r="P62" s="8">
        <v>0</v>
      </c>
      <c r="Q62" s="8">
        <v>6</v>
      </c>
      <c r="R62" s="8">
        <v>0</v>
      </c>
      <c r="S62" s="8">
        <v>0</v>
      </c>
      <c r="T62" s="8">
        <v>0</v>
      </c>
      <c r="U62" s="10">
        <f>J62+K62-100+L62+ SUM(N62:T62)*5+IF(ISNUMBER(Y62),Y62,0)+X62</f>
        <v>5</v>
      </c>
      <c r="V62" s="8">
        <v>0</v>
      </c>
      <c r="W62" s="8">
        <v>0</v>
      </c>
      <c r="X62" s="8">
        <v>0</v>
      </c>
      <c r="Y62" s="8">
        <f>IF(ISBLANK(Z62),0, LOOKUP(Z62,[1]Skill!$A:$A,[1]Skill!$X:$X)*AA62/100)</f>
        <v>25</v>
      </c>
      <c r="Z62" s="37">
        <v>55110003</v>
      </c>
      <c r="AA62" s="4">
        <v>100</v>
      </c>
      <c r="AB62" s="4" t="s">
        <v>5</v>
      </c>
      <c r="AC62" s="4">
        <v>11000005</v>
      </c>
      <c r="AD62" s="4">
        <v>5</v>
      </c>
      <c r="AE62" s="5">
        <v>59</v>
      </c>
      <c r="AF62" s="26">
        <v>0</v>
      </c>
      <c r="AG62" s="25">
        <v>0</v>
      </c>
    </row>
    <row r="63" spans="1:33">
      <c r="A63">
        <v>52000060</v>
      </c>
      <c r="B63" s="4" t="s">
        <v>55</v>
      </c>
      <c r="C63" s="4" t="s">
        <v>197</v>
      </c>
      <c r="D63" s="25"/>
      <c r="E63" s="4">
        <v>1</v>
      </c>
      <c r="F63">
        <v>103</v>
      </c>
      <c r="G63" s="4">
        <v>0</v>
      </c>
      <c r="H63" s="4">
        <f>IF(AND(U63&gt;=13,U63&lt;=16),5,IF(AND(U63&gt;=9,U63&lt;=12),4,IF(AND(U63&gt;=5,U63&lt;=8),3,IF(AND(U63&gt;=1,U63&lt;=4),2,IF(AND(U63&gt;=-3,U63&lt;=0),1,IF(AND(U63&gt;=-5,U63&lt;=-4),0,6))))))</f>
        <v>1</v>
      </c>
      <c r="I63" s="4">
        <v>1</v>
      </c>
      <c r="J63" s="6">
        <v>0</v>
      </c>
      <c r="K63" s="6">
        <v>50</v>
      </c>
      <c r="L63" s="14">
        <v>0</v>
      </c>
      <c r="M63" s="8">
        <v>4</v>
      </c>
      <c r="N63" s="8">
        <v>0</v>
      </c>
      <c r="O63" s="8">
        <v>0</v>
      </c>
      <c r="P63" s="8">
        <v>0</v>
      </c>
      <c r="Q63" s="8">
        <v>4</v>
      </c>
      <c r="R63" s="8">
        <v>4</v>
      </c>
      <c r="S63" s="8">
        <v>0</v>
      </c>
      <c r="T63" s="8">
        <v>0</v>
      </c>
      <c r="U63" s="10">
        <f>J63+K63-100+L63+ SUM(N63:T63)*5+IF(ISNUMBER(Y63),Y63,0)+X63</f>
        <v>0</v>
      </c>
      <c r="V63" s="8">
        <v>0</v>
      </c>
      <c r="W63" s="8">
        <v>0</v>
      </c>
      <c r="X63" s="8">
        <v>0</v>
      </c>
      <c r="Y63" s="8">
        <f>IF(ISBLANK(Z63),0, LOOKUP(Z63,[1]Skill!$A:$A,[1]Skill!$X:$X)*AA63/100)</f>
        <v>10</v>
      </c>
      <c r="Z63">
        <v>55100001</v>
      </c>
      <c r="AA63" s="4">
        <v>100</v>
      </c>
      <c r="AB63" s="4" t="s">
        <v>5</v>
      </c>
      <c r="AC63" s="4"/>
      <c r="AD63" s="4">
        <v>5</v>
      </c>
      <c r="AE63" s="5">
        <v>60</v>
      </c>
      <c r="AF63" s="26">
        <v>0</v>
      </c>
      <c r="AG63" s="25">
        <v>0</v>
      </c>
    </row>
    <row r="64" spans="1:33">
      <c r="A64">
        <v>52000061</v>
      </c>
      <c r="B64" s="4" t="s">
        <v>56</v>
      </c>
      <c r="C64" s="4" t="s">
        <v>198</v>
      </c>
      <c r="D64" s="25"/>
      <c r="E64" s="4">
        <v>3</v>
      </c>
      <c r="F64">
        <v>103</v>
      </c>
      <c r="G64" s="4">
        <v>0</v>
      </c>
      <c r="H64" s="4">
        <f>IF(AND(U64&gt;=13,U64&lt;=16),5,IF(AND(U64&gt;=9,U64&lt;=12),4,IF(AND(U64&gt;=5,U64&lt;=8),3,IF(AND(U64&gt;=1,U64&lt;=4),2,IF(AND(U64&gt;=-3,U64&lt;=0),1,IF(AND(U64&gt;=-5,U64&lt;=-4),0,6))))))</f>
        <v>2</v>
      </c>
      <c r="I64" s="4">
        <v>3</v>
      </c>
      <c r="J64" s="6">
        <v>0</v>
      </c>
      <c r="K64" s="6">
        <v>54</v>
      </c>
      <c r="L64" s="14">
        <v>0</v>
      </c>
      <c r="M64" s="8">
        <v>4</v>
      </c>
      <c r="N64" s="8">
        <v>0</v>
      </c>
      <c r="O64" s="8">
        <v>0</v>
      </c>
      <c r="P64" s="8">
        <v>0</v>
      </c>
      <c r="Q64" s="8">
        <v>4</v>
      </c>
      <c r="R64" s="8">
        <v>4</v>
      </c>
      <c r="S64" s="8">
        <v>0</v>
      </c>
      <c r="T64" s="8">
        <v>0</v>
      </c>
      <c r="U64" s="10">
        <f>J64+K64-100+L64+ SUM(N64:T64)*5+IF(ISNUMBER(Y64),Y64,0)+X64</f>
        <v>4</v>
      </c>
      <c r="V64" s="8">
        <v>0</v>
      </c>
      <c r="W64" s="8">
        <v>0</v>
      </c>
      <c r="X64" s="8">
        <v>0</v>
      </c>
      <c r="Y64" s="8">
        <f>IF(ISBLANK(Z64),0, LOOKUP(Z64,[1]Skill!$A:$A,[1]Skill!$X:$X)*AA64/100)</f>
        <v>10</v>
      </c>
      <c r="Z64">
        <v>55100001</v>
      </c>
      <c r="AA64" s="4">
        <v>100</v>
      </c>
      <c r="AB64" s="4" t="s">
        <v>5</v>
      </c>
      <c r="AC64" s="4"/>
      <c r="AD64" s="4">
        <v>5</v>
      </c>
      <c r="AE64" s="5">
        <v>61</v>
      </c>
      <c r="AF64" s="26">
        <v>0</v>
      </c>
      <c r="AG64" s="25">
        <v>0</v>
      </c>
    </row>
    <row r="65" spans="1:33">
      <c r="A65">
        <v>52000062</v>
      </c>
      <c r="B65" s="4" t="s">
        <v>57</v>
      </c>
      <c r="C65" s="4" t="s">
        <v>199</v>
      </c>
      <c r="D65" s="25"/>
      <c r="E65" s="4">
        <v>3</v>
      </c>
      <c r="F65">
        <v>103</v>
      </c>
      <c r="G65" s="4">
        <v>0</v>
      </c>
      <c r="H65" s="4">
        <f>IF(AND(U65&gt;=13,U65&lt;=16),5,IF(AND(U65&gt;=9,U65&lt;=12),4,IF(AND(U65&gt;=5,U65&lt;=8),3,IF(AND(U65&gt;=1,U65&lt;=4),2,IF(AND(U65&gt;=-3,U65&lt;=0),1,IF(AND(U65&gt;=-5,U65&lt;=-4),0,6))))))</f>
        <v>3</v>
      </c>
      <c r="I65" s="4">
        <v>3</v>
      </c>
      <c r="J65" s="6">
        <v>0</v>
      </c>
      <c r="K65" s="6">
        <v>50</v>
      </c>
      <c r="L65" s="14">
        <v>0</v>
      </c>
      <c r="M65" s="8">
        <v>4</v>
      </c>
      <c r="N65" s="8">
        <v>0</v>
      </c>
      <c r="O65" s="8">
        <v>0</v>
      </c>
      <c r="P65" s="8">
        <v>0</v>
      </c>
      <c r="Q65" s="8">
        <v>0</v>
      </c>
      <c r="R65" s="8">
        <v>6</v>
      </c>
      <c r="S65" s="8">
        <v>0</v>
      </c>
      <c r="T65" s="8">
        <v>0</v>
      </c>
      <c r="U65" s="10">
        <f>J65+K65-100+L65+ SUM(N65:T65)*5+IF(ISNUMBER(Y65),Y65,0)+X65</f>
        <v>7</v>
      </c>
      <c r="V65" s="8">
        <v>0</v>
      </c>
      <c r="W65" s="8">
        <v>0</v>
      </c>
      <c r="X65" s="8">
        <v>0</v>
      </c>
      <c r="Y65" s="8">
        <f>IF(ISBLANK(Z65),0, LOOKUP(Z65,[1]Skill!$A:$A,[1]Skill!$X:$X)*AA65/100)</f>
        <v>27</v>
      </c>
      <c r="Z65">
        <v>55900016</v>
      </c>
      <c r="AA65" s="4">
        <v>60</v>
      </c>
      <c r="AB65" s="4" t="s">
        <v>5</v>
      </c>
      <c r="AC65" s="4">
        <v>11000001</v>
      </c>
      <c r="AD65" s="4">
        <v>5</v>
      </c>
      <c r="AE65" s="5">
        <v>62</v>
      </c>
      <c r="AF65" s="26">
        <v>0</v>
      </c>
      <c r="AG65" s="25">
        <v>0</v>
      </c>
    </row>
    <row r="66" spans="1:33">
      <c r="A66">
        <v>52000063</v>
      </c>
      <c r="B66" s="4" t="s">
        <v>58</v>
      </c>
      <c r="C66" s="4" t="s">
        <v>200</v>
      </c>
      <c r="D66" s="25" t="s">
        <v>348</v>
      </c>
      <c r="E66" s="4">
        <v>1</v>
      </c>
      <c r="F66">
        <v>102</v>
      </c>
      <c r="G66" s="4">
        <v>0</v>
      </c>
      <c r="H66" s="4">
        <f>IF(AND(U66&gt;=13,U66&lt;=16),5,IF(AND(U66&gt;=9,U66&lt;=12),4,IF(AND(U66&gt;=5,U66&lt;=8),3,IF(AND(U66&gt;=1,U66&lt;=4),2,IF(AND(U66&gt;=-3,U66&lt;=0),1,IF(AND(U66&gt;=-5,U66&lt;=-4),0,6))))))</f>
        <v>1</v>
      </c>
      <c r="I66" s="4">
        <v>1</v>
      </c>
      <c r="J66" s="6">
        <v>0</v>
      </c>
      <c r="K66" s="6">
        <v>47</v>
      </c>
      <c r="L66" s="14">
        <v>0</v>
      </c>
      <c r="M66" s="8">
        <v>3</v>
      </c>
      <c r="N66" s="8">
        <v>10</v>
      </c>
      <c r="O66" s="8">
        <v>0</v>
      </c>
      <c r="P66" s="8">
        <v>0</v>
      </c>
      <c r="Q66" s="8">
        <v>0</v>
      </c>
      <c r="R66" s="8">
        <v>0</v>
      </c>
      <c r="S66" s="8">
        <v>0</v>
      </c>
      <c r="T66" s="8">
        <v>0</v>
      </c>
      <c r="U66" s="10">
        <f>J66+K66-100+L66+ SUM(N66:T66)*5+IF(ISNUMBER(Y66),Y66,0)+X66</f>
        <v>-3</v>
      </c>
      <c r="V66" s="8">
        <v>0</v>
      </c>
      <c r="W66" s="8">
        <v>0</v>
      </c>
      <c r="X66" s="8">
        <v>0</v>
      </c>
      <c r="Y66" s="8">
        <f>IF(ISBLANK(Z66),0, LOOKUP(Z66,[1]Skill!$A:$A,[1]Skill!$X:$X)*AA66/100)</f>
        <v>0</v>
      </c>
      <c r="AA66" s="4"/>
      <c r="AB66" s="4" t="s">
        <v>5</v>
      </c>
      <c r="AC66" s="4"/>
      <c r="AD66" s="4">
        <v>5</v>
      </c>
      <c r="AE66" s="5">
        <v>63</v>
      </c>
      <c r="AF66" s="26">
        <v>0</v>
      </c>
      <c r="AG66" s="25">
        <v>0</v>
      </c>
    </row>
    <row r="67" spans="1:33">
      <c r="A67">
        <v>52000064</v>
      </c>
      <c r="B67" s="4" t="s">
        <v>59</v>
      </c>
      <c r="C67" s="4" t="s">
        <v>201</v>
      </c>
      <c r="D67" s="25" t="s">
        <v>342</v>
      </c>
      <c r="E67" s="4">
        <v>4</v>
      </c>
      <c r="F67">
        <v>102</v>
      </c>
      <c r="G67" s="4">
        <v>0</v>
      </c>
      <c r="H67" s="4">
        <f>IF(AND(U67&gt;=13,U67&lt;=16),5,IF(AND(U67&gt;=9,U67&lt;=12),4,IF(AND(U67&gt;=5,U67&lt;=8),3,IF(AND(U67&gt;=1,U67&lt;=4),2,IF(AND(U67&gt;=-3,U67&lt;=0),1,IF(AND(U67&gt;=-5,U67&lt;=-4),0,6))))))</f>
        <v>6</v>
      </c>
      <c r="I67" s="4">
        <v>4</v>
      </c>
      <c r="J67" s="6">
        <v>0</v>
      </c>
      <c r="K67" s="6">
        <v>80</v>
      </c>
      <c r="L67" s="14">
        <v>0</v>
      </c>
      <c r="M67" s="8">
        <v>4</v>
      </c>
      <c r="N67" s="8">
        <v>0</v>
      </c>
      <c r="O67" s="8">
        <v>0</v>
      </c>
      <c r="P67" s="8">
        <v>0</v>
      </c>
      <c r="Q67" s="8">
        <v>0</v>
      </c>
      <c r="R67" s="8">
        <v>0</v>
      </c>
      <c r="S67" s="8">
        <v>0</v>
      </c>
      <c r="T67" s="8">
        <v>0</v>
      </c>
      <c r="U67" s="10">
        <f>J67+K67-100+L67+ SUM(N67:T67)*5+IF(ISNUMBER(Y67),Y67,0)+X67</f>
        <v>-20</v>
      </c>
      <c r="V67" s="8">
        <v>0</v>
      </c>
      <c r="W67" s="8">
        <v>0</v>
      </c>
      <c r="X67" s="8">
        <v>0</v>
      </c>
      <c r="Y67" s="8" t="e">
        <f>IF(ISBLANK(Z67),0, LOOKUP(Z67,[1]Skill!$A:$A,[1]Skill!$X:$X)*AA67/100)</f>
        <v>#N/A</v>
      </c>
      <c r="Z67">
        <v>55000166</v>
      </c>
      <c r="AA67" s="4">
        <v>100</v>
      </c>
      <c r="AB67" s="4" t="s">
        <v>5</v>
      </c>
      <c r="AC67" s="4"/>
      <c r="AD67" s="4">
        <v>5</v>
      </c>
      <c r="AE67" s="5">
        <v>64</v>
      </c>
      <c r="AF67" s="26">
        <v>0</v>
      </c>
      <c r="AG67" s="25">
        <v>0</v>
      </c>
    </row>
    <row r="68" spans="1:33">
      <c r="A68">
        <v>52000065</v>
      </c>
      <c r="B68" s="4" t="s">
        <v>60</v>
      </c>
      <c r="C68" s="4" t="s">
        <v>202</v>
      </c>
      <c r="D68" s="25"/>
      <c r="E68" s="4">
        <v>1</v>
      </c>
      <c r="F68">
        <v>100</v>
      </c>
      <c r="G68" s="4">
        <v>0</v>
      </c>
      <c r="H68" s="4">
        <f>IF(AND(U68&gt;=13,U68&lt;=16),5,IF(AND(U68&gt;=9,U68&lt;=12),4,IF(AND(U68&gt;=5,U68&lt;=8),3,IF(AND(U68&gt;=1,U68&lt;=4),2,IF(AND(U68&gt;=-3,U68&lt;=0),1,IF(AND(U68&gt;=-5,U68&lt;=-4),0,6))))))</f>
        <v>1</v>
      </c>
      <c r="I68" s="4">
        <v>1</v>
      </c>
      <c r="J68" s="6">
        <v>64</v>
      </c>
      <c r="K68" s="6">
        <v>0</v>
      </c>
      <c r="L68" s="14">
        <v>0</v>
      </c>
      <c r="M68" s="8">
        <v>4</v>
      </c>
      <c r="N68" s="8">
        <v>0</v>
      </c>
      <c r="O68" s="8">
        <v>0</v>
      </c>
      <c r="P68" s="8">
        <v>7</v>
      </c>
      <c r="Q68" s="8">
        <v>0</v>
      </c>
      <c r="R68" s="8">
        <v>0</v>
      </c>
      <c r="S68" s="8">
        <v>0</v>
      </c>
      <c r="T68" s="8">
        <v>0</v>
      </c>
      <c r="U68" s="10">
        <f>J68+K68-100+L68+ SUM(N68:T68)*5+IF(ISNUMBER(Y68),Y68,0)+X68</f>
        <v>-1</v>
      </c>
      <c r="V68" s="8">
        <v>10</v>
      </c>
      <c r="W68" s="8">
        <v>0</v>
      </c>
      <c r="X68" s="8">
        <v>0</v>
      </c>
      <c r="Y68" s="8">
        <f>IF(ISBLANK(Z68),0, LOOKUP(Z68,[1]Skill!$A:$A,[1]Skill!$X:$X)*AA68/100)</f>
        <v>0</v>
      </c>
      <c r="AA68" s="4"/>
      <c r="AB68" s="4" t="s">
        <v>37</v>
      </c>
      <c r="AC68" s="4">
        <v>11000005</v>
      </c>
      <c r="AD68" s="4">
        <v>5</v>
      </c>
      <c r="AE68" s="5">
        <v>65</v>
      </c>
      <c r="AF68" s="26">
        <v>0</v>
      </c>
      <c r="AG68" s="25">
        <v>0</v>
      </c>
    </row>
    <row r="69" spans="1:33">
      <c r="A69">
        <v>52000066</v>
      </c>
      <c r="B69" s="4" t="s">
        <v>61</v>
      </c>
      <c r="C69" s="4" t="s">
        <v>203</v>
      </c>
      <c r="D69" s="25"/>
      <c r="E69" s="4">
        <v>2</v>
      </c>
      <c r="F69">
        <v>100</v>
      </c>
      <c r="G69" s="4">
        <v>0</v>
      </c>
      <c r="H69" s="4">
        <f>IF(AND(U69&gt;=13,U69&lt;=16),5,IF(AND(U69&gt;=9,U69&lt;=12),4,IF(AND(U69&gt;=5,U69&lt;=8),3,IF(AND(U69&gt;=1,U69&lt;=4),2,IF(AND(U69&gt;=-3,U69&lt;=0),1,IF(AND(U69&gt;=-5,U69&lt;=-4),0,6))))))</f>
        <v>1</v>
      </c>
      <c r="I69" s="4">
        <v>2</v>
      </c>
      <c r="J69" s="6">
        <v>100</v>
      </c>
      <c r="K69" s="6">
        <v>0</v>
      </c>
      <c r="L69" s="14">
        <v>0</v>
      </c>
      <c r="M69" s="8">
        <v>5</v>
      </c>
      <c r="N69" s="8">
        <v>0</v>
      </c>
      <c r="O69" s="8">
        <v>0</v>
      </c>
      <c r="P69" s="8">
        <v>0</v>
      </c>
      <c r="Q69" s="8">
        <v>0</v>
      </c>
      <c r="R69" s="8">
        <v>0</v>
      </c>
      <c r="S69" s="8">
        <v>0</v>
      </c>
      <c r="T69" s="8">
        <v>0</v>
      </c>
      <c r="U69" s="10">
        <f>J69+K69-100+L69+ SUM(N69:T69)*5+IF(ISNUMBER(Y69),Y69,0)+X69</f>
        <v>0</v>
      </c>
      <c r="V69" s="8">
        <v>10</v>
      </c>
      <c r="W69" s="8">
        <v>0</v>
      </c>
      <c r="X69" s="8">
        <v>0</v>
      </c>
      <c r="Y69" s="8">
        <f>IF(ISBLANK(Z69),0, LOOKUP(Z69,[1]Skill!$A:$A,[1]Skill!$X:$X)*AA69/100)</f>
        <v>0</v>
      </c>
      <c r="Z69" s="32"/>
      <c r="AA69" s="4"/>
      <c r="AB69" s="4" t="s">
        <v>1</v>
      </c>
      <c r="AC69" s="4"/>
      <c r="AD69" s="4">
        <v>5</v>
      </c>
      <c r="AE69" s="5">
        <v>66</v>
      </c>
      <c r="AF69" s="26">
        <v>0</v>
      </c>
      <c r="AG69" s="25">
        <v>0</v>
      </c>
    </row>
    <row r="70" spans="1:33">
      <c r="A70">
        <v>52000067</v>
      </c>
      <c r="B70" s="4" t="s">
        <v>62</v>
      </c>
      <c r="C70" s="4" t="s">
        <v>204</v>
      </c>
      <c r="D70" s="25"/>
      <c r="E70" s="4">
        <v>3</v>
      </c>
      <c r="F70">
        <v>100</v>
      </c>
      <c r="G70" s="4">
        <v>0</v>
      </c>
      <c r="H70" s="4">
        <f>IF(AND(U70&gt;=13,U70&lt;=16),5,IF(AND(U70&gt;=9,U70&lt;=12),4,IF(AND(U70&gt;=5,U70&lt;=8),3,IF(AND(U70&gt;=1,U70&lt;=4),2,IF(AND(U70&gt;=-3,U70&lt;=0),1,IF(AND(U70&gt;=-5,U70&lt;=-4),0,6))))))</f>
        <v>1</v>
      </c>
      <c r="I70" s="4">
        <v>3</v>
      </c>
      <c r="J70" s="6">
        <v>100</v>
      </c>
      <c r="K70" s="6">
        <v>0</v>
      </c>
      <c r="L70" s="14">
        <v>0</v>
      </c>
      <c r="M70" s="8">
        <v>5</v>
      </c>
      <c r="N70" s="8">
        <v>0</v>
      </c>
      <c r="O70" s="8">
        <v>0</v>
      </c>
      <c r="P70" s="8">
        <v>0</v>
      </c>
      <c r="Q70" s="8">
        <v>0</v>
      </c>
      <c r="R70" s="8">
        <v>0</v>
      </c>
      <c r="S70" s="8">
        <v>0</v>
      </c>
      <c r="T70" s="8">
        <v>0</v>
      </c>
      <c r="U70" s="10">
        <f>J70+K70-100+L70+ SUM(N70:T70)*5+IF(ISNUMBER(Y70),Y70,0)+X70</f>
        <v>0</v>
      </c>
      <c r="V70" s="8">
        <v>10</v>
      </c>
      <c r="W70" s="8">
        <v>0</v>
      </c>
      <c r="X70" s="8">
        <v>0</v>
      </c>
      <c r="Y70" s="8">
        <f>IF(ISBLANK(Z70),0, LOOKUP(Z70,[1]Skill!$A:$A,[1]Skill!$X:$X)*AA70/100)</f>
        <v>0</v>
      </c>
      <c r="Z70" s="32"/>
      <c r="AA70" s="4"/>
      <c r="AB70" s="4" t="s">
        <v>3</v>
      </c>
      <c r="AC70" s="4"/>
      <c r="AD70" s="4">
        <v>5</v>
      </c>
      <c r="AE70" s="5">
        <v>67</v>
      </c>
      <c r="AF70" s="26">
        <v>0</v>
      </c>
      <c r="AG70" s="25">
        <v>0</v>
      </c>
    </row>
    <row r="71" spans="1:33">
      <c r="A71">
        <v>52000068</v>
      </c>
      <c r="B71" s="13" t="s">
        <v>268</v>
      </c>
      <c r="C71" s="13" t="s">
        <v>269</v>
      </c>
      <c r="D71" s="25"/>
      <c r="E71" s="4">
        <v>2</v>
      </c>
      <c r="F71">
        <v>102</v>
      </c>
      <c r="G71" s="4">
        <v>0</v>
      </c>
      <c r="H71" s="4">
        <f>IF(AND(U71&gt;=13,U71&lt;=16),5,IF(AND(U71&gt;=9,U71&lt;=12),4,IF(AND(U71&gt;=5,U71&lt;=8),3,IF(AND(U71&gt;=1,U71&lt;=4),2,IF(AND(U71&gt;=-3,U71&lt;=0),1,IF(AND(U71&gt;=-5,U71&lt;=-4),0,6))))))</f>
        <v>1</v>
      </c>
      <c r="I71" s="4">
        <v>2</v>
      </c>
      <c r="J71" s="6">
        <v>0</v>
      </c>
      <c r="K71" s="6">
        <v>100</v>
      </c>
      <c r="L71" s="14">
        <v>0</v>
      </c>
      <c r="M71" s="8">
        <v>4</v>
      </c>
      <c r="N71" s="8">
        <v>0</v>
      </c>
      <c r="O71" s="8">
        <v>0</v>
      </c>
      <c r="P71" s="8">
        <v>0</v>
      </c>
      <c r="Q71" s="8">
        <v>0</v>
      </c>
      <c r="R71" s="8">
        <v>0</v>
      </c>
      <c r="S71" s="8">
        <v>0</v>
      </c>
      <c r="T71" s="8">
        <v>0</v>
      </c>
      <c r="U71" s="10">
        <f>J71+K71-100+L71+ SUM(N71:T71)*5+IF(ISNUMBER(Y71),Y71,0)+X71</f>
        <v>0</v>
      </c>
      <c r="V71" s="8">
        <v>0</v>
      </c>
      <c r="W71" s="8">
        <v>0</v>
      </c>
      <c r="X71" s="8">
        <v>0</v>
      </c>
      <c r="Y71" s="8">
        <f>IF(ISBLANK(Z71),0, LOOKUP(Z71,[1]Skill!$A:$A,[1]Skill!$X:$X)*AA71/100)</f>
        <v>0</v>
      </c>
      <c r="Z71" s="32"/>
      <c r="AA71" s="4"/>
      <c r="AB71" s="4" t="s">
        <v>5</v>
      </c>
      <c r="AC71" s="4"/>
      <c r="AD71" s="4">
        <v>5</v>
      </c>
      <c r="AE71" s="5">
        <v>68</v>
      </c>
      <c r="AF71" s="26">
        <v>0</v>
      </c>
      <c r="AG71" s="25">
        <v>0</v>
      </c>
    </row>
    <row r="72" spans="1:33">
      <c r="A72">
        <v>52000069</v>
      </c>
      <c r="B72" s="4" t="s">
        <v>63</v>
      </c>
      <c r="C72" s="4" t="s">
        <v>205</v>
      </c>
      <c r="D72" s="25"/>
      <c r="E72" s="4">
        <v>5</v>
      </c>
      <c r="F72">
        <v>103</v>
      </c>
      <c r="G72" s="4">
        <v>0</v>
      </c>
      <c r="H72" s="4">
        <f>IF(AND(U72&gt;=13,U72&lt;=16),5,IF(AND(U72&gt;=9,U72&lt;=12),4,IF(AND(U72&gt;=5,U72&lt;=8),3,IF(AND(U72&gt;=1,U72&lt;=4),2,IF(AND(U72&gt;=-3,U72&lt;=0),1,IF(AND(U72&gt;=-5,U72&lt;=-4),0,6))))))</f>
        <v>3</v>
      </c>
      <c r="I72" s="4">
        <v>5</v>
      </c>
      <c r="J72" s="6">
        <v>30</v>
      </c>
      <c r="K72" s="6">
        <v>30</v>
      </c>
      <c r="L72" s="14">
        <v>5</v>
      </c>
      <c r="M72" s="8">
        <v>4</v>
      </c>
      <c r="N72" s="8">
        <v>0</v>
      </c>
      <c r="O72" s="8">
        <v>0</v>
      </c>
      <c r="P72" s="8">
        <v>2</v>
      </c>
      <c r="Q72" s="8">
        <v>2</v>
      </c>
      <c r="R72" s="8">
        <v>2</v>
      </c>
      <c r="S72" s="8">
        <v>2</v>
      </c>
      <c r="T72" s="8">
        <v>0</v>
      </c>
      <c r="U72" s="10">
        <f>J72+K72-100+L72+ SUM(N72:T72)*5+IF(ISNUMBER(Y72),Y72,0)+X72</f>
        <v>5</v>
      </c>
      <c r="V72" s="8">
        <v>0</v>
      </c>
      <c r="W72" s="8">
        <v>0</v>
      </c>
      <c r="X72" s="8">
        <v>0</v>
      </c>
      <c r="Y72" s="8">
        <f>IF(ISBLANK(Z72),0, LOOKUP(Z72,[1]Skill!$A:$A,[1]Skill!$X:$X)*AA72/100)</f>
        <v>0</v>
      </c>
      <c r="AA72" s="4"/>
      <c r="AB72" s="4" t="s">
        <v>5</v>
      </c>
      <c r="AC72" s="4"/>
      <c r="AD72" s="4">
        <v>5</v>
      </c>
      <c r="AE72" s="5">
        <v>69</v>
      </c>
      <c r="AF72" s="26">
        <v>0</v>
      </c>
      <c r="AG72" s="25">
        <v>0</v>
      </c>
    </row>
    <row r="73" spans="1:33">
      <c r="A73">
        <v>52000070</v>
      </c>
      <c r="B73" s="4" t="s">
        <v>64</v>
      </c>
      <c r="C73" s="4" t="s">
        <v>206</v>
      </c>
      <c r="D73" s="25"/>
      <c r="E73" s="4">
        <v>2</v>
      </c>
      <c r="F73">
        <v>102</v>
      </c>
      <c r="G73" s="4">
        <v>0</v>
      </c>
      <c r="H73" s="4">
        <f>IF(AND(U73&gt;=13,U73&lt;=16),5,IF(AND(U73&gt;=9,U73&lt;=12),4,IF(AND(U73&gt;=5,U73&lt;=8),3,IF(AND(U73&gt;=1,U73&lt;=4),2,IF(AND(U73&gt;=-3,U73&lt;=0),1,IF(AND(U73&gt;=-5,U73&lt;=-4),0,6))))))</f>
        <v>1</v>
      </c>
      <c r="I73" s="4">
        <v>2</v>
      </c>
      <c r="J73" s="6">
        <v>0</v>
      </c>
      <c r="K73" s="6">
        <v>40</v>
      </c>
      <c r="L73" s="14">
        <v>0</v>
      </c>
      <c r="M73" s="8">
        <v>4</v>
      </c>
      <c r="N73" s="8">
        <v>0</v>
      </c>
      <c r="O73" s="8">
        <v>0</v>
      </c>
      <c r="P73" s="8">
        <v>0</v>
      </c>
      <c r="Q73" s="8">
        <v>0</v>
      </c>
      <c r="R73" s="8">
        <v>0</v>
      </c>
      <c r="S73" s="8">
        <v>0</v>
      </c>
      <c r="T73" s="8">
        <v>0</v>
      </c>
      <c r="U73" s="10">
        <f>J73+K73-100+L73+ SUM(N73:T73)*5+IF(ISNUMBER(Y73),Y73,0)+X73</f>
        <v>0</v>
      </c>
      <c r="V73" s="8">
        <v>0</v>
      </c>
      <c r="W73" s="8">
        <v>0</v>
      </c>
      <c r="X73" s="8">
        <v>0</v>
      </c>
      <c r="Y73" s="8">
        <f>IF(ISBLANK(Z73),0, LOOKUP(Z73,[1]Skill!$A:$A,[1]Skill!$X:$X)*AA73/100)</f>
        <v>60</v>
      </c>
      <c r="Z73">
        <v>55110013</v>
      </c>
      <c r="AA73" s="4">
        <v>30</v>
      </c>
      <c r="AB73" s="4" t="s">
        <v>5</v>
      </c>
      <c r="AC73" s="4"/>
      <c r="AD73" s="4">
        <v>5</v>
      </c>
      <c r="AE73" s="5">
        <v>70</v>
      </c>
      <c r="AF73" s="26">
        <v>0</v>
      </c>
      <c r="AG73" s="25">
        <v>0</v>
      </c>
    </row>
    <row r="74" spans="1:33">
      <c r="A74">
        <v>52000071</v>
      </c>
      <c r="B74" s="4" t="s">
        <v>100</v>
      </c>
      <c r="C74" s="4" t="s">
        <v>238</v>
      </c>
      <c r="D74" s="25" t="s">
        <v>342</v>
      </c>
      <c r="E74" s="4">
        <v>4</v>
      </c>
      <c r="F74">
        <v>103</v>
      </c>
      <c r="G74" s="4">
        <v>0</v>
      </c>
      <c r="H74" s="4">
        <f>IF(AND(U74&gt;=13,U74&lt;=16),5,IF(AND(U74&gt;=9,U74&lt;=12),4,IF(AND(U74&gt;=5,U74&lt;=8),3,IF(AND(U74&gt;=1,U74&lt;=4),2,IF(AND(U74&gt;=-3,U74&lt;=0),1,IF(AND(U74&gt;=-5,U74&lt;=-4),0,6))))))</f>
        <v>6</v>
      </c>
      <c r="I74" s="4">
        <v>4</v>
      </c>
      <c r="J74" s="6">
        <v>25</v>
      </c>
      <c r="K74" s="6">
        <v>25</v>
      </c>
      <c r="L74" s="14">
        <v>0</v>
      </c>
      <c r="M74" s="8">
        <v>4</v>
      </c>
      <c r="N74" s="8">
        <v>0</v>
      </c>
      <c r="O74" s="8">
        <v>0</v>
      </c>
      <c r="P74" s="8">
        <v>0</v>
      </c>
      <c r="Q74" s="8">
        <v>0</v>
      </c>
      <c r="R74" s="8">
        <v>0</v>
      </c>
      <c r="S74" s="8">
        <v>0</v>
      </c>
      <c r="T74" s="8">
        <v>0</v>
      </c>
      <c r="U74" s="10">
        <f>J74+K74-100+L74+ SUM(N74:T74)*5+IF(ISNUMBER(Y74),Y74,0)+X74</f>
        <v>-50</v>
      </c>
      <c r="V74" s="8">
        <v>0</v>
      </c>
      <c r="W74" s="8">
        <v>0</v>
      </c>
      <c r="X74" s="8">
        <v>0</v>
      </c>
      <c r="Y74" s="8" t="e">
        <f>IF(ISBLANK(Z74),0, LOOKUP(Z74,[1]Skill!$A:$A,[1]Skill!$X:$X)*AA74/100)</f>
        <v>#N/A</v>
      </c>
      <c r="Z74" s="37">
        <v>55000156</v>
      </c>
      <c r="AA74" s="4">
        <v>100</v>
      </c>
      <c r="AB74" s="4" t="s">
        <v>5</v>
      </c>
      <c r="AC74" s="4"/>
      <c r="AD74" s="4">
        <v>5</v>
      </c>
      <c r="AE74" s="5">
        <v>71</v>
      </c>
      <c r="AF74" s="26">
        <v>0</v>
      </c>
      <c r="AG74" s="25">
        <v>0</v>
      </c>
    </row>
    <row r="75" spans="1:33">
      <c r="A75">
        <v>52000072</v>
      </c>
      <c r="B75" s="4" t="s">
        <v>66</v>
      </c>
      <c r="C75" s="4" t="s">
        <v>208</v>
      </c>
      <c r="D75" s="25" t="s">
        <v>342</v>
      </c>
      <c r="E75" s="4">
        <v>1</v>
      </c>
      <c r="F75">
        <v>103</v>
      </c>
      <c r="G75" s="4">
        <v>0</v>
      </c>
      <c r="H75" s="4">
        <f>IF(AND(U75&gt;=13,U75&lt;=16),5,IF(AND(U75&gt;=9,U75&lt;=12),4,IF(AND(U75&gt;=5,U75&lt;=8),3,IF(AND(U75&gt;=1,U75&lt;=4),2,IF(AND(U75&gt;=-3,U75&lt;=0),1,IF(AND(U75&gt;=-5,U75&lt;=-4),0,6))))))</f>
        <v>6</v>
      </c>
      <c r="I75" s="4">
        <v>1</v>
      </c>
      <c r="J75" s="6">
        <v>45</v>
      </c>
      <c r="K75" s="6">
        <v>0</v>
      </c>
      <c r="L75" s="14">
        <v>0</v>
      </c>
      <c r="M75" s="8">
        <v>4</v>
      </c>
      <c r="N75" s="8">
        <v>0</v>
      </c>
      <c r="O75" s="8">
        <v>0</v>
      </c>
      <c r="P75" s="8">
        <v>0</v>
      </c>
      <c r="Q75" s="8">
        <v>0</v>
      </c>
      <c r="R75" s="8">
        <v>0</v>
      </c>
      <c r="S75" s="8">
        <v>0</v>
      </c>
      <c r="T75" s="8">
        <v>0</v>
      </c>
      <c r="U75" s="10">
        <f>J75+K75-100+L75+ SUM(N75:T75)*5+IF(ISNUMBER(Y75),Y75,0)+X75</f>
        <v>-55</v>
      </c>
      <c r="V75" s="8">
        <v>0</v>
      </c>
      <c r="W75" s="8">
        <v>0</v>
      </c>
      <c r="X75" s="8">
        <v>0</v>
      </c>
      <c r="Y75" s="8" t="e">
        <f>IF(ISBLANK(Z75),0, LOOKUP(Z75,[1]Skill!$A:$A,[1]Skill!$X:$X)*AA75/100)</f>
        <v>#N/A</v>
      </c>
      <c r="Z75">
        <v>55000062</v>
      </c>
      <c r="AA75" s="4">
        <v>70</v>
      </c>
      <c r="AB75" s="4" t="s">
        <v>5</v>
      </c>
      <c r="AC75" s="4"/>
      <c r="AD75" s="4">
        <v>5</v>
      </c>
      <c r="AE75" s="5">
        <v>72</v>
      </c>
      <c r="AF75" s="26">
        <v>0</v>
      </c>
      <c r="AG75" s="25">
        <v>0</v>
      </c>
    </row>
    <row r="76" spans="1:33">
      <c r="A76">
        <v>52000073</v>
      </c>
      <c r="B76" s="4" t="s">
        <v>67</v>
      </c>
      <c r="C76" s="4" t="s">
        <v>136</v>
      </c>
      <c r="D76" s="25"/>
      <c r="E76" s="4">
        <v>4</v>
      </c>
      <c r="F76">
        <v>100</v>
      </c>
      <c r="G76" s="4">
        <v>0</v>
      </c>
      <c r="H76" s="4">
        <f>IF(AND(U76&gt;=13,U76&lt;=16),5,IF(AND(U76&gt;=9,U76&lt;=12),4,IF(AND(U76&gt;=5,U76&lt;=8),3,IF(AND(U76&gt;=1,U76&lt;=4),2,IF(AND(U76&gt;=-3,U76&lt;=0),1,IF(AND(U76&gt;=-5,U76&lt;=-4),0,6))))))</f>
        <v>2</v>
      </c>
      <c r="I76" s="4">
        <v>4</v>
      </c>
      <c r="J76" s="7">
        <v>60</v>
      </c>
      <c r="K76" s="7">
        <v>0</v>
      </c>
      <c r="L76" s="14">
        <v>3</v>
      </c>
      <c r="M76" s="8">
        <v>4</v>
      </c>
      <c r="N76" s="8">
        <v>3</v>
      </c>
      <c r="O76" s="8">
        <v>0</v>
      </c>
      <c r="P76" s="8">
        <v>0</v>
      </c>
      <c r="Q76" s="8">
        <v>0</v>
      </c>
      <c r="R76" s="8">
        <v>0</v>
      </c>
      <c r="S76" s="8">
        <v>0</v>
      </c>
      <c r="T76" s="8">
        <v>0</v>
      </c>
      <c r="U76" s="10">
        <f>J76+K76-100+L76+ SUM(N76:T76)*5+IF(ISNUMBER(Y76),Y76,0)+X76</f>
        <v>3</v>
      </c>
      <c r="V76" s="8">
        <v>10</v>
      </c>
      <c r="W76" s="8">
        <v>0</v>
      </c>
      <c r="X76" s="8">
        <v>0</v>
      </c>
      <c r="Y76" s="8">
        <f>IF(ISBLANK(Z76),0, LOOKUP(Z76,[1]Skill!$A:$A,[1]Skill!$X:$X)*AA76/100)</f>
        <v>25</v>
      </c>
      <c r="Z76" s="4">
        <v>55990102</v>
      </c>
      <c r="AA76" s="4">
        <v>100</v>
      </c>
      <c r="AB76" s="4" t="s">
        <v>68</v>
      </c>
      <c r="AC76" s="4"/>
      <c r="AD76" s="4">
        <v>5</v>
      </c>
      <c r="AE76" s="5">
        <v>73</v>
      </c>
      <c r="AF76" s="26">
        <v>0</v>
      </c>
      <c r="AG76" s="25">
        <v>0</v>
      </c>
    </row>
    <row r="77" spans="1:33">
      <c r="A77">
        <v>52000074</v>
      </c>
      <c r="B77" s="4" t="s">
        <v>69</v>
      </c>
      <c r="C77" s="4" t="s">
        <v>209</v>
      </c>
      <c r="D77" s="25" t="s">
        <v>342</v>
      </c>
      <c r="E77" s="4">
        <v>3</v>
      </c>
      <c r="F77">
        <v>100</v>
      </c>
      <c r="G77" s="4">
        <v>0</v>
      </c>
      <c r="H77" s="4">
        <f>IF(AND(U77&gt;=13,U77&lt;=16),5,IF(AND(U77&gt;=9,U77&lt;=12),4,IF(AND(U77&gt;=5,U77&lt;=8),3,IF(AND(U77&gt;=1,U77&lt;=4),2,IF(AND(U77&gt;=-3,U77&lt;=0),1,IF(AND(U77&gt;=-5,U77&lt;=-4),0,6))))))</f>
        <v>6</v>
      </c>
      <c r="I77" s="4">
        <v>3</v>
      </c>
      <c r="J77" s="6">
        <v>90</v>
      </c>
      <c r="K77" s="6">
        <v>0</v>
      </c>
      <c r="L77" s="14">
        <v>0</v>
      </c>
      <c r="M77" s="8">
        <v>4</v>
      </c>
      <c r="N77" s="8">
        <v>0</v>
      </c>
      <c r="O77" s="8">
        <v>0</v>
      </c>
      <c r="P77" s="8">
        <v>0</v>
      </c>
      <c r="Q77" s="8">
        <v>0</v>
      </c>
      <c r="R77" s="8">
        <v>0</v>
      </c>
      <c r="S77" s="8">
        <v>0</v>
      </c>
      <c r="T77" s="8">
        <v>0</v>
      </c>
      <c r="U77" s="10">
        <f>J77+K77-100+L77+ SUM(N77:T77)*5+IF(ISNUMBER(Y77),Y77,0)+X77</f>
        <v>-10</v>
      </c>
      <c r="V77" s="8">
        <v>10</v>
      </c>
      <c r="W77" s="8">
        <v>0</v>
      </c>
      <c r="X77" s="8">
        <v>0</v>
      </c>
      <c r="Y77" s="8" t="e">
        <f>IF(ISBLANK(Z77),0, LOOKUP(Z77,[1]Skill!$A:$A,[1]Skill!$X:$X)*AA77/100)</f>
        <v>#N/A</v>
      </c>
      <c r="Z77" s="37">
        <v>55000086</v>
      </c>
      <c r="AA77" s="4">
        <v>100</v>
      </c>
      <c r="AB77" s="4" t="s">
        <v>3</v>
      </c>
      <c r="AC77" s="4"/>
      <c r="AD77" s="4">
        <v>5</v>
      </c>
      <c r="AE77" s="5">
        <v>74</v>
      </c>
      <c r="AF77" s="26">
        <v>0</v>
      </c>
      <c r="AG77" s="25">
        <v>0</v>
      </c>
    </row>
    <row r="78" spans="1:33">
      <c r="A78">
        <v>52000075</v>
      </c>
      <c r="B78" s="4" t="s">
        <v>70</v>
      </c>
      <c r="C78" s="4" t="s">
        <v>210</v>
      </c>
      <c r="D78" s="25" t="s">
        <v>342</v>
      </c>
      <c r="E78" s="4">
        <v>3</v>
      </c>
      <c r="F78">
        <v>100</v>
      </c>
      <c r="G78" s="4">
        <v>0</v>
      </c>
      <c r="H78" s="4">
        <f>IF(AND(U78&gt;=13,U78&lt;=16),5,IF(AND(U78&gt;=9,U78&lt;=12),4,IF(AND(U78&gt;=5,U78&lt;=8),3,IF(AND(U78&gt;=1,U78&lt;=4),2,IF(AND(U78&gt;=-3,U78&lt;=0),1,IF(AND(U78&gt;=-5,U78&lt;=-4),0,6))))))</f>
        <v>6</v>
      </c>
      <c r="I78" s="4">
        <v>3</v>
      </c>
      <c r="J78" s="6">
        <v>90</v>
      </c>
      <c r="K78" s="6">
        <v>0</v>
      </c>
      <c r="L78" s="14">
        <v>0</v>
      </c>
      <c r="M78" s="8">
        <v>4</v>
      </c>
      <c r="N78" s="8">
        <v>0</v>
      </c>
      <c r="O78" s="8">
        <v>0</v>
      </c>
      <c r="P78" s="8">
        <v>0</v>
      </c>
      <c r="Q78" s="8">
        <v>0</v>
      </c>
      <c r="R78" s="8">
        <v>0</v>
      </c>
      <c r="S78" s="8">
        <v>0</v>
      </c>
      <c r="T78" s="8">
        <v>0</v>
      </c>
      <c r="U78" s="10">
        <f>J78+K78-100+L78+ SUM(N78:T78)*5+IF(ISNUMBER(Y78),Y78,0)+X78</f>
        <v>-10</v>
      </c>
      <c r="V78" s="8">
        <v>10</v>
      </c>
      <c r="W78" s="8">
        <v>0</v>
      </c>
      <c r="X78" s="8">
        <v>0</v>
      </c>
      <c r="Y78" s="8" t="e">
        <f>IF(ISBLANK(Z78),0, LOOKUP(Z78,[1]Skill!$A:$A,[1]Skill!$X:$X)*AA78/100)</f>
        <v>#N/A</v>
      </c>
      <c r="Z78" s="37">
        <v>55000005</v>
      </c>
      <c r="AA78" s="4">
        <v>100</v>
      </c>
      <c r="AB78" s="4" t="s">
        <v>3</v>
      </c>
      <c r="AC78" s="4"/>
      <c r="AD78" s="4">
        <v>5</v>
      </c>
      <c r="AE78" s="5">
        <v>75</v>
      </c>
      <c r="AF78" s="26">
        <v>0</v>
      </c>
      <c r="AG78" s="25">
        <v>0</v>
      </c>
    </row>
    <row r="79" spans="1:33">
      <c r="A79">
        <v>52000076</v>
      </c>
      <c r="B79" s="4" t="s">
        <v>71</v>
      </c>
      <c r="C79" s="4" t="s">
        <v>211</v>
      </c>
      <c r="D79" s="25" t="s">
        <v>342</v>
      </c>
      <c r="E79" s="4">
        <v>3</v>
      </c>
      <c r="F79">
        <v>100</v>
      </c>
      <c r="G79" s="4">
        <v>0</v>
      </c>
      <c r="H79" s="4">
        <f>IF(AND(U79&gt;=13,U79&lt;=16),5,IF(AND(U79&gt;=9,U79&lt;=12),4,IF(AND(U79&gt;=5,U79&lt;=8),3,IF(AND(U79&gt;=1,U79&lt;=4),2,IF(AND(U79&gt;=-3,U79&lt;=0),1,IF(AND(U79&gt;=-5,U79&lt;=-4),0,6))))))</f>
        <v>6</v>
      </c>
      <c r="I79" s="4">
        <v>3</v>
      </c>
      <c r="J79" s="6">
        <v>90</v>
      </c>
      <c r="K79" s="6">
        <v>0</v>
      </c>
      <c r="L79" s="14">
        <v>0</v>
      </c>
      <c r="M79" s="8">
        <v>4</v>
      </c>
      <c r="N79" s="8">
        <v>0</v>
      </c>
      <c r="O79" s="8">
        <v>0</v>
      </c>
      <c r="P79" s="8">
        <v>0</v>
      </c>
      <c r="Q79" s="8">
        <v>0</v>
      </c>
      <c r="R79" s="8">
        <v>0</v>
      </c>
      <c r="S79" s="8">
        <v>0</v>
      </c>
      <c r="T79" s="8">
        <v>0</v>
      </c>
      <c r="U79" s="10">
        <f>J79+K79-100+L79+ SUM(N79:T79)*5+IF(ISNUMBER(Y79),Y79,0)+X79</f>
        <v>-10</v>
      </c>
      <c r="V79" s="8">
        <v>10</v>
      </c>
      <c r="W79" s="8">
        <v>0</v>
      </c>
      <c r="X79" s="8">
        <v>0</v>
      </c>
      <c r="Y79" s="8" t="e">
        <f>IF(ISBLANK(Z79),0, LOOKUP(Z79,[1]Skill!$A:$A,[1]Skill!$X:$X)*AA79/100)</f>
        <v>#N/A</v>
      </c>
      <c r="Z79" s="37">
        <v>55000017</v>
      </c>
      <c r="AA79" s="4">
        <v>100</v>
      </c>
      <c r="AB79" s="4" t="s">
        <v>3</v>
      </c>
      <c r="AC79" s="4"/>
      <c r="AD79" s="4">
        <v>5</v>
      </c>
      <c r="AE79" s="5">
        <v>76</v>
      </c>
      <c r="AF79" s="26">
        <v>0</v>
      </c>
      <c r="AG79" s="25">
        <v>0</v>
      </c>
    </row>
    <row r="80" spans="1:33">
      <c r="A80">
        <v>52000077</v>
      </c>
      <c r="B80" s="4" t="s">
        <v>72</v>
      </c>
      <c r="C80" s="4" t="s">
        <v>212</v>
      </c>
      <c r="D80" s="25" t="s">
        <v>342</v>
      </c>
      <c r="E80" s="4">
        <v>3</v>
      </c>
      <c r="F80">
        <v>100</v>
      </c>
      <c r="G80" s="4">
        <v>0</v>
      </c>
      <c r="H80" s="4">
        <f>IF(AND(U80&gt;=13,U80&lt;=16),5,IF(AND(U80&gt;=9,U80&lt;=12),4,IF(AND(U80&gt;=5,U80&lt;=8),3,IF(AND(U80&gt;=1,U80&lt;=4),2,IF(AND(U80&gt;=-3,U80&lt;=0),1,IF(AND(U80&gt;=-5,U80&lt;=-4),0,6))))))</f>
        <v>6</v>
      </c>
      <c r="I80" s="4">
        <v>3</v>
      </c>
      <c r="J80" s="6">
        <v>90</v>
      </c>
      <c r="K80" s="6">
        <v>0</v>
      </c>
      <c r="L80" s="14">
        <v>0</v>
      </c>
      <c r="M80" s="8">
        <v>4</v>
      </c>
      <c r="N80" s="8">
        <v>0</v>
      </c>
      <c r="O80" s="8">
        <v>0</v>
      </c>
      <c r="P80" s="8">
        <v>0</v>
      </c>
      <c r="Q80" s="8">
        <v>0</v>
      </c>
      <c r="R80" s="8">
        <v>0</v>
      </c>
      <c r="S80" s="8">
        <v>0</v>
      </c>
      <c r="T80" s="8">
        <v>0</v>
      </c>
      <c r="U80" s="10">
        <f>J80+K80-100+L80+ SUM(N80:T80)*5+IF(ISNUMBER(Y80),Y80,0)+X80</f>
        <v>-10</v>
      </c>
      <c r="V80" s="8">
        <v>10</v>
      </c>
      <c r="W80" s="8">
        <v>0</v>
      </c>
      <c r="X80" s="8">
        <v>0</v>
      </c>
      <c r="Y80" s="8" t="e">
        <f>IF(ISBLANK(Z80),0, LOOKUP(Z80,[1]Skill!$A:$A,[1]Skill!$X:$X)*AA80/100)</f>
        <v>#N/A</v>
      </c>
      <c r="Z80" s="37">
        <v>55000015</v>
      </c>
      <c r="AA80" s="4">
        <v>100</v>
      </c>
      <c r="AB80" s="4" t="s">
        <v>3</v>
      </c>
      <c r="AC80" s="4"/>
      <c r="AD80" s="4">
        <v>5</v>
      </c>
      <c r="AE80" s="5">
        <v>77</v>
      </c>
      <c r="AF80" s="26">
        <v>0</v>
      </c>
      <c r="AG80" s="25">
        <v>0</v>
      </c>
    </row>
    <row r="81" spans="1:33">
      <c r="A81">
        <v>52000078</v>
      </c>
      <c r="B81" s="4" t="s">
        <v>73</v>
      </c>
      <c r="C81" s="4" t="s">
        <v>213</v>
      </c>
      <c r="D81" s="25" t="s">
        <v>342</v>
      </c>
      <c r="E81" s="4">
        <v>3</v>
      </c>
      <c r="F81">
        <v>100</v>
      </c>
      <c r="G81" s="4">
        <v>0</v>
      </c>
      <c r="H81" s="4">
        <f>IF(AND(U81&gt;=13,U81&lt;=16),5,IF(AND(U81&gt;=9,U81&lt;=12),4,IF(AND(U81&gt;=5,U81&lt;=8),3,IF(AND(U81&gt;=1,U81&lt;=4),2,IF(AND(U81&gt;=-3,U81&lt;=0),1,IF(AND(U81&gt;=-5,U81&lt;=-4),0,6))))))</f>
        <v>6</v>
      </c>
      <c r="I81" s="4">
        <v>3</v>
      </c>
      <c r="J81" s="6">
        <v>90</v>
      </c>
      <c r="K81" s="6">
        <v>0</v>
      </c>
      <c r="L81" s="14">
        <v>0</v>
      </c>
      <c r="M81" s="8">
        <v>4</v>
      </c>
      <c r="N81" s="8">
        <v>0</v>
      </c>
      <c r="O81" s="8">
        <v>0</v>
      </c>
      <c r="P81" s="8">
        <v>0</v>
      </c>
      <c r="Q81" s="8">
        <v>0</v>
      </c>
      <c r="R81" s="8">
        <v>0</v>
      </c>
      <c r="S81" s="8">
        <v>0</v>
      </c>
      <c r="T81" s="8">
        <v>0</v>
      </c>
      <c r="U81" s="10">
        <f>J81+K81-100+L81+ SUM(N81:T81)*5+IF(ISNUMBER(Y81),Y81,0)+X81</f>
        <v>-10</v>
      </c>
      <c r="V81" s="8">
        <v>10</v>
      </c>
      <c r="W81" s="8">
        <v>0</v>
      </c>
      <c r="X81" s="8">
        <v>0</v>
      </c>
      <c r="Y81" s="8" t="e">
        <f>IF(ISBLANK(Z81),0, LOOKUP(Z81,[1]Skill!$A:$A,[1]Skill!$X:$X)*AA81/100)</f>
        <v>#N/A</v>
      </c>
      <c r="Z81" s="37">
        <v>55000009</v>
      </c>
      <c r="AA81" s="4">
        <v>100</v>
      </c>
      <c r="AB81" s="4" t="s">
        <v>3</v>
      </c>
      <c r="AC81" s="4"/>
      <c r="AD81" s="4">
        <v>5</v>
      </c>
      <c r="AE81" s="5">
        <v>78</v>
      </c>
      <c r="AF81" s="26">
        <v>0</v>
      </c>
      <c r="AG81" s="25">
        <v>0</v>
      </c>
    </row>
    <row r="82" spans="1:33">
      <c r="A82">
        <v>52000079</v>
      </c>
      <c r="B82" s="4" t="s">
        <v>74</v>
      </c>
      <c r="C82" s="4" t="s">
        <v>214</v>
      </c>
      <c r="D82" s="25" t="s">
        <v>342</v>
      </c>
      <c r="E82" s="4">
        <v>3</v>
      </c>
      <c r="F82">
        <v>100</v>
      </c>
      <c r="G82" s="4">
        <v>0</v>
      </c>
      <c r="H82" s="4">
        <f>IF(AND(U82&gt;=13,U82&lt;=16),5,IF(AND(U82&gt;=9,U82&lt;=12),4,IF(AND(U82&gt;=5,U82&lt;=8),3,IF(AND(U82&gt;=1,U82&lt;=4),2,IF(AND(U82&gt;=-3,U82&lt;=0),1,IF(AND(U82&gt;=-5,U82&lt;=-4),0,6))))))</f>
        <v>6</v>
      </c>
      <c r="I82" s="4">
        <v>3</v>
      </c>
      <c r="J82" s="6">
        <v>90</v>
      </c>
      <c r="K82" s="6">
        <v>0</v>
      </c>
      <c r="L82" s="14">
        <v>0</v>
      </c>
      <c r="M82" s="8">
        <v>4</v>
      </c>
      <c r="N82" s="8">
        <v>0</v>
      </c>
      <c r="O82" s="8">
        <v>0</v>
      </c>
      <c r="P82" s="8">
        <v>0</v>
      </c>
      <c r="Q82" s="8">
        <v>0</v>
      </c>
      <c r="R82" s="8">
        <v>0</v>
      </c>
      <c r="S82" s="8">
        <v>0</v>
      </c>
      <c r="T82" s="8">
        <v>0</v>
      </c>
      <c r="U82" s="10">
        <f>J82+K82-100+L82+ SUM(N82:T82)*5+IF(ISNUMBER(Y82),Y82,0)+X82</f>
        <v>-10</v>
      </c>
      <c r="V82" s="8">
        <v>10</v>
      </c>
      <c r="W82" s="8">
        <v>0</v>
      </c>
      <c r="X82" s="8">
        <v>0</v>
      </c>
      <c r="Y82" s="8" t="e">
        <f>IF(ISBLANK(Z82),0, LOOKUP(Z82,[1]Skill!$A:$A,[1]Skill!$X:$X)*AA82/100)</f>
        <v>#N/A</v>
      </c>
      <c r="Z82" s="37">
        <v>55000007</v>
      </c>
      <c r="AA82" s="4">
        <v>100</v>
      </c>
      <c r="AB82" s="4" t="s">
        <v>3</v>
      </c>
      <c r="AC82" s="4"/>
      <c r="AD82" s="4">
        <v>5</v>
      </c>
      <c r="AE82" s="5">
        <v>79</v>
      </c>
      <c r="AF82" s="26">
        <v>0</v>
      </c>
      <c r="AG82" s="25">
        <v>0</v>
      </c>
    </row>
    <row r="83" spans="1:33">
      <c r="A83">
        <v>52000080</v>
      </c>
      <c r="B83" s="4" t="s">
        <v>75</v>
      </c>
      <c r="C83" s="4" t="s">
        <v>215</v>
      </c>
      <c r="D83" s="25" t="s">
        <v>342</v>
      </c>
      <c r="E83" s="4">
        <v>3</v>
      </c>
      <c r="F83">
        <v>100</v>
      </c>
      <c r="G83" s="4">
        <v>0</v>
      </c>
      <c r="H83" s="4">
        <f>IF(AND(U83&gt;=13,U83&lt;=16),5,IF(AND(U83&gt;=9,U83&lt;=12),4,IF(AND(U83&gt;=5,U83&lt;=8),3,IF(AND(U83&gt;=1,U83&lt;=4),2,IF(AND(U83&gt;=-3,U83&lt;=0),1,IF(AND(U83&gt;=-5,U83&lt;=-4),0,6))))))</f>
        <v>6</v>
      </c>
      <c r="I83" s="4">
        <v>3</v>
      </c>
      <c r="J83" s="6">
        <v>90</v>
      </c>
      <c r="K83" s="6">
        <v>0</v>
      </c>
      <c r="L83" s="14">
        <v>0</v>
      </c>
      <c r="M83" s="8">
        <v>4</v>
      </c>
      <c r="N83" s="8">
        <v>0</v>
      </c>
      <c r="O83" s="8">
        <v>0</v>
      </c>
      <c r="P83" s="8">
        <v>0</v>
      </c>
      <c r="Q83" s="8">
        <v>0</v>
      </c>
      <c r="R83" s="8">
        <v>0</v>
      </c>
      <c r="S83" s="8">
        <v>0</v>
      </c>
      <c r="T83" s="8">
        <v>0</v>
      </c>
      <c r="U83" s="10">
        <f>J83+K83-100+L83+ SUM(N83:T83)*5+IF(ISNUMBER(Y83),Y83,0)+X83</f>
        <v>-10</v>
      </c>
      <c r="V83" s="8">
        <v>10</v>
      </c>
      <c r="W83" s="8">
        <v>0</v>
      </c>
      <c r="X83" s="8">
        <v>0</v>
      </c>
      <c r="Y83" s="8" t="e">
        <f>IF(ISBLANK(Z83),0, LOOKUP(Z83,[1]Skill!$A:$A,[1]Skill!$X:$X)*AA83/100)</f>
        <v>#N/A</v>
      </c>
      <c r="Z83" s="37">
        <v>55000016</v>
      </c>
      <c r="AA83" s="4">
        <v>100</v>
      </c>
      <c r="AB83" s="4" t="s">
        <v>3</v>
      </c>
      <c r="AC83" s="4"/>
      <c r="AD83" s="4">
        <v>5</v>
      </c>
      <c r="AE83" s="5">
        <v>80</v>
      </c>
      <c r="AF83" s="26">
        <v>0</v>
      </c>
      <c r="AG83" s="25">
        <v>0</v>
      </c>
    </row>
    <row r="84" spans="1:33">
      <c r="A84">
        <v>52000081</v>
      </c>
      <c r="B84" s="4" t="s">
        <v>76</v>
      </c>
      <c r="C84" s="4" t="s">
        <v>216</v>
      </c>
      <c r="D84" s="25" t="s">
        <v>342</v>
      </c>
      <c r="E84" s="4">
        <v>3</v>
      </c>
      <c r="F84">
        <v>100</v>
      </c>
      <c r="G84" s="4">
        <v>0</v>
      </c>
      <c r="H84" s="4">
        <f>IF(AND(U84&gt;=13,U84&lt;=16),5,IF(AND(U84&gt;=9,U84&lt;=12),4,IF(AND(U84&gt;=5,U84&lt;=8),3,IF(AND(U84&gt;=1,U84&lt;=4),2,IF(AND(U84&gt;=-3,U84&lt;=0),1,IF(AND(U84&gt;=-5,U84&lt;=-4),0,6))))))</f>
        <v>6</v>
      </c>
      <c r="I84" s="4">
        <v>3</v>
      </c>
      <c r="J84" s="6">
        <v>90</v>
      </c>
      <c r="K84" s="6">
        <v>0</v>
      </c>
      <c r="L84" s="14">
        <v>0</v>
      </c>
      <c r="M84" s="8">
        <v>4</v>
      </c>
      <c r="N84" s="8">
        <v>0</v>
      </c>
      <c r="O84" s="8">
        <v>0</v>
      </c>
      <c r="P84" s="8">
        <v>0</v>
      </c>
      <c r="Q84" s="8">
        <v>0</v>
      </c>
      <c r="R84" s="8">
        <v>0</v>
      </c>
      <c r="S84" s="8">
        <v>0</v>
      </c>
      <c r="T84" s="8">
        <v>0</v>
      </c>
      <c r="U84" s="10">
        <f>J84+K84-100+L84+ SUM(N84:T84)*5+IF(ISNUMBER(Y84),Y84,0)+X84</f>
        <v>-10</v>
      </c>
      <c r="V84" s="8">
        <v>10</v>
      </c>
      <c r="W84" s="8">
        <v>0</v>
      </c>
      <c r="X84" s="8">
        <v>0</v>
      </c>
      <c r="Y84" s="8" t="e">
        <f>IF(ISBLANK(Z84),0, LOOKUP(Z84,[1]Skill!$A:$A,[1]Skill!$X:$X)*AA84/100)</f>
        <v>#N/A</v>
      </c>
      <c r="Z84" s="37">
        <v>55000104</v>
      </c>
      <c r="AA84" s="4">
        <v>100</v>
      </c>
      <c r="AB84" s="4" t="s">
        <v>3</v>
      </c>
      <c r="AC84" s="4"/>
      <c r="AD84" s="4">
        <v>5</v>
      </c>
      <c r="AE84" s="5">
        <v>81</v>
      </c>
      <c r="AF84" s="26">
        <v>0</v>
      </c>
      <c r="AG84" s="25">
        <v>0</v>
      </c>
    </row>
    <row r="85" spans="1:33">
      <c r="A85">
        <v>52000082</v>
      </c>
      <c r="B85" s="4" t="s">
        <v>77</v>
      </c>
      <c r="C85" s="4" t="s">
        <v>217</v>
      </c>
      <c r="D85" s="25"/>
      <c r="E85" s="4">
        <v>4</v>
      </c>
      <c r="F85">
        <v>101</v>
      </c>
      <c r="G85" s="4">
        <v>1</v>
      </c>
      <c r="H85" s="4">
        <f>IF(AND(U85&gt;=13,U85&lt;=16),5,IF(AND(U85&gt;=9,U85&lt;=12),4,IF(AND(U85&gt;=5,U85&lt;=8),3,IF(AND(U85&gt;=1,U85&lt;=4),2,IF(AND(U85&gt;=-3,U85&lt;=0),1,IF(AND(U85&gt;=-5,U85&lt;=-4),0,6))))))</f>
        <v>3</v>
      </c>
      <c r="I85" s="4">
        <v>4</v>
      </c>
      <c r="J85" s="6">
        <v>75</v>
      </c>
      <c r="K85" s="6">
        <v>0</v>
      </c>
      <c r="L85" s="14">
        <v>5</v>
      </c>
      <c r="M85" s="8">
        <v>6</v>
      </c>
      <c r="N85" s="8">
        <v>0</v>
      </c>
      <c r="O85" s="8">
        <v>0</v>
      </c>
      <c r="P85" s="8">
        <v>0</v>
      </c>
      <c r="Q85" s="8">
        <v>0</v>
      </c>
      <c r="R85" s="8">
        <v>0</v>
      </c>
      <c r="S85" s="8">
        <v>0</v>
      </c>
      <c r="T85" s="8">
        <v>0</v>
      </c>
      <c r="U85" s="10">
        <f>J85+K85-100+L85+ SUM(N85:T85)*5+IF(ISNUMBER(Y85),Y85,0)+X85</f>
        <v>5</v>
      </c>
      <c r="V85" s="8">
        <v>20</v>
      </c>
      <c r="W85" s="8">
        <v>0</v>
      </c>
      <c r="X85" s="8">
        <v>25</v>
      </c>
      <c r="Y85" s="8">
        <f>IF(ISBLANK(Z85),0, LOOKUP(Z85,[1]Skill!$A:$A,[1]Skill!$X:$X)*AA85/100)</f>
        <v>0</v>
      </c>
      <c r="Z85" s="32"/>
      <c r="AA85" s="4"/>
      <c r="AB85" s="4" t="s">
        <v>313</v>
      </c>
      <c r="AC85" s="4"/>
      <c r="AD85" s="4">
        <v>5</v>
      </c>
      <c r="AE85" s="5">
        <v>82</v>
      </c>
      <c r="AF85" s="26">
        <v>0</v>
      </c>
      <c r="AG85" s="25">
        <v>0</v>
      </c>
    </row>
    <row r="86" spans="1:33">
      <c r="A86">
        <v>52000083</v>
      </c>
      <c r="B86" s="4" t="s">
        <v>137</v>
      </c>
      <c r="C86" s="4" t="s">
        <v>218</v>
      </c>
      <c r="D86" s="25"/>
      <c r="E86" s="4">
        <v>4</v>
      </c>
      <c r="F86">
        <v>101</v>
      </c>
      <c r="G86" s="4">
        <v>2</v>
      </c>
      <c r="H86" s="4">
        <f>IF(AND(U86&gt;=13,U86&lt;=16),5,IF(AND(U86&gt;=9,U86&lt;=12),4,IF(AND(U86&gt;=5,U86&lt;=8),3,IF(AND(U86&gt;=1,U86&lt;=4),2,IF(AND(U86&gt;=-3,U86&lt;=0),1,IF(AND(U86&gt;=-5,U86&lt;=-4),0,6))))))</f>
        <v>3</v>
      </c>
      <c r="I86" s="4">
        <v>4</v>
      </c>
      <c r="J86" s="6">
        <v>75</v>
      </c>
      <c r="K86" s="6">
        <v>0</v>
      </c>
      <c r="L86" s="14">
        <v>5</v>
      </c>
      <c r="M86" s="8">
        <v>6</v>
      </c>
      <c r="N86" s="8">
        <v>0</v>
      </c>
      <c r="O86" s="8">
        <v>0</v>
      </c>
      <c r="P86" s="8">
        <v>0</v>
      </c>
      <c r="Q86" s="8">
        <v>0</v>
      </c>
      <c r="R86" s="8">
        <v>0</v>
      </c>
      <c r="S86" s="8">
        <v>0</v>
      </c>
      <c r="T86" s="8">
        <v>0</v>
      </c>
      <c r="U86" s="10">
        <f>J86+K86-100+L86+ SUM(N86:T86)*5+IF(ISNUMBER(Y86),Y86,0)+X86</f>
        <v>5</v>
      </c>
      <c r="V86" s="8">
        <v>20</v>
      </c>
      <c r="W86" s="8">
        <v>0</v>
      </c>
      <c r="X86" s="8">
        <v>25</v>
      </c>
      <c r="Y86" s="8">
        <f>IF(ISBLANK(Z86),0, LOOKUP(Z86,[1]Skill!$A:$A,[1]Skill!$X:$X)*AA86/100)</f>
        <v>0</v>
      </c>
      <c r="Z86" s="32"/>
      <c r="AA86" s="4"/>
      <c r="AB86" s="4" t="s">
        <v>28</v>
      </c>
      <c r="AC86" s="4">
        <v>11000008</v>
      </c>
      <c r="AD86" s="4">
        <v>5</v>
      </c>
      <c r="AE86" s="5">
        <v>83</v>
      </c>
      <c r="AF86" s="26">
        <v>0</v>
      </c>
      <c r="AG86" s="25">
        <v>0</v>
      </c>
    </row>
    <row r="87" spans="1:33">
      <c r="A87">
        <v>52000084</v>
      </c>
      <c r="B87" s="4" t="s">
        <v>78</v>
      </c>
      <c r="C87" s="4" t="s">
        <v>219</v>
      </c>
      <c r="D87" s="25"/>
      <c r="E87" s="4">
        <v>4</v>
      </c>
      <c r="F87">
        <v>101</v>
      </c>
      <c r="G87" s="4">
        <v>3</v>
      </c>
      <c r="H87" s="4">
        <f>IF(AND(U87&gt;=13,U87&lt;=16),5,IF(AND(U87&gt;=9,U87&lt;=12),4,IF(AND(U87&gt;=5,U87&lt;=8),3,IF(AND(U87&gt;=1,U87&lt;=4),2,IF(AND(U87&gt;=-3,U87&lt;=0),1,IF(AND(U87&gt;=-5,U87&lt;=-4),0,6))))))</f>
        <v>3</v>
      </c>
      <c r="I87" s="4">
        <v>4</v>
      </c>
      <c r="J87" s="6">
        <v>75</v>
      </c>
      <c r="K87" s="6">
        <v>0</v>
      </c>
      <c r="L87" s="14">
        <v>5</v>
      </c>
      <c r="M87" s="8">
        <v>6</v>
      </c>
      <c r="N87" s="8">
        <v>0</v>
      </c>
      <c r="O87" s="8">
        <v>0</v>
      </c>
      <c r="P87" s="8">
        <v>0</v>
      </c>
      <c r="Q87" s="8">
        <v>0</v>
      </c>
      <c r="R87" s="8">
        <v>0</v>
      </c>
      <c r="S87" s="8">
        <v>0</v>
      </c>
      <c r="T87" s="8">
        <v>0</v>
      </c>
      <c r="U87" s="10">
        <f>J87+K87-100+L87+ SUM(N87:T87)*5+IF(ISNUMBER(Y87),Y87,0)+X87</f>
        <v>5</v>
      </c>
      <c r="V87" s="8">
        <v>20</v>
      </c>
      <c r="W87" s="8">
        <v>0</v>
      </c>
      <c r="X87" s="8">
        <v>25</v>
      </c>
      <c r="Y87" s="8">
        <f>IF(ISBLANK(Z87),0, LOOKUP(Z87,[1]Skill!$A:$A,[1]Skill!$X:$X)*AA87/100)</f>
        <v>0</v>
      </c>
      <c r="Z87" s="32"/>
      <c r="AA87" s="4"/>
      <c r="AB87" s="4" t="s">
        <v>30</v>
      </c>
      <c r="AC87" s="4">
        <v>11000006</v>
      </c>
      <c r="AD87" s="4">
        <v>5</v>
      </c>
      <c r="AE87" s="5">
        <v>84</v>
      </c>
      <c r="AF87" s="26">
        <v>0</v>
      </c>
      <c r="AG87" s="25">
        <v>0</v>
      </c>
    </row>
    <row r="88" spans="1:33">
      <c r="A88">
        <v>52000085</v>
      </c>
      <c r="B88" s="4" t="s">
        <v>79</v>
      </c>
      <c r="C88" s="4" t="s">
        <v>220</v>
      </c>
      <c r="D88" s="25"/>
      <c r="E88" s="4">
        <v>4</v>
      </c>
      <c r="F88">
        <v>101</v>
      </c>
      <c r="G88" s="4">
        <v>4</v>
      </c>
      <c r="H88" s="4">
        <f>IF(AND(U88&gt;=13,U88&lt;=16),5,IF(AND(U88&gt;=9,U88&lt;=12),4,IF(AND(U88&gt;=5,U88&lt;=8),3,IF(AND(U88&gt;=1,U88&lt;=4),2,IF(AND(U88&gt;=-3,U88&lt;=0),1,IF(AND(U88&gt;=-5,U88&lt;=-4),0,6))))))</f>
        <v>3</v>
      </c>
      <c r="I88" s="4">
        <v>4</v>
      </c>
      <c r="J88" s="6">
        <v>75</v>
      </c>
      <c r="K88" s="6">
        <v>0</v>
      </c>
      <c r="L88" s="14">
        <v>5</v>
      </c>
      <c r="M88" s="8">
        <v>6</v>
      </c>
      <c r="N88" s="8">
        <v>0</v>
      </c>
      <c r="O88" s="8">
        <v>0</v>
      </c>
      <c r="P88" s="8">
        <v>0</v>
      </c>
      <c r="Q88" s="8">
        <v>0</v>
      </c>
      <c r="R88" s="8">
        <v>0</v>
      </c>
      <c r="S88" s="8">
        <v>0</v>
      </c>
      <c r="T88" s="8">
        <v>0</v>
      </c>
      <c r="U88" s="10">
        <f>J88+K88-100+L88+ SUM(N88:T88)*5+IF(ISNUMBER(Y88),Y88,0)+X88</f>
        <v>5</v>
      </c>
      <c r="V88" s="8">
        <v>20</v>
      </c>
      <c r="W88" s="8">
        <v>0</v>
      </c>
      <c r="X88" s="8">
        <v>25</v>
      </c>
      <c r="Y88" s="8">
        <f>IF(ISBLANK(Z88),0, LOOKUP(Z88,[1]Skill!$A:$A,[1]Skill!$X:$X)*AA88/100)</f>
        <v>0</v>
      </c>
      <c r="Z88" s="32"/>
      <c r="AA88" s="4"/>
      <c r="AB88" s="4" t="s">
        <v>315</v>
      </c>
      <c r="AC88" s="4"/>
      <c r="AD88" s="4">
        <v>5</v>
      </c>
      <c r="AE88" s="5">
        <v>85</v>
      </c>
      <c r="AF88" s="26">
        <v>0</v>
      </c>
      <c r="AG88" s="25">
        <v>0</v>
      </c>
    </row>
    <row r="89" spans="1:33">
      <c r="A89">
        <v>52000086</v>
      </c>
      <c r="B89" s="4" t="s">
        <v>80</v>
      </c>
      <c r="C89" s="4" t="s">
        <v>221</v>
      </c>
      <c r="D89" s="25" t="s">
        <v>362</v>
      </c>
      <c r="E89" s="4">
        <v>4</v>
      </c>
      <c r="F89">
        <v>101</v>
      </c>
      <c r="G89" s="4">
        <v>1</v>
      </c>
      <c r="H89" s="4">
        <f>IF(AND(U89&gt;=13,U89&lt;=16),5,IF(AND(U89&gt;=9,U89&lt;=12),4,IF(AND(U89&gt;=5,U89&lt;=8),3,IF(AND(U89&gt;=1,U89&lt;=4),2,IF(AND(U89&gt;=-3,U89&lt;=0),1,IF(AND(U89&gt;=-5,U89&lt;=-4),0,6))))))</f>
        <v>4</v>
      </c>
      <c r="I89" s="4">
        <v>4</v>
      </c>
      <c r="J89" s="6">
        <v>55</v>
      </c>
      <c r="K89" s="6">
        <v>0</v>
      </c>
      <c r="L89" s="14">
        <v>9</v>
      </c>
      <c r="M89" s="8">
        <v>6</v>
      </c>
      <c r="N89" s="8">
        <v>0</v>
      </c>
      <c r="O89" s="8">
        <v>0</v>
      </c>
      <c r="P89" s="8">
        <v>0</v>
      </c>
      <c r="Q89" s="8">
        <v>0</v>
      </c>
      <c r="R89" s="8">
        <v>0</v>
      </c>
      <c r="S89" s="8">
        <v>0</v>
      </c>
      <c r="T89" s="8">
        <v>0</v>
      </c>
      <c r="U89" s="10">
        <f>J89+K89-100+L89+ SUM(N89:T89)*5+IF(ISNUMBER(Y89),Y89,0)+X89</f>
        <v>9</v>
      </c>
      <c r="V89" s="8">
        <v>20</v>
      </c>
      <c r="W89" s="8">
        <v>0</v>
      </c>
      <c r="X89" s="8">
        <v>25</v>
      </c>
      <c r="Y89" s="8">
        <f>IF(ISBLANK(Z89),0, LOOKUP(Z89,[1]Skill!$A:$A,[1]Skill!$X:$X)*AA89/100)</f>
        <v>20</v>
      </c>
      <c r="Z89" s="32">
        <v>55510009</v>
      </c>
      <c r="AA89" s="4">
        <v>40</v>
      </c>
      <c r="AB89" s="4" t="s">
        <v>312</v>
      </c>
      <c r="AC89" s="4">
        <v>11000006</v>
      </c>
      <c r="AD89" s="4">
        <v>5</v>
      </c>
      <c r="AE89" s="5">
        <v>86</v>
      </c>
      <c r="AF89" s="26">
        <v>0</v>
      </c>
      <c r="AG89" s="25">
        <v>0</v>
      </c>
    </row>
    <row r="90" spans="1:33">
      <c r="A90">
        <v>52000087</v>
      </c>
      <c r="B90" s="4" t="s">
        <v>81</v>
      </c>
      <c r="C90" s="4" t="s">
        <v>222</v>
      </c>
      <c r="D90" s="25" t="s">
        <v>362</v>
      </c>
      <c r="E90" s="4">
        <v>4</v>
      </c>
      <c r="F90">
        <v>101</v>
      </c>
      <c r="G90" s="4">
        <v>5</v>
      </c>
      <c r="H90" s="4">
        <f>IF(AND(U90&gt;=13,U90&lt;=16),5,IF(AND(U90&gt;=9,U90&lt;=12),4,IF(AND(U90&gt;=5,U90&lt;=8),3,IF(AND(U90&gt;=1,U90&lt;=4),2,IF(AND(U90&gt;=-3,U90&lt;=0),1,IF(AND(U90&gt;=-5,U90&lt;=-4),0,6))))))</f>
        <v>2</v>
      </c>
      <c r="I90" s="4">
        <v>4</v>
      </c>
      <c r="J90" s="6">
        <v>60</v>
      </c>
      <c r="K90" s="6">
        <v>0</v>
      </c>
      <c r="L90" s="14">
        <v>4</v>
      </c>
      <c r="M90" s="8">
        <v>6</v>
      </c>
      <c r="N90" s="8">
        <v>0</v>
      </c>
      <c r="O90" s="8">
        <v>0</v>
      </c>
      <c r="P90" s="8">
        <v>0</v>
      </c>
      <c r="Q90" s="8">
        <v>0</v>
      </c>
      <c r="R90" s="8">
        <v>0</v>
      </c>
      <c r="S90" s="8">
        <v>0</v>
      </c>
      <c r="T90" s="8">
        <v>0</v>
      </c>
      <c r="U90" s="10">
        <f>J90+K90-100+L90+ SUM(N90:T90)*5+IF(ISNUMBER(Y90),Y90,0)+X90</f>
        <v>4</v>
      </c>
      <c r="V90" s="8">
        <v>20</v>
      </c>
      <c r="W90" s="8">
        <v>0</v>
      </c>
      <c r="X90" s="8">
        <v>25</v>
      </c>
      <c r="Y90" s="8">
        <f>IF(ISBLANK(Z90),0, LOOKUP(Z90,[1]Skill!$A:$A,[1]Skill!$X:$X)*AA90/100)</f>
        <v>15</v>
      </c>
      <c r="Z90" s="32">
        <v>55510002</v>
      </c>
      <c r="AA90" s="4">
        <v>100</v>
      </c>
      <c r="AB90" s="4" t="s">
        <v>32</v>
      </c>
      <c r="AC90" s="4"/>
      <c r="AD90" s="4">
        <v>5</v>
      </c>
      <c r="AE90" s="5">
        <v>87</v>
      </c>
      <c r="AF90" s="26">
        <v>0</v>
      </c>
      <c r="AG90" s="25">
        <v>0</v>
      </c>
    </row>
    <row r="91" spans="1:33">
      <c r="A91">
        <v>52000088</v>
      </c>
      <c r="B91" s="4" t="s">
        <v>82</v>
      </c>
      <c r="C91" s="4" t="s">
        <v>138</v>
      </c>
      <c r="D91" s="25"/>
      <c r="E91" s="4">
        <v>4</v>
      </c>
      <c r="F91">
        <v>101</v>
      </c>
      <c r="G91" s="4">
        <v>5</v>
      </c>
      <c r="H91" s="4">
        <f>IF(AND(U91&gt;=13,U91&lt;=16),5,IF(AND(U91&gt;=9,U91&lt;=12),4,IF(AND(U91&gt;=5,U91&lt;=8),3,IF(AND(U91&gt;=1,U91&lt;=4),2,IF(AND(U91&gt;=-3,U91&lt;=0),1,IF(AND(U91&gt;=-5,U91&lt;=-4),0,6))))))</f>
        <v>3</v>
      </c>
      <c r="I91" s="4">
        <v>4</v>
      </c>
      <c r="J91" s="6">
        <v>75</v>
      </c>
      <c r="K91" s="6">
        <v>0</v>
      </c>
      <c r="L91" s="14">
        <v>5</v>
      </c>
      <c r="M91" s="8">
        <v>6</v>
      </c>
      <c r="N91" s="8">
        <v>0</v>
      </c>
      <c r="O91" s="8">
        <v>0</v>
      </c>
      <c r="P91" s="8">
        <v>0</v>
      </c>
      <c r="Q91" s="8">
        <v>0</v>
      </c>
      <c r="R91" s="8">
        <v>0</v>
      </c>
      <c r="S91" s="8">
        <v>0</v>
      </c>
      <c r="T91" s="8">
        <v>0</v>
      </c>
      <c r="U91" s="10">
        <f>J91+K91-100+L91+ SUM(N91:T91)*5+IF(ISNUMBER(Y91),Y91,0)+X91</f>
        <v>5</v>
      </c>
      <c r="V91" s="8">
        <v>20</v>
      </c>
      <c r="W91" s="8">
        <v>0</v>
      </c>
      <c r="X91" s="8">
        <v>25</v>
      </c>
      <c r="Y91" s="8">
        <f>IF(ISBLANK(Z91),0, LOOKUP(Z91,[1]Skill!$A:$A,[1]Skill!$X:$X)*AA91/100)</f>
        <v>0</v>
      </c>
      <c r="Z91" s="32"/>
      <c r="AA91" s="4"/>
      <c r="AB91" s="4" t="s">
        <v>311</v>
      </c>
      <c r="AC91" s="4">
        <v>11000007</v>
      </c>
      <c r="AD91" s="4">
        <v>5</v>
      </c>
      <c r="AE91" s="5">
        <v>88</v>
      </c>
      <c r="AF91" s="26">
        <v>0</v>
      </c>
      <c r="AG91" s="25">
        <v>0</v>
      </c>
    </row>
    <row r="92" spans="1:33">
      <c r="A92">
        <v>52000089</v>
      </c>
      <c r="B92" s="4" t="s">
        <v>83</v>
      </c>
      <c r="C92" s="4" t="s">
        <v>223</v>
      </c>
      <c r="D92" s="25"/>
      <c r="E92" s="4">
        <v>4</v>
      </c>
      <c r="F92">
        <v>101</v>
      </c>
      <c r="G92" s="4">
        <v>6</v>
      </c>
      <c r="H92" s="4">
        <f>IF(AND(U92&gt;=13,U92&lt;=16),5,IF(AND(U92&gt;=9,U92&lt;=12),4,IF(AND(U92&gt;=5,U92&lt;=8),3,IF(AND(U92&gt;=1,U92&lt;=4),2,IF(AND(U92&gt;=-3,U92&lt;=0),1,IF(AND(U92&gt;=-5,U92&lt;=-4),0,6))))))</f>
        <v>3</v>
      </c>
      <c r="I92" s="4">
        <v>4</v>
      </c>
      <c r="J92" s="6">
        <v>75</v>
      </c>
      <c r="K92" s="6">
        <v>0</v>
      </c>
      <c r="L92" s="14">
        <v>5</v>
      </c>
      <c r="M92" s="8">
        <v>6</v>
      </c>
      <c r="N92" s="8">
        <v>0</v>
      </c>
      <c r="O92" s="8">
        <v>0</v>
      </c>
      <c r="P92" s="8">
        <v>0</v>
      </c>
      <c r="Q92" s="8">
        <v>0</v>
      </c>
      <c r="R92" s="8">
        <v>0</v>
      </c>
      <c r="S92" s="8">
        <v>0</v>
      </c>
      <c r="T92" s="8">
        <v>0</v>
      </c>
      <c r="U92" s="10">
        <f>J92+K92-100+L92+ SUM(N92:T92)*5+IF(ISNUMBER(Y92),Y92,0)+X92</f>
        <v>5</v>
      </c>
      <c r="V92" s="8">
        <v>20</v>
      </c>
      <c r="W92" s="8">
        <v>0</v>
      </c>
      <c r="X92" s="8">
        <v>25</v>
      </c>
      <c r="Y92" s="8">
        <f>IF(ISBLANK(Z92),0, LOOKUP(Z92,[1]Skill!$A:$A,[1]Skill!$X:$X)*AA92/100)</f>
        <v>0</v>
      </c>
      <c r="Z92" s="32"/>
      <c r="AA92" s="4"/>
      <c r="AB92" s="4" t="s">
        <v>314</v>
      </c>
      <c r="AC92" s="4"/>
      <c r="AD92" s="4">
        <v>5</v>
      </c>
      <c r="AE92" s="5">
        <v>89</v>
      </c>
      <c r="AF92" s="26">
        <v>0</v>
      </c>
      <c r="AG92" s="25">
        <v>0</v>
      </c>
    </row>
    <row r="93" spans="1:33">
      <c r="A93">
        <v>52000090</v>
      </c>
      <c r="B93" s="4" t="s">
        <v>84</v>
      </c>
      <c r="C93" s="4" t="s">
        <v>224</v>
      </c>
      <c r="D93" s="25"/>
      <c r="E93" s="4">
        <v>6</v>
      </c>
      <c r="F93">
        <v>101</v>
      </c>
      <c r="G93" s="4">
        <v>3</v>
      </c>
      <c r="H93" s="4">
        <f>IF(AND(U93&gt;=13,U93&lt;=16),5,IF(AND(U93&gt;=9,U93&lt;=12),4,IF(AND(U93&gt;=5,U93&lt;=8),3,IF(AND(U93&gt;=1,U93&lt;=4),2,IF(AND(U93&gt;=-3,U93&lt;=0),1,IF(AND(U93&gt;=-5,U93&lt;=-4),0,6))))))</f>
        <v>6</v>
      </c>
      <c r="I93" s="4">
        <v>6</v>
      </c>
      <c r="J93" s="6">
        <v>75</v>
      </c>
      <c r="K93" s="6">
        <v>0</v>
      </c>
      <c r="L93" s="14">
        <v>34</v>
      </c>
      <c r="M93" s="8">
        <v>3</v>
      </c>
      <c r="N93" s="8">
        <v>0</v>
      </c>
      <c r="O93" s="8">
        <v>0</v>
      </c>
      <c r="P93" s="8">
        <v>0</v>
      </c>
      <c r="Q93" s="8">
        <v>-5</v>
      </c>
      <c r="R93" s="8">
        <v>0</v>
      </c>
      <c r="S93" s="8">
        <v>0</v>
      </c>
      <c r="T93" s="8">
        <v>0</v>
      </c>
      <c r="U93" s="10">
        <f>J93+K93-100+L93+ SUM(N93:T93)*5+IF(ISNUMBER(Y93),Y93,0)+X93</f>
        <v>-16</v>
      </c>
      <c r="V93" s="8">
        <v>15</v>
      </c>
      <c r="W93" s="8">
        <v>0</v>
      </c>
      <c r="X93" s="8">
        <v>0</v>
      </c>
      <c r="Y93" s="8">
        <f>IF(ISBLANK(Z93),0, LOOKUP(Z93,[1]Skill!$A:$A,[1]Skill!$X:$X)*AA93/100)</f>
        <v>0</v>
      </c>
      <c r="Z93" s="32"/>
      <c r="AA93" s="4"/>
      <c r="AB93" s="4" t="s">
        <v>85</v>
      </c>
      <c r="AC93" s="4">
        <v>11000006</v>
      </c>
      <c r="AD93" s="4">
        <v>5</v>
      </c>
      <c r="AE93" s="5">
        <v>90</v>
      </c>
      <c r="AF93" s="26">
        <v>0</v>
      </c>
      <c r="AG93" s="25">
        <v>0</v>
      </c>
    </row>
    <row r="94" spans="1:33">
      <c r="A94">
        <v>52000091</v>
      </c>
      <c r="B94" s="4" t="s">
        <v>86</v>
      </c>
      <c r="C94" s="4" t="s">
        <v>225</v>
      </c>
      <c r="D94" s="25"/>
      <c r="E94" s="4">
        <v>3</v>
      </c>
      <c r="F94">
        <v>103</v>
      </c>
      <c r="G94" s="4">
        <v>0</v>
      </c>
      <c r="H94" s="4">
        <f>IF(AND(U94&gt;=13,U94&lt;=16),5,IF(AND(U94&gt;=9,U94&lt;=12),4,IF(AND(U94&gt;=5,U94&lt;=8),3,IF(AND(U94&gt;=1,U94&lt;=4),2,IF(AND(U94&gt;=-3,U94&lt;=0),1,IF(AND(U94&gt;=-5,U94&lt;=-4),0,6))))))</f>
        <v>2</v>
      </c>
      <c r="I94" s="4">
        <v>3</v>
      </c>
      <c r="J94" s="6">
        <v>0</v>
      </c>
      <c r="K94" s="6">
        <v>37</v>
      </c>
      <c r="L94" s="14">
        <v>0</v>
      </c>
      <c r="M94" s="8">
        <v>3</v>
      </c>
      <c r="N94" s="8">
        <v>6</v>
      </c>
      <c r="O94" s="8">
        <v>0</v>
      </c>
      <c r="P94" s="8">
        <v>0</v>
      </c>
      <c r="Q94" s="8">
        <v>0</v>
      </c>
      <c r="R94" s="8">
        <v>0</v>
      </c>
      <c r="S94" s="8">
        <v>0</v>
      </c>
      <c r="T94" s="8">
        <v>0</v>
      </c>
      <c r="U94" s="10">
        <f>J94+K94-100+L94+ SUM(N94:T94)*5+IF(ISNUMBER(Y94),Y94,0)+X94</f>
        <v>2</v>
      </c>
      <c r="V94" s="8">
        <v>0</v>
      </c>
      <c r="W94" s="8">
        <v>0</v>
      </c>
      <c r="X94" s="8">
        <v>0</v>
      </c>
      <c r="Y94" s="8">
        <f>IF(ISBLANK(Z94),0, LOOKUP(Z94,[1]Skill!$A:$A,[1]Skill!$X:$X)*AA94/100)</f>
        <v>35</v>
      </c>
      <c r="Z94" s="37">
        <v>55110014</v>
      </c>
      <c r="AA94" s="4">
        <v>70</v>
      </c>
      <c r="AB94" s="4" t="s">
        <v>5</v>
      </c>
      <c r="AC94" s="4">
        <v>11000002</v>
      </c>
      <c r="AD94" s="4">
        <v>5</v>
      </c>
      <c r="AE94" s="5">
        <v>91</v>
      </c>
      <c r="AF94" s="26">
        <v>0</v>
      </c>
      <c r="AG94" s="25">
        <v>0</v>
      </c>
    </row>
    <row r="95" spans="1:33">
      <c r="A95">
        <v>52000092</v>
      </c>
      <c r="B95" s="4" t="s">
        <v>87</v>
      </c>
      <c r="C95" s="4" t="s">
        <v>226</v>
      </c>
      <c r="D95" s="25" t="s">
        <v>366</v>
      </c>
      <c r="E95" s="4">
        <v>2</v>
      </c>
      <c r="F95">
        <v>103</v>
      </c>
      <c r="G95" s="4">
        <v>0</v>
      </c>
      <c r="H95" s="4">
        <f>IF(AND(U95&gt;=13,U95&lt;=16),5,IF(AND(U95&gt;=9,U95&lt;=12),4,IF(AND(U95&gt;=5,U95&lt;=8),3,IF(AND(U95&gt;=1,U95&lt;=4),2,IF(AND(U95&gt;=-3,U95&lt;=0),1,IF(AND(U95&gt;=-5,U95&lt;=-4),0,6))))))</f>
        <v>1</v>
      </c>
      <c r="I95" s="4">
        <v>2</v>
      </c>
      <c r="J95" s="6">
        <v>40</v>
      </c>
      <c r="K95" s="6">
        <v>0</v>
      </c>
      <c r="L95" s="14">
        <v>1</v>
      </c>
      <c r="M95" s="8">
        <v>4</v>
      </c>
      <c r="N95" s="8">
        <v>0</v>
      </c>
      <c r="O95" s="8">
        <v>0</v>
      </c>
      <c r="P95" s="8">
        <v>5</v>
      </c>
      <c r="Q95" s="8">
        <v>5</v>
      </c>
      <c r="R95" s="8">
        <v>0</v>
      </c>
      <c r="S95" s="8">
        <v>0</v>
      </c>
      <c r="T95" s="8">
        <v>0</v>
      </c>
      <c r="U95" s="10">
        <f>J95+K95-100+L95+ SUM(N95:T95)*5+IF(ISNUMBER(Y95),Y95,0)+X95</f>
        <v>-0.59999999999999964</v>
      </c>
      <c r="V95" s="8">
        <v>0</v>
      </c>
      <c r="W95" s="8">
        <v>0</v>
      </c>
      <c r="X95" s="8">
        <v>0</v>
      </c>
      <c r="Y95" s="8">
        <f>IF(ISBLANK(Z95),0, LOOKUP(Z95,[1]Skill!$A:$A,[1]Skill!$X:$X)*AA95/100)</f>
        <v>8.4</v>
      </c>
      <c r="Z95" s="37">
        <v>55510004</v>
      </c>
      <c r="AA95" s="4">
        <v>70</v>
      </c>
      <c r="AB95" s="4" t="s">
        <v>5</v>
      </c>
      <c r="AC95" s="4">
        <v>11000004</v>
      </c>
      <c r="AD95" s="4">
        <v>5</v>
      </c>
      <c r="AE95" s="5">
        <v>92</v>
      </c>
      <c r="AF95" s="26">
        <v>0</v>
      </c>
      <c r="AG95" s="25">
        <v>0</v>
      </c>
    </row>
    <row r="96" spans="1:33">
      <c r="A96">
        <v>52000093</v>
      </c>
      <c r="B96" s="4" t="s">
        <v>88</v>
      </c>
      <c r="C96" s="4" t="s">
        <v>227</v>
      </c>
      <c r="D96" s="25"/>
      <c r="E96" s="4">
        <v>6</v>
      </c>
      <c r="F96">
        <v>100</v>
      </c>
      <c r="G96" s="4">
        <v>0</v>
      </c>
      <c r="H96" s="4">
        <f>IF(AND(U96&gt;=13,U96&lt;=16),5,IF(AND(U96&gt;=9,U96&lt;=12),4,IF(AND(U96&gt;=5,U96&lt;=8),3,IF(AND(U96&gt;=1,U96&lt;=4),2,IF(AND(U96&gt;=-3,U96&lt;=0),1,IF(AND(U96&gt;=-5,U96&lt;=-4),0,6))))))</f>
        <v>3</v>
      </c>
      <c r="I96" s="4">
        <v>6</v>
      </c>
      <c r="J96" s="6">
        <v>85</v>
      </c>
      <c r="K96" s="6">
        <v>15</v>
      </c>
      <c r="L96" s="14">
        <v>7</v>
      </c>
      <c r="M96" s="8">
        <v>5</v>
      </c>
      <c r="N96" s="8">
        <v>0</v>
      </c>
      <c r="O96" s="8">
        <v>0</v>
      </c>
      <c r="P96" s="8">
        <v>0</v>
      </c>
      <c r="Q96" s="8">
        <v>0</v>
      </c>
      <c r="R96" s="8">
        <v>0</v>
      </c>
      <c r="S96" s="8">
        <v>0</v>
      </c>
      <c r="T96" s="8">
        <v>0</v>
      </c>
      <c r="U96" s="10">
        <f>J96+K96-100+L96+ SUM(N96:T96)*5+IF(ISNUMBER(Y96),Y96,0)+X96</f>
        <v>7</v>
      </c>
      <c r="V96" s="8">
        <v>10</v>
      </c>
      <c r="W96" s="8">
        <v>0</v>
      </c>
      <c r="X96" s="8">
        <v>0</v>
      </c>
      <c r="Y96" s="8">
        <f>IF(ISBLANK(Z96),0, LOOKUP(Z96,[1]Skill!$A:$A,[1]Skill!$X:$X)*AA96/100)</f>
        <v>0</v>
      </c>
      <c r="Z96" s="32"/>
      <c r="AA96" s="4"/>
      <c r="AB96" s="4" t="s">
        <v>3</v>
      </c>
      <c r="AC96" s="4">
        <v>11000001</v>
      </c>
      <c r="AD96" s="4">
        <v>5</v>
      </c>
      <c r="AE96" s="5">
        <v>93</v>
      </c>
      <c r="AF96" s="26">
        <v>0</v>
      </c>
      <c r="AG96" s="25">
        <v>0</v>
      </c>
    </row>
    <row r="97" spans="1:33">
      <c r="A97">
        <v>52000094</v>
      </c>
      <c r="B97" s="4" t="s">
        <v>367</v>
      </c>
      <c r="C97" s="4" t="s">
        <v>228</v>
      </c>
      <c r="D97" s="25" t="s">
        <v>342</v>
      </c>
      <c r="E97" s="4">
        <v>2</v>
      </c>
      <c r="F97">
        <v>103</v>
      </c>
      <c r="G97" s="4">
        <v>0</v>
      </c>
      <c r="H97" s="4">
        <f>IF(AND(U97&gt;=13,U97&lt;=16),5,IF(AND(U97&gt;=9,U97&lt;=12),4,IF(AND(U97&gt;=5,U97&lt;=8),3,IF(AND(U97&gt;=1,U97&lt;=4),2,IF(AND(U97&gt;=-3,U97&lt;=0),1,IF(AND(U97&gt;=-5,U97&lt;=-4),0,6))))))</f>
        <v>6</v>
      </c>
      <c r="I97" s="4">
        <v>2</v>
      </c>
      <c r="J97" s="6">
        <v>0</v>
      </c>
      <c r="K97" s="6">
        <v>0</v>
      </c>
      <c r="L97" s="14">
        <v>0</v>
      </c>
      <c r="M97" s="8">
        <v>4</v>
      </c>
      <c r="N97" s="8">
        <v>0</v>
      </c>
      <c r="O97" s="8">
        <v>0</v>
      </c>
      <c r="P97" s="8">
        <v>0</v>
      </c>
      <c r="Q97" s="8">
        <v>0</v>
      </c>
      <c r="R97" s="8">
        <v>0</v>
      </c>
      <c r="S97" s="8">
        <v>0</v>
      </c>
      <c r="T97" s="8">
        <v>0</v>
      </c>
      <c r="U97" s="10">
        <f>J97+K97-100+L97+ SUM(N97:T97)*5+IF(ISNUMBER(Y97),Y97,0)+X97</f>
        <v>-100</v>
      </c>
      <c r="V97" s="8">
        <v>0</v>
      </c>
      <c r="W97" s="8">
        <v>0</v>
      </c>
      <c r="X97" s="8">
        <v>0</v>
      </c>
      <c r="Y97" s="8" t="e">
        <f>IF(ISBLANK(Z97),0, LOOKUP(Z97,[1]Skill!$A:$A,[1]Skill!$X:$X)*AA97/100)</f>
        <v>#N/A</v>
      </c>
      <c r="Z97" s="37">
        <v>55000206</v>
      </c>
      <c r="AA97" s="4">
        <v>100</v>
      </c>
      <c r="AB97" s="4" t="s">
        <v>5</v>
      </c>
      <c r="AC97" s="4"/>
      <c r="AD97" s="4">
        <v>5</v>
      </c>
      <c r="AE97" s="5">
        <v>94</v>
      </c>
      <c r="AF97" s="26">
        <v>0</v>
      </c>
      <c r="AG97" s="25">
        <v>0</v>
      </c>
    </row>
    <row r="98" spans="1:33">
      <c r="A98">
        <v>52000095</v>
      </c>
      <c r="B98" s="4" t="s">
        <v>89</v>
      </c>
      <c r="C98" s="4" t="s">
        <v>229</v>
      </c>
      <c r="D98" s="25" t="s">
        <v>342</v>
      </c>
      <c r="E98" s="4">
        <v>5</v>
      </c>
      <c r="F98">
        <v>103</v>
      </c>
      <c r="G98" s="4">
        <v>0</v>
      </c>
      <c r="H98" s="4">
        <f>IF(AND(U98&gt;=13,U98&lt;=16),5,IF(AND(U98&gt;=9,U98&lt;=12),4,IF(AND(U98&gt;=5,U98&lt;=8),3,IF(AND(U98&gt;=1,U98&lt;=4),2,IF(AND(U98&gt;=-3,U98&lt;=0),1,IF(AND(U98&gt;=-5,U98&lt;=-4),0,6))))))</f>
        <v>6</v>
      </c>
      <c r="I98" s="4">
        <v>5</v>
      </c>
      <c r="J98" s="6">
        <v>0</v>
      </c>
      <c r="K98" s="6">
        <v>0</v>
      </c>
      <c r="L98" s="14">
        <v>0</v>
      </c>
      <c r="M98" s="8">
        <v>4</v>
      </c>
      <c r="N98" s="8">
        <v>0</v>
      </c>
      <c r="O98" s="8">
        <v>0</v>
      </c>
      <c r="P98" s="8">
        <v>0</v>
      </c>
      <c r="Q98" s="8">
        <v>0</v>
      </c>
      <c r="R98" s="8">
        <v>0</v>
      </c>
      <c r="S98" s="8">
        <v>0</v>
      </c>
      <c r="T98" s="8">
        <v>0</v>
      </c>
      <c r="U98" s="10">
        <f>J98+K98-100+L98+ SUM(N98:T98)*5+IF(ISNUMBER(Y98),Y98,0)+X98</f>
        <v>-100</v>
      </c>
      <c r="V98" s="8">
        <v>0</v>
      </c>
      <c r="W98" s="8">
        <v>0</v>
      </c>
      <c r="X98" s="8">
        <v>0</v>
      </c>
      <c r="Y98" s="8" t="e">
        <f>IF(ISBLANK(Z98),0, LOOKUP(Z98,[1]Skill!$A:$A,[1]Skill!$X:$X)*AA98/100)</f>
        <v>#N/A</v>
      </c>
      <c r="Z98" s="37">
        <v>55000100</v>
      </c>
      <c r="AA98" s="4">
        <v>40</v>
      </c>
      <c r="AB98" s="4" t="s">
        <v>5</v>
      </c>
      <c r="AC98" s="4"/>
      <c r="AD98" s="4">
        <v>5</v>
      </c>
      <c r="AE98" s="5">
        <v>95</v>
      </c>
      <c r="AF98" s="26">
        <v>0</v>
      </c>
      <c r="AG98" s="25">
        <v>0</v>
      </c>
    </row>
    <row r="99" spans="1:33">
      <c r="A99">
        <v>52000096</v>
      </c>
      <c r="B99" s="4" t="s">
        <v>90</v>
      </c>
      <c r="C99" s="4" t="s">
        <v>230</v>
      </c>
      <c r="D99" s="25" t="s">
        <v>342</v>
      </c>
      <c r="E99" s="4">
        <v>6</v>
      </c>
      <c r="F99">
        <v>102</v>
      </c>
      <c r="G99" s="4">
        <v>0</v>
      </c>
      <c r="H99" s="4">
        <f>IF(AND(U99&gt;=13,U99&lt;=16),5,IF(AND(U99&gt;=9,U99&lt;=12),4,IF(AND(U99&gt;=5,U99&lt;=8),3,IF(AND(U99&gt;=1,U99&lt;=4),2,IF(AND(U99&gt;=-3,U99&lt;=0),1,IF(AND(U99&gt;=-5,U99&lt;=-4),0,6))))))</f>
        <v>6</v>
      </c>
      <c r="I99" s="4">
        <v>6</v>
      </c>
      <c r="J99" s="6">
        <v>0</v>
      </c>
      <c r="K99" s="6">
        <v>35</v>
      </c>
      <c r="L99" s="14">
        <v>0</v>
      </c>
      <c r="M99" s="8">
        <v>7</v>
      </c>
      <c r="N99" s="8">
        <v>0</v>
      </c>
      <c r="O99" s="8">
        <v>0</v>
      </c>
      <c r="P99" s="8">
        <v>0</v>
      </c>
      <c r="Q99" s="8">
        <v>0</v>
      </c>
      <c r="R99" s="8">
        <v>0</v>
      </c>
      <c r="S99" s="8">
        <v>0</v>
      </c>
      <c r="T99" s="8">
        <v>0</v>
      </c>
      <c r="U99" s="10">
        <f>J99+K99-100+L99+ SUM(N99:T99)*5+IF(ISNUMBER(Y99),Y99,0)+X99</f>
        <v>-65</v>
      </c>
      <c r="V99" s="8">
        <v>0</v>
      </c>
      <c r="W99" s="8">
        <v>0</v>
      </c>
      <c r="X99" s="8">
        <v>0</v>
      </c>
      <c r="Y99" s="8" t="e">
        <f>IF(ISBLANK(Z99),0, LOOKUP(Z99,[1]Skill!$A:$A,[1]Skill!$X:$X)*AA99/100)</f>
        <v>#N/A</v>
      </c>
      <c r="Z99" s="37">
        <v>55000076</v>
      </c>
      <c r="AA99" s="4">
        <v>100</v>
      </c>
      <c r="AB99" s="4" t="s">
        <v>5</v>
      </c>
      <c r="AC99" s="4"/>
      <c r="AD99" s="4">
        <v>5</v>
      </c>
      <c r="AE99" s="5">
        <v>96</v>
      </c>
      <c r="AF99" s="26">
        <v>0</v>
      </c>
      <c r="AG99" s="25">
        <v>0</v>
      </c>
    </row>
    <row r="100" spans="1:33">
      <c r="A100">
        <v>52000097</v>
      </c>
      <c r="B100" s="4" t="s">
        <v>91</v>
      </c>
      <c r="C100" s="4" t="s">
        <v>231</v>
      </c>
      <c r="D100" s="25" t="s">
        <v>342</v>
      </c>
      <c r="E100" s="4">
        <v>2</v>
      </c>
      <c r="F100">
        <v>103</v>
      </c>
      <c r="G100" s="4">
        <v>0</v>
      </c>
      <c r="H100" s="4">
        <f>IF(AND(U100&gt;=13,U100&lt;=16),5,IF(AND(U100&gt;=9,U100&lt;=12),4,IF(AND(U100&gt;=5,U100&lt;=8),3,IF(AND(U100&gt;=1,U100&lt;=4),2,IF(AND(U100&gt;=-3,U100&lt;=0),1,IF(AND(U100&gt;=-5,U100&lt;=-4),0,6))))))</f>
        <v>6</v>
      </c>
      <c r="I100" s="4">
        <v>2</v>
      </c>
      <c r="J100" s="6">
        <v>0</v>
      </c>
      <c r="K100" s="6">
        <v>25</v>
      </c>
      <c r="L100" s="14">
        <v>0</v>
      </c>
      <c r="M100" s="8">
        <v>4</v>
      </c>
      <c r="N100" s="8">
        <v>0</v>
      </c>
      <c r="O100" s="8">
        <v>0</v>
      </c>
      <c r="P100" s="8">
        <v>0</v>
      </c>
      <c r="Q100" s="8">
        <v>0</v>
      </c>
      <c r="R100" s="8">
        <v>0</v>
      </c>
      <c r="S100" s="8">
        <v>0</v>
      </c>
      <c r="T100" s="8">
        <v>0</v>
      </c>
      <c r="U100" s="10">
        <f>J100+K100-100+L100+ SUM(N100:T100)*5+IF(ISNUMBER(Y100),Y100,0)+X100</f>
        <v>-75</v>
      </c>
      <c r="V100" s="8">
        <v>0</v>
      </c>
      <c r="W100" s="8">
        <v>0</v>
      </c>
      <c r="X100" s="8">
        <v>0</v>
      </c>
      <c r="Y100" s="8" t="e">
        <f>IF(ISBLANK(Z100),0, LOOKUP(Z100,[1]Skill!$A:$A,[1]Skill!$X:$X)*AA100/100)</f>
        <v>#N/A</v>
      </c>
      <c r="Z100" s="37">
        <v>55000172</v>
      </c>
      <c r="AA100" s="4">
        <v>100</v>
      </c>
      <c r="AB100" s="4" t="s">
        <v>5</v>
      </c>
      <c r="AC100" s="4"/>
      <c r="AD100" s="4">
        <v>5</v>
      </c>
      <c r="AE100" s="5">
        <v>97</v>
      </c>
      <c r="AF100" s="26">
        <v>0</v>
      </c>
      <c r="AG100" s="25">
        <v>0</v>
      </c>
    </row>
    <row r="101" spans="1:33">
      <c r="A101">
        <v>52000098</v>
      </c>
      <c r="B101" s="4" t="s">
        <v>92</v>
      </c>
      <c r="C101" s="4" t="s">
        <v>139</v>
      </c>
      <c r="D101" s="25" t="s">
        <v>365</v>
      </c>
      <c r="E101" s="4">
        <v>3</v>
      </c>
      <c r="F101">
        <v>101</v>
      </c>
      <c r="G101" s="4">
        <v>6</v>
      </c>
      <c r="H101" s="4">
        <f>IF(AND(U101&gt;=13,U101&lt;=16),5,IF(AND(U101&gt;=9,U101&lt;=12),4,IF(AND(U101&gt;=5,U101&lt;=8),3,IF(AND(U101&gt;=1,U101&lt;=4),2,IF(AND(U101&gt;=-3,U101&lt;=0),1,IF(AND(U101&gt;=-5,U101&lt;=-4),0,6))))))</f>
        <v>3</v>
      </c>
      <c r="I101" s="4">
        <v>3</v>
      </c>
      <c r="J101" s="6">
        <v>35</v>
      </c>
      <c r="K101" s="6">
        <v>0</v>
      </c>
      <c r="L101" s="14">
        <v>7</v>
      </c>
      <c r="M101" s="8">
        <v>4</v>
      </c>
      <c r="N101" s="8">
        <v>0</v>
      </c>
      <c r="O101" s="8">
        <v>0</v>
      </c>
      <c r="P101" s="8">
        <v>0</v>
      </c>
      <c r="Q101" s="8">
        <v>5</v>
      </c>
      <c r="R101" s="8">
        <v>0</v>
      </c>
      <c r="S101" s="8">
        <v>0</v>
      </c>
      <c r="T101" s="8">
        <v>0</v>
      </c>
      <c r="U101" s="10">
        <f>J101+K101-100+L101+ SUM(N101:T101)*5+IF(ISNUMBER(Y101),Y101,0)+X101</f>
        <v>6.8000000000000007</v>
      </c>
      <c r="V101" s="8">
        <v>20</v>
      </c>
      <c r="W101" s="8">
        <v>0</v>
      </c>
      <c r="X101" s="8">
        <v>25</v>
      </c>
      <c r="Y101" s="8">
        <f>IF(ISBLANK(Z101),0, LOOKUP(Z101,[1]Skill!$A:$A,[1]Skill!$X:$X)*AA101/100)</f>
        <v>14.8</v>
      </c>
      <c r="Z101" s="37">
        <v>55510019</v>
      </c>
      <c r="AA101" s="4">
        <v>40</v>
      </c>
      <c r="AB101" s="4" t="s">
        <v>316</v>
      </c>
      <c r="AC101" s="4"/>
      <c r="AD101" s="4">
        <v>5</v>
      </c>
      <c r="AE101" s="5">
        <v>98</v>
      </c>
      <c r="AF101" s="26">
        <v>0</v>
      </c>
      <c r="AG101" s="25">
        <v>0</v>
      </c>
    </row>
    <row r="102" spans="1:33">
      <c r="A102">
        <v>52000099</v>
      </c>
      <c r="B102" s="4" t="s">
        <v>93</v>
      </c>
      <c r="C102" s="4" t="s">
        <v>232</v>
      </c>
      <c r="D102" s="25" t="s">
        <v>342</v>
      </c>
      <c r="E102" s="4">
        <v>2</v>
      </c>
      <c r="F102">
        <v>103</v>
      </c>
      <c r="G102" s="4">
        <v>0</v>
      </c>
      <c r="H102" s="4">
        <f>IF(AND(U102&gt;=13,U102&lt;=16),5,IF(AND(U102&gt;=9,U102&lt;=12),4,IF(AND(U102&gt;=5,U102&lt;=8),3,IF(AND(U102&gt;=1,U102&lt;=4),2,IF(AND(U102&gt;=-3,U102&lt;=0),1,IF(AND(U102&gt;=-5,U102&lt;=-4),0,6))))))</f>
        <v>6</v>
      </c>
      <c r="I102" s="4">
        <v>2</v>
      </c>
      <c r="J102" s="6">
        <v>0</v>
      </c>
      <c r="K102" s="6">
        <v>40</v>
      </c>
      <c r="L102" s="14">
        <v>0</v>
      </c>
      <c r="M102" s="8">
        <v>4</v>
      </c>
      <c r="N102" s="8">
        <v>0</v>
      </c>
      <c r="O102" s="8">
        <v>0</v>
      </c>
      <c r="P102" s="8">
        <v>0</v>
      </c>
      <c r="Q102" s="8">
        <v>0</v>
      </c>
      <c r="R102" s="8">
        <v>0</v>
      </c>
      <c r="S102" s="8">
        <v>0</v>
      </c>
      <c r="T102" s="8">
        <v>0</v>
      </c>
      <c r="U102" s="10">
        <f>J102+K102-100+L102+ SUM(N102:T102)*5+IF(ISNUMBER(Y102),Y102,0)+X102</f>
        <v>-60</v>
      </c>
      <c r="V102" s="8">
        <v>0</v>
      </c>
      <c r="W102" s="8">
        <v>0</v>
      </c>
      <c r="X102" s="8">
        <v>0</v>
      </c>
      <c r="Y102" s="8" t="e">
        <f>IF(ISBLANK(Z102),0, LOOKUP(Z102,[1]Skill!$A:$A,[1]Skill!$X:$X)*AA102/100)</f>
        <v>#N/A</v>
      </c>
      <c r="Z102" s="37">
        <v>55000228</v>
      </c>
      <c r="AA102" s="4">
        <v>100</v>
      </c>
      <c r="AB102" s="4" t="s">
        <v>5</v>
      </c>
      <c r="AC102" s="4"/>
      <c r="AD102" s="4">
        <v>5</v>
      </c>
      <c r="AE102" s="5">
        <v>99</v>
      </c>
      <c r="AF102" s="26">
        <v>0</v>
      </c>
      <c r="AG102" s="25">
        <v>0</v>
      </c>
    </row>
    <row r="103" spans="1:33">
      <c r="A103">
        <v>52000100</v>
      </c>
      <c r="B103" s="4" t="s">
        <v>140</v>
      </c>
      <c r="C103" s="4" t="s">
        <v>141</v>
      </c>
      <c r="D103" s="25" t="s">
        <v>342</v>
      </c>
      <c r="E103" s="4">
        <v>4</v>
      </c>
      <c r="F103">
        <v>101</v>
      </c>
      <c r="G103" s="4">
        <v>0</v>
      </c>
      <c r="H103" s="4">
        <f>IF(AND(U103&gt;=13,U103&lt;=16),5,IF(AND(U103&gt;=9,U103&lt;=12),4,IF(AND(U103&gt;=5,U103&lt;=8),3,IF(AND(U103&gt;=1,U103&lt;=4),2,IF(AND(U103&gt;=-3,U103&lt;=0),1,IF(AND(U103&gt;=-5,U103&lt;=-4),0,6))))))</f>
        <v>6</v>
      </c>
      <c r="I103" s="4">
        <v>4</v>
      </c>
      <c r="J103" s="6">
        <v>0</v>
      </c>
      <c r="K103" s="6">
        <v>0</v>
      </c>
      <c r="L103" s="14">
        <v>0</v>
      </c>
      <c r="M103" s="8">
        <v>3</v>
      </c>
      <c r="N103" s="8">
        <v>0</v>
      </c>
      <c r="O103" s="8">
        <v>0</v>
      </c>
      <c r="P103" s="8">
        <v>0</v>
      </c>
      <c r="Q103" s="8">
        <v>0</v>
      </c>
      <c r="R103" s="8">
        <v>0</v>
      </c>
      <c r="S103" s="8">
        <v>0</v>
      </c>
      <c r="T103" s="8">
        <v>0</v>
      </c>
      <c r="U103" s="10">
        <f>J103+K103-100+L103+ SUM(N103:T103)*5+IF(ISNUMBER(Y103),Y103,0)+X103</f>
        <v>-100</v>
      </c>
      <c r="V103" s="8">
        <v>10</v>
      </c>
      <c r="W103" s="8">
        <v>0</v>
      </c>
      <c r="X103" s="8">
        <v>0</v>
      </c>
      <c r="Y103" s="8" t="e">
        <f>IF(ISBLANK(Z103),0, LOOKUP(Z103,[1]Skill!$A:$A,[1]Skill!$X:$X)*AA103/100)</f>
        <v>#N/A</v>
      </c>
      <c r="Z103" s="37">
        <v>55000229</v>
      </c>
      <c r="AA103" s="4">
        <v>25</v>
      </c>
      <c r="AB103" s="4" t="s">
        <v>94</v>
      </c>
      <c r="AC103" s="4"/>
      <c r="AD103" s="4">
        <v>5</v>
      </c>
      <c r="AE103" s="5">
        <v>100</v>
      </c>
      <c r="AF103" s="26">
        <v>0</v>
      </c>
      <c r="AG103" s="25">
        <v>0</v>
      </c>
    </row>
    <row r="104" spans="1:33">
      <c r="A104">
        <v>52000101</v>
      </c>
      <c r="B104" s="4" t="s">
        <v>95</v>
      </c>
      <c r="C104" s="4" t="s">
        <v>233</v>
      </c>
      <c r="D104" s="25" t="s">
        <v>342</v>
      </c>
      <c r="E104" s="4">
        <v>3</v>
      </c>
      <c r="F104">
        <v>103</v>
      </c>
      <c r="G104" s="4">
        <v>0</v>
      </c>
      <c r="H104" s="4">
        <f>IF(AND(U104&gt;=13,U104&lt;=16),5,IF(AND(U104&gt;=9,U104&lt;=12),4,IF(AND(U104&gt;=5,U104&lt;=8),3,IF(AND(U104&gt;=1,U104&lt;=4),2,IF(AND(U104&gt;=-3,U104&lt;=0),1,IF(AND(U104&gt;=-5,U104&lt;=-4),0,6))))))</f>
        <v>1</v>
      </c>
      <c r="I104" s="4">
        <v>3</v>
      </c>
      <c r="J104" s="6">
        <v>100</v>
      </c>
      <c r="K104" s="6">
        <v>0</v>
      </c>
      <c r="L104" s="14">
        <v>0</v>
      </c>
      <c r="M104" s="8">
        <v>4</v>
      </c>
      <c r="N104" s="8">
        <v>0</v>
      </c>
      <c r="O104" s="8">
        <v>0</v>
      </c>
      <c r="P104" s="8">
        <v>0</v>
      </c>
      <c r="Q104" s="8">
        <v>0</v>
      </c>
      <c r="R104" s="8">
        <v>0</v>
      </c>
      <c r="S104" s="8">
        <v>0</v>
      </c>
      <c r="T104" s="8">
        <v>0</v>
      </c>
      <c r="U104" s="10">
        <f>J104+K104-100+L104+ SUM(N104:T104)*5+IF(ISNUMBER(Y104),Y104,0)+X104</f>
        <v>0</v>
      </c>
      <c r="V104" s="8">
        <v>0</v>
      </c>
      <c r="W104" s="8">
        <v>0</v>
      </c>
      <c r="X104" s="8">
        <v>0</v>
      </c>
      <c r="Y104" s="8" t="e">
        <f>IF(ISBLANK(Z104),0, LOOKUP(Z104,[1]Skill!$A:$A,[1]Skill!$X:$X)*AA104/100)</f>
        <v>#N/A</v>
      </c>
      <c r="Z104" s="37">
        <v>55000078</v>
      </c>
      <c r="AA104" s="4">
        <v>100</v>
      </c>
      <c r="AB104" s="4" t="s">
        <v>5</v>
      </c>
      <c r="AC104" s="4"/>
      <c r="AD104" s="4">
        <v>5</v>
      </c>
      <c r="AE104" s="5">
        <v>101</v>
      </c>
      <c r="AF104" s="26">
        <v>0</v>
      </c>
      <c r="AG104" s="25">
        <v>0</v>
      </c>
    </row>
    <row r="105" spans="1:33">
      <c r="A105">
        <v>52000102</v>
      </c>
      <c r="B105" s="4" t="s">
        <v>142</v>
      </c>
      <c r="C105" s="4" t="s">
        <v>234</v>
      </c>
      <c r="D105" s="25" t="s">
        <v>370</v>
      </c>
      <c r="E105" s="4">
        <v>3</v>
      </c>
      <c r="F105">
        <v>103</v>
      </c>
      <c r="G105" s="4">
        <v>0</v>
      </c>
      <c r="H105" s="4">
        <f>IF(AND(U105&gt;=13,U105&lt;=16),5,IF(AND(U105&gt;=9,U105&lt;=12),4,IF(AND(U105&gt;=5,U105&lt;=8),3,IF(AND(U105&gt;=1,U105&lt;=4),2,IF(AND(U105&gt;=-3,U105&lt;=0),1,IF(AND(U105&gt;=-5,U105&lt;=-4),0,6))))))</f>
        <v>2</v>
      </c>
      <c r="I105" s="4">
        <v>3</v>
      </c>
      <c r="J105" s="6">
        <v>50</v>
      </c>
      <c r="K105" s="6">
        <v>0</v>
      </c>
      <c r="L105" s="14">
        <v>3</v>
      </c>
      <c r="M105" s="8">
        <v>4</v>
      </c>
      <c r="N105" s="8">
        <v>0</v>
      </c>
      <c r="O105" s="8">
        <v>0</v>
      </c>
      <c r="P105" s="8">
        <v>4</v>
      </c>
      <c r="Q105" s="8">
        <v>4</v>
      </c>
      <c r="R105" s="8">
        <v>0</v>
      </c>
      <c r="S105" s="8">
        <v>0</v>
      </c>
      <c r="T105" s="8">
        <v>0</v>
      </c>
      <c r="U105" s="10">
        <f>J105+K105-100+L105+ SUM(N105:T105)*5+IF(ISNUMBER(Y105),Y105,0)+X105</f>
        <v>2</v>
      </c>
      <c r="V105" s="8">
        <v>0</v>
      </c>
      <c r="W105" s="8">
        <v>0</v>
      </c>
      <c r="X105" s="8">
        <v>0</v>
      </c>
      <c r="Y105" s="8">
        <f>IF(ISBLANK(Z105),0, LOOKUP(Z105,[1]Skill!$A:$A,[1]Skill!$X:$X)*AA105/100)</f>
        <v>9</v>
      </c>
      <c r="Z105" s="37">
        <v>55700004</v>
      </c>
      <c r="AA105" s="4">
        <v>100</v>
      </c>
      <c r="AB105" s="4" t="s">
        <v>5</v>
      </c>
      <c r="AC105" s="4"/>
      <c r="AD105" s="4">
        <v>5</v>
      </c>
      <c r="AE105" s="5">
        <v>102</v>
      </c>
      <c r="AF105" s="26">
        <v>0</v>
      </c>
      <c r="AG105" s="25">
        <v>0</v>
      </c>
    </row>
    <row r="106" spans="1:33">
      <c r="A106">
        <v>52000103</v>
      </c>
      <c r="B106" s="4" t="s">
        <v>96</v>
      </c>
      <c r="C106" s="4" t="s">
        <v>123</v>
      </c>
      <c r="D106" s="25"/>
      <c r="E106" s="4">
        <v>4</v>
      </c>
      <c r="F106">
        <v>103</v>
      </c>
      <c r="G106" s="4">
        <v>0</v>
      </c>
      <c r="H106" s="4">
        <f>IF(AND(U106&gt;=13,U106&lt;=16),5,IF(AND(U106&gt;=9,U106&lt;=12),4,IF(AND(U106&gt;=5,U106&lt;=8),3,IF(AND(U106&gt;=1,U106&lt;=4),2,IF(AND(U106&gt;=-3,U106&lt;=0),1,IF(AND(U106&gt;=-5,U106&lt;=-4),0,6))))))</f>
        <v>3</v>
      </c>
      <c r="I106" s="4">
        <v>4</v>
      </c>
      <c r="J106" s="6">
        <v>0</v>
      </c>
      <c r="K106" s="6">
        <v>50</v>
      </c>
      <c r="L106" s="14">
        <v>5</v>
      </c>
      <c r="M106" s="8">
        <v>4</v>
      </c>
      <c r="N106" s="8">
        <v>0</v>
      </c>
      <c r="O106" s="8">
        <v>0</v>
      </c>
      <c r="P106" s="8">
        <v>0</v>
      </c>
      <c r="Q106" s="8">
        <v>0</v>
      </c>
      <c r="R106" s="8">
        <v>10</v>
      </c>
      <c r="S106" s="8">
        <v>0</v>
      </c>
      <c r="T106" s="8">
        <v>0</v>
      </c>
      <c r="U106" s="10">
        <f>J106+K106-100+L106+ SUM(N106:T106)*5+IF(ISNUMBER(Y106),Y106,0)+X106</f>
        <v>5</v>
      </c>
      <c r="V106" s="8">
        <v>0</v>
      </c>
      <c r="W106" s="8">
        <v>0</v>
      </c>
      <c r="X106" s="8">
        <v>0</v>
      </c>
      <c r="Y106" s="8">
        <f>IF(ISBLANK(Z106),0, LOOKUP(Z106,[1]Skill!$A:$A,[1]Skill!$X:$X)*AA106/100)</f>
        <v>0</v>
      </c>
      <c r="Z106" s="32"/>
      <c r="AA106" s="4"/>
      <c r="AB106" s="4" t="s">
        <v>5</v>
      </c>
      <c r="AC106" s="4">
        <v>11000006</v>
      </c>
      <c r="AD106" s="4">
        <v>5</v>
      </c>
      <c r="AE106" s="5">
        <v>103</v>
      </c>
      <c r="AF106" s="26">
        <v>0</v>
      </c>
      <c r="AG106" s="25">
        <v>0</v>
      </c>
    </row>
    <row r="107" spans="1:33">
      <c r="A107">
        <v>52000104</v>
      </c>
      <c r="B107" s="4" t="s">
        <v>97</v>
      </c>
      <c r="C107" s="4" t="s">
        <v>235</v>
      </c>
      <c r="D107" s="25" t="s">
        <v>362</v>
      </c>
      <c r="E107" s="4">
        <v>3</v>
      </c>
      <c r="F107">
        <v>100</v>
      </c>
      <c r="G107" s="4">
        <v>0</v>
      </c>
      <c r="H107" s="4">
        <f>IF(AND(U107&gt;=13,U107&lt;=16),5,IF(AND(U107&gt;=9,U107&lt;=12),4,IF(AND(U107&gt;=5,U107&lt;=8),3,IF(AND(U107&gt;=1,U107&lt;=4),2,IF(AND(U107&gt;=-3,U107&lt;=0),1,IF(AND(U107&gt;=-5,U107&lt;=-4),0,6))))))</f>
        <v>2</v>
      </c>
      <c r="I107" s="4">
        <v>3</v>
      </c>
      <c r="J107" s="7">
        <v>85</v>
      </c>
      <c r="K107" s="7">
        <v>0</v>
      </c>
      <c r="L107" s="14">
        <v>4</v>
      </c>
      <c r="M107" s="8">
        <v>4</v>
      </c>
      <c r="N107" s="8">
        <v>0</v>
      </c>
      <c r="O107" s="8">
        <v>0</v>
      </c>
      <c r="P107" s="8">
        <v>0</v>
      </c>
      <c r="Q107" s="8">
        <v>0</v>
      </c>
      <c r="R107" s="8">
        <v>0</v>
      </c>
      <c r="S107" s="8">
        <v>0</v>
      </c>
      <c r="T107" s="8">
        <v>0</v>
      </c>
      <c r="U107" s="10">
        <f>J107+K107-100+L107+ SUM(N107:T107)*5+IF(ISNUMBER(Y107),Y107,0)+X107</f>
        <v>1</v>
      </c>
      <c r="V107" s="8">
        <v>10</v>
      </c>
      <c r="W107" s="8">
        <v>0</v>
      </c>
      <c r="X107" s="8">
        <v>0</v>
      </c>
      <c r="Y107" s="8">
        <f>IF(ISBLANK(Z107),0, LOOKUP(Z107,[1]Skill!$A:$A,[1]Skill!$X:$X)*AA107/100)</f>
        <v>12</v>
      </c>
      <c r="Z107" s="37">
        <v>55510013</v>
      </c>
      <c r="AA107" s="4">
        <v>100</v>
      </c>
      <c r="AB107" s="4" t="s">
        <v>3</v>
      </c>
      <c r="AC107" s="4">
        <v>11000003</v>
      </c>
      <c r="AD107" s="4">
        <v>5</v>
      </c>
      <c r="AE107" s="5">
        <v>104</v>
      </c>
      <c r="AF107" s="26">
        <v>0</v>
      </c>
      <c r="AG107" s="25">
        <v>0</v>
      </c>
    </row>
    <row r="108" spans="1:33">
      <c r="A108">
        <v>52000105</v>
      </c>
      <c r="B108" s="4" t="s">
        <v>98</v>
      </c>
      <c r="C108" s="4" t="s">
        <v>236</v>
      </c>
      <c r="D108" s="25"/>
      <c r="E108" s="4">
        <v>2</v>
      </c>
      <c r="F108">
        <v>102</v>
      </c>
      <c r="G108" s="4">
        <v>0</v>
      </c>
      <c r="H108" s="4">
        <f>IF(AND(U108&gt;=13,U108&lt;=16),5,IF(AND(U108&gt;=9,U108&lt;=12),4,IF(AND(U108&gt;=5,U108&lt;=8),3,IF(AND(U108&gt;=1,U108&lt;=4),2,IF(AND(U108&gt;=-3,U108&lt;=0),1,IF(AND(U108&gt;=-5,U108&lt;=-4),0,6))))))</f>
        <v>1</v>
      </c>
      <c r="I108" s="4">
        <v>2</v>
      </c>
      <c r="J108" s="6">
        <v>0</v>
      </c>
      <c r="K108" s="6">
        <v>60</v>
      </c>
      <c r="L108" s="14">
        <v>0</v>
      </c>
      <c r="M108" s="8">
        <v>4</v>
      </c>
      <c r="N108" s="8">
        <v>6</v>
      </c>
      <c r="O108" s="8">
        <v>0</v>
      </c>
      <c r="P108" s="8">
        <v>0</v>
      </c>
      <c r="Q108" s="8">
        <v>0</v>
      </c>
      <c r="R108" s="8">
        <v>0</v>
      </c>
      <c r="S108" s="8">
        <v>0</v>
      </c>
      <c r="T108" s="8">
        <v>0</v>
      </c>
      <c r="U108" s="10">
        <f>J108+K108-100+L108+ SUM(N108:T108)*5+IF(ISNUMBER(Y108),Y108,0)+X108</f>
        <v>-2</v>
      </c>
      <c r="V108" s="8">
        <v>0</v>
      </c>
      <c r="W108" s="8">
        <v>0</v>
      </c>
      <c r="X108" s="8">
        <v>0</v>
      </c>
      <c r="Y108" s="8">
        <f>IF(ISBLANK(Z108),0, LOOKUP(Z108,[1]Skill!$A:$A,[1]Skill!$X:$X)*AA108/100)</f>
        <v>8</v>
      </c>
      <c r="Z108" s="37">
        <v>55990101</v>
      </c>
      <c r="AA108" s="4">
        <v>100</v>
      </c>
      <c r="AB108" s="4" t="s">
        <v>5</v>
      </c>
      <c r="AC108" s="4">
        <v>11000003</v>
      </c>
      <c r="AD108" s="4">
        <v>5</v>
      </c>
      <c r="AE108" s="5">
        <v>105</v>
      </c>
      <c r="AF108" s="26">
        <v>0</v>
      </c>
      <c r="AG108" s="25">
        <v>0</v>
      </c>
    </row>
    <row r="109" spans="1:33">
      <c r="A109">
        <v>52000106</v>
      </c>
      <c r="B109" s="4" t="s">
        <v>99</v>
      </c>
      <c r="C109" s="4" t="s">
        <v>237</v>
      </c>
      <c r="D109" s="25"/>
      <c r="E109" s="4">
        <v>2</v>
      </c>
      <c r="F109">
        <v>103</v>
      </c>
      <c r="G109" s="4">
        <v>0</v>
      </c>
      <c r="H109" s="4">
        <f>IF(AND(U109&gt;=13,U109&lt;=16),5,IF(AND(U109&gt;=9,U109&lt;=12),4,IF(AND(U109&gt;=5,U109&lt;=8),3,IF(AND(U109&gt;=1,U109&lt;=4),2,IF(AND(U109&gt;=-3,U109&lt;=0),1,IF(AND(U109&gt;=-5,U109&lt;=-4),0,6))))))</f>
        <v>2</v>
      </c>
      <c r="I109" s="4">
        <v>2</v>
      </c>
      <c r="J109" s="6">
        <v>0</v>
      </c>
      <c r="K109" s="6">
        <v>70</v>
      </c>
      <c r="L109" s="14">
        <v>1</v>
      </c>
      <c r="M109" s="8">
        <v>4</v>
      </c>
      <c r="N109" s="8">
        <v>0</v>
      </c>
      <c r="O109" s="8">
        <v>6</v>
      </c>
      <c r="P109" s="8">
        <v>0</v>
      </c>
      <c r="Q109" s="8">
        <v>0</v>
      </c>
      <c r="R109" s="8">
        <v>0</v>
      </c>
      <c r="S109" s="8">
        <v>0</v>
      </c>
      <c r="T109" s="8">
        <v>0</v>
      </c>
      <c r="U109" s="10">
        <f>J109+K109-100+L109+ SUM(N109:T109)*5+IF(ISNUMBER(Y109),Y109,0)+X109</f>
        <v>1</v>
      </c>
      <c r="V109" s="8">
        <v>0</v>
      </c>
      <c r="W109" s="8">
        <v>0</v>
      </c>
      <c r="X109" s="8">
        <v>0</v>
      </c>
      <c r="Y109" s="8">
        <f>IF(ISBLANK(Z109),0, LOOKUP(Z109,[1]Skill!$A:$A,[1]Skill!$X:$X)*AA109/100)</f>
        <v>0</v>
      </c>
      <c r="Z109" s="37"/>
      <c r="AA109" s="4"/>
      <c r="AB109" s="4" t="s">
        <v>5</v>
      </c>
      <c r="AC109" s="4">
        <v>11000007</v>
      </c>
      <c r="AD109" s="4">
        <v>5</v>
      </c>
      <c r="AE109" s="5">
        <v>106</v>
      </c>
      <c r="AF109" s="26">
        <v>0</v>
      </c>
      <c r="AG109" s="25">
        <v>0</v>
      </c>
    </row>
    <row r="110" spans="1:33">
      <c r="A110">
        <v>52000107</v>
      </c>
      <c r="B110" s="4" t="s">
        <v>65</v>
      </c>
      <c r="C110" s="4" t="s">
        <v>207</v>
      </c>
      <c r="D110" s="25"/>
      <c r="E110" s="4">
        <v>2</v>
      </c>
      <c r="F110">
        <v>102</v>
      </c>
      <c r="G110" s="4">
        <v>0</v>
      </c>
      <c r="H110" s="4">
        <f>IF(AND(U110&gt;=13,U110&lt;=16),5,IF(AND(U110&gt;=9,U110&lt;=12),4,IF(AND(U110&gt;=5,U110&lt;=8),3,IF(AND(U110&gt;=1,U110&lt;=4),2,IF(AND(U110&gt;=-3,U110&lt;=0),1,IF(AND(U110&gt;=-5,U110&lt;=-4),0,6))))))</f>
        <v>2</v>
      </c>
      <c r="I110" s="4">
        <v>2</v>
      </c>
      <c r="J110" s="6">
        <v>45</v>
      </c>
      <c r="K110" s="6">
        <v>45</v>
      </c>
      <c r="L110" s="14">
        <v>3</v>
      </c>
      <c r="M110" s="8">
        <v>4</v>
      </c>
      <c r="N110" s="8">
        <v>0</v>
      </c>
      <c r="O110" s="8">
        <v>0</v>
      </c>
      <c r="P110" s="8">
        <v>0</v>
      </c>
      <c r="Q110" s="8">
        <v>0</v>
      </c>
      <c r="R110" s="8">
        <v>0</v>
      </c>
      <c r="S110" s="8">
        <v>0</v>
      </c>
      <c r="T110" s="8">
        <v>0</v>
      </c>
      <c r="U110" s="10">
        <f>J110+K110-100+L110+ SUM(N110:T110)*5+IF(ISNUMBER(Y110),Y110,0)+X110</f>
        <v>3</v>
      </c>
      <c r="V110" s="8">
        <v>0</v>
      </c>
      <c r="W110" s="8">
        <v>0</v>
      </c>
      <c r="X110" s="8">
        <v>0</v>
      </c>
      <c r="Y110" s="8">
        <f>IF(ISBLANK(Z110),0, LOOKUP(Z110,[1]Skill!$A:$A,[1]Skill!$X:$X)*AA110/100)</f>
        <v>10</v>
      </c>
      <c r="Z110">
        <v>55900013</v>
      </c>
      <c r="AA110" s="4">
        <v>100</v>
      </c>
      <c r="AB110" s="4" t="s">
        <v>5</v>
      </c>
      <c r="AC110" s="4"/>
      <c r="AD110" s="4">
        <v>5</v>
      </c>
      <c r="AE110" s="5">
        <v>107</v>
      </c>
      <c r="AF110" s="26">
        <v>0</v>
      </c>
      <c r="AG110" s="25">
        <v>0</v>
      </c>
    </row>
    <row r="111" spans="1:33">
      <c r="A111">
        <v>52000108</v>
      </c>
      <c r="B111" s="4" t="s">
        <v>101</v>
      </c>
      <c r="C111" s="4" t="s">
        <v>143</v>
      </c>
      <c r="D111" s="25" t="s">
        <v>342</v>
      </c>
      <c r="E111" s="4">
        <v>4</v>
      </c>
      <c r="F111">
        <v>100</v>
      </c>
      <c r="G111" s="4">
        <v>0</v>
      </c>
      <c r="H111" s="4">
        <f>IF(AND(U111&gt;=13,U111&lt;=16),5,IF(AND(U111&gt;=9,U111&lt;=12),4,IF(AND(U111&gt;=5,U111&lt;=8),3,IF(AND(U111&gt;=1,U111&lt;=4),2,IF(AND(U111&gt;=-3,U111&lt;=0),1,IF(AND(U111&gt;=-5,U111&lt;=-4),0,6))))))</f>
        <v>6</v>
      </c>
      <c r="I111" s="4">
        <v>4</v>
      </c>
      <c r="J111" s="6">
        <v>70</v>
      </c>
      <c r="K111" s="6">
        <v>0</v>
      </c>
      <c r="L111" s="14">
        <v>0</v>
      </c>
      <c r="M111" s="8">
        <v>4</v>
      </c>
      <c r="N111" s="8">
        <v>0</v>
      </c>
      <c r="O111" s="8">
        <v>0</v>
      </c>
      <c r="P111" s="8">
        <v>0</v>
      </c>
      <c r="Q111" s="8">
        <v>0</v>
      </c>
      <c r="R111" s="8">
        <v>0</v>
      </c>
      <c r="S111" s="8">
        <v>0</v>
      </c>
      <c r="T111" s="8">
        <v>0</v>
      </c>
      <c r="U111" s="10">
        <f>J111+K111-100+L111+ SUM(N111:T111)*5+IF(ISNUMBER(Y111),Y111,0)+X111</f>
        <v>-30</v>
      </c>
      <c r="V111" s="8">
        <v>10</v>
      </c>
      <c r="W111" s="8">
        <v>0</v>
      </c>
      <c r="X111" s="8">
        <v>0</v>
      </c>
      <c r="Y111" s="8" t="e">
        <f>IF(ISBLANK(Z111),0, LOOKUP(Z111,[1]Skill!$A:$A,[1]Skill!$X:$X)*AA111/100)</f>
        <v>#N/A</v>
      </c>
      <c r="Z111" s="37">
        <v>55000232</v>
      </c>
      <c r="AA111" s="4">
        <v>40</v>
      </c>
      <c r="AB111" s="4" t="s">
        <v>3</v>
      </c>
      <c r="AC111" s="4"/>
      <c r="AD111" s="4">
        <v>5</v>
      </c>
      <c r="AE111" s="5">
        <v>108</v>
      </c>
      <c r="AF111" s="26">
        <v>0</v>
      </c>
      <c r="AG111" s="25">
        <v>0</v>
      </c>
    </row>
    <row r="112" spans="1:33">
      <c r="A112">
        <v>52000109</v>
      </c>
      <c r="B112" s="4" t="s">
        <v>102</v>
      </c>
      <c r="C112" s="4" t="s">
        <v>144</v>
      </c>
      <c r="D112" s="25" t="s">
        <v>342</v>
      </c>
      <c r="E112" s="4">
        <v>2</v>
      </c>
      <c r="F112">
        <v>103</v>
      </c>
      <c r="G112" s="4">
        <v>0</v>
      </c>
      <c r="H112" s="4">
        <f>IF(AND(U112&gt;=13,U112&lt;=16),5,IF(AND(U112&gt;=9,U112&lt;=12),4,IF(AND(U112&gt;=5,U112&lt;=8),3,IF(AND(U112&gt;=1,U112&lt;=4),2,IF(AND(U112&gt;=-3,U112&lt;=0),1,IF(AND(U112&gt;=-5,U112&lt;=-4),0,6))))))</f>
        <v>6</v>
      </c>
      <c r="I112" s="4">
        <v>2</v>
      </c>
      <c r="J112" s="6">
        <v>0</v>
      </c>
      <c r="K112" s="6">
        <v>0</v>
      </c>
      <c r="L112" s="14">
        <v>0</v>
      </c>
      <c r="M112" s="8">
        <v>4</v>
      </c>
      <c r="N112" s="8">
        <v>0</v>
      </c>
      <c r="O112" s="8">
        <v>0</v>
      </c>
      <c r="P112" s="8">
        <v>0</v>
      </c>
      <c r="Q112" s="8">
        <v>0</v>
      </c>
      <c r="R112" s="8">
        <v>0</v>
      </c>
      <c r="S112" s="8">
        <v>0</v>
      </c>
      <c r="T112" s="8">
        <v>0</v>
      </c>
      <c r="U112" s="10">
        <f>J112+K112-100+L112+ SUM(N112:T112)*5+IF(ISNUMBER(Y112),Y112,0)+X112</f>
        <v>-100</v>
      </c>
      <c r="V112" s="8">
        <v>0</v>
      </c>
      <c r="W112" s="8">
        <v>0</v>
      </c>
      <c r="X112" s="8">
        <v>0</v>
      </c>
      <c r="Y112" s="8" t="e">
        <f>IF(ISBLANK(Z112),0, LOOKUP(Z112,[1]Skill!$A:$A,[1]Skill!$X:$X)*AA112/100)</f>
        <v>#N/A</v>
      </c>
      <c r="Z112" s="37">
        <v>55000088</v>
      </c>
      <c r="AA112" s="4">
        <v>100</v>
      </c>
      <c r="AB112" s="4" t="s">
        <v>5</v>
      </c>
      <c r="AC112" s="4"/>
      <c r="AD112" s="4">
        <v>5</v>
      </c>
      <c r="AE112" s="5">
        <v>109</v>
      </c>
      <c r="AF112" s="26">
        <v>0</v>
      </c>
      <c r="AG112" s="25">
        <v>0</v>
      </c>
    </row>
    <row r="113" spans="1:33">
      <c r="A113">
        <v>52000110</v>
      </c>
      <c r="B113" s="4" t="s">
        <v>103</v>
      </c>
      <c r="C113" s="4" t="s">
        <v>239</v>
      </c>
      <c r="D113" s="25" t="s">
        <v>342</v>
      </c>
      <c r="E113" s="4">
        <v>6</v>
      </c>
      <c r="F113">
        <v>102</v>
      </c>
      <c r="G113" s="4">
        <v>0</v>
      </c>
      <c r="H113" s="4">
        <f>IF(AND(U113&gt;=13,U113&lt;=16),5,IF(AND(U113&gt;=9,U113&lt;=12),4,IF(AND(U113&gt;=5,U113&lt;=8),3,IF(AND(U113&gt;=1,U113&lt;=4),2,IF(AND(U113&gt;=-3,U113&lt;=0),1,IF(AND(U113&gt;=-5,U113&lt;=-4),0,6))))))</f>
        <v>1</v>
      </c>
      <c r="I113" s="4">
        <v>6</v>
      </c>
      <c r="J113" s="6">
        <v>0</v>
      </c>
      <c r="K113" s="6">
        <v>100</v>
      </c>
      <c r="L113" s="14">
        <v>0</v>
      </c>
      <c r="M113" s="8">
        <v>6</v>
      </c>
      <c r="N113" s="8">
        <v>0</v>
      </c>
      <c r="O113" s="8">
        <v>0</v>
      </c>
      <c r="P113" s="8">
        <v>0</v>
      </c>
      <c r="Q113" s="8">
        <v>0</v>
      </c>
      <c r="R113" s="8">
        <v>0</v>
      </c>
      <c r="S113" s="8">
        <v>0</v>
      </c>
      <c r="T113" s="8">
        <v>0</v>
      </c>
      <c r="U113" s="10">
        <f>J113+K113-100+L113+ SUM(N113:T113)*5+IF(ISNUMBER(Y113),Y113,0)+X113</f>
        <v>0</v>
      </c>
      <c r="V113" s="8">
        <v>0</v>
      </c>
      <c r="W113" s="8">
        <v>0</v>
      </c>
      <c r="X113" s="8">
        <v>0</v>
      </c>
      <c r="Y113" s="8" t="e">
        <f>IF(ISBLANK(Z113),0, LOOKUP(Z113,[1]Skill!$A:$A,[1]Skill!$X:$X)*AA113/100)</f>
        <v>#N/A</v>
      </c>
      <c r="Z113" s="37">
        <v>55000233</v>
      </c>
      <c r="AA113" s="4">
        <v>100</v>
      </c>
      <c r="AB113" s="4" t="s">
        <v>5</v>
      </c>
      <c r="AC113" s="4"/>
      <c r="AD113" s="4">
        <v>5</v>
      </c>
      <c r="AE113" s="5">
        <v>110</v>
      </c>
      <c r="AF113" s="26">
        <v>0</v>
      </c>
      <c r="AG113" s="25">
        <v>0</v>
      </c>
    </row>
    <row r="114" spans="1:33">
      <c r="A114">
        <v>52000111</v>
      </c>
      <c r="B114" s="4" t="s">
        <v>104</v>
      </c>
      <c r="C114" s="4" t="s">
        <v>240</v>
      </c>
      <c r="D114" s="25"/>
      <c r="E114" s="4">
        <v>5</v>
      </c>
      <c r="F114">
        <v>100</v>
      </c>
      <c r="G114" s="4">
        <v>0</v>
      </c>
      <c r="H114" s="4">
        <f>IF(AND(U114&gt;=13,U114&lt;=16),5,IF(AND(U114&gt;=9,U114&lt;=12),4,IF(AND(U114&gt;=5,U114&lt;=8),3,IF(AND(U114&gt;=1,U114&lt;=4),2,IF(AND(U114&gt;=-3,U114&lt;=0),1,IF(AND(U114&gt;=-5,U114&lt;=-4),0,6))))))</f>
        <v>4</v>
      </c>
      <c r="I114" s="4">
        <v>5</v>
      </c>
      <c r="J114" s="6">
        <v>100</v>
      </c>
      <c r="K114" s="6">
        <v>0</v>
      </c>
      <c r="L114" s="14">
        <v>30</v>
      </c>
      <c r="M114" s="8">
        <v>4</v>
      </c>
      <c r="N114" s="8">
        <v>0</v>
      </c>
      <c r="O114" s="8">
        <v>0</v>
      </c>
      <c r="P114" s="8">
        <v>-4</v>
      </c>
      <c r="Q114" s="8">
        <v>0</v>
      </c>
      <c r="R114" s="8">
        <v>0</v>
      </c>
      <c r="S114" s="8">
        <v>0</v>
      </c>
      <c r="T114" s="8">
        <v>0</v>
      </c>
      <c r="U114" s="10">
        <f>J114+K114-100+L114+ SUM(N114:T114)*5+IF(ISNUMBER(Y114),Y114,0)+X114</f>
        <v>10</v>
      </c>
      <c r="V114" s="8">
        <v>10</v>
      </c>
      <c r="W114" s="8">
        <v>0</v>
      </c>
      <c r="X114" s="8">
        <v>0</v>
      </c>
      <c r="Y114" s="8">
        <f>IF(ISBLANK(Z114),0, LOOKUP(Z114,[1]Skill!$A:$A,[1]Skill!$X:$X)*AA114/100)</f>
        <v>0</v>
      </c>
      <c r="Z114" s="37"/>
      <c r="AA114" s="4"/>
      <c r="AB114" s="4" t="s">
        <v>3</v>
      </c>
      <c r="AC114" s="4">
        <v>11000002</v>
      </c>
      <c r="AD114" s="4">
        <v>5</v>
      </c>
      <c r="AE114" s="5">
        <v>111</v>
      </c>
      <c r="AF114" s="26">
        <v>0</v>
      </c>
      <c r="AG114" s="25">
        <v>0</v>
      </c>
    </row>
    <row r="115" spans="1:33">
      <c r="A115">
        <v>52000112</v>
      </c>
      <c r="B115" s="4" t="s">
        <v>105</v>
      </c>
      <c r="C115" s="4" t="s">
        <v>145</v>
      </c>
      <c r="D115" s="25"/>
      <c r="E115" s="4">
        <v>5</v>
      </c>
      <c r="F115">
        <v>103</v>
      </c>
      <c r="G115" s="4">
        <v>0</v>
      </c>
      <c r="H115" s="4">
        <f>IF(AND(U115&gt;=13,U115&lt;=16),5,IF(AND(U115&gt;=9,U115&lt;=12),4,IF(AND(U115&gt;=5,U115&lt;=8),3,IF(AND(U115&gt;=1,U115&lt;=4),2,IF(AND(U115&gt;=-3,U115&lt;=0),1,IF(AND(U115&gt;=-5,U115&lt;=-4),0,6))))))</f>
        <v>3</v>
      </c>
      <c r="I115" s="4">
        <v>5</v>
      </c>
      <c r="J115" s="6">
        <v>50</v>
      </c>
      <c r="K115" s="6">
        <v>0</v>
      </c>
      <c r="L115" s="14">
        <v>5</v>
      </c>
      <c r="M115" s="8">
        <v>4</v>
      </c>
      <c r="N115" s="8">
        <v>6</v>
      </c>
      <c r="O115" s="8">
        <v>0</v>
      </c>
      <c r="P115" s="8">
        <v>0</v>
      </c>
      <c r="Q115" s="8">
        <v>0</v>
      </c>
      <c r="R115" s="8">
        <v>0</v>
      </c>
      <c r="S115" s="8">
        <v>4</v>
      </c>
      <c r="T115" s="8">
        <v>0</v>
      </c>
      <c r="U115" s="18">
        <f>J115+K115-100+L115+ SUM(N115:T115)*5+IF(ISNUMBER(Y115),Y115,0)+X115</f>
        <v>5</v>
      </c>
      <c r="V115" s="8">
        <v>0</v>
      </c>
      <c r="W115" s="8">
        <v>0</v>
      </c>
      <c r="X115" s="8">
        <v>0</v>
      </c>
      <c r="Y115" s="8">
        <f>IF(ISBLANK(Z115),0, LOOKUP(Z115,[1]Skill!$A:$A,[1]Skill!$X:$X)*AA115/100)</f>
        <v>0</v>
      </c>
      <c r="Z115" s="37"/>
      <c r="AA115" s="4"/>
      <c r="AB115" s="4" t="s">
        <v>5</v>
      </c>
      <c r="AC115" s="4">
        <v>11000002</v>
      </c>
      <c r="AD115" s="4">
        <v>5</v>
      </c>
      <c r="AE115" s="5">
        <v>112</v>
      </c>
      <c r="AF115" s="26">
        <v>0</v>
      </c>
      <c r="AG115" s="25">
        <v>0</v>
      </c>
    </row>
    <row r="116" spans="1:33">
      <c r="A116">
        <v>52000113</v>
      </c>
      <c r="B116" s="4" t="s">
        <v>106</v>
      </c>
      <c r="C116" s="4" t="s">
        <v>241</v>
      </c>
      <c r="D116" s="25" t="s">
        <v>342</v>
      </c>
      <c r="E116" s="4">
        <v>1</v>
      </c>
      <c r="F116">
        <v>103</v>
      </c>
      <c r="G116" s="4">
        <v>0</v>
      </c>
      <c r="H116" s="4">
        <f>IF(AND(U116&gt;=13,U116&lt;=16),5,IF(AND(U116&gt;=9,U116&lt;=12),4,IF(AND(U116&gt;=5,U116&lt;=8),3,IF(AND(U116&gt;=1,U116&lt;=4),2,IF(AND(U116&gt;=-3,U116&lt;=0),1,IF(AND(U116&gt;=-5,U116&lt;=-4),0,6))))))</f>
        <v>6</v>
      </c>
      <c r="I116" s="4">
        <v>1</v>
      </c>
      <c r="J116" s="6">
        <v>30</v>
      </c>
      <c r="K116" s="6">
        <v>0</v>
      </c>
      <c r="L116" s="14">
        <v>0</v>
      </c>
      <c r="M116" s="8">
        <v>4</v>
      </c>
      <c r="N116" s="8">
        <v>0</v>
      </c>
      <c r="O116" s="8">
        <v>0</v>
      </c>
      <c r="P116" s="8">
        <v>0</v>
      </c>
      <c r="Q116" s="8">
        <v>0</v>
      </c>
      <c r="R116" s="8">
        <v>0</v>
      </c>
      <c r="S116" s="8">
        <v>0</v>
      </c>
      <c r="T116" s="8">
        <v>0</v>
      </c>
      <c r="U116" s="10">
        <f>J116+K116-100+L116+ SUM(N116:T116)*5+IF(ISNUMBER(Y116),Y116,0)+X116</f>
        <v>-70</v>
      </c>
      <c r="V116" s="8">
        <v>0</v>
      </c>
      <c r="W116" s="8">
        <v>0</v>
      </c>
      <c r="X116" s="8">
        <v>0</v>
      </c>
      <c r="Y116" s="8" t="e">
        <f>IF(ISBLANK(Z116),0, LOOKUP(Z116,[1]Skill!$A:$A,[1]Skill!$X:$X)*AA116/100)</f>
        <v>#N/A</v>
      </c>
      <c r="Z116" s="37">
        <v>55000132</v>
      </c>
      <c r="AA116" s="4">
        <v>100</v>
      </c>
      <c r="AB116" s="4" t="s">
        <v>5</v>
      </c>
      <c r="AC116" s="4"/>
      <c r="AD116" s="4">
        <v>5</v>
      </c>
      <c r="AE116" s="5">
        <v>113</v>
      </c>
      <c r="AF116" s="26">
        <v>0</v>
      </c>
      <c r="AG116" s="25">
        <v>0</v>
      </c>
    </row>
    <row r="117" spans="1:33">
      <c r="A117">
        <v>52000114</v>
      </c>
      <c r="B117" s="4" t="s">
        <v>107</v>
      </c>
      <c r="C117" s="4" t="s">
        <v>146</v>
      </c>
      <c r="D117" s="25" t="s">
        <v>363</v>
      </c>
      <c r="E117" s="4">
        <v>2</v>
      </c>
      <c r="F117">
        <v>103</v>
      </c>
      <c r="G117" s="4">
        <v>0</v>
      </c>
      <c r="H117" s="4">
        <f>IF(AND(U117&gt;=13,U117&lt;=16),5,IF(AND(U117&gt;=9,U117&lt;=12),4,IF(AND(U117&gt;=5,U117&lt;=8),3,IF(AND(U117&gt;=1,U117&lt;=4),2,IF(AND(U117&gt;=-3,U117&lt;=0),1,IF(AND(U117&gt;=-5,U117&lt;=-4),0,6))))))</f>
        <v>1</v>
      </c>
      <c r="I117" s="4">
        <v>2</v>
      </c>
      <c r="J117" s="6">
        <v>0</v>
      </c>
      <c r="K117" s="6">
        <v>60</v>
      </c>
      <c r="L117" s="14">
        <v>0</v>
      </c>
      <c r="M117" s="8">
        <v>4</v>
      </c>
      <c r="N117" s="8">
        <v>0</v>
      </c>
      <c r="O117" s="8">
        <v>0</v>
      </c>
      <c r="P117" s="8">
        <v>0</v>
      </c>
      <c r="Q117" s="8">
        <v>6</v>
      </c>
      <c r="R117" s="8">
        <v>0</v>
      </c>
      <c r="S117" s="8">
        <v>0</v>
      </c>
      <c r="T117" s="8">
        <v>0</v>
      </c>
      <c r="U117" s="10">
        <f>J117+K117-100+L117+ SUM(N117:T117)*5+IF(ISNUMBER(Y117),Y117,0)+X117</f>
        <v>0</v>
      </c>
      <c r="V117" s="8">
        <v>0</v>
      </c>
      <c r="W117" s="8">
        <v>0</v>
      </c>
      <c r="X117" s="8">
        <v>0</v>
      </c>
      <c r="Y117" s="8">
        <f>IF(ISBLANK(Z117),0, LOOKUP(Z117,[1]Skill!$A:$A,[1]Skill!$X:$X)*AA117/100)</f>
        <v>10</v>
      </c>
      <c r="Z117" s="37">
        <v>55510007</v>
      </c>
      <c r="AA117" s="4">
        <v>100</v>
      </c>
      <c r="AB117" s="4" t="s">
        <v>5</v>
      </c>
      <c r="AC117" s="4"/>
      <c r="AD117" s="4">
        <v>5</v>
      </c>
      <c r="AE117" s="5">
        <v>114</v>
      </c>
      <c r="AF117" s="26">
        <v>0</v>
      </c>
      <c r="AG117" s="25">
        <v>0</v>
      </c>
    </row>
    <row r="118" spans="1:33">
      <c r="A118">
        <v>52000115</v>
      </c>
      <c r="B118" s="4" t="s">
        <v>108</v>
      </c>
      <c r="C118" s="4" t="s">
        <v>242</v>
      </c>
      <c r="D118" s="25"/>
      <c r="E118" s="4">
        <v>4</v>
      </c>
      <c r="F118">
        <v>100</v>
      </c>
      <c r="G118" s="4">
        <v>0</v>
      </c>
      <c r="H118" s="4">
        <f>IF(AND(U118&gt;=13,U118&lt;=16),5,IF(AND(U118&gt;=9,U118&lt;=12),4,IF(AND(U118&gt;=5,U118&lt;=8),3,IF(AND(U118&gt;=1,U118&lt;=4),2,IF(AND(U118&gt;=-3,U118&lt;=0),1,IF(AND(U118&gt;=-5,U118&lt;=-4),0,6))))))</f>
        <v>2</v>
      </c>
      <c r="I118" s="4">
        <v>4</v>
      </c>
      <c r="J118" s="6">
        <v>70</v>
      </c>
      <c r="K118" s="6">
        <v>0</v>
      </c>
      <c r="L118" s="14">
        <v>2</v>
      </c>
      <c r="M118" s="8">
        <v>3</v>
      </c>
      <c r="N118" s="8">
        <v>0</v>
      </c>
      <c r="O118" s="8">
        <v>0</v>
      </c>
      <c r="P118" s="8">
        <v>0</v>
      </c>
      <c r="Q118" s="8">
        <v>0</v>
      </c>
      <c r="R118" s="8">
        <v>0</v>
      </c>
      <c r="S118" s="8">
        <v>0</v>
      </c>
      <c r="T118" s="8">
        <v>0</v>
      </c>
      <c r="U118" s="36">
        <f>J118+K118-100+L118+ SUM(N118:T118)*5+IF(ISNUMBER(Y118),Y118,0)+X118</f>
        <v>2</v>
      </c>
      <c r="V118" s="8">
        <v>10</v>
      </c>
      <c r="W118" s="8">
        <v>0</v>
      </c>
      <c r="X118" s="8">
        <v>0</v>
      </c>
      <c r="Y118" s="8">
        <f>IF(ISBLANK(Z118),0, LOOKUP(Z118,[1]Skill!$A:$A,[1]Skill!$X:$X)*AA118/100)</f>
        <v>30</v>
      </c>
      <c r="Z118" s="37">
        <v>55110012</v>
      </c>
      <c r="AA118" s="4">
        <v>100</v>
      </c>
      <c r="AB118" s="4" t="s">
        <v>3</v>
      </c>
      <c r="AC118" s="15">
        <v>11000001</v>
      </c>
      <c r="AD118" s="4">
        <v>5</v>
      </c>
      <c r="AE118" s="5">
        <v>115</v>
      </c>
      <c r="AF118" s="26">
        <v>0</v>
      </c>
      <c r="AG118" s="25">
        <v>0</v>
      </c>
    </row>
    <row r="119" spans="1:33">
      <c r="A119">
        <v>52000116</v>
      </c>
      <c r="B119" s="4" t="s">
        <v>109</v>
      </c>
      <c r="C119" s="4" t="s">
        <v>147</v>
      </c>
      <c r="D119" s="25"/>
      <c r="E119" s="4">
        <v>3</v>
      </c>
      <c r="F119">
        <v>103</v>
      </c>
      <c r="G119" s="4">
        <v>0</v>
      </c>
      <c r="H119" s="4">
        <f>IF(AND(U119&gt;=13,U119&lt;=16),5,IF(AND(U119&gt;=9,U119&lt;=12),4,IF(AND(U119&gt;=5,U119&lt;=8),3,IF(AND(U119&gt;=1,U119&lt;=4),2,IF(AND(U119&gt;=-3,U119&lt;=0),1,IF(AND(U119&gt;=-5,U119&lt;=-4),0,6))))))</f>
        <v>2</v>
      </c>
      <c r="I119" s="4">
        <v>3</v>
      </c>
      <c r="J119" s="6">
        <v>20</v>
      </c>
      <c r="K119" s="6">
        <v>50</v>
      </c>
      <c r="L119" s="14">
        <v>1</v>
      </c>
      <c r="M119" s="8">
        <v>4</v>
      </c>
      <c r="N119" s="8">
        <v>0</v>
      </c>
      <c r="O119" s="8">
        <v>0</v>
      </c>
      <c r="P119" s="8">
        <v>0</v>
      </c>
      <c r="Q119" s="8">
        <v>0</v>
      </c>
      <c r="R119" s="8">
        <v>0</v>
      </c>
      <c r="S119" s="8">
        <v>0</v>
      </c>
      <c r="T119" s="8">
        <v>0</v>
      </c>
      <c r="U119" s="36">
        <f>J119+K119-100+L119+ SUM(N119:T119)*5+IF(ISNUMBER(Y119),Y119,0)+X119</f>
        <v>1</v>
      </c>
      <c r="V119" s="8">
        <v>0</v>
      </c>
      <c r="W119" s="8">
        <v>0</v>
      </c>
      <c r="X119" s="8">
        <v>0</v>
      </c>
      <c r="Y119" s="8">
        <f>IF(ISBLANK(Z119),0, LOOKUP(Z119,[1]Skill!$A:$A,[1]Skill!$X:$X)*AA119/100)</f>
        <v>30</v>
      </c>
      <c r="Z119" s="37">
        <v>55610001</v>
      </c>
      <c r="AA119" s="4">
        <v>100</v>
      </c>
      <c r="AB119" s="4" t="s">
        <v>5</v>
      </c>
      <c r="AC119" s="15"/>
      <c r="AD119" s="4">
        <v>5</v>
      </c>
      <c r="AE119" s="5">
        <v>116</v>
      </c>
      <c r="AF119" s="26">
        <v>0</v>
      </c>
      <c r="AG119" s="25">
        <v>0</v>
      </c>
    </row>
    <row r="120" spans="1:33">
      <c r="A120">
        <v>52000117</v>
      </c>
      <c r="B120" s="4" t="s">
        <v>110</v>
      </c>
      <c r="C120" s="4" t="s">
        <v>243</v>
      </c>
      <c r="D120" s="25" t="s">
        <v>342</v>
      </c>
      <c r="E120" s="4">
        <v>5</v>
      </c>
      <c r="F120">
        <v>103</v>
      </c>
      <c r="G120" s="4">
        <v>0</v>
      </c>
      <c r="H120" s="4">
        <f>IF(AND(U120&gt;=13,U120&lt;=16),5,IF(AND(U120&gt;=9,U120&lt;=12),4,IF(AND(U120&gt;=5,U120&lt;=8),3,IF(AND(U120&gt;=1,U120&lt;=4),2,IF(AND(U120&gt;=-3,U120&lt;=0),1,IF(AND(U120&gt;=-5,U120&lt;=-4),0,6))))))</f>
        <v>6</v>
      </c>
      <c r="I120" s="4">
        <v>5</v>
      </c>
      <c r="J120" s="6">
        <v>25</v>
      </c>
      <c r="K120" s="6">
        <v>0</v>
      </c>
      <c r="L120" s="14">
        <v>0</v>
      </c>
      <c r="M120" s="8">
        <v>2</v>
      </c>
      <c r="N120" s="8">
        <v>0</v>
      </c>
      <c r="O120" s="8">
        <v>0</v>
      </c>
      <c r="P120" s="8">
        <v>0</v>
      </c>
      <c r="Q120" s="8">
        <v>0</v>
      </c>
      <c r="R120" s="8">
        <v>0</v>
      </c>
      <c r="S120" s="8">
        <v>0</v>
      </c>
      <c r="T120" s="8">
        <v>0</v>
      </c>
      <c r="U120" s="18">
        <f>J120+K120-100+L120+ SUM(N120:T120)*5+IF(ISNUMBER(Y120),Y120,0)+X120</f>
        <v>-75</v>
      </c>
      <c r="V120" s="8">
        <v>0</v>
      </c>
      <c r="W120" s="8">
        <v>0</v>
      </c>
      <c r="X120" s="8">
        <v>0</v>
      </c>
      <c r="Y120" s="8" t="e">
        <f>IF(ISBLANK(Z120),0, LOOKUP(Z120,[1]Skill!$A:$A,[1]Skill!$X:$X)*AA120/100)</f>
        <v>#N/A</v>
      </c>
      <c r="Z120" s="37">
        <v>55000212</v>
      </c>
      <c r="AA120" s="4">
        <v>80</v>
      </c>
      <c r="AB120" s="4" t="s">
        <v>5</v>
      </c>
      <c r="AC120" s="4"/>
      <c r="AD120" s="4">
        <v>5</v>
      </c>
      <c r="AE120" s="5">
        <v>117</v>
      </c>
      <c r="AF120" s="26">
        <v>0</v>
      </c>
      <c r="AG120" s="25">
        <v>0</v>
      </c>
    </row>
    <row r="121" spans="1:33">
      <c r="A121">
        <v>52000118</v>
      </c>
      <c r="B121" s="15" t="s">
        <v>264</v>
      </c>
      <c r="C121" s="4" t="s">
        <v>265</v>
      </c>
      <c r="D121" s="25"/>
      <c r="E121" s="15">
        <v>4</v>
      </c>
      <c r="F121">
        <v>102</v>
      </c>
      <c r="G121" s="15">
        <v>0</v>
      </c>
      <c r="H121" s="4">
        <f>IF(AND(U121&gt;=13,U121&lt;=16),5,IF(AND(U121&gt;=9,U121&lt;=12),4,IF(AND(U121&gt;=5,U121&lt;=8),3,IF(AND(U121&gt;=1,U121&lt;=4),2,IF(AND(U121&gt;=-3,U121&lt;=0),1,IF(AND(U121&gt;=-5,U121&lt;=-4),0,6))))))</f>
        <v>3</v>
      </c>
      <c r="I121" s="15">
        <v>4</v>
      </c>
      <c r="J121" s="16">
        <v>0</v>
      </c>
      <c r="K121" s="16">
        <v>65</v>
      </c>
      <c r="L121" s="14">
        <v>5</v>
      </c>
      <c r="M121" s="8">
        <v>4</v>
      </c>
      <c r="N121" s="8">
        <v>0</v>
      </c>
      <c r="O121" s="8">
        <v>0</v>
      </c>
      <c r="P121" s="8">
        <v>0</v>
      </c>
      <c r="Q121" s="8">
        <v>0</v>
      </c>
      <c r="R121" s="8">
        <v>7</v>
      </c>
      <c r="S121" s="8">
        <v>0</v>
      </c>
      <c r="T121" s="8">
        <v>0</v>
      </c>
      <c r="U121" s="18">
        <f>J121+K121-100+L121+ SUM(N121:T121)*5+IF(ISNUMBER(Y121),Y121,0)+X121</f>
        <v>5</v>
      </c>
      <c r="V121" s="8">
        <v>0</v>
      </c>
      <c r="W121" s="8">
        <v>0</v>
      </c>
      <c r="X121" s="8">
        <v>0</v>
      </c>
      <c r="Y121" s="8">
        <f>IF(ISBLANK(Z121),0, LOOKUP(Z121,[1]Skill!$A:$A,[1]Skill!$X:$X)*AA121/100)</f>
        <v>0</v>
      </c>
      <c r="Z121" s="25"/>
      <c r="AA121" s="15"/>
      <c r="AB121" s="15" t="s">
        <v>5</v>
      </c>
      <c r="AC121" s="15">
        <v>11000003</v>
      </c>
      <c r="AD121" s="15">
        <v>5</v>
      </c>
      <c r="AE121" s="17">
        <v>118</v>
      </c>
      <c r="AF121" s="26">
        <v>0</v>
      </c>
      <c r="AG121" s="25">
        <v>0</v>
      </c>
    </row>
    <row r="122" spans="1:33">
      <c r="A122">
        <v>52000119</v>
      </c>
      <c r="B122" s="15" t="s">
        <v>266</v>
      </c>
      <c r="C122" s="4" t="s">
        <v>267</v>
      </c>
      <c r="D122" s="25"/>
      <c r="E122" s="15">
        <v>5</v>
      </c>
      <c r="F122">
        <v>102</v>
      </c>
      <c r="G122" s="15">
        <v>0</v>
      </c>
      <c r="H122" s="4">
        <f>IF(AND(U122&gt;=13,U122&lt;=16),5,IF(AND(U122&gt;=9,U122&lt;=12),4,IF(AND(U122&gt;=5,U122&lt;=8),3,IF(AND(U122&gt;=1,U122&lt;=4),2,IF(AND(U122&gt;=-3,U122&lt;=0),1,IF(AND(U122&gt;=-5,U122&lt;=-4),0,6))))))</f>
        <v>2</v>
      </c>
      <c r="I122" s="15">
        <v>5</v>
      </c>
      <c r="J122" s="16">
        <v>0</v>
      </c>
      <c r="K122" s="16">
        <v>70</v>
      </c>
      <c r="L122" s="14">
        <v>3</v>
      </c>
      <c r="M122" s="8">
        <v>4</v>
      </c>
      <c r="N122" s="8">
        <v>6</v>
      </c>
      <c r="O122" s="8">
        <v>0</v>
      </c>
      <c r="P122" s="8">
        <v>0</v>
      </c>
      <c r="Q122" s="8">
        <v>0</v>
      </c>
      <c r="R122" s="8">
        <v>0</v>
      </c>
      <c r="S122" s="8">
        <v>0</v>
      </c>
      <c r="T122" s="8">
        <v>0</v>
      </c>
      <c r="U122" s="35">
        <f>J122+K122-100+L122+ SUM(N122:T122)*5+IF(ISNUMBER(Y122),Y122,0)+X122</f>
        <v>3</v>
      </c>
      <c r="V122" s="8">
        <v>0</v>
      </c>
      <c r="W122" s="8">
        <v>0</v>
      </c>
      <c r="X122" s="8">
        <v>0</v>
      </c>
      <c r="Y122" s="8">
        <f>IF(ISBLANK(Z122),0, LOOKUP(Z122,[1]Skill!$A:$A,[1]Skill!$X:$X)*AA122/100)</f>
        <v>0</v>
      </c>
      <c r="Z122" s="25"/>
      <c r="AA122" s="15"/>
      <c r="AB122" s="15" t="s">
        <v>5</v>
      </c>
      <c r="AC122" s="15">
        <v>11000002</v>
      </c>
      <c r="AD122" s="15">
        <v>5</v>
      </c>
      <c r="AE122" s="17">
        <v>119</v>
      </c>
      <c r="AF122" s="26">
        <v>0</v>
      </c>
      <c r="AG122" s="25">
        <v>0</v>
      </c>
    </row>
    <row r="123" spans="1:33">
      <c r="A123">
        <v>52000120</v>
      </c>
      <c r="B123" s="15" t="s">
        <v>270</v>
      </c>
      <c r="C123" s="4" t="s">
        <v>271</v>
      </c>
      <c r="D123" s="25"/>
      <c r="E123" s="15">
        <v>4</v>
      </c>
      <c r="F123">
        <v>102</v>
      </c>
      <c r="G123" s="15">
        <v>0</v>
      </c>
      <c r="H123" s="4">
        <f>IF(AND(U123&gt;=13,U123&lt;=16),5,IF(AND(U123&gt;=9,U123&lt;=12),4,IF(AND(U123&gt;=5,U123&lt;=8),3,IF(AND(U123&gt;=1,U123&lt;=4),2,IF(AND(U123&gt;=-3,U123&lt;=0),1,IF(AND(U123&gt;=-5,U123&lt;=-4),0,6))))))</f>
        <v>3</v>
      </c>
      <c r="I123" s="15">
        <v>4</v>
      </c>
      <c r="J123" s="16">
        <v>0</v>
      </c>
      <c r="K123" s="16">
        <v>45</v>
      </c>
      <c r="L123" s="14">
        <v>5</v>
      </c>
      <c r="M123" s="8">
        <v>4</v>
      </c>
      <c r="N123" s="8">
        <v>0</v>
      </c>
      <c r="O123" s="8">
        <v>6</v>
      </c>
      <c r="P123" s="8">
        <v>0</v>
      </c>
      <c r="Q123" s="8">
        <v>0</v>
      </c>
      <c r="R123" s="8">
        <v>0</v>
      </c>
      <c r="S123" s="8">
        <v>5</v>
      </c>
      <c r="T123" s="8">
        <v>0</v>
      </c>
      <c r="U123" s="35">
        <f>J123+K123-100+L123+ SUM(N123:T123)*5+IF(ISNUMBER(Y123),Y123,0)+X123</f>
        <v>5</v>
      </c>
      <c r="V123" s="8">
        <v>0</v>
      </c>
      <c r="W123" s="8">
        <v>0</v>
      </c>
      <c r="X123" s="8">
        <v>0</v>
      </c>
      <c r="Y123" s="8">
        <f>IF(ISBLANK(Z123),0, LOOKUP(Z123,[1]Skill!$A:$A,[1]Skill!$X:$X)*AA123/100)</f>
        <v>0</v>
      </c>
      <c r="Z123" s="25"/>
      <c r="AA123" s="15"/>
      <c r="AB123" s="15" t="s">
        <v>5</v>
      </c>
      <c r="AC123" s="15">
        <v>11000007</v>
      </c>
      <c r="AD123" s="15">
        <v>5</v>
      </c>
      <c r="AE123" s="17">
        <v>120</v>
      </c>
      <c r="AF123" s="26">
        <v>0</v>
      </c>
      <c r="AG123" s="25">
        <v>0</v>
      </c>
    </row>
    <row r="124" spans="1:33">
      <c r="A124">
        <v>52000121</v>
      </c>
      <c r="B124" s="15" t="s">
        <v>272</v>
      </c>
      <c r="C124" s="4" t="s">
        <v>273</v>
      </c>
      <c r="D124" s="25"/>
      <c r="E124" s="15">
        <v>5</v>
      </c>
      <c r="F124">
        <v>100</v>
      </c>
      <c r="G124" s="15">
        <v>0</v>
      </c>
      <c r="H124" s="4">
        <f>IF(AND(U124&gt;=13,U124&lt;=16),5,IF(AND(U124&gt;=9,U124&lt;=12),4,IF(AND(U124&gt;=5,U124&lt;=8),3,IF(AND(U124&gt;=1,U124&lt;=4),2,IF(AND(U124&gt;=-3,U124&lt;=0),1,IF(AND(U124&gt;=-5,U124&lt;=-4),0,6))))))</f>
        <v>4</v>
      </c>
      <c r="I124" s="15">
        <v>5</v>
      </c>
      <c r="J124" s="16">
        <v>75</v>
      </c>
      <c r="K124" s="16">
        <v>0</v>
      </c>
      <c r="L124" s="14">
        <v>4</v>
      </c>
      <c r="M124" s="8">
        <v>3</v>
      </c>
      <c r="N124" s="8">
        <v>0</v>
      </c>
      <c r="O124" s="8">
        <v>0</v>
      </c>
      <c r="P124" s="8">
        <v>6</v>
      </c>
      <c r="Q124" s="8">
        <v>0</v>
      </c>
      <c r="R124" s="8">
        <v>0</v>
      </c>
      <c r="S124" s="8">
        <v>0</v>
      </c>
      <c r="T124" s="8">
        <v>0</v>
      </c>
      <c r="U124" s="18">
        <f>J124+K124-100+L124+ SUM(N124:T124)*5+IF(ISNUMBER(Y124),Y124,0)+X124</f>
        <v>9</v>
      </c>
      <c r="V124" s="8">
        <v>10</v>
      </c>
      <c r="W124" s="8">
        <v>0</v>
      </c>
      <c r="X124" s="8">
        <v>0</v>
      </c>
      <c r="Y124" s="8">
        <f>IF(ISBLANK(Z124),0, LOOKUP(Z124,[1]Skill!$A:$A,[1]Skill!$X:$X)*AA124/100)</f>
        <v>0</v>
      </c>
      <c r="Z124" s="25"/>
      <c r="AA124" s="15"/>
      <c r="AB124" s="15" t="s">
        <v>3</v>
      </c>
      <c r="AC124" s="15">
        <v>11000005</v>
      </c>
      <c r="AD124" s="15">
        <v>5</v>
      </c>
      <c r="AE124" s="17">
        <v>121</v>
      </c>
      <c r="AF124" s="26">
        <v>0</v>
      </c>
      <c r="AG124" s="25">
        <v>0</v>
      </c>
    </row>
    <row r="125" spans="1:33">
      <c r="A125">
        <v>52000122</v>
      </c>
      <c r="B125" s="4" t="s">
        <v>7</v>
      </c>
      <c r="C125" s="4" t="s">
        <v>152</v>
      </c>
      <c r="D125" s="25"/>
      <c r="E125" s="4">
        <v>3</v>
      </c>
      <c r="F125">
        <v>100</v>
      </c>
      <c r="G125" s="4">
        <v>0</v>
      </c>
      <c r="H125" s="4">
        <f>IF(AND(U125&gt;=13,U125&lt;=16),5,IF(AND(U125&gt;=9,U125&lt;=12),4,IF(AND(U125&gt;=5,U125&lt;=8),3,IF(AND(U125&gt;=1,U125&lt;=4),2,IF(AND(U125&gt;=-3,U125&lt;=0),1,IF(AND(U125&gt;=-5,U125&lt;=-4),0,6))))))</f>
        <v>2</v>
      </c>
      <c r="I125" s="4">
        <v>3</v>
      </c>
      <c r="J125" s="6">
        <v>100</v>
      </c>
      <c r="K125" s="6">
        <v>0</v>
      </c>
      <c r="L125" s="14">
        <v>2</v>
      </c>
      <c r="M125" s="8">
        <v>4</v>
      </c>
      <c r="N125" s="8">
        <v>0</v>
      </c>
      <c r="O125" s="8">
        <v>0</v>
      </c>
      <c r="P125" s="8">
        <v>0</v>
      </c>
      <c r="Q125" s="8">
        <v>0</v>
      </c>
      <c r="R125" s="8">
        <v>0</v>
      </c>
      <c r="S125" s="8">
        <v>0</v>
      </c>
      <c r="T125" s="8">
        <v>0</v>
      </c>
      <c r="U125" s="10">
        <f>J125+K125-100+L125+ SUM(N125:T125)*5+IF(ISNUMBER(Y125),Y125,0)+X125</f>
        <v>2</v>
      </c>
      <c r="V125" s="8">
        <v>10</v>
      </c>
      <c r="W125" s="8">
        <v>0</v>
      </c>
      <c r="X125" s="8">
        <v>0</v>
      </c>
      <c r="Y125" s="8">
        <f>IF(ISBLANK(Z125),0, LOOKUP(Z125,[1]Skill!$A:$A,[1]Skill!$X:$X)*AA125/100)</f>
        <v>0</v>
      </c>
      <c r="Z125" s="32"/>
      <c r="AA125" s="4"/>
      <c r="AB125" s="4" t="s">
        <v>3</v>
      </c>
      <c r="AC125" s="4">
        <v>11000001</v>
      </c>
      <c r="AD125" s="4">
        <v>5</v>
      </c>
      <c r="AE125" s="5">
        <v>122</v>
      </c>
      <c r="AF125" s="26">
        <v>0</v>
      </c>
      <c r="AG125" s="25">
        <v>0</v>
      </c>
    </row>
    <row r="126" spans="1:33">
      <c r="A126">
        <v>52000123</v>
      </c>
      <c r="B126" s="4" t="s">
        <v>277</v>
      </c>
      <c r="C126" s="4" t="s">
        <v>276</v>
      </c>
      <c r="D126" s="25" t="s">
        <v>368</v>
      </c>
      <c r="E126" s="4">
        <v>3</v>
      </c>
      <c r="F126">
        <v>100</v>
      </c>
      <c r="G126" s="4">
        <v>0</v>
      </c>
      <c r="H126" s="4">
        <f>IF(AND(U126&gt;=13,U126&lt;=16),5,IF(AND(U126&gt;=9,U126&lt;=12),4,IF(AND(U126&gt;=5,U126&lt;=8),3,IF(AND(U126&gt;=1,U126&lt;=4),2,IF(AND(U126&gt;=-3,U126&lt;=0),1,IF(AND(U126&gt;=-5,U126&lt;=-4),0,6))))))</f>
        <v>3</v>
      </c>
      <c r="I126" s="4">
        <v>3</v>
      </c>
      <c r="J126" s="6">
        <v>45</v>
      </c>
      <c r="K126" s="6">
        <v>0</v>
      </c>
      <c r="L126" s="14">
        <v>5</v>
      </c>
      <c r="M126" s="8">
        <v>4</v>
      </c>
      <c r="N126" s="8">
        <v>0</v>
      </c>
      <c r="O126" s="8">
        <v>0</v>
      </c>
      <c r="P126" s="8">
        <v>6</v>
      </c>
      <c r="Q126" s="8">
        <v>0</v>
      </c>
      <c r="R126" s="8">
        <v>0</v>
      </c>
      <c r="S126" s="8">
        <v>0</v>
      </c>
      <c r="T126" s="8">
        <v>0</v>
      </c>
      <c r="U126" s="18">
        <f>J126+K126-100+L126+ SUM(N126:T126)*5+IF(ISNUMBER(Y126),Y126,0)+X126</f>
        <v>5</v>
      </c>
      <c r="V126" s="8">
        <v>20</v>
      </c>
      <c r="W126" s="8">
        <v>0</v>
      </c>
      <c r="X126" s="8">
        <v>25</v>
      </c>
      <c r="Y126" s="8">
        <f>IF(ISBLANK(Z126),0, LOOKUP(Z126,[1]Skill!$A:$A,[1]Skill!$X:$X)*AA126/100)</f>
        <v>0</v>
      </c>
      <c r="Z126" s="25"/>
      <c r="AA126" s="15"/>
      <c r="AB126" s="15" t="s">
        <v>317</v>
      </c>
      <c r="AC126" s="15">
        <v>11000004</v>
      </c>
      <c r="AD126" s="15">
        <v>5</v>
      </c>
      <c r="AE126" s="17">
        <v>123</v>
      </c>
      <c r="AF126" s="26">
        <v>0</v>
      </c>
      <c r="AG126" s="25">
        <v>1</v>
      </c>
    </row>
  </sheetData>
  <phoneticPr fontId="18" type="noConversion"/>
  <conditionalFormatting sqref="U117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18:U119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20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21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22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23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23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24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24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25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25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25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26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26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26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26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:H126">
    <cfRule type="cellIs" dxfId="87" priority="6" operator="equal">
      <formula>1</formula>
    </cfRule>
    <cfRule type="cellIs" dxfId="86" priority="7" operator="equal">
      <formula>2</formula>
    </cfRule>
    <cfRule type="cellIs" dxfId="85" priority="8" operator="equal">
      <formula>3</formula>
    </cfRule>
    <cfRule type="cellIs" dxfId="84" priority="9" operator="greaterThanOrEqual">
      <formula>4</formula>
    </cfRule>
  </conditionalFormatting>
  <conditionalFormatting sqref="H4">
    <cfRule type="cellIs" dxfId="83" priority="1" operator="equal">
      <formula>5</formula>
    </cfRule>
    <cfRule type="cellIs" dxfId="82" priority="2" operator="equal">
      <formula>1</formula>
    </cfRule>
    <cfRule type="cellIs" dxfId="81" priority="3" operator="equal">
      <formula>2</formula>
    </cfRule>
    <cfRule type="cellIs" dxfId="80" priority="4" operator="equal">
      <formula>3</formula>
    </cfRule>
    <cfRule type="cellIs" dxfId="79" priority="5" operator="equal">
      <formula>4</formula>
    </cfRule>
  </conditionalFormatting>
  <conditionalFormatting sqref="U4:U126"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"/>
  <sheetViews>
    <sheetView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C1" sqref="AC1:AC3"/>
    </sheetView>
  </sheetViews>
  <sheetFormatPr defaultRowHeight="13.5"/>
  <cols>
    <col min="3" max="3" width="11.25" customWidth="1"/>
    <col min="5" max="9" width="4.125" customWidth="1"/>
    <col min="10" max="11" width="3.75" customWidth="1"/>
    <col min="12" max="12" width="4.375" customWidth="1"/>
    <col min="13" max="20" width="4" customWidth="1"/>
    <col min="21" max="21" width="3.75" customWidth="1"/>
    <col min="22" max="24" width="4" customWidth="1"/>
    <col min="25" max="25" width="3.75" customWidth="1"/>
    <col min="26" max="27" width="7.125" customWidth="1"/>
    <col min="28" max="29" width="9" customWidth="1"/>
    <col min="30" max="31" width="7.375" customWidth="1"/>
    <col min="32" max="33" width="4.375" customWidth="1"/>
  </cols>
  <sheetData>
    <row r="1" spans="1:33" ht="69">
      <c r="A1" s="19" t="s">
        <v>245</v>
      </c>
      <c r="B1" s="20" t="s">
        <v>246</v>
      </c>
      <c r="C1" s="20" t="s">
        <v>247</v>
      </c>
      <c r="D1" s="29" t="s">
        <v>303</v>
      </c>
      <c r="E1" s="20" t="s">
        <v>248</v>
      </c>
      <c r="F1" s="20" t="s">
        <v>249</v>
      </c>
      <c r="G1" s="20" t="s">
        <v>250</v>
      </c>
      <c r="H1" s="33" t="s">
        <v>343</v>
      </c>
      <c r="I1" s="20" t="s">
        <v>288</v>
      </c>
      <c r="J1" s="21" t="s">
        <v>256</v>
      </c>
      <c r="K1" s="21" t="s">
        <v>333</v>
      </c>
      <c r="L1" s="20" t="s">
        <v>259</v>
      </c>
      <c r="M1" s="20" t="s">
        <v>300</v>
      </c>
      <c r="N1" s="33" t="s">
        <v>318</v>
      </c>
      <c r="O1" s="33" t="s">
        <v>319</v>
      </c>
      <c r="P1" s="33" t="s">
        <v>320</v>
      </c>
      <c r="Q1" s="33" t="s">
        <v>321</v>
      </c>
      <c r="R1" s="33" t="s">
        <v>322</v>
      </c>
      <c r="S1" s="33" t="s">
        <v>323</v>
      </c>
      <c r="T1" s="33" t="s">
        <v>324</v>
      </c>
      <c r="U1" s="21" t="s">
        <v>258</v>
      </c>
      <c r="V1" s="20" t="s">
        <v>305</v>
      </c>
      <c r="W1" s="20" t="s">
        <v>339</v>
      </c>
      <c r="X1" s="21" t="s">
        <v>353</v>
      </c>
      <c r="Y1" s="21" t="s">
        <v>263</v>
      </c>
      <c r="Z1" s="20" t="s">
        <v>251</v>
      </c>
      <c r="AA1" s="20" t="s">
        <v>252</v>
      </c>
      <c r="AB1" s="20" t="s">
        <v>253</v>
      </c>
      <c r="AC1" s="38" t="s">
        <v>355</v>
      </c>
      <c r="AD1" s="20" t="s">
        <v>254</v>
      </c>
      <c r="AE1" s="22" t="s">
        <v>255</v>
      </c>
      <c r="AF1" s="23" t="s">
        <v>291</v>
      </c>
      <c r="AG1" s="27" t="s">
        <v>293</v>
      </c>
    </row>
    <row r="2" spans="1:33">
      <c r="A2" s="1" t="s">
        <v>111</v>
      </c>
      <c r="B2" s="2" t="s">
        <v>112</v>
      </c>
      <c r="C2" s="2" t="s">
        <v>112</v>
      </c>
      <c r="D2" s="30" t="s">
        <v>112</v>
      </c>
      <c r="E2" s="2" t="s">
        <v>111</v>
      </c>
      <c r="F2" s="2" t="s">
        <v>111</v>
      </c>
      <c r="G2" s="2" t="s">
        <v>111</v>
      </c>
      <c r="H2" s="2" t="s">
        <v>111</v>
      </c>
      <c r="I2" s="2" t="s">
        <v>289</v>
      </c>
      <c r="J2" s="11" t="s">
        <v>111</v>
      </c>
      <c r="K2" s="11" t="s">
        <v>111</v>
      </c>
      <c r="L2" s="2" t="s">
        <v>260</v>
      </c>
      <c r="M2" s="2" t="s">
        <v>301</v>
      </c>
      <c r="N2" s="2" t="s">
        <v>257</v>
      </c>
      <c r="O2" s="2" t="s">
        <v>325</v>
      </c>
      <c r="P2" s="2" t="s">
        <v>326</v>
      </c>
      <c r="Q2" s="2" t="s">
        <v>326</v>
      </c>
      <c r="R2" s="2" t="s">
        <v>257</v>
      </c>
      <c r="S2" s="2" t="s">
        <v>326</v>
      </c>
      <c r="T2" s="2" t="s">
        <v>257</v>
      </c>
      <c r="U2" s="11" t="s">
        <v>345</v>
      </c>
      <c r="V2" s="2" t="s">
        <v>111</v>
      </c>
      <c r="W2" s="2" t="s">
        <v>340</v>
      </c>
      <c r="X2" s="11" t="s">
        <v>346</v>
      </c>
      <c r="Y2" s="11" t="s">
        <v>346</v>
      </c>
      <c r="Z2" s="2" t="s">
        <v>111</v>
      </c>
      <c r="AA2" s="2" t="s">
        <v>111</v>
      </c>
      <c r="AB2" s="2" t="s">
        <v>112</v>
      </c>
      <c r="AC2" s="39" t="s">
        <v>356</v>
      </c>
      <c r="AD2" s="2" t="s">
        <v>111</v>
      </c>
      <c r="AE2" s="3" t="s">
        <v>112</v>
      </c>
      <c r="AF2" s="3" t="s">
        <v>111</v>
      </c>
      <c r="AG2" s="28" t="s">
        <v>111</v>
      </c>
    </row>
    <row r="3" spans="1:33">
      <c r="A3" t="s">
        <v>113</v>
      </c>
      <c r="B3" t="s">
        <v>114</v>
      </c>
      <c r="C3" t="s">
        <v>244</v>
      </c>
      <c r="D3" s="24" t="s">
        <v>304</v>
      </c>
      <c r="E3" t="s">
        <v>115</v>
      </c>
      <c r="F3" t="s">
        <v>116</v>
      </c>
      <c r="G3" t="s">
        <v>117</v>
      </c>
      <c r="H3" s="34" t="s">
        <v>344</v>
      </c>
      <c r="I3" t="s">
        <v>290</v>
      </c>
      <c r="J3" s="12" t="s">
        <v>338</v>
      </c>
      <c r="K3" s="12" t="s">
        <v>337</v>
      </c>
      <c r="L3" s="9" t="s">
        <v>261</v>
      </c>
      <c r="M3" s="9" t="s">
        <v>302</v>
      </c>
      <c r="N3" s="34" t="s">
        <v>334</v>
      </c>
      <c r="O3" s="34" t="s">
        <v>327</v>
      </c>
      <c r="P3" s="34" t="s">
        <v>328</v>
      </c>
      <c r="Q3" s="34" t="s">
        <v>329</v>
      </c>
      <c r="R3" s="34" t="s">
        <v>330</v>
      </c>
      <c r="S3" s="34" t="s">
        <v>331</v>
      </c>
      <c r="T3" s="34" t="s">
        <v>332</v>
      </c>
      <c r="U3" s="12" t="s">
        <v>262</v>
      </c>
      <c r="V3" s="9" t="s">
        <v>307</v>
      </c>
      <c r="W3" s="9" t="s">
        <v>341</v>
      </c>
      <c r="X3" s="12" t="s">
        <v>347</v>
      </c>
      <c r="Y3" s="12" t="s">
        <v>352</v>
      </c>
      <c r="Z3" t="s">
        <v>118</v>
      </c>
      <c r="AA3" t="s">
        <v>119</v>
      </c>
      <c r="AB3" t="s">
        <v>120</v>
      </c>
      <c r="AC3" s="40" t="s">
        <v>357</v>
      </c>
      <c r="AD3" t="s">
        <v>121</v>
      </c>
      <c r="AE3" t="s">
        <v>122</v>
      </c>
      <c r="AF3" s="24" t="s">
        <v>292</v>
      </c>
      <c r="AG3" s="24" t="s">
        <v>294</v>
      </c>
    </row>
    <row r="4" spans="1:33">
      <c r="A4">
        <v>52100000</v>
      </c>
      <c r="B4" s="15" t="s">
        <v>295</v>
      </c>
      <c r="C4" s="15" t="s">
        <v>296</v>
      </c>
      <c r="D4" s="31"/>
      <c r="E4" s="15">
        <v>1</v>
      </c>
      <c r="F4" s="15">
        <v>100</v>
      </c>
      <c r="G4" s="15">
        <v>0</v>
      </c>
      <c r="H4" s="4">
        <f t="shared" ref="H4:H5" si="0">IF(AND(U4&gt;=13,U4&lt;=16),5,IF(AND(U4&gt;=9,U4&lt;=12),4,IF(AND(U4&gt;=5,U4&lt;=8),3,IF(AND(U4&gt;=1,U4&lt;=4),2,IF(AND(U4&gt;=-3,U4&lt;=0),1,IF(AND(U4&gt;=-5,U4&lt;=-4),0,6))))))</f>
        <v>6</v>
      </c>
      <c r="I4" s="15">
        <v>2</v>
      </c>
      <c r="J4" s="16">
        <v>50</v>
      </c>
      <c r="K4" s="16">
        <v>0</v>
      </c>
      <c r="L4" s="14">
        <v>-3</v>
      </c>
      <c r="M4" s="14">
        <v>4</v>
      </c>
      <c r="N4" s="14">
        <v>0</v>
      </c>
      <c r="O4" s="14">
        <v>0</v>
      </c>
      <c r="P4" s="14">
        <v>0</v>
      </c>
      <c r="Q4" s="14">
        <v>0</v>
      </c>
      <c r="R4" s="14">
        <v>0</v>
      </c>
      <c r="S4" s="14">
        <v>0</v>
      </c>
      <c r="T4" s="14">
        <v>0</v>
      </c>
      <c r="U4" s="10">
        <f t="shared" ref="U4:U5" si="1">J4+K4-100+L4+ SUM(N4:T4)*5+IF(ISNUMBER(Y4),Y4,0)+X4</f>
        <v>-53</v>
      </c>
      <c r="V4" s="14">
        <v>10</v>
      </c>
      <c r="W4" s="14">
        <v>0</v>
      </c>
      <c r="X4" s="14">
        <v>0</v>
      </c>
      <c r="Y4" s="8">
        <f>IF(ISBLANK(Z4),0, LOOKUP(Z4,[1]Skill!$A:$A,[1]Skill!$X:$X)*AA4/100)</f>
        <v>0</v>
      </c>
      <c r="Z4" s="15"/>
      <c r="AA4" s="15"/>
      <c r="AB4" s="4" t="s">
        <v>1</v>
      </c>
      <c r="AC4" s="4"/>
      <c r="AD4" s="15">
        <v>5</v>
      </c>
      <c r="AE4" s="17">
        <v>1000</v>
      </c>
      <c r="AF4" s="26">
        <v>1</v>
      </c>
      <c r="AG4" s="25">
        <v>0</v>
      </c>
    </row>
    <row r="5" spans="1:33">
      <c r="A5">
        <v>52100001</v>
      </c>
      <c r="B5" s="15" t="s">
        <v>297</v>
      </c>
      <c r="C5" s="15" t="s">
        <v>298</v>
      </c>
      <c r="D5" s="31"/>
      <c r="E5" s="15">
        <v>1</v>
      </c>
      <c r="F5" s="15">
        <v>100</v>
      </c>
      <c r="G5" s="15">
        <v>0</v>
      </c>
      <c r="H5" s="4">
        <f t="shared" si="0"/>
        <v>6</v>
      </c>
      <c r="I5" s="15">
        <v>2</v>
      </c>
      <c r="J5" s="16">
        <v>0</v>
      </c>
      <c r="K5" s="16">
        <v>50</v>
      </c>
      <c r="L5" s="14">
        <v>-3</v>
      </c>
      <c r="M5" s="14">
        <v>4</v>
      </c>
      <c r="N5" s="14">
        <v>0</v>
      </c>
      <c r="O5" s="14">
        <v>0</v>
      </c>
      <c r="P5" s="14">
        <v>0</v>
      </c>
      <c r="Q5" s="14">
        <v>0</v>
      </c>
      <c r="R5" s="14">
        <v>0</v>
      </c>
      <c r="S5" s="14">
        <v>0</v>
      </c>
      <c r="T5" s="14">
        <v>0</v>
      </c>
      <c r="U5" s="18">
        <f t="shared" si="1"/>
        <v>-53</v>
      </c>
      <c r="V5" s="14">
        <v>0</v>
      </c>
      <c r="W5" s="14">
        <v>0</v>
      </c>
      <c r="X5" s="14">
        <v>0</v>
      </c>
      <c r="Y5" s="8">
        <f>IF(ISBLANK(Z5),0, LOOKUP(Z5,[1]Skill!$A:$A,[1]Skill!$X:$X)*AA5/100)</f>
        <v>0</v>
      </c>
      <c r="Z5" s="15"/>
      <c r="AA5" s="15"/>
      <c r="AB5" s="15" t="s">
        <v>299</v>
      </c>
      <c r="AC5" s="15"/>
      <c r="AD5" s="15">
        <v>5</v>
      </c>
      <c r="AE5" s="17">
        <v>1001</v>
      </c>
      <c r="AF5" s="26">
        <v>1</v>
      </c>
      <c r="AG5" s="15">
        <v>0</v>
      </c>
    </row>
  </sheetData>
  <phoneticPr fontId="18" type="noConversion"/>
  <conditionalFormatting sqref="U5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5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5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5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5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5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5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">
    <cfRule type="cellIs" dxfId="43" priority="7" operator="equal">
      <formula>5</formula>
    </cfRule>
    <cfRule type="cellIs" dxfId="42" priority="8" operator="equal">
      <formula>1</formula>
    </cfRule>
    <cfRule type="cellIs" dxfId="41" priority="9" operator="equal">
      <formula>2</formula>
    </cfRule>
    <cfRule type="cellIs" dxfId="40" priority="10" operator="equal">
      <formula>3</formula>
    </cfRule>
    <cfRule type="cellIs" dxfId="39" priority="11" operator="equal">
      <formula>4</formula>
    </cfRule>
  </conditionalFormatting>
  <conditionalFormatting sqref="H4">
    <cfRule type="cellIs" dxfId="38" priority="2" operator="equal">
      <formula>5</formula>
    </cfRule>
    <cfRule type="cellIs" dxfId="37" priority="3" operator="equal">
      <formula>1</formula>
    </cfRule>
    <cfRule type="cellIs" dxfId="36" priority="4" operator="equal">
      <formula>2</formula>
    </cfRule>
    <cfRule type="cellIs" dxfId="35" priority="5" operator="equal">
      <formula>3</formula>
    </cfRule>
    <cfRule type="cellIs" dxfId="34" priority="6" operator="equal">
      <formula>4</formula>
    </cfRule>
  </conditionalFormatting>
  <conditionalFormatting sqref="U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B10" sqref="B10"/>
    </sheetView>
  </sheetViews>
  <sheetFormatPr defaultRowHeight="13.5"/>
  <sheetData>
    <row r="1" spans="1:3">
      <c r="B1" t="s">
        <v>350</v>
      </c>
      <c r="C1" t="s">
        <v>351</v>
      </c>
    </row>
    <row r="2" spans="1:3">
      <c r="A2">
        <v>10</v>
      </c>
      <c r="B2">
        <v>0</v>
      </c>
      <c r="C2">
        <v>0</v>
      </c>
    </row>
    <row r="3" spans="1:3">
      <c r="A3">
        <v>15</v>
      </c>
      <c r="B3">
        <v>8</v>
      </c>
      <c r="C3">
        <v>0</v>
      </c>
    </row>
    <row r="4" spans="1:3">
      <c r="A4">
        <v>20</v>
      </c>
      <c r="B4">
        <v>14</v>
      </c>
      <c r="C4">
        <v>25</v>
      </c>
    </row>
    <row r="5" spans="1:3">
      <c r="A5">
        <v>25</v>
      </c>
      <c r="B5">
        <v>18</v>
      </c>
      <c r="C5">
        <v>25</v>
      </c>
    </row>
    <row r="6" spans="1:3">
      <c r="A6">
        <v>30</v>
      </c>
      <c r="B6">
        <v>21</v>
      </c>
      <c r="C6">
        <v>32</v>
      </c>
    </row>
    <row r="7" spans="1:3">
      <c r="A7">
        <v>35</v>
      </c>
      <c r="B7">
        <v>23</v>
      </c>
      <c r="C7">
        <v>32</v>
      </c>
    </row>
    <row r="8" spans="1:3">
      <c r="A8">
        <v>40</v>
      </c>
      <c r="B8">
        <v>25</v>
      </c>
      <c r="C8">
        <v>38</v>
      </c>
    </row>
    <row r="9" spans="1:3">
      <c r="A9">
        <v>45</v>
      </c>
      <c r="B9">
        <v>26</v>
      </c>
      <c r="C9">
        <v>38</v>
      </c>
    </row>
    <row r="10" spans="1:3">
      <c r="A10">
        <v>50</v>
      </c>
      <c r="B10">
        <v>27</v>
      </c>
      <c r="C10">
        <v>44</v>
      </c>
    </row>
    <row r="11" spans="1:3">
      <c r="A11">
        <v>60</v>
      </c>
      <c r="C11">
        <v>48</v>
      </c>
    </row>
    <row r="12" spans="1:3">
      <c r="A12">
        <v>70</v>
      </c>
      <c r="C12">
        <v>52</v>
      </c>
    </row>
    <row r="13" spans="1:3">
      <c r="A13">
        <v>80</v>
      </c>
      <c r="C13">
        <v>56</v>
      </c>
    </row>
    <row r="14" spans="1:3">
      <c r="A14">
        <v>90</v>
      </c>
      <c r="C14">
        <v>58</v>
      </c>
    </row>
    <row r="15" spans="1:3">
      <c r="A15">
        <v>100</v>
      </c>
      <c r="C15">
        <v>60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标准</vt:lpstr>
      <vt:lpstr>隐藏卡</vt:lpstr>
      <vt:lpstr>~移动和射程评分表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2013-01-13T06:23:59Z</dcterms:created>
  <dcterms:modified xsi:type="dcterms:W3CDTF">2016-08-13T07:18:26Z</dcterms:modified>
</cp:coreProperties>
</file>