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<sst xmlns="http://schemas.openxmlformats.org/spreadsheetml/2006/main" count="1147" uniqueCount="779">
  <si>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</si>
  <si>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</si>
  <si>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</si>
  <si>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</si>
  <si>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</si>
  <si>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</si>
  <si>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</si>
  <si>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</si>
  <si>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</si>
  <si>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</si>
  <si>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</si>
  <si>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</si>
  <si>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</si>
  <si>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</si>
  <si>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</si>
  <si>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</si>
  <si>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</si>
  <si>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</si>
  <si>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</si>
  <si>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</si>
  <si>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</si>
  <si>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</si>
  <si>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</si>
  <si>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</si>
  <si>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</si>
  <si>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</si>
  <si>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</si>
  <si>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</si>
  <si>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</si>
  <si>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</si>
  <si>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</si>
  <si>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</si>
  <si>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</si>
  <si>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</si>
  <si>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</si>
  <si>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</si>
  <si>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</si>
  <si>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</si>
  <si>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</si>
  <si>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</si>
  <si>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</si>
  <si>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</si>
  <si>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</si>
  <si>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</si>
  <si>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</si>
  <si>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</si>
  <si>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</si>
  <si>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</si>
  <si>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</si>
  <si>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</si>
  <si>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</si>
  <si>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</si>
  <si>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</si>
  <si>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</si>
  <si>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</si>
  <si>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</si>
  <si>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</si>
  <si>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</si>
  <si>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</si>
  <si>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</si>
  <si>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</si>
  <si>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</si>
  <si>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</si>
  <si>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</si>
  <si>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</si>
  <si>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</si>
  <si>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</si>
  <si>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</si>
  <si>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</si>
  <si>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</si>
  <si>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</si>
  <si>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</si>
  <si>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</si>
  <si>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</si>
  <si>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</si>
  <si>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</si>
  <si>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</si>
  <si>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</si>
  <si>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</si>
  <si>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</si>
  <si>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</si>
  <si>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</si>
  <si>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</si>
  <si>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</si>
  <si>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</si>
  <si>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</si>
  <si>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</si>
  <si>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</si>
  <si>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</si>
  <si>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</si>
  <si>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</si>
  <si>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</si>
  <si>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</si>
  <si>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</si>
  <si>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</si>
  <si>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</si>
  <si>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</si>
  <si>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</si>
  <si>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</si>
  <si>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</si>
  <si>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</si>
  <si>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</si>
  <si>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</si>
  <si>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</si>
  <si>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</si>
  <si>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</si>
  <si>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</si>
  <si>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</si>
  <si>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</si>
  <si>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</si>
  <si>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</si>
  <si>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</si>
  <si>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</si>
  <si>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</si>
  <si>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</si>
  <si>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</si>
  <si>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</si>
  <si>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</si>
  <si>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</si>
  <si>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</si>
  <si>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</si>
  <si>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</si>
  <si>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</si>
  <si>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</si>
  <si>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</si>
  <si>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</si>
  <si>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</si>
  <si>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</si>
  <si>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</si>
  <si>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</si>
  <si>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</si>
  <si>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</si>
  <si>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</si>
  <si>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</si>
  <si>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</si>
  <si>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</si>
  <si>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</si>
  <si>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</si>
  <si>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</si>
  <si>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</si>
  <si>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</si>
  <si>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</si>
  <si>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</si>
  <si>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</si>
  <si>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</si>
  <si>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</si>
  <si>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</si>
  <si>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</si>
  <si>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</si>
  <si>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</si>
  <si>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</si>
  <si>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</si>
  <si>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</si>
  <si>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</si>
  <si>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</si>
  <si>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</si>
  <si>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</si>
  <si>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</si>
  <si>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</si>
  <si>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</si>
  <si>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</si>
  <si>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</si>
  <si>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</si>
  <si>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</si>
  <si>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</si>
  <si>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</si>
  <si>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</si>
  <si>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</si>
  <si>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</si>
  <si>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</si>
  <si>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</si>
  <si>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</si>
  <si>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</si>
  <si>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</si>
  <si>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</si>
  <si>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</si>
  <si>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</si>
  <si>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</si>
  <si>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</si>
  <si>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</si>
  <si>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</si>
  <si>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</si>
  <si>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</si>
  <si>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</si>
  <si>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</si>
  <si>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</si>
  <si>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</si>
  <si>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</si>
  <si>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</si>
  <si>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</si>
  <si>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</si>
  <si>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</si>
  <si>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</si>
  <si>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</si>
  <si>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</si>
  <si>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</si>
  <si>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</si>
  <si>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</si>
  <si>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</si>
  <si>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</si>
  <si>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</si>
  <si>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</si>
  <si>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</si>
  <si>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</si>
  <si>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</si>
  <si>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</si>
  <si>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</si>
  <si>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</si>
  <si>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</si>
  <si>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</si>
  <si>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</si>
  <si>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</si>
  <si>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</si>
  <si>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</si>
  <si>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</si>
  <si>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</si>
  <si>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</si>
  <si>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</si>
  <si>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</si>
  <si>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</si>
  <si>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</si>
  <si>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</si>
  <si>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</si>
  <si>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</si>
  <si>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</si>
  <si>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</si>
  <si>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</si>
  <si>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</si>
  <si>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</si>
  <si>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</si>
  <si>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</si>
  <si>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</si>
  <si>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</si>
  <si>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</si>
  <si>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</si>
  <si>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</si>
  <si>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</si>
  <si>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</si>
  <si>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</si>
  <si>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</si>
  <si>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</si>
  <si>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</si>
  <si>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</si>
  <si>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</si>
  <si>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</si>
  <si>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</si>
  <si>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</si>
  <si>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</si>
  <si>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</si>
  <si>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</si>
  <si>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</si>
  <si>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</si>
  <si>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</si>
  <si>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</si>
  <si>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</si>
  <si>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</si>
  <si>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</si>
  <si>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</si>
  <si>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</si>
  <si>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</si>
  <si>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</si>
  <si>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</si>
  <si>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</si>
  <si>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</si>
  <si>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</si>
  <si>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</si>
  <si>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</si>
  <si>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</si>
  <si>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</si>
  <si>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</si>
  <si>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</si>
  <si>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</si>
  <si>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</si>
  <si>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</si>
  <si>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</si>
  <si>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</si>
  <si>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</si>
  <si>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</si>
  <si>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</si>
  <si>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</si>
  <si>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</si>
  <si>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</si>
  <si>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</si>
  <si>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Geyser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</si>
  <si>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</si>
  <si>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</si>
  <si>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</si>
  <si>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</si>
  <si>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</si>
  <si>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</si>
  <si>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</si>
  <si>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</si>
  <si>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</si>
  <si>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</si>
  <si>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</si>
  <si>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</si>
  <si>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</si>
  <si>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</si>
  <si>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</si>
  <si>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</si>
  <si>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</si>
  <si>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</si>
  <si>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</si>
  <si>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</si>
  <si>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</si>
  <si>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</si>
  <si>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</si>
  <si>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</si>
  <si>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</si>
  <si>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</si>
  <si>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</si>
  <si>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</si>
  <si>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</si>
  <si>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</si>
  <si>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</si>
  <si>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</si>
  <si>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</si>
  <si>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</si>
  <si>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</si>
  <si>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</si>
  <si>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</si>
  <si>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</si>
  <si>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</si>
  <si>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</si>
  <si>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</si>
  <si>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</si>
  <si>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</si>
  <si>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</si>
  <si>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</si>
  <si>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</si>
  <si>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</si>
  <si>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</si>
  <si>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</si>
  <si>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</si>
  <si>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</si>
  <si>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</si>
  <si>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</si>
  <si>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</si>
  <si>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</si>
  <si>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</si>
  <si>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</si>
  <si>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</si>
  <si>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</si>
  <si>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</si>
  <si>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</si>
  <si>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</si>
  <si>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</si>
  <si>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</si>
  <si>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</si>
  <si>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</si>
  <si>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</si>
  <si>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对敌我全体冰系单位造成{0}点魔法伤害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</si>
  <si>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</si>
  <si>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</si>
  <si>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</si>
  <si>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</si>
  <si>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</si>
  <si>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</si>
  <si>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</si>
  <si>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</si>
  <si>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</si>
  <si>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</si>
  <si>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</si>
  <si>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</si>
  <si>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</si>
  <si>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</si>
  <si>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</si>
  <si>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</si>
  <si>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</si>
  <si>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</si>
  <si>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</si>
  <si>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</si>
  <si>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</si>
  <si>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</si>
  <si>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</si>
  <si>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</si>
  <si>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</si>
  <si>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</si>
  <si>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</si>
  <si>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</si>
  <si>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</si>
  <si>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</si>
  <si>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</si>
  <si>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</si>
  <si>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</si>
  <si>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</si>
  <si>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</si>
  <si>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</si>
  <si>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</si>
  <si>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</si>
  <si>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</si>
  <si>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</si>
  <si>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</si>
  <si>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</si>
  <si>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</si>
  <si>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</si>
  <si>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</si>
  <si>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</si>
  <si>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</si>
  <si>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</si>
  <si>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</si>
  <si>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</si>
  <si>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</si>
  <si>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</si>
  <si>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</si>
  <si>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</si>
  <si>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</si>
  <si>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</si>
  <si>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</si>
  <si>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</si>
  <si>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</si>
  <si>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</si>
  <si>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</si>
  <si>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</si>
  <si>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</si>
  <si>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</si>
  <si>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</si>
  <si>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</si>
  <si>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</si>
  <si>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</si>
  <si>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</si>
  <si>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</si>
  <si>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</si>
  <si>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</si>
  <si>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</si>
  <si>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</si>
  <si>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</si>
  <si>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</si>
  <si>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</si>
  <si>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</si>
  <si>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</si>
  <si>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</si>
  <si>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</si>
  <si>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</si>
  <si>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</si>
  <si>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</si>
  <si>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</si>
  <si>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</si>
  <si>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</si>
  <si>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</si>
  <si>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</si>
  <si>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</si>
  <si>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</si>
  <si>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</si>
  <si>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</si>
  <si>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</si>
  <si>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</si>
  <si>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</si>
  <si>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</si>
  <si>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</si>
  <si>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</si>
  <si>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</si>
  <si>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</si>
  <si>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</si>
  <si>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</si>
  <si>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</si>
  <si>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</si>
  <si>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</si>
  <si>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</si>
  <si>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</si>
  <si>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</si>
  <si>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</si>
  <si>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</si>
  <si>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</si>
  <si>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</si>
  <si>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</si>
  <si>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</si>
  <si>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</si>
  <si>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</si>
  <si>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</si>
  <si>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</si>
  <si>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</si>
  <si>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</si>
  <si>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</si>
  <si>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</si>
  <si>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</si>
  <si>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</si>
  <si>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</si>
  <si>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</si>
  <si>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</si>
  <si>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</si>
  <si>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</si>
  <si>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</si>
  <si>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</si>
  <si>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</si>
  <si>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</si>
  <si>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</si>
  <si>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</si>
  <si>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</si>
  <si>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</si>
  <si>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</si>
  <si>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</si>
  <si>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</si>
  <si>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</si>
  <si>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</si>
  <si>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</si>
  <si>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</si>
  <si>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</si>
  <si>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</si>
  <si>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未完成，群伤</t>
  </si>
  <si>
    <t>未完成，负状</t>
  </si>
  <si>
    <t>未完成，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</si>
  <si>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</si>
  <si>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</si>
  <si>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</si>
  <si>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</si>
  <si>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</si>
  <si>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</si>
  <si>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</si>
  <si>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</si>
  <si>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</si>
  <si>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</si>
  <si>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</si>
  <si>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</si>
  <si>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</si>
  <si>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</si>
  <si>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</si>
  <si>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</si>
  <si>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</si>
  <si>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</si>
  <si>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</si>
  <si>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</si>
  <si>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</si>
  <si>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</si>
  <si>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</si>
  <si>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</si>
  <si>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</si>
  <si>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</si>
  <si>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</si>
  <si>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</si>
  <si>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</si>
  <si>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</si>
  <si>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</si>
  <si>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</si>
  <si>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</si>
  <si>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</si>
  <si>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</si>
  <si>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</si>
  <si>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</si>
  <si>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</si>
  <si>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</si>
  <si>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</si>
  <si>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</si>
  <si>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</si>
  <si>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</si>
  <si>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</si>
  <si>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</si>
  <si>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</si>
  <si>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</si>
  <si>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</si>
  <si>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</si>
  <si>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</si>
  <si>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</si>
  <si>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</si>
  <si>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</si>
  <si>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</si>
  <si>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</si>
  <si>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</si>
  <si>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</si>
  <si>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</si>
  <si>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</si>
  <si>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</si>
  <si>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</si>
  <si>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</si>
  <si>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</si>
  <si>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</si>
  <si>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</si>
  <si>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</si>
  <si>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</si>
  <si>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</si>
  <si>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</si>
  <si>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</si>
  <si>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</si>
  <si>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</si>
  <si>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</si>
  <si>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</si>
  <si>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</si>
  <si>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</si>
  <si>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</si>
  <si>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</si>
  <si>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</si>
  <si>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</si>
  <si>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</si>
  <si>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</si>
  <si>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</si>
  <si>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</si>
  <si>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</si>
  <si>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</si>
  <si>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</si>
  <si>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</si>
  <si>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</si>
  <si>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</si>
  <si>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</si>
  <si>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</si>
  <si>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</si>
  <si>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</si>
  <si>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</si>
  <si>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</si>
  <si>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</si>
  <si>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</si>
  <si>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</si>
  <si>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</si>
  <si>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</si>
  <si>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</si>
  <si>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</si>
  <si>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</si>
  <si>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</si>
  <si>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</si>
  <si>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</si>
  <si>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</si>
  <si>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</si>
  <si>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</si>
  <si>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</si>
  <si>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</si>
  <si>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</si>
  <si>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</si>
  <si>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</si>
  <si>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</si>
  <si>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</si>
  <si>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</si>
  <si>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</si>
  <si>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</si>
  <si>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</si>
  <si>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</si>
  <si>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</si>
  <si>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</si>
  <si>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</si>
  <si>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</si>
  <si>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</si>
  <si>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</si>
  <si>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</si>
  <si>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</si>
  <si>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</si>
  <si>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</si>
  <si>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</si>
  <si>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</si>
  <si>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</si>
  <si>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</si>
  <si>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</si>
  <si>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</si>
  <si>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</si>
  <si>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</si>
  <si>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</si>
  <si>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</si>
  <si>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</si>
  <si>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</si>
  <si>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</si>
  <si>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</si>
  <si>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</si>
  <si>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</si>
  <si>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</si>
  <si>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</si>
  <si>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</si>
  <si>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</si>
  <si>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</si>
  <si>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</si>
  <si>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</si>
  <si>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</si>
  <si>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</si>
  <si>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</si>
  <si>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</si>
  <si>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</si>
  <si>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</si>
  <si>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</si>
  <si>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</si>
  <si>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</si>
  <si>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</si>
  <si>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</si>
  <si>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</si>
  <si>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</si>
  <si>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</si>
  <si>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</si>
  <si>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</si>
  <si>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</si>
  <si>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</si>
  <si>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</si>
  <si>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</si>
  <si>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</si>
  <si>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</si>
  <si>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</si>
  <si>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</si>
  <si>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</si>
  <si>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</si>
  <si>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</si>
  <si>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</si>
  <si>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</si>
  <si>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</si>
  <si>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</si>
  <si>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</si>
  <si>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</si>
  <si>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</si>
  <si>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</si>
  <si>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</si>
  <si>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</si>
  <si>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</si>
  <si>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</si>
  <si>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</si>
  <si>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</si>
  <si>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</si>
  <si>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</si>
  <si>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</si>
  <si>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</si>
  <si>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</si>
  <si>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</si>
  <si>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</si>
  <si>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</si>
  <si>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</si>
  <si>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</si>
  <si>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</si>
  <si>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</si>
  <si>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</si>
  <si>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</si>
  <si>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</si>
  <si>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</si>
  <si>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</si>
  <si>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</si>
  <si>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</si>
  <si>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</si>
  <si>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</si>
  <si>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</si>
  <si>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</si>
  <si>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</si>
  <si>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</si>
  <si>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</si>
  <si>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</si>
  <si>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</si>
  <si>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</si>
  <si>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</si>
  <si>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对1.5卡片距离内敌方单位造成{0}点魔法伤害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</si>
  <si>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</si>
  <si>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</si>
  <si>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</si>
  <si>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</si>
  <si>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</si>
  <si>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</si>
  <si>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</si>
  <si>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</si>
  <si>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</si>
  <si>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</si>
  <si>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</si>
  <si>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</si>
  <si>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</si>
  <si>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foreach(IMonster im in m.GetRangeMonster(p.IsLeft,s.Target,s.Shape,s.Range,mouse))im.OnMagicDamage(s.Damage*MathTool.GetRandom(70,130),s.Attr);</t>
    <phoneticPr fontId="18" type="noConversion"/>
  </si>
  <si>
    <t>群伤</t>
    <phoneticPr fontId="18" type="noConversion"/>
  </si>
  <si>
    <t>t.OnMagicDamage(s.Damage*MathTool.GetRandom(85,115),s.Attr);</t>
    <phoneticPr fontId="18" type="noConversion"/>
  </si>
  <si>
    <t>单伤</t>
    <phoneticPr fontId="18" type="noConversion"/>
  </si>
  <si>
    <t>NEH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</si>
  <si>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</si>
  <si>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</si>
  <si>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</si>
  <si>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</si>
  <si>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</si>
  <si>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</si>
  <si>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</si>
  <si>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</si>
  <si>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foreach(IMonster im in m.GetRangeMonster(p.IsLeft,s.Target,s.Shape,s.Range,mouse))im.OnMagicDamage(s.Damage*MathTool.GetRandom(75,125),s.Attr);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</si>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</sst>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24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181024"/>
        <c:axId val="416181568"/>
      </c:barChart>
      <c:catAx>
        <c:axId val="4161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81568"/>
        <c:crosses val="autoZero"/>
        <c:auto val="1"/>
        <c:lblAlgn val="ctr"/>
        <c:lblOffset val="100"/>
        <c:noMultiLvlLbl val="0"/>
      </c:catAx>
      <c:valAx>
        <c:axId val="4161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79" activePane="bottomRight" state="frozen"/>
      <selection pane="topRight" activeCell="C1" sqref="C1"/>
      <selection pane="bottomLeft" activeCell="A4" sqref="A4"/>
      <selection pane="bottomRight" activeCell="D81" sqref="D81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2" t="s">
        <v>429</v>
      </c>
      <c r="E1" s="13" t="s">
        <v>195</v>
      </c>
      <c r="F1" s="13" t="s">
        <v>196</v>
      </c>
      <c r="G1" s="13" t="s">
        <v>197</v>
      </c>
      <c r="H1" s="35" t="s">
        <v>502</v>
      </c>
      <c r="I1" s="13" t="s">
        <v>330</v>
      </c>
      <c r="J1" s="16" t="s">
        <v>336</v>
      </c>
      <c r="K1" s="16" t="s">
        <v>339</v>
      </c>
      <c r="L1" s="16" t="s">
        <v>342</v>
      </c>
      <c r="M1" s="16" t="s">
        <v>361</v>
      </c>
      <c r="N1" s="16" t="s">
        <v>366</v>
      </c>
      <c r="O1" s="17" t="s">
        <v>344</v>
      </c>
      <c r="P1" s="16" t="s">
        <v>504</v>
      </c>
      <c r="Q1" s="13" t="s">
        <v>327</v>
      </c>
      <c r="R1" s="13" t="s">
        <v>326</v>
      </c>
      <c r="S1" s="13" t="s">
        <v>406</v>
      </c>
      <c r="T1" s="13" t="s">
        <v>364</v>
      </c>
      <c r="U1" s="13" t="s">
        <v>313</v>
      </c>
      <c r="V1" s="13" t="s">
        <v>405</v>
      </c>
      <c r="W1" s="13" t="s">
        <v>507</v>
      </c>
      <c r="X1" s="40" t="s">
        <v>550</v>
      </c>
      <c r="Y1" s="13" t="s">
        <v>198</v>
      </c>
      <c r="Z1" s="14" t="s">
        <v>199</v>
      </c>
      <c r="AA1" s="23" t="s">
        <v>378</v>
      </c>
      <c r="AB1" s="28" t="s">
        <v>381</v>
      </c>
    </row>
    <row r="2" spans="1:28">
      <c r="A2" s="3" t="s">
        <v>183</v>
      </c>
      <c r="B2" s="4" t="s">
        <v>184</v>
      </c>
      <c r="C2" s="4" t="s">
        <v>202</v>
      </c>
      <c r="D2" s="33" t="s">
        <v>202</v>
      </c>
      <c r="E2" s="4" t="s">
        <v>183</v>
      </c>
      <c r="F2" s="4" t="s">
        <v>183</v>
      </c>
      <c r="G2" s="4" t="s">
        <v>183</v>
      </c>
      <c r="H2" s="10" t="s">
        <v>380</v>
      </c>
      <c r="I2" s="4" t="s">
        <v>331</v>
      </c>
      <c r="J2" s="18" t="s">
        <v>337</v>
      </c>
      <c r="K2" s="18" t="s">
        <v>340</v>
      </c>
      <c r="L2" s="18" t="s">
        <v>365</v>
      </c>
      <c r="M2" s="18" t="s">
        <v>365</v>
      </c>
      <c r="N2" s="18" t="s">
        <v>367</v>
      </c>
      <c r="O2" s="18" t="s">
        <v>345</v>
      </c>
      <c r="P2" s="18" t="s">
        <v>505</v>
      </c>
      <c r="Q2" s="4" t="s">
        <v>328</v>
      </c>
      <c r="R2" s="4" t="s">
        <v>184</v>
      </c>
      <c r="S2" s="4" t="s">
        <v>554</v>
      </c>
      <c r="T2" s="4" t="s">
        <v>470</v>
      </c>
      <c r="U2" s="10" t="s">
        <v>184</v>
      </c>
      <c r="V2" s="4" t="s">
        <v>184</v>
      </c>
      <c r="W2" s="4" t="s">
        <v>508</v>
      </c>
      <c r="X2" s="41" t="s">
        <v>551</v>
      </c>
      <c r="Y2" s="4" t="s">
        <v>183</v>
      </c>
      <c r="Z2" s="5" t="s">
        <v>184</v>
      </c>
      <c r="AA2" s="24" t="s">
        <v>380</v>
      </c>
      <c r="AB2" s="29" t="s">
        <v>331</v>
      </c>
    </row>
    <row r="3" spans="1:28">
      <c r="A3" s="2" t="s">
        <v>185</v>
      </c>
      <c r="B3" s="2" t="s">
        <v>186</v>
      </c>
      <c r="C3" s="6" t="s">
        <v>201</v>
      </c>
      <c r="D3" s="26" t="s">
        <v>430</v>
      </c>
      <c r="E3" s="2" t="s">
        <v>187</v>
      </c>
      <c r="F3" s="2" t="s">
        <v>188</v>
      </c>
      <c r="G3" s="2" t="s">
        <v>189</v>
      </c>
      <c r="H3" s="36" t="s">
        <v>503</v>
      </c>
      <c r="I3" s="2" t="s">
        <v>332</v>
      </c>
      <c r="J3" s="19" t="s">
        <v>338</v>
      </c>
      <c r="K3" s="19" t="s">
        <v>341</v>
      </c>
      <c r="L3" s="19" t="s">
        <v>343</v>
      </c>
      <c r="M3" s="19" t="s">
        <v>362</v>
      </c>
      <c r="N3" s="19" t="s">
        <v>368</v>
      </c>
      <c r="O3" s="20" t="s">
        <v>346</v>
      </c>
      <c r="P3" s="37" t="s">
        <v>506</v>
      </c>
      <c r="Q3" s="6" t="s">
        <v>329</v>
      </c>
      <c r="R3" s="2" t="s">
        <v>512</v>
      </c>
      <c r="S3" s="2" t="s">
        <v>407</v>
      </c>
      <c r="T3" s="6" t="s">
        <v>511</v>
      </c>
      <c r="U3" s="6" t="s">
        <v>739</v>
      </c>
      <c r="V3" s="6" t="s">
        <v>521</v>
      </c>
      <c r="W3" s="6" t="s">
        <v>509</v>
      </c>
      <c r="X3" s="42" t="s">
        <v>552</v>
      </c>
      <c r="Y3" s="2" t="s">
        <v>191</v>
      </c>
      <c r="Z3" s="2" t="s">
        <v>192</v>
      </c>
      <c r="AA3" s="26" t="s">
        <v>379</v>
      </c>
      <c r="AB3" s="26" t="s">
        <v>382</v>
      </c>
    </row>
    <row r="4" spans="1:28" ht="36">
      <c r="A4">
        <v>53000001</v>
      </c>
      <c r="B4" s="8" t="s">
        <v>0</v>
      </c>
      <c r="C4" s="1" t="s">
        <v>218</v>
      </c>
      <c r="D4" s="25" t="s">
        <v>725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774</v>
      </c>
      <c r="U4" s="7" t="s">
        <v>776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219</v>
      </c>
      <c r="D5" s="25" t="s">
        <v>726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426</v>
      </c>
      <c r="U5" s="7" t="s">
        <v>633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220</v>
      </c>
      <c r="D6" s="25" t="s">
        <v>581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541</v>
      </c>
      <c r="U6" s="7" t="s">
        <v>403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221</v>
      </c>
      <c r="D7" s="25" t="s">
        <v>553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542</v>
      </c>
      <c r="U7" s="7" t="s">
        <v>404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203</v>
      </c>
      <c r="C8" s="1" t="s">
        <v>222</v>
      </c>
      <c r="D8" s="25" t="s">
        <v>524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523</v>
      </c>
      <c r="S8">
        <v>100</v>
      </c>
      <c r="T8" s="11" t="s">
        <v>525</v>
      </c>
      <c r="U8" s="7" t="s">
        <v>363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176</v>
      </c>
      <c r="C9" s="1" t="s">
        <v>304</v>
      </c>
      <c r="D9" s="25" t="s">
        <v>582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177</v>
      </c>
      <c r="S9">
        <v>90</v>
      </c>
      <c r="T9" s="11" t="s">
        <v>555</v>
      </c>
      <c r="U9" s="7" t="s">
        <v>529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178</v>
      </c>
      <c r="C10" s="1" t="s">
        <v>305</v>
      </c>
      <c r="D10" s="25" t="s">
        <v>582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177</v>
      </c>
      <c r="S10">
        <v>90</v>
      </c>
      <c r="T10" s="11" t="s">
        <v>535</v>
      </c>
      <c r="U10" s="7" t="s">
        <v>528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179</v>
      </c>
      <c r="C11" s="1" t="s">
        <v>306</v>
      </c>
      <c r="D11" s="25" t="s">
        <v>582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177</v>
      </c>
      <c r="S11">
        <v>90</v>
      </c>
      <c r="T11" s="11" t="s">
        <v>536</v>
      </c>
      <c r="U11" s="7" t="s">
        <v>530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180</v>
      </c>
      <c r="C12" s="1" t="s">
        <v>307</v>
      </c>
      <c r="D12" s="25" t="s">
        <v>582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177</v>
      </c>
      <c r="S12">
        <v>90</v>
      </c>
      <c r="T12" s="11" t="s">
        <v>537</v>
      </c>
      <c r="U12" s="7" t="s">
        <v>531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223</v>
      </c>
      <c r="D13" s="25" t="s">
        <v>582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177</v>
      </c>
      <c r="S13">
        <v>90</v>
      </c>
      <c r="T13" s="11" t="s">
        <v>538</v>
      </c>
      <c r="U13" s="7" t="s">
        <v>532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181</v>
      </c>
      <c r="C14" s="1" t="s">
        <v>217</v>
      </c>
      <c r="D14" s="25" t="s">
        <v>582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177</v>
      </c>
      <c r="S14">
        <v>90</v>
      </c>
      <c r="T14" s="11" t="s">
        <v>539</v>
      </c>
      <c r="U14" s="7" t="s">
        <v>533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224</v>
      </c>
      <c r="D15" s="25" t="s">
        <v>582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177</v>
      </c>
      <c r="S15">
        <v>90</v>
      </c>
      <c r="T15" s="11" t="s">
        <v>540</v>
      </c>
      <c r="U15" s="7" t="s">
        <v>534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391</v>
      </c>
      <c r="C16" s="15" t="s">
        <v>392</v>
      </c>
      <c r="D16" s="25" t="s">
        <v>579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393</v>
      </c>
      <c r="S16">
        <v>100</v>
      </c>
      <c r="T16" s="11" t="s">
        <v>698</v>
      </c>
      <c r="U16" s="7" t="s">
        <v>578</v>
      </c>
      <c r="V16" s="1" t="s">
        <v>109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517</v>
      </c>
      <c r="C17" s="1" t="s">
        <v>519</v>
      </c>
      <c r="D17" s="25" t="s">
        <v>518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520</v>
      </c>
      <c r="S17">
        <v>100</v>
      </c>
      <c r="T17" s="11" t="s">
        <v>611</v>
      </c>
      <c r="U17" s="7" t="s">
        <v>556</v>
      </c>
      <c r="V17" s="1" t="s">
        <v>522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225</v>
      </c>
      <c r="D18" s="25" t="s">
        <v>557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585</v>
      </c>
      <c r="U18" s="7" t="s">
        <v>347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226</v>
      </c>
      <c r="D19" s="25" t="s">
        <v>558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576</v>
      </c>
      <c r="U19" s="7" t="s">
        <v>348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227</v>
      </c>
      <c r="D20" s="25" t="s">
        <v>526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527</v>
      </c>
      <c r="U20" s="7" t="s">
        <v>577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48">
      <c r="A21">
        <v>53000018</v>
      </c>
      <c r="B21" s="8" t="s">
        <v>20</v>
      </c>
      <c r="C21" s="1" t="s">
        <v>228</v>
      </c>
      <c r="D21" s="25" t="s">
        <v>553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753</v>
      </c>
      <c r="U21" s="7" t="s">
        <v>750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229</v>
      </c>
      <c r="D22" s="25" t="s">
        <v>559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316</v>
      </c>
      <c r="S22">
        <v>100</v>
      </c>
      <c r="T22" s="11" t="s">
        <v>615</v>
      </c>
      <c r="U22" s="7" t="s">
        <v>617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230</v>
      </c>
      <c r="D23" s="25" t="s">
        <v>614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318</v>
      </c>
      <c r="S23">
        <v>100</v>
      </c>
      <c r="T23" s="11" t="s">
        <v>616</v>
      </c>
      <c r="U23" s="7" t="s">
        <v>612</v>
      </c>
      <c r="V23" s="1" t="s">
        <v>613</v>
      </c>
      <c r="W23" s="1" t="s">
        <v>613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231</v>
      </c>
      <c r="D24" s="25" t="s">
        <v>620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316</v>
      </c>
      <c r="S24">
        <v>100</v>
      </c>
      <c r="T24" s="11" t="s">
        <v>618</v>
      </c>
      <c r="U24" s="7" t="s">
        <v>619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232</v>
      </c>
      <c r="D25" s="25" t="s">
        <v>651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650</v>
      </c>
      <c r="U25" s="7" t="s">
        <v>414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233</v>
      </c>
      <c r="D26" s="25" t="s">
        <v>562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419</v>
      </c>
      <c r="U26" s="21" t="s">
        <v>417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234</v>
      </c>
      <c r="D27" s="25" t="s">
        <v>561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420</v>
      </c>
      <c r="U27" s="7" t="s">
        <v>418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48">
      <c r="A28">
        <v>53000025</v>
      </c>
      <c r="B28" s="8" t="s">
        <v>32</v>
      </c>
      <c r="C28" s="1" t="s">
        <v>235</v>
      </c>
      <c r="D28" s="25" t="s">
        <v>553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560</v>
      </c>
      <c r="U28" s="7" t="s">
        <v>587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236</v>
      </c>
      <c r="D29" s="25" t="s">
        <v>621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566</v>
      </c>
      <c r="U29" s="7" t="s">
        <v>583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237</v>
      </c>
      <c r="D30" s="25" t="s">
        <v>596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592</v>
      </c>
      <c r="U30" s="7" t="s">
        <v>594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238</v>
      </c>
      <c r="D31" s="25" t="s">
        <v>597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593</v>
      </c>
      <c r="U31" s="7" t="s">
        <v>595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239</v>
      </c>
      <c r="D32" s="25" t="s">
        <v>580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541</v>
      </c>
      <c r="U32" s="21" t="s">
        <v>360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479</v>
      </c>
      <c r="C33" s="1" t="s">
        <v>480</v>
      </c>
      <c r="D33" s="25" t="s">
        <v>564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488</v>
      </c>
      <c r="U33" s="1" t="s">
        <v>563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481</v>
      </c>
      <c r="C34" s="1" t="s">
        <v>482</v>
      </c>
      <c r="D34" s="25" t="s">
        <v>564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489</v>
      </c>
      <c r="U34" s="1" t="s">
        <v>483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72">
      <c r="A35">
        <v>53000032</v>
      </c>
      <c r="B35" s="8" t="s">
        <v>182</v>
      </c>
      <c r="C35" s="1" t="s">
        <v>308</v>
      </c>
      <c r="D35" s="25" t="s">
        <v>627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325</v>
      </c>
      <c r="S35">
        <v>100</v>
      </c>
      <c r="T35" s="11" t="s">
        <v>549</v>
      </c>
      <c r="U35" s="7" t="s">
        <v>448</v>
      </c>
      <c r="V35" s="1" t="s">
        <v>487</v>
      </c>
      <c r="W35" s="1" t="s">
        <v>487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48">
      <c r="A36">
        <v>53000033</v>
      </c>
      <c r="B36" s="9" t="s">
        <v>324</v>
      </c>
      <c r="C36" s="1" t="s">
        <v>309</v>
      </c>
      <c r="D36" s="25" t="s">
        <v>704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122</v>
      </c>
      <c r="S36">
        <v>150</v>
      </c>
      <c r="T36" s="11" t="s">
        <v>575</v>
      </c>
      <c r="U36" s="7" t="s">
        <v>370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36">
      <c r="A37">
        <v>53000034</v>
      </c>
      <c r="B37" s="8" t="s">
        <v>174</v>
      </c>
      <c r="C37" s="1" t="s">
        <v>303</v>
      </c>
      <c r="D37" s="25" t="s">
        <v>610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376</v>
      </c>
      <c r="U37" s="7" t="s">
        <v>377</v>
      </c>
      <c r="V37" s="1" t="s">
        <v>175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48">
      <c r="A38">
        <v>53000035</v>
      </c>
      <c r="B38" s="8" t="s">
        <v>47</v>
      </c>
      <c r="C38" s="1" t="s">
        <v>240</v>
      </c>
      <c r="D38" s="25" t="s">
        <v>499</v>
      </c>
      <c r="E38" s="1">
        <v>3</v>
      </c>
      <c r="F38">
        <v>201</v>
      </c>
      <c r="G38" s="1">
        <v>1</v>
      </c>
      <c r="H38" s="1">
        <f t="shared" si="2"/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38">
        <f t="shared" si="3"/>
        <v>-3</v>
      </c>
      <c r="Q38" s="1">
        <v>12</v>
      </c>
      <c r="R38" s="1" t="s">
        <v>48</v>
      </c>
      <c r="S38">
        <v>100</v>
      </c>
      <c r="T38" s="11" t="s">
        <v>544</v>
      </c>
      <c r="U38" s="7" t="s">
        <v>350</v>
      </c>
      <c r="V38" s="1" t="s">
        <v>49</v>
      </c>
      <c r="W38" s="1"/>
      <c r="X38" s="1"/>
      <c r="Y38" s="1">
        <v>4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241</v>
      </c>
      <c r="D39" s="25" t="s">
        <v>501</v>
      </c>
      <c r="E39" s="1">
        <v>2</v>
      </c>
      <c r="F39">
        <v>203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38">
        <f t="shared" si="3"/>
        <v>-39</v>
      </c>
      <c r="Q39" s="1">
        <v>12</v>
      </c>
      <c r="R39" s="1" t="s">
        <v>51</v>
      </c>
      <c r="S39">
        <f>(720+500)/20</f>
        <v>61</v>
      </c>
      <c r="T39" s="11" t="s">
        <v>565</v>
      </c>
      <c r="U39" s="1" t="s">
        <v>422</v>
      </c>
      <c r="V39" s="1" t="s">
        <v>52</v>
      </c>
      <c r="W39" s="1"/>
      <c r="X39" s="1"/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53</v>
      </c>
      <c r="C40" s="1" t="s">
        <v>242</v>
      </c>
      <c r="D40" s="25" t="s">
        <v>590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586</v>
      </c>
      <c r="U40" s="7" t="s">
        <v>588</v>
      </c>
      <c r="V40" s="1" t="s">
        <v>54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55</v>
      </c>
      <c r="C41" s="1" t="s">
        <v>243</v>
      </c>
      <c r="D41" s="25" t="s">
        <v>591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756</v>
      </c>
      <c r="U41" s="7" t="s">
        <v>589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474</v>
      </c>
      <c r="C42" s="1" t="s">
        <v>475</v>
      </c>
      <c r="D42" s="25" t="s">
        <v>569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584</v>
      </c>
      <c r="U42" s="1" t="s">
        <v>476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471</v>
      </c>
      <c r="C43" s="1" t="s">
        <v>244</v>
      </c>
      <c r="D43" s="25" t="s">
        <v>569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490</v>
      </c>
      <c r="U43" s="1" t="s">
        <v>477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57</v>
      </c>
      <c r="C44" s="1" t="s">
        <v>245</v>
      </c>
      <c r="D44" s="25" t="s">
        <v>682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374</v>
      </c>
      <c r="U44" s="7" t="s">
        <v>683</v>
      </c>
      <c r="V44" s="1" t="s">
        <v>58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72">
      <c r="A45">
        <v>53000042</v>
      </c>
      <c r="B45" s="8" t="s">
        <v>59</v>
      </c>
      <c r="C45" s="1" t="s">
        <v>246</v>
      </c>
      <c r="D45" s="25" t="s">
        <v>743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319</v>
      </c>
      <c r="S45">
        <v>110</v>
      </c>
      <c r="T45" s="11" t="s">
        <v>742</v>
      </c>
      <c r="U45" s="7" t="s">
        <v>740</v>
      </c>
      <c r="V45" s="1" t="s">
        <v>60</v>
      </c>
      <c r="W45" s="1" t="s">
        <v>60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61</v>
      </c>
      <c r="C46" s="1" t="s">
        <v>247</v>
      </c>
      <c r="D46" s="25" t="s">
        <v>635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427</v>
      </c>
      <c r="U46" s="1" t="s">
        <v>634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472</v>
      </c>
      <c r="C47" s="1" t="s">
        <v>248</v>
      </c>
      <c r="D47" s="25" t="s">
        <v>568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491</v>
      </c>
      <c r="U47" s="1" t="s">
        <v>567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62</v>
      </c>
      <c r="C48" s="1" t="s">
        <v>249</v>
      </c>
      <c r="D48" s="25" t="s">
        <v>599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10</v>
      </c>
      <c r="R48" s="7" t="s">
        <v>316</v>
      </c>
      <c r="S48">
        <v>100</v>
      </c>
      <c r="T48" s="11" t="s">
        <v>741</v>
      </c>
      <c r="U48" s="1" t="s">
        <v>598</v>
      </c>
      <c r="V48" s="1" t="s">
        <v>335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48">
      <c r="A49">
        <v>53000046</v>
      </c>
      <c r="B49" s="8" t="s">
        <v>63</v>
      </c>
      <c r="C49" s="1" t="s">
        <v>250</v>
      </c>
      <c r="D49" s="25" t="s">
        <v>730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733</v>
      </c>
      <c r="U49" s="7" t="s">
        <v>734</v>
      </c>
      <c r="V49" s="1" t="s">
        <v>64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65</v>
      </c>
      <c r="C50" s="1" t="s">
        <v>251</v>
      </c>
      <c r="D50" s="25" t="s">
        <v>499</v>
      </c>
      <c r="E50" s="1">
        <v>5</v>
      </c>
      <c r="F50">
        <v>201</v>
      </c>
      <c r="G50" s="1">
        <v>3</v>
      </c>
      <c r="H50" s="1">
        <f t="shared" si="2"/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13</v>
      </c>
      <c r="Q50" s="1">
        <v>15</v>
      </c>
      <c r="R50" s="7" t="s">
        <v>319</v>
      </c>
      <c r="S50">
        <v>110</v>
      </c>
      <c r="T50" s="11" t="s">
        <v>543</v>
      </c>
      <c r="U50" s="7" t="s">
        <v>728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67</v>
      </c>
      <c r="C51" s="1" t="s">
        <v>252</v>
      </c>
      <c r="D51" s="25" t="s">
        <v>764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48</v>
      </c>
      <c r="S51">
        <v>100</v>
      </c>
      <c r="T51" s="11" t="s">
        <v>763</v>
      </c>
      <c r="U51" s="1" t="s">
        <v>762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68</v>
      </c>
      <c r="C52" s="1" t="s">
        <v>253</v>
      </c>
      <c r="D52" s="25" t="s">
        <v>730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319</v>
      </c>
      <c r="S52">
        <v>105</v>
      </c>
      <c r="T52" s="11" t="s">
        <v>545</v>
      </c>
      <c r="U52" s="7" t="s">
        <v>758</v>
      </c>
      <c r="V52" s="1" t="s">
        <v>69</v>
      </c>
      <c r="W52" s="1" t="s">
        <v>69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70</v>
      </c>
      <c r="C53" s="1" t="s">
        <v>254</v>
      </c>
      <c r="D53" s="25" t="s">
        <v>730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424</v>
      </c>
      <c r="S53">
        <v>95</v>
      </c>
      <c r="T53" s="11" t="s">
        <v>731</v>
      </c>
      <c r="U53" s="7" t="s">
        <v>732</v>
      </c>
      <c r="V53" s="1" t="s">
        <v>71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72">
      <c r="A54">
        <v>53000051</v>
      </c>
      <c r="B54" s="8" t="s">
        <v>72</v>
      </c>
      <c r="C54" s="1" t="s">
        <v>255</v>
      </c>
      <c r="D54" s="25" t="s">
        <v>760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319</v>
      </c>
      <c r="S54">
        <v>100</v>
      </c>
      <c r="T54" s="11" t="s">
        <v>757</v>
      </c>
      <c r="U54" s="1" t="s">
        <v>759</v>
      </c>
      <c r="V54" s="1" t="s">
        <v>73</v>
      </c>
      <c r="W54" s="1" t="s">
        <v>73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48">
      <c r="A55">
        <v>53000052</v>
      </c>
      <c r="B55" s="8" t="s">
        <v>74</v>
      </c>
      <c r="C55" s="1" t="s">
        <v>256</v>
      </c>
      <c r="D55" s="25" t="s">
        <v>499</v>
      </c>
      <c r="E55" s="1">
        <v>3</v>
      </c>
      <c r="F55">
        <v>201</v>
      </c>
      <c r="G55" s="1">
        <v>4</v>
      </c>
      <c r="H55" s="1">
        <f t="shared" si="2"/>
        <v>1</v>
      </c>
      <c r="I55" s="1">
        <v>3</v>
      </c>
      <c r="J55" s="1">
        <v>90</v>
      </c>
      <c r="K55" s="1">
        <v>0</v>
      </c>
      <c r="L55" s="1">
        <v>0</v>
      </c>
      <c r="M55" s="1">
        <v>0</v>
      </c>
      <c r="N55" s="1">
        <v>0</v>
      </c>
      <c r="O55" s="1">
        <v>-3</v>
      </c>
      <c r="P55" s="38">
        <f t="shared" si="3"/>
        <v>-3</v>
      </c>
      <c r="Q55" s="1">
        <v>0</v>
      </c>
      <c r="R55" s="1" t="s">
        <v>48</v>
      </c>
      <c r="S55">
        <v>100</v>
      </c>
      <c r="T55" s="11" t="s">
        <v>546</v>
      </c>
      <c r="U55" s="1" t="s">
        <v>351</v>
      </c>
      <c r="V55" s="1" t="s">
        <v>75</v>
      </c>
      <c r="W55" s="1"/>
      <c r="X55" s="1"/>
      <c r="Y55" s="1">
        <v>4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76</v>
      </c>
      <c r="C56" s="1" t="s">
        <v>257</v>
      </c>
      <c r="D56" s="25" t="s">
        <v>767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765</v>
      </c>
      <c r="S56">
        <v>100</v>
      </c>
      <c r="T56" s="11" t="s">
        <v>543</v>
      </c>
      <c r="U56" s="7" t="s">
        <v>766</v>
      </c>
      <c r="V56" s="1" t="s">
        <v>77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78</v>
      </c>
      <c r="C57" s="1" t="s">
        <v>204</v>
      </c>
      <c r="D57" s="25" t="s">
        <v>745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744</v>
      </c>
      <c r="U57" s="7" t="s">
        <v>761</v>
      </c>
      <c r="V57" s="1" t="s">
        <v>79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24">
      <c r="A58">
        <v>53000055</v>
      </c>
      <c r="B58" s="8" t="s">
        <v>80</v>
      </c>
      <c r="C58" s="1" t="s">
        <v>258</v>
      </c>
      <c r="D58" s="25" t="s">
        <v>638</v>
      </c>
      <c r="E58" s="1">
        <v>3</v>
      </c>
      <c r="F58">
        <v>202</v>
      </c>
      <c r="G58" s="1">
        <v>5</v>
      </c>
      <c r="H58" s="1">
        <f t="shared" si="2"/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636</v>
      </c>
      <c r="U58" s="1" t="s">
        <v>637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81</v>
      </c>
      <c r="C59" s="1" t="s">
        <v>259</v>
      </c>
      <c r="D59" s="25" t="s">
        <v>632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428</v>
      </c>
      <c r="U59" s="1" t="s">
        <v>649</v>
      </c>
      <c r="V59" s="1" t="s">
        <v>82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83</v>
      </c>
      <c r="C60" s="7" t="s">
        <v>311</v>
      </c>
      <c r="D60" s="25" t="s">
        <v>629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432</v>
      </c>
      <c r="S60">
        <v>100</v>
      </c>
      <c r="T60" s="11" t="s">
        <v>630</v>
      </c>
      <c r="U60" s="1" t="s">
        <v>631</v>
      </c>
      <c r="V60" s="1" t="s">
        <v>628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24">
      <c r="A61">
        <v>53000058</v>
      </c>
      <c r="B61" s="8" t="s">
        <v>84</v>
      </c>
      <c r="C61" s="1" t="s">
        <v>260</v>
      </c>
      <c r="D61" s="25" t="s">
        <v>500</v>
      </c>
      <c r="E61" s="1">
        <v>1</v>
      </c>
      <c r="F61">
        <v>200</v>
      </c>
      <c r="G61" s="1">
        <v>0</v>
      </c>
      <c r="H61" s="1">
        <f t="shared" si="2"/>
        <v>6</v>
      </c>
      <c r="I61" s="1">
        <v>1</v>
      </c>
      <c r="J61" s="1">
        <v>0</v>
      </c>
      <c r="K61" s="1">
        <v>0</v>
      </c>
      <c r="L61" s="1">
        <v>10</v>
      </c>
      <c r="M61" s="1">
        <v>0</v>
      </c>
      <c r="N61" s="1">
        <v>0</v>
      </c>
      <c r="O61" s="1">
        <v>0</v>
      </c>
      <c r="P61" s="38">
        <f t="shared" si="3"/>
        <v>-10</v>
      </c>
      <c r="Q61" s="1">
        <v>-3</v>
      </c>
      <c r="R61" s="1" t="s">
        <v>6</v>
      </c>
      <c r="S61">
        <v>90</v>
      </c>
      <c r="T61" s="11" t="s">
        <v>495</v>
      </c>
      <c r="U61" s="7" t="s">
        <v>352</v>
      </c>
      <c r="V61" s="1" t="s">
        <v>85</v>
      </c>
      <c r="W61" s="1"/>
      <c r="X61" s="1"/>
      <c r="Y61" s="1">
        <v>4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86</v>
      </c>
      <c r="C62" s="1" t="s">
        <v>261</v>
      </c>
      <c r="D62" s="25" t="s">
        <v>604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315</v>
      </c>
      <c r="S62">
        <v>100</v>
      </c>
      <c r="T62" s="11" t="s">
        <v>484</v>
      </c>
      <c r="U62" s="7" t="s">
        <v>375</v>
      </c>
      <c r="V62" s="1" t="s">
        <v>87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36">
      <c r="A63">
        <v>53000060</v>
      </c>
      <c r="B63" s="8" t="s">
        <v>88</v>
      </c>
      <c r="C63" s="1" t="s">
        <v>262</v>
      </c>
      <c r="D63" s="25" t="s">
        <v>603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423</v>
      </c>
      <c r="U63" s="1" t="s">
        <v>421</v>
      </c>
      <c r="V63" s="1" t="s">
        <v>87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89</v>
      </c>
      <c r="C64" s="1" t="s">
        <v>263</v>
      </c>
      <c r="D64" s="25" t="s">
        <v>600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90</v>
      </c>
      <c r="S64">
        <v>100</v>
      </c>
      <c r="T64" s="11" t="s">
        <v>707</v>
      </c>
      <c r="U64" s="7" t="s">
        <v>371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91</v>
      </c>
      <c r="C65" s="1" t="s">
        <v>264</v>
      </c>
      <c r="D65" s="25" t="s">
        <v>602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571</v>
      </c>
      <c r="U65" s="7" t="s">
        <v>353</v>
      </c>
      <c r="V65" s="1" t="s">
        <v>92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93</v>
      </c>
      <c r="C66" s="1" t="s">
        <v>265</v>
      </c>
      <c r="D66" s="25" t="s">
        <v>639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425</v>
      </c>
      <c r="U66" s="7" t="s">
        <v>640</v>
      </c>
      <c r="V66" s="1" t="s">
        <v>94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95</v>
      </c>
      <c r="C67" s="1" t="s">
        <v>266</v>
      </c>
      <c r="D67" s="25" t="s">
        <v>635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642</v>
      </c>
      <c r="U67" s="1" t="s">
        <v>641</v>
      </c>
      <c r="V67" s="1" t="s">
        <v>96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205</v>
      </c>
      <c r="C68" s="1" t="s">
        <v>206</v>
      </c>
      <c r="D68" s="25" t="s">
        <v>601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605</v>
      </c>
      <c r="U68" s="1" t="s">
        <v>434</v>
      </c>
      <c r="V68" s="1" t="s">
        <v>97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98</v>
      </c>
      <c r="C69" s="1" t="s">
        <v>267</v>
      </c>
      <c r="D69" s="25" t="s">
        <v>572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570</v>
      </c>
      <c r="U69" s="1" t="s">
        <v>478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207</v>
      </c>
      <c r="C70" s="1" t="s">
        <v>268</v>
      </c>
      <c r="D70" s="25" t="s">
        <v>607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606</v>
      </c>
      <c r="U70" s="7" t="s">
        <v>435</v>
      </c>
      <c r="V70" s="1" t="s">
        <v>99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100</v>
      </c>
      <c r="C71" s="1" t="s">
        <v>269</v>
      </c>
      <c r="D71" s="25" t="s">
        <v>654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321</v>
      </c>
      <c r="S71">
        <v>100</v>
      </c>
      <c r="T71" s="11" t="s">
        <v>652</v>
      </c>
      <c r="U71" s="7" t="s">
        <v>653</v>
      </c>
      <c r="V71" s="1" t="s">
        <v>101</v>
      </c>
      <c r="W71" s="1" t="s">
        <v>101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102</v>
      </c>
      <c r="C72" s="1" t="s">
        <v>209</v>
      </c>
      <c r="D72" s="25" t="s">
        <v>658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659</v>
      </c>
      <c r="U72" s="7" t="s">
        <v>657</v>
      </c>
      <c r="V72" s="1" t="s">
        <v>103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104</v>
      </c>
      <c r="C73" s="1" t="s">
        <v>211</v>
      </c>
      <c r="D73" s="25" t="s">
        <v>658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663</v>
      </c>
      <c r="U73" s="7" t="s">
        <v>664</v>
      </c>
      <c r="V73" s="1" t="s">
        <v>105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106</v>
      </c>
      <c r="C74" s="1" t="s">
        <v>208</v>
      </c>
      <c r="D74" s="25" t="s">
        <v>693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319</v>
      </c>
      <c r="S74">
        <v>103</v>
      </c>
      <c r="T74" s="11" t="s">
        <v>697</v>
      </c>
      <c r="U74" s="7" t="s">
        <v>696</v>
      </c>
      <c r="V74" s="1" t="s">
        <v>107</v>
      </c>
      <c r="W74" s="1" t="s">
        <v>107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108</v>
      </c>
      <c r="C75" s="1" t="s">
        <v>270</v>
      </c>
      <c r="D75" s="25" t="s">
        <v>693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699</v>
      </c>
      <c r="U75" s="1" t="s">
        <v>695</v>
      </c>
      <c r="V75" s="1" t="s">
        <v>109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110</v>
      </c>
      <c r="C76" s="1" t="s">
        <v>271</v>
      </c>
      <c r="D76" s="25" t="s">
        <v>719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494</v>
      </c>
      <c r="U76" s="7" t="s">
        <v>573</v>
      </c>
      <c r="V76" s="1" t="s">
        <v>111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112</v>
      </c>
      <c r="C77" s="7" t="s">
        <v>310</v>
      </c>
      <c r="D77" s="25" t="s">
        <v>722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720</v>
      </c>
      <c r="U77" s="7" t="s">
        <v>721</v>
      </c>
      <c r="V77" s="1" t="s">
        <v>113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114</v>
      </c>
      <c r="C78" s="1" t="s">
        <v>272</v>
      </c>
      <c r="D78" s="25" t="s">
        <v>754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493</v>
      </c>
      <c r="U78" s="7" t="s">
        <v>354</v>
      </c>
      <c r="V78" s="1" t="s">
        <v>115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116</v>
      </c>
      <c r="C79" s="1" t="s">
        <v>273</v>
      </c>
      <c r="D79" s="25" t="s">
        <v>672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319</v>
      </c>
      <c r="S79">
        <v>100</v>
      </c>
      <c r="T79" s="11" t="s">
        <v>513</v>
      </c>
      <c r="U79" s="7" t="s">
        <v>673</v>
      </c>
      <c r="V79" s="1" t="s">
        <v>117</v>
      </c>
      <c r="W79" s="1" t="s">
        <v>117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118</v>
      </c>
      <c r="C80" s="1" t="s">
        <v>274</v>
      </c>
      <c r="D80" s="25" t="s">
        <v>672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608</v>
      </c>
      <c r="U80" s="7" t="s">
        <v>355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36">
      <c r="A81">
        <v>53000078</v>
      </c>
      <c r="B81" s="8" t="s">
        <v>119</v>
      </c>
      <c r="C81" s="1" t="s">
        <v>275</v>
      </c>
      <c r="D81" s="25" t="s">
        <v>778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516</v>
      </c>
      <c r="S81">
        <v>100</v>
      </c>
      <c r="T81" s="39" t="s">
        <v>775</v>
      </c>
      <c r="U81" s="7" t="s">
        <v>777</v>
      </c>
      <c r="V81" s="1" t="s">
        <v>97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120</v>
      </c>
      <c r="C82" s="1" t="s">
        <v>276</v>
      </c>
      <c r="D82" s="25" t="s">
        <v>671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322</v>
      </c>
      <c r="S82">
        <v>100</v>
      </c>
      <c r="T82" s="11" t="s">
        <v>676</v>
      </c>
      <c r="U82" s="7" t="s">
        <v>674</v>
      </c>
      <c r="V82" s="1" t="s">
        <v>121</v>
      </c>
      <c r="W82" s="1" t="s">
        <v>121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123</v>
      </c>
      <c r="C83" s="1" t="s">
        <v>277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0</v>
      </c>
      <c r="R83" s="7" t="s">
        <v>318</v>
      </c>
      <c r="S83">
        <v>100</v>
      </c>
      <c r="T83" s="11" t="s">
        <v>675</v>
      </c>
      <c r="U83" s="7" t="s">
        <v>747</v>
      </c>
      <c r="V83" s="1" t="s">
        <v>85</v>
      </c>
      <c r="W83" s="1" t="s">
        <v>85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72">
      <c r="A84">
        <v>53000081</v>
      </c>
      <c r="B84" s="8" t="s">
        <v>124</v>
      </c>
      <c r="C84" s="1" t="s">
        <v>278</v>
      </c>
      <c r="D84" s="25" t="s">
        <v>743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0</v>
      </c>
      <c r="R84" s="7" t="s">
        <v>746</v>
      </c>
      <c r="S84">
        <v>100</v>
      </c>
      <c r="T84" s="11" t="s">
        <v>755</v>
      </c>
      <c r="U84" s="7" t="s">
        <v>748</v>
      </c>
      <c r="V84" s="1" t="s">
        <v>52</v>
      </c>
      <c r="W84" s="1" t="s">
        <v>52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125</v>
      </c>
      <c r="C85" s="1" t="s">
        <v>279</v>
      </c>
      <c r="D85" s="25" t="s">
        <v>661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660</v>
      </c>
      <c r="U85" s="7" t="s">
        <v>662</v>
      </c>
      <c r="V85" s="1" t="s">
        <v>126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48">
      <c r="A86">
        <v>53000083</v>
      </c>
      <c r="B86" s="8" t="s">
        <v>166</v>
      </c>
      <c r="C86" s="1" t="s">
        <v>299</v>
      </c>
      <c r="D86" s="25" t="s">
        <v>681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548</v>
      </c>
      <c r="U86" s="7" t="s">
        <v>680</v>
      </c>
      <c r="V86" s="1" t="s">
        <v>167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128</v>
      </c>
      <c r="C87" s="1" t="s">
        <v>210</v>
      </c>
      <c r="D87" s="25" t="s">
        <v>718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715</v>
      </c>
      <c r="S87">
        <v>100</v>
      </c>
      <c r="T87" s="11" t="s">
        <v>716</v>
      </c>
      <c r="U87" s="7" t="s">
        <v>717</v>
      </c>
      <c r="V87" s="1" t="s">
        <v>486</v>
      </c>
      <c r="W87" s="1" t="s">
        <v>485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129</v>
      </c>
      <c r="C88" s="1" t="s">
        <v>212</v>
      </c>
      <c r="D88" s="25" t="s">
        <v>679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677</v>
      </c>
      <c r="S88">
        <v>100</v>
      </c>
      <c r="T88" s="11" t="s">
        <v>514</v>
      </c>
      <c r="U88" s="7" t="s">
        <v>678</v>
      </c>
      <c r="V88" s="1" t="s">
        <v>127</v>
      </c>
      <c r="W88" s="1" t="s">
        <v>127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130</v>
      </c>
      <c r="C89" s="1" t="s">
        <v>213</v>
      </c>
      <c r="D89" s="25" t="s">
        <v>667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323</v>
      </c>
      <c r="S89">
        <v>102</v>
      </c>
      <c r="T89" s="11" t="s">
        <v>666</v>
      </c>
      <c r="U89" s="7" t="s">
        <v>665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48">
      <c r="A90">
        <v>53000087</v>
      </c>
      <c r="B90" s="8" t="s">
        <v>131</v>
      </c>
      <c r="C90" s="1" t="s">
        <v>214</v>
      </c>
      <c r="D90" s="25" t="s">
        <v>752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318</v>
      </c>
      <c r="S90">
        <v>100</v>
      </c>
      <c r="T90" s="11" t="s">
        <v>749</v>
      </c>
      <c r="U90" s="7" t="s">
        <v>751</v>
      </c>
      <c r="V90" s="1" t="s">
        <v>60</v>
      </c>
      <c r="W90" s="1" t="s">
        <v>60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132</v>
      </c>
      <c r="C91" s="1" t="s">
        <v>280</v>
      </c>
      <c r="D91" s="25" t="s">
        <v>574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319</v>
      </c>
      <c r="S91">
        <v>100</v>
      </c>
      <c r="T91" s="11" t="s">
        <v>543</v>
      </c>
      <c r="U91" s="7" t="s">
        <v>356</v>
      </c>
      <c r="V91" s="1" t="s">
        <v>133</v>
      </c>
      <c r="W91" s="1" t="s">
        <v>133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134</v>
      </c>
      <c r="C92" s="1" t="s">
        <v>281</v>
      </c>
      <c r="D92" s="25" t="s">
        <v>730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319</v>
      </c>
      <c r="S92">
        <v>100</v>
      </c>
      <c r="T92" s="11" t="s">
        <v>727</v>
      </c>
      <c r="U92" s="7" t="s">
        <v>729</v>
      </c>
      <c r="V92" s="1" t="s">
        <v>510</v>
      </c>
      <c r="W92" s="1" t="s">
        <v>135</v>
      </c>
      <c r="X92" s="1">
        <v>11000006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168</v>
      </c>
      <c r="C93" s="1" t="s">
        <v>300</v>
      </c>
      <c r="D93" s="25" t="s">
        <v>686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372</v>
      </c>
      <c r="U93" s="1" t="s">
        <v>373</v>
      </c>
      <c r="V93" s="1" t="s">
        <v>169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136</v>
      </c>
      <c r="C94" s="1" t="s">
        <v>282</v>
      </c>
      <c r="D94" s="25" t="s">
        <v>714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547</v>
      </c>
      <c r="U94" s="7" t="s">
        <v>357</v>
      </c>
      <c r="V94" s="1" t="s">
        <v>137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60">
      <c r="A95">
        <v>53000092</v>
      </c>
      <c r="B95" s="8" t="s">
        <v>138</v>
      </c>
      <c r="C95" s="1" t="s">
        <v>283</v>
      </c>
      <c r="D95" s="25" t="s">
        <v>499</v>
      </c>
      <c r="E95" s="1">
        <v>3</v>
      </c>
      <c r="F95">
        <v>201</v>
      </c>
      <c r="G95" s="1">
        <v>1</v>
      </c>
      <c r="H95" s="1">
        <f t="shared" si="4"/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38">
        <f t="shared" si="5"/>
        <v>-23</v>
      </c>
      <c r="Q95" s="1">
        <v>10</v>
      </c>
      <c r="R95" s="7" t="s">
        <v>320</v>
      </c>
      <c r="S95">
        <v>75</v>
      </c>
      <c r="T95" s="11" t="s">
        <v>727</v>
      </c>
      <c r="U95" s="7" t="s">
        <v>358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215</v>
      </c>
      <c r="C96" s="1" t="s">
        <v>284</v>
      </c>
      <c r="D96" s="25" t="s">
        <v>722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723</v>
      </c>
      <c r="U96" s="7" t="s">
        <v>724</v>
      </c>
      <c r="V96" s="1" t="s">
        <v>139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140</v>
      </c>
      <c r="C97" s="1" t="s">
        <v>285</v>
      </c>
      <c r="D97" s="25" t="s">
        <v>647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141</v>
      </c>
      <c r="S97">
        <v>25</v>
      </c>
      <c r="T97" s="11" t="s">
        <v>644</v>
      </c>
      <c r="U97" s="1" t="s">
        <v>643</v>
      </c>
      <c r="V97" s="1" t="s">
        <v>142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143</v>
      </c>
      <c r="C98" s="1" t="s">
        <v>286</v>
      </c>
      <c r="D98" s="25" t="s">
        <v>704</v>
      </c>
      <c r="E98" s="1">
        <v>2</v>
      </c>
      <c r="F98">
        <v>201</v>
      </c>
      <c r="G98" s="1">
        <v>1</v>
      </c>
      <c r="H98" s="1">
        <f t="shared" si="4"/>
        <v>6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-17</v>
      </c>
      <c r="Q98" s="1">
        <v>15</v>
      </c>
      <c r="R98" s="7" t="s">
        <v>322</v>
      </c>
      <c r="S98">
        <v>80</v>
      </c>
      <c r="T98" s="11" t="s">
        <v>705</v>
      </c>
      <c r="U98" s="7" t="s">
        <v>770</v>
      </c>
      <c r="V98" s="1" t="s">
        <v>144</v>
      </c>
      <c r="W98" s="1" t="s">
        <v>144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145</v>
      </c>
      <c r="C99" s="1" t="s">
        <v>287</v>
      </c>
      <c r="D99" s="25" t="s">
        <v>703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701</v>
      </c>
      <c r="S99">
        <v>104</v>
      </c>
      <c r="T99" s="11" t="s">
        <v>700</v>
      </c>
      <c r="U99" s="1" t="s">
        <v>702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146</v>
      </c>
      <c r="C100" s="1" t="s">
        <v>288</v>
      </c>
      <c r="D100" s="25" t="s">
        <v>693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319</v>
      </c>
      <c r="S100">
        <v>100</v>
      </c>
      <c r="T100" s="11" t="s">
        <v>709</v>
      </c>
      <c r="U100" s="7" t="s">
        <v>710</v>
      </c>
      <c r="V100" s="1" t="s">
        <v>85</v>
      </c>
      <c r="W100" s="1" t="s">
        <v>85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170</v>
      </c>
      <c r="C101" s="1" t="s">
        <v>301</v>
      </c>
      <c r="D101" s="25" t="s">
        <v>682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462</v>
      </c>
      <c r="U101" s="7" t="s">
        <v>433</v>
      </c>
      <c r="V101" s="1" t="s">
        <v>171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24">
      <c r="A102">
        <v>53000099</v>
      </c>
      <c r="B102" s="8" t="s">
        <v>147</v>
      </c>
      <c r="C102" s="1" t="s">
        <v>289</v>
      </c>
      <c r="D102" s="25" t="s">
        <v>711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712</v>
      </c>
      <c r="U102" s="7" t="s">
        <v>713</v>
      </c>
      <c r="V102" s="1" t="s">
        <v>101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148</v>
      </c>
      <c r="C103" s="1" t="s">
        <v>290</v>
      </c>
      <c r="D103" s="25" t="s">
        <v>686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706</v>
      </c>
      <c r="S103">
        <v>100</v>
      </c>
      <c r="T103" s="11" t="s">
        <v>768</v>
      </c>
      <c r="U103" s="1" t="s">
        <v>708</v>
      </c>
      <c r="V103" s="1" t="s">
        <v>149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172</v>
      </c>
      <c r="C104" s="1" t="s">
        <v>302</v>
      </c>
      <c r="D104" s="25" t="s">
        <v>771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772</v>
      </c>
      <c r="S104">
        <v>100</v>
      </c>
      <c r="T104" s="11" t="s">
        <v>769</v>
      </c>
      <c r="U104" s="1" t="s">
        <v>773</v>
      </c>
      <c r="V104" s="1" t="s">
        <v>173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150</v>
      </c>
      <c r="C105" s="1" t="s">
        <v>291</v>
      </c>
      <c r="D105" s="25" t="s">
        <v>694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541</v>
      </c>
      <c r="U105" s="7" t="s">
        <v>359</v>
      </c>
      <c r="V105" s="1" t="s">
        <v>77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151</v>
      </c>
      <c r="C106" s="1" t="s">
        <v>292</v>
      </c>
      <c r="D106" s="25" t="s">
        <v>667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322</v>
      </c>
      <c r="S106">
        <v>105</v>
      </c>
      <c r="T106" s="11" t="s">
        <v>668</v>
      </c>
      <c r="U106" s="7" t="s">
        <v>669</v>
      </c>
      <c r="V106" s="1" t="s">
        <v>152</v>
      </c>
      <c r="W106" s="1" t="s">
        <v>152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153</v>
      </c>
      <c r="C107" s="1" t="s">
        <v>293</v>
      </c>
      <c r="D107" s="25" t="s">
        <v>658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319</v>
      </c>
      <c r="S107">
        <v>105</v>
      </c>
      <c r="T107" s="11" t="s">
        <v>670</v>
      </c>
      <c r="U107" s="7" t="s">
        <v>431</v>
      </c>
      <c r="V107" s="1" t="s">
        <v>154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155</v>
      </c>
      <c r="C108" s="1" t="s">
        <v>216</v>
      </c>
      <c r="D108" s="25" t="s">
        <v>648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141</v>
      </c>
      <c r="S108">
        <v>25</v>
      </c>
      <c r="T108" s="11" t="s">
        <v>646</v>
      </c>
      <c r="U108" s="1" t="s">
        <v>645</v>
      </c>
      <c r="V108" s="1" t="s">
        <v>156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157</v>
      </c>
      <c r="C109" s="1" t="s">
        <v>294</v>
      </c>
      <c r="D109" s="25" t="s">
        <v>671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655</v>
      </c>
      <c r="U109" s="7" t="s">
        <v>656</v>
      </c>
      <c r="V109" s="1" t="s">
        <v>158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159</v>
      </c>
      <c r="C110" s="1" t="s">
        <v>295</v>
      </c>
      <c r="D110" s="25" t="s">
        <v>672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609</v>
      </c>
      <c r="U110" s="7" t="s">
        <v>687</v>
      </c>
      <c r="V110" s="1" t="s">
        <v>160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161</v>
      </c>
      <c r="C111" s="1" t="s">
        <v>296</v>
      </c>
      <c r="D111" s="25" t="s">
        <v>693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691</v>
      </c>
      <c r="U111" s="7" t="s">
        <v>692</v>
      </c>
      <c r="V111" s="1" t="s">
        <v>162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24">
      <c r="A112">
        <v>53000109</v>
      </c>
      <c r="B112" s="8" t="s">
        <v>163</v>
      </c>
      <c r="C112" s="1" t="s">
        <v>297</v>
      </c>
      <c r="D112" s="25" t="s">
        <v>690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689</v>
      </c>
      <c r="U112" s="7" t="s">
        <v>688</v>
      </c>
      <c r="V112" s="1" t="s">
        <v>164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165</v>
      </c>
      <c r="C113" s="1" t="s">
        <v>298</v>
      </c>
      <c r="D113" s="25" t="s">
        <v>686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684</v>
      </c>
      <c r="U113" s="7" t="s">
        <v>685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2" t="s">
        <v>429</v>
      </c>
      <c r="E1" s="13" t="s">
        <v>195</v>
      </c>
      <c r="F1" s="13" t="s">
        <v>196</v>
      </c>
      <c r="G1" s="13" t="s">
        <v>197</v>
      </c>
      <c r="H1" s="35" t="s">
        <v>502</v>
      </c>
      <c r="I1" s="13" t="s">
        <v>330</v>
      </c>
      <c r="J1" s="16" t="s">
        <v>336</v>
      </c>
      <c r="K1" s="16" t="s">
        <v>339</v>
      </c>
      <c r="L1" s="16" t="s">
        <v>342</v>
      </c>
      <c r="M1" s="16" t="s">
        <v>361</v>
      </c>
      <c r="N1" s="16" t="s">
        <v>366</v>
      </c>
      <c r="O1" s="17" t="s">
        <v>344</v>
      </c>
      <c r="P1" s="16" t="s">
        <v>504</v>
      </c>
      <c r="Q1" s="13" t="s">
        <v>327</v>
      </c>
      <c r="R1" s="13" t="s">
        <v>326</v>
      </c>
      <c r="S1" s="13" t="s">
        <v>406</v>
      </c>
      <c r="T1" s="13" t="s">
        <v>364</v>
      </c>
      <c r="U1" s="13" t="s">
        <v>313</v>
      </c>
      <c r="V1" s="13" t="s">
        <v>405</v>
      </c>
      <c r="W1" s="13" t="s">
        <v>507</v>
      </c>
      <c r="X1" s="40" t="s">
        <v>550</v>
      </c>
      <c r="Y1" s="13" t="s">
        <v>198</v>
      </c>
      <c r="Z1" s="14" t="s">
        <v>199</v>
      </c>
      <c r="AA1" s="23" t="s">
        <v>378</v>
      </c>
      <c r="AB1" s="28" t="s">
        <v>381</v>
      </c>
    </row>
    <row r="2" spans="1:28">
      <c r="A2" s="3" t="s">
        <v>183</v>
      </c>
      <c r="B2" s="4" t="s">
        <v>184</v>
      </c>
      <c r="C2" s="4" t="s">
        <v>202</v>
      </c>
      <c r="D2" s="33" t="s">
        <v>202</v>
      </c>
      <c r="E2" s="4" t="s">
        <v>183</v>
      </c>
      <c r="F2" s="4" t="s">
        <v>183</v>
      </c>
      <c r="G2" s="4" t="s">
        <v>183</v>
      </c>
      <c r="H2" s="10" t="s">
        <v>380</v>
      </c>
      <c r="I2" s="4" t="s">
        <v>331</v>
      </c>
      <c r="J2" s="18" t="s">
        <v>331</v>
      </c>
      <c r="K2" s="18" t="s">
        <v>331</v>
      </c>
      <c r="L2" s="18" t="s">
        <v>365</v>
      </c>
      <c r="M2" s="18" t="s">
        <v>365</v>
      </c>
      <c r="N2" s="18" t="s">
        <v>365</v>
      </c>
      <c r="O2" s="18" t="s">
        <v>331</v>
      </c>
      <c r="P2" s="18" t="s">
        <v>505</v>
      </c>
      <c r="Q2" s="4" t="s">
        <v>328</v>
      </c>
      <c r="R2" s="4" t="s">
        <v>184</v>
      </c>
      <c r="S2" s="4" t="s">
        <v>554</v>
      </c>
      <c r="T2" s="4" t="s">
        <v>624</v>
      </c>
      <c r="U2" s="10" t="s">
        <v>184</v>
      </c>
      <c r="V2" s="4" t="s">
        <v>184</v>
      </c>
      <c r="W2" s="4" t="s">
        <v>508</v>
      </c>
      <c r="X2" s="41" t="s">
        <v>551</v>
      </c>
      <c r="Y2" s="4" t="s">
        <v>183</v>
      </c>
      <c r="Z2" s="5" t="s">
        <v>184</v>
      </c>
      <c r="AA2" s="24" t="s">
        <v>331</v>
      </c>
      <c r="AB2" s="29" t="s">
        <v>331</v>
      </c>
    </row>
    <row r="3" spans="1:28">
      <c r="A3" s="2" t="s">
        <v>185</v>
      </c>
      <c r="B3" s="2" t="s">
        <v>186</v>
      </c>
      <c r="C3" s="6" t="s">
        <v>201</v>
      </c>
      <c r="D3" s="26" t="s">
        <v>430</v>
      </c>
      <c r="E3" s="2" t="s">
        <v>187</v>
      </c>
      <c r="F3" s="2" t="s">
        <v>188</v>
      </c>
      <c r="G3" s="2" t="s">
        <v>189</v>
      </c>
      <c r="H3" s="36" t="s">
        <v>503</v>
      </c>
      <c r="I3" s="2" t="s">
        <v>332</v>
      </c>
      <c r="J3" s="19" t="s">
        <v>338</v>
      </c>
      <c r="K3" s="19" t="s">
        <v>341</v>
      </c>
      <c r="L3" s="19" t="s">
        <v>343</v>
      </c>
      <c r="M3" s="19" t="s">
        <v>362</v>
      </c>
      <c r="N3" s="19" t="s">
        <v>368</v>
      </c>
      <c r="O3" s="20" t="s">
        <v>346</v>
      </c>
      <c r="P3" s="37" t="s">
        <v>506</v>
      </c>
      <c r="Q3" s="6" t="s">
        <v>329</v>
      </c>
      <c r="R3" s="2" t="s">
        <v>190</v>
      </c>
      <c r="S3" s="2" t="s">
        <v>407</v>
      </c>
      <c r="T3" s="6" t="s">
        <v>312</v>
      </c>
      <c r="U3" s="6" t="s">
        <v>314</v>
      </c>
      <c r="V3" s="6" t="s">
        <v>334</v>
      </c>
      <c r="W3" s="6" t="s">
        <v>509</v>
      </c>
      <c r="X3" s="42" t="s">
        <v>552</v>
      </c>
      <c r="Y3" s="2" t="s">
        <v>191</v>
      </c>
      <c r="Z3" s="2" t="s">
        <v>192</v>
      </c>
      <c r="AA3" s="26" t="s">
        <v>379</v>
      </c>
      <c r="AB3" s="26" t="s">
        <v>382</v>
      </c>
    </row>
    <row r="4" spans="1:28" ht="24">
      <c r="A4">
        <v>53100000</v>
      </c>
      <c r="B4" s="22" t="s">
        <v>383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396</v>
      </c>
      <c r="U4" s="7" t="s">
        <v>359</v>
      </c>
      <c r="V4" s="15" t="s">
        <v>384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339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315</v>
      </c>
      <c r="S5" s="1">
        <v>-1</v>
      </c>
      <c r="T5" s="11" t="s">
        <v>397</v>
      </c>
      <c r="U5" s="7" t="s">
        <v>347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386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398</v>
      </c>
      <c r="U6" s="7" t="s">
        <v>400</v>
      </c>
      <c r="V6" s="15" t="s">
        <v>385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387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425</v>
      </c>
      <c r="U7" s="7" t="s">
        <v>401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388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395</v>
      </c>
      <c r="U8" s="7" t="s">
        <v>402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389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496</v>
      </c>
      <c r="U9" s="7" t="s">
        <v>394</v>
      </c>
      <c r="V9" s="15" t="s">
        <v>390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622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623</v>
      </c>
      <c r="S10" s="1">
        <v>-1</v>
      </c>
      <c r="T10" s="11" t="s">
        <v>626</v>
      </c>
      <c r="U10" s="7" t="s">
        <v>625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735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737</v>
      </c>
      <c r="S11" s="1">
        <v>-1</v>
      </c>
      <c r="T11" s="11" t="s">
        <v>738</v>
      </c>
      <c r="U11" s="7" t="s">
        <v>736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193</v>
      </c>
      <c r="B1" s="13" t="s">
        <v>194</v>
      </c>
      <c r="C1" s="13" t="s">
        <v>200</v>
      </c>
      <c r="D1" s="32" t="s">
        <v>429</v>
      </c>
      <c r="E1" s="13" t="s">
        <v>195</v>
      </c>
      <c r="F1" s="13" t="s">
        <v>196</v>
      </c>
      <c r="G1" s="13" t="s">
        <v>197</v>
      </c>
      <c r="H1" s="35" t="s">
        <v>502</v>
      </c>
      <c r="I1" s="13" t="s">
        <v>330</v>
      </c>
      <c r="J1" s="16" t="s">
        <v>336</v>
      </c>
      <c r="K1" s="16" t="s">
        <v>339</v>
      </c>
      <c r="L1" s="16" t="s">
        <v>342</v>
      </c>
      <c r="M1" s="16" t="s">
        <v>361</v>
      </c>
      <c r="N1" s="16" t="s">
        <v>366</v>
      </c>
      <c r="O1" s="17" t="s">
        <v>344</v>
      </c>
      <c r="P1" s="16" t="s">
        <v>504</v>
      </c>
      <c r="Q1" s="13" t="s">
        <v>327</v>
      </c>
      <c r="R1" s="13" t="s">
        <v>326</v>
      </c>
      <c r="S1" s="13" t="s">
        <v>406</v>
      </c>
      <c r="T1" s="13" t="s">
        <v>364</v>
      </c>
      <c r="U1" s="13" t="s">
        <v>313</v>
      </c>
      <c r="V1" s="13" t="s">
        <v>405</v>
      </c>
      <c r="W1" s="13" t="s">
        <v>507</v>
      </c>
      <c r="X1" s="40" t="s">
        <v>550</v>
      </c>
      <c r="Y1" s="13" t="s">
        <v>198</v>
      </c>
      <c r="Z1" s="14" t="s">
        <v>199</v>
      </c>
      <c r="AA1" s="23" t="s">
        <v>378</v>
      </c>
      <c r="AB1" s="28" t="s">
        <v>381</v>
      </c>
    </row>
    <row r="2" spans="1:28">
      <c r="A2" s="3" t="s">
        <v>183</v>
      </c>
      <c r="B2" s="4" t="s">
        <v>184</v>
      </c>
      <c r="C2" s="4" t="s">
        <v>202</v>
      </c>
      <c r="D2" s="33" t="s">
        <v>202</v>
      </c>
      <c r="E2" s="4" t="s">
        <v>183</v>
      </c>
      <c r="F2" s="4" t="s">
        <v>183</v>
      </c>
      <c r="G2" s="4" t="s">
        <v>183</v>
      </c>
      <c r="H2" s="10" t="s">
        <v>380</v>
      </c>
      <c r="I2" s="4" t="s">
        <v>331</v>
      </c>
      <c r="J2" s="18" t="s">
        <v>331</v>
      </c>
      <c r="K2" s="18" t="s">
        <v>331</v>
      </c>
      <c r="L2" s="18" t="s">
        <v>365</v>
      </c>
      <c r="M2" s="18" t="s">
        <v>365</v>
      </c>
      <c r="N2" s="18" t="s">
        <v>365</v>
      </c>
      <c r="O2" s="18" t="s">
        <v>331</v>
      </c>
      <c r="P2" s="18" t="s">
        <v>505</v>
      </c>
      <c r="Q2" s="4" t="s">
        <v>328</v>
      </c>
      <c r="R2" s="4" t="s">
        <v>184</v>
      </c>
      <c r="S2" s="4" t="s">
        <v>554</v>
      </c>
      <c r="T2" s="4" t="s">
        <v>333</v>
      </c>
      <c r="U2" s="10" t="s">
        <v>184</v>
      </c>
      <c r="V2" s="4" t="s">
        <v>184</v>
      </c>
      <c r="W2" s="4" t="s">
        <v>508</v>
      </c>
      <c r="X2" s="41" t="s">
        <v>551</v>
      </c>
      <c r="Y2" s="4" t="s">
        <v>183</v>
      </c>
      <c r="Z2" s="5" t="s">
        <v>184</v>
      </c>
      <c r="AA2" s="24" t="s">
        <v>331</v>
      </c>
      <c r="AB2" s="29" t="s">
        <v>331</v>
      </c>
    </row>
    <row r="3" spans="1:28">
      <c r="A3" s="2" t="s">
        <v>185</v>
      </c>
      <c r="B3" s="2" t="s">
        <v>186</v>
      </c>
      <c r="C3" s="6" t="s">
        <v>201</v>
      </c>
      <c r="D3" s="26" t="s">
        <v>430</v>
      </c>
      <c r="E3" s="2" t="s">
        <v>187</v>
      </c>
      <c r="F3" s="2" t="s">
        <v>188</v>
      </c>
      <c r="G3" s="2" t="s">
        <v>189</v>
      </c>
      <c r="H3" s="36" t="s">
        <v>503</v>
      </c>
      <c r="I3" s="2" t="s">
        <v>332</v>
      </c>
      <c r="J3" s="19" t="s">
        <v>338</v>
      </c>
      <c r="K3" s="19" t="s">
        <v>341</v>
      </c>
      <c r="L3" s="19" t="s">
        <v>343</v>
      </c>
      <c r="M3" s="19" t="s">
        <v>362</v>
      </c>
      <c r="N3" s="19" t="s">
        <v>368</v>
      </c>
      <c r="O3" s="20" t="s">
        <v>346</v>
      </c>
      <c r="P3" s="37" t="s">
        <v>506</v>
      </c>
      <c r="Q3" s="6" t="s">
        <v>329</v>
      </c>
      <c r="R3" s="2" t="s">
        <v>190</v>
      </c>
      <c r="S3" s="2" t="s">
        <v>407</v>
      </c>
      <c r="T3" s="6" t="s">
        <v>312</v>
      </c>
      <c r="U3" s="6" t="s">
        <v>314</v>
      </c>
      <c r="V3" s="6" t="s">
        <v>334</v>
      </c>
      <c r="W3" s="6" t="s">
        <v>509</v>
      </c>
      <c r="X3" s="42" t="s">
        <v>552</v>
      </c>
      <c r="Y3" s="2" t="s">
        <v>191</v>
      </c>
      <c r="Z3" s="2" t="s">
        <v>192</v>
      </c>
      <c r="AA3" s="26" t="s">
        <v>379</v>
      </c>
      <c r="AB3" s="26" t="s">
        <v>382</v>
      </c>
    </row>
    <row r="4" spans="1:28" ht="36">
      <c r="A4">
        <v>53200100</v>
      </c>
      <c r="B4" s="22" t="s">
        <v>458</v>
      </c>
      <c r="C4" s="15" t="s">
        <v>459</v>
      </c>
      <c r="D4" s="25" t="s">
        <v>446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497</v>
      </c>
      <c r="U4" s="7" t="s">
        <v>399</v>
      </c>
      <c r="V4" s="15" t="s">
        <v>369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451</v>
      </c>
      <c r="C5" s="1" t="s">
        <v>452</v>
      </c>
      <c r="D5" s="25" t="s">
        <v>450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449</v>
      </c>
      <c r="U5" s="7" t="s">
        <v>403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460</v>
      </c>
      <c r="C6" s="1" t="s">
        <v>461</v>
      </c>
      <c r="D6" s="25" t="s">
        <v>436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498</v>
      </c>
      <c r="U6" s="31" t="s">
        <v>455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454</v>
      </c>
      <c r="C7" s="1" t="s">
        <v>453</v>
      </c>
      <c r="D7" s="25" t="s">
        <v>457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456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463</v>
      </c>
      <c r="C8" s="1" t="s">
        <v>465</v>
      </c>
      <c r="D8" s="25" t="s">
        <v>466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317</v>
      </c>
      <c r="S8">
        <v>90</v>
      </c>
      <c r="T8" s="11" t="s">
        <v>515</v>
      </c>
      <c r="U8" s="7" t="s">
        <v>413</v>
      </c>
      <c r="V8" s="1" t="s">
        <v>464</v>
      </c>
      <c r="W8" s="1" t="s">
        <v>464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467</v>
      </c>
      <c r="C9" s="1" t="s">
        <v>468</v>
      </c>
      <c r="D9" s="25" t="s">
        <v>469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492</v>
      </c>
      <c r="U9" s="7" t="s">
        <v>349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408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409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410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411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412</v>
      </c>
    </row>
    <row r="10" spans="1:11">
      <c r="A10" t="s">
        <v>415</v>
      </c>
      <c r="B10" t="s">
        <v>416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438</v>
      </c>
    </row>
    <row r="2" spans="1:2">
      <c r="A2" t="s">
        <v>437</v>
      </c>
      <c r="B2">
        <f>COUNTIF(标准!D:D,"*单伤*")</f>
        <v>14</v>
      </c>
    </row>
    <row r="3" spans="1:2">
      <c r="A3" t="s">
        <v>439</v>
      </c>
      <c r="B3">
        <f>COUNTIF(标准!D:D,"*群伤*")</f>
        <v>21</v>
      </c>
    </row>
    <row r="4" spans="1:2">
      <c r="A4" t="s">
        <v>440</v>
      </c>
      <c r="B4">
        <f>COUNTIF(标准!D:D,"*单治*")</f>
        <v>6</v>
      </c>
    </row>
    <row r="5" spans="1:2">
      <c r="A5" t="s">
        <v>447</v>
      </c>
      <c r="B5">
        <f>COUNTIF(标准!D:D,"*群治*")</f>
        <v>5</v>
      </c>
    </row>
    <row r="6" spans="1:2">
      <c r="A6" t="s">
        <v>441</v>
      </c>
      <c r="B6">
        <f>COUNTIF(标准!D:D,"*正状*")</f>
        <v>12</v>
      </c>
    </row>
    <row r="7" spans="1:2">
      <c r="A7" t="s">
        <v>442</v>
      </c>
      <c r="B7">
        <f>COUNTIF(标准!D:D,"*负状*")</f>
        <v>24</v>
      </c>
    </row>
    <row r="8" spans="1:2">
      <c r="A8" t="s">
        <v>443</v>
      </c>
      <c r="B8">
        <f>COUNTIF(标准!D:D,"*手牌*")</f>
        <v>12</v>
      </c>
    </row>
    <row r="9" spans="1:2">
      <c r="A9" t="s">
        <v>473</v>
      </c>
      <c r="B9">
        <f>COUNTIF(标准!D:D,"*陷阱*")</f>
        <v>6</v>
      </c>
    </row>
    <row r="10" spans="1:2">
      <c r="A10" t="s">
        <v>444</v>
      </c>
      <c r="B10">
        <f>COUNTIF(标准!D:D,"*地形*")</f>
        <v>7</v>
      </c>
    </row>
    <row r="11" spans="1:2">
      <c r="A11" t="s">
        <v>445</v>
      </c>
      <c r="B11">
        <f>COUNTIF(标准!D:D,"*属性*")</f>
        <v>10</v>
      </c>
    </row>
    <row r="12" spans="1:2">
      <c r="A12" t="s">
        <v>599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2016-08-30T14:05:09Z</dcterms:modified>
</cp:coreProperties>
</file>