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305" i="1" l="1"/>
  <c r="T305" i="1" s="1"/>
  <c r="H305" i="1" s="1"/>
  <c r="AI305" i="1"/>
  <c r="AQ305" i="1"/>
  <c r="AC304" i="1" l="1"/>
  <c r="T304" i="1" s="1"/>
  <c r="H304" i="1" s="1"/>
  <c r="AI304" i="1"/>
  <c r="AQ304" i="1"/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3" i="7" l="1"/>
  <c r="AI13" i="7"/>
  <c r="AC13" i="7"/>
  <c r="T13" i="7" s="1"/>
  <c r="H13" i="7" s="1"/>
  <c r="AC5" i="7" l="1"/>
  <c r="AC6" i="7"/>
  <c r="AC7" i="7"/>
  <c r="AC8" i="7"/>
  <c r="AC9" i="7"/>
  <c r="AC10" i="7"/>
  <c r="AC11" i="7"/>
  <c r="AC12" i="7"/>
  <c r="AC14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9" i="7"/>
  <c r="T10" i="7"/>
  <c r="T11" i="7"/>
  <c r="T12" i="7"/>
  <c r="T14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9" i="7"/>
  <c r="AQ10" i="7"/>
  <c r="AQ11" i="7"/>
  <c r="AQ12" i="7"/>
  <c r="AQ14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0" i="7" l="1"/>
  <c r="H10" i="7"/>
  <c r="AI63" i="1" l="1"/>
  <c r="H63" i="1"/>
  <c r="AI36" i="1"/>
  <c r="H36" i="1"/>
  <c r="AI86" i="1" l="1"/>
  <c r="H86" i="1"/>
  <c r="AI85" i="1" l="1"/>
  <c r="H85" i="1"/>
  <c r="H9" i="7" l="1"/>
  <c r="H11" i="7"/>
  <c r="H12" i="7"/>
  <c r="H14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1" i="7" l="1"/>
  <c r="AI4" i="7" l="1"/>
  <c r="AI6" i="7"/>
  <c r="AI9" i="7"/>
  <c r="AI12" i="7"/>
  <c r="AI14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<sst xmlns="http://schemas.openxmlformats.org/spreadsheetml/2006/main" count="2115" uniqueCount="953">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</sst>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074144"/>
        <c:axId val="215074704"/>
      </c:barChart>
      <c:catAx>
        <c:axId val="21507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074704"/>
        <c:crosses val="autoZero"/>
        <c:auto val="1"/>
        <c:lblAlgn val="ctr"/>
        <c:lblOffset val="100"/>
        <c:noMultiLvlLbl val="0"/>
      </c:catAx>
      <c:valAx>
        <c:axId val="2150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0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076944"/>
        <c:axId val="215077504"/>
      </c:barChart>
      <c:catAx>
        <c:axId val="2150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077504"/>
        <c:crosses val="autoZero"/>
        <c:auto val="1"/>
        <c:lblAlgn val="ctr"/>
        <c:lblOffset val="100"/>
        <c:noMultiLvlLbl val="0"/>
      </c:catAx>
      <c:valAx>
        <c:axId val="2150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0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55110020</v>
          </cell>
          <cell r="X38">
            <v>40</v>
          </cell>
        </row>
        <row r="39">
          <cell r="A39">
            <v>55200001</v>
          </cell>
          <cell r="X39">
            <v>40</v>
          </cell>
        </row>
        <row r="40">
          <cell r="A40">
            <v>55200002</v>
          </cell>
          <cell r="X40">
            <v>15</v>
          </cell>
        </row>
        <row r="41">
          <cell r="A41">
            <v>55200003</v>
          </cell>
          <cell r="X41">
            <v>25</v>
          </cell>
        </row>
        <row r="42">
          <cell r="A42">
            <v>55200004</v>
          </cell>
          <cell r="X42">
            <v>40</v>
          </cell>
        </row>
        <row r="43">
          <cell r="A43">
            <v>55200005</v>
          </cell>
          <cell r="X43">
            <v>20</v>
          </cell>
        </row>
        <row r="44">
          <cell r="A44">
            <v>55200006</v>
          </cell>
          <cell r="X44">
            <v>20</v>
          </cell>
        </row>
        <row r="45">
          <cell r="A45">
            <v>55200007</v>
          </cell>
          <cell r="X45">
            <v>20</v>
          </cell>
        </row>
        <row r="46">
          <cell r="A46">
            <v>55200008</v>
          </cell>
          <cell r="X46">
            <v>25</v>
          </cell>
        </row>
        <row r="47">
          <cell r="A47">
            <v>55200009</v>
          </cell>
          <cell r="X47">
            <v>25</v>
          </cell>
        </row>
        <row r="48">
          <cell r="A48">
            <v>55200010</v>
          </cell>
          <cell r="X48">
            <v>25</v>
          </cell>
        </row>
        <row r="49">
          <cell r="A49">
            <v>55200011</v>
          </cell>
          <cell r="X49">
            <v>20</v>
          </cell>
        </row>
        <row r="50">
          <cell r="A50">
            <v>55200012</v>
          </cell>
          <cell r="X50">
            <v>30</v>
          </cell>
        </row>
        <row r="51">
          <cell r="A51">
            <v>55200013</v>
          </cell>
          <cell r="X51">
            <v>10</v>
          </cell>
        </row>
        <row r="52">
          <cell r="A52">
            <v>55200014</v>
          </cell>
          <cell r="X52">
            <v>25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55900001</v>
          </cell>
          <cell r="X133">
            <v>35</v>
          </cell>
        </row>
        <row r="134">
          <cell r="A134">
            <v>55900002</v>
          </cell>
          <cell r="X134">
            <v>30</v>
          </cell>
        </row>
        <row r="135">
          <cell r="A135">
            <v>55900003</v>
          </cell>
          <cell r="X135">
            <v>80</v>
          </cell>
        </row>
        <row r="136">
          <cell r="A136">
            <v>55900004</v>
          </cell>
          <cell r="X136">
            <v>-30</v>
          </cell>
        </row>
        <row r="137">
          <cell r="A137">
            <v>55900005</v>
          </cell>
          <cell r="X137">
            <v>20</v>
          </cell>
        </row>
        <row r="138">
          <cell r="A138">
            <v>55900006</v>
          </cell>
          <cell r="X138">
            <v>35</v>
          </cell>
        </row>
        <row r="139">
          <cell r="A139">
            <v>55900007</v>
          </cell>
          <cell r="X139">
            <v>25</v>
          </cell>
        </row>
        <row r="140">
          <cell r="A140">
            <v>55900008</v>
          </cell>
          <cell r="X140">
            <v>40</v>
          </cell>
        </row>
        <row r="141">
          <cell r="A141">
            <v>55900009</v>
          </cell>
          <cell r="X141">
            <v>30</v>
          </cell>
        </row>
        <row r="142">
          <cell r="A142">
            <v>55900010</v>
          </cell>
          <cell r="X142">
            <v>20</v>
          </cell>
        </row>
        <row r="143">
          <cell r="A143">
            <v>55900011</v>
          </cell>
          <cell r="X143">
            <v>15</v>
          </cell>
        </row>
        <row r="144">
          <cell r="A144">
            <v>55900012</v>
          </cell>
          <cell r="X144">
            <v>25</v>
          </cell>
        </row>
        <row r="145">
          <cell r="A145">
            <v>55900013</v>
          </cell>
          <cell r="X145">
            <v>10</v>
          </cell>
        </row>
        <row r="146">
          <cell r="A146">
            <v>55900014</v>
          </cell>
          <cell r="X146">
            <v>20</v>
          </cell>
        </row>
        <row r="147">
          <cell r="A147">
            <v>55900015</v>
          </cell>
          <cell r="X147">
            <v>30</v>
          </cell>
        </row>
        <row r="148">
          <cell r="A148">
            <v>55900016</v>
          </cell>
          <cell r="X148">
            <v>45</v>
          </cell>
        </row>
        <row r="149">
          <cell r="A149">
            <v>55900017</v>
          </cell>
          <cell r="X149">
            <v>10</v>
          </cell>
        </row>
        <row r="150">
          <cell r="A150">
            <v>55900018</v>
          </cell>
          <cell r="X150">
            <v>30</v>
          </cell>
        </row>
        <row r="151">
          <cell r="A151">
            <v>55900019</v>
          </cell>
          <cell r="X151">
            <v>80</v>
          </cell>
        </row>
        <row r="152">
          <cell r="A152">
            <v>55900020</v>
          </cell>
          <cell r="X152">
            <v>20</v>
          </cell>
        </row>
        <row r="153">
          <cell r="A153">
            <v>55900021</v>
          </cell>
          <cell r="X153">
            <v>10</v>
          </cell>
        </row>
        <row r="154">
          <cell r="A154">
            <v>55900022</v>
          </cell>
          <cell r="X154">
            <v>20</v>
          </cell>
        </row>
        <row r="155">
          <cell r="A155">
            <v>55900023</v>
          </cell>
          <cell r="X155">
            <v>25</v>
          </cell>
        </row>
        <row r="156">
          <cell r="A156">
            <v>55900024</v>
          </cell>
          <cell r="X156">
            <v>10</v>
          </cell>
        </row>
        <row r="157">
          <cell r="A157">
            <v>55900025</v>
          </cell>
          <cell r="X157">
            <v>10</v>
          </cell>
        </row>
        <row r="158">
          <cell r="A158">
            <v>55900026</v>
          </cell>
          <cell r="X158">
            <v>20</v>
          </cell>
        </row>
        <row r="159">
          <cell r="A159">
            <v>55900027</v>
          </cell>
          <cell r="X159">
            <v>35</v>
          </cell>
        </row>
        <row r="160">
          <cell r="A160">
            <v>55900028</v>
          </cell>
        </row>
        <row r="161">
          <cell r="A161">
            <v>55900029</v>
          </cell>
          <cell r="X161">
            <v>15</v>
          </cell>
        </row>
        <row r="162">
          <cell r="A162">
            <v>55900030</v>
          </cell>
          <cell r="X162">
            <v>25</v>
          </cell>
        </row>
        <row r="163">
          <cell r="A163">
            <v>55900031</v>
          </cell>
          <cell r="X163">
            <v>5</v>
          </cell>
        </row>
        <row r="164">
          <cell r="A164">
            <v>55900032</v>
          </cell>
          <cell r="X164">
            <v>20</v>
          </cell>
        </row>
        <row r="165">
          <cell r="A165">
            <v>55900033</v>
          </cell>
          <cell r="X165">
            <v>20</v>
          </cell>
        </row>
        <row r="166">
          <cell r="A166">
            <v>55900034</v>
          </cell>
          <cell r="X166">
            <v>14</v>
          </cell>
        </row>
        <row r="167">
          <cell r="A167">
            <v>55900035</v>
          </cell>
          <cell r="X167">
            <v>14</v>
          </cell>
        </row>
        <row r="168">
          <cell r="A168">
            <v>55900036</v>
          </cell>
          <cell r="X168">
            <v>50</v>
          </cell>
        </row>
        <row r="169">
          <cell r="A169">
            <v>55900037</v>
          </cell>
          <cell r="X169">
            <v>35</v>
          </cell>
        </row>
        <row r="170">
          <cell r="A170">
            <v>55900038</v>
          </cell>
          <cell r="X170">
            <v>40</v>
          </cell>
        </row>
        <row r="171">
          <cell r="A171">
            <v>55900039</v>
          </cell>
          <cell r="X171">
            <v>40</v>
          </cell>
        </row>
        <row r="172">
          <cell r="A172">
            <v>55900040</v>
          </cell>
          <cell r="X172">
            <v>30</v>
          </cell>
        </row>
        <row r="173">
          <cell r="A173">
            <v>55900041</v>
          </cell>
          <cell r="X173">
            <v>0</v>
          </cell>
        </row>
        <row r="174">
          <cell r="A174">
            <v>55900042</v>
          </cell>
          <cell r="X174">
            <v>25</v>
          </cell>
        </row>
        <row r="175">
          <cell r="A175">
            <v>55900043</v>
          </cell>
          <cell r="X175">
            <v>30</v>
          </cell>
        </row>
        <row r="176">
          <cell r="A176">
            <v>55900044</v>
          </cell>
          <cell r="X176">
            <v>40</v>
          </cell>
        </row>
        <row r="177">
          <cell r="A177">
            <v>55900045</v>
          </cell>
          <cell r="X177">
            <v>25</v>
          </cell>
        </row>
        <row r="178">
          <cell r="A178">
            <v>55900046</v>
          </cell>
          <cell r="X178">
            <v>25</v>
          </cell>
        </row>
        <row r="179">
          <cell r="A179">
            <v>55900047</v>
          </cell>
          <cell r="X179">
            <v>30</v>
          </cell>
        </row>
        <row r="180">
          <cell r="A180">
            <v>55900048</v>
          </cell>
          <cell r="X180">
            <v>70</v>
          </cell>
        </row>
        <row r="181">
          <cell r="A181">
            <v>55900049</v>
          </cell>
          <cell r="X181">
            <v>15</v>
          </cell>
        </row>
        <row r="182">
          <cell r="A182">
            <v>55990001</v>
          </cell>
          <cell r="X182">
            <v>15</v>
          </cell>
        </row>
        <row r="183">
          <cell r="A183">
            <v>55990002</v>
          </cell>
          <cell r="X183">
            <v>15</v>
          </cell>
        </row>
        <row r="184">
          <cell r="A184">
            <v>55990003</v>
          </cell>
          <cell r="X184">
            <v>15</v>
          </cell>
        </row>
        <row r="185">
          <cell r="A185">
            <v>55990004</v>
          </cell>
          <cell r="X185">
            <v>15</v>
          </cell>
        </row>
        <row r="186">
          <cell r="A186">
            <v>55990005</v>
          </cell>
          <cell r="X186">
            <v>15</v>
          </cell>
        </row>
        <row r="187">
          <cell r="A187">
            <v>55990006</v>
          </cell>
          <cell r="X187">
            <v>15</v>
          </cell>
        </row>
        <row r="188">
          <cell r="A188">
            <v>55990011</v>
          </cell>
          <cell r="X188">
            <v>15</v>
          </cell>
        </row>
        <row r="189">
          <cell r="A189">
            <v>55990012</v>
          </cell>
          <cell r="X189">
            <v>15</v>
          </cell>
        </row>
        <row r="190">
          <cell r="A190">
            <v>55990013</v>
          </cell>
          <cell r="X190">
            <v>15</v>
          </cell>
        </row>
        <row r="191">
          <cell r="A191">
            <v>55990014</v>
          </cell>
          <cell r="X191">
            <v>15</v>
          </cell>
        </row>
        <row r="192">
          <cell r="A192">
            <v>55990015</v>
          </cell>
          <cell r="X192">
            <v>15</v>
          </cell>
        </row>
        <row r="193">
          <cell r="A193">
            <v>55990016</v>
          </cell>
          <cell r="X193">
            <v>15</v>
          </cell>
        </row>
        <row r="194">
          <cell r="A194">
            <v>55990101</v>
          </cell>
          <cell r="X194">
            <v>8</v>
          </cell>
        </row>
        <row r="195">
          <cell r="A195">
            <v>55990102</v>
          </cell>
          <cell r="X195">
            <v>25</v>
          </cell>
        </row>
        <row r="196">
          <cell r="A196">
            <v>55990103</v>
          </cell>
          <cell r="X196">
            <v>35</v>
          </cell>
        </row>
        <row r="197">
          <cell r="A197">
            <v>55990104</v>
          </cell>
          <cell r="X197">
            <v>50</v>
          </cell>
        </row>
        <row r="198">
          <cell r="A198">
            <v>55990105</v>
          </cell>
          <cell r="X198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A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A305" totalsRowShown="0" headerRowDxfId="134" dataDxfId="133" tableBorderDxfId="132">
  <autoFilter ref="A3:BA305"/>
  <sortState ref="A4:BA304">
    <sortCondition ref="A3:A304"/>
  </sortState>
  <tableColumns count="53">
    <tableColumn id="1" name="Id" dataDxfId="131"/>
    <tableColumn id="2" name="Name" dataDxfId="130"/>
    <tableColumn id="22" name="Ename" dataDxfId="129"/>
    <tableColumn id="23" name="Remark" dataDxfId="128"/>
    <tableColumn id="3" name="Star" dataDxfId="127"/>
    <tableColumn id="4" name="Type" dataDxfId="126"/>
    <tableColumn id="5" name="Attr" dataDxfId="125"/>
    <tableColumn id="58" name="Quality" dataDxfId="124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3"/>
    <tableColumn id="6" name="AtkP" dataDxfId="122"/>
    <tableColumn id="24" name="VitP" dataDxfId="121"/>
    <tableColumn id="25" name="Modify" dataDxfId="120"/>
    <tableColumn id="9" name="Def" dataDxfId="119"/>
    <tableColumn id="10" name="Mag" dataDxfId="118"/>
    <tableColumn id="32" name="Spd" dataDxfId="117"/>
    <tableColumn id="35" name="Hit" dataDxfId="116"/>
    <tableColumn id="36" name="Dhit" dataDxfId="115"/>
    <tableColumn id="34" name="Crt" dataDxfId="114"/>
    <tableColumn id="33" name="Luk" dataDxfId="113"/>
    <tableColumn id="7" name="Sum" dataDxfId="112">
      <calculatedColumnFormula>SUM(J4:K4)+SUM(M4:S4)*5+4.4*SUM(AJ4:AP4)+2.5*SUM(AD4:AH4)+IF(ISNUMBER(AC4),AC4,0)+L4</calculatedColumnFormula>
    </tableColumn>
    <tableColumn id="13" name="Range" dataDxfId="111"/>
    <tableColumn id="14" name="Mov" dataDxfId="110"/>
    <tableColumn id="51" name="LifeRound" dataDxfId="109"/>
    <tableColumn id="16" name="Arrow" dataDxfId="108"/>
    <tableColumn id="42" name="Skill1" dataDxfId="107"/>
    <tableColumn id="43" name="SkillRate1" dataDxfId="106"/>
    <tableColumn id="44" name="Skill2" dataDxfId="105"/>
    <tableColumn id="45" name="SkillRate2" dataDxfId="104"/>
    <tableColumn id="54" name="~SkillMark" dataDxfId="103">
      <calculatedColumnFormula>IF(ISBLANK($Y4),0, LOOKUP($Y4,[1]Skill!$A:$A,[1]Skill!$X:$X)*$Z4/100)+
IF(ISBLANK($AA4),0, LOOKUP($AA4,[1]Skill!$A:$A,[1]Skill!$X:$X)*$AB4/100)</calculatedColumnFormula>
    </tableColumn>
    <tableColumn id="52" name="~AntiLife" dataDxfId="102"/>
    <tableColumn id="57" name="~AntiMental" dataDxfId="101"/>
    <tableColumn id="56" name="~AntiPhysical" dataDxfId="100"/>
    <tableColumn id="55" name="~AntiElement" dataDxfId="99"/>
    <tableColumn id="53" name="~AntiHelp" dataDxfId="98"/>
    <tableColumn id="30" name="BuffImmune" dataDxfId="97">
      <calculatedColumnFormula>CONCATENATE(AD4,";",AE4,";",AF4,";",AG4,";",AH4)</calculatedColumnFormula>
    </tableColumn>
    <tableColumn id="8" name="~AntiNull" dataDxfId="96"/>
    <tableColumn id="11" name="~AntiWater" dataDxfId="95"/>
    <tableColumn id="26" name="~AntiWind" dataDxfId="94"/>
    <tableColumn id="27" name="~AntiFire" dataDxfId="93"/>
    <tableColumn id="37" name="~AntiEarth" dataDxfId="92"/>
    <tableColumn id="40" name="~AntiLight" dataDxfId="91"/>
    <tableColumn id="41" name="~AntiDark" dataDxfId="90"/>
    <tableColumn id="31" name="AttrDef" dataDxfId="89">
      <calculatedColumnFormula>CONCATENATE(AJ4,";",AK4,";",AL4,";",AM4,";",AN4,";",AO4,";",AP4)</calculatedColumnFormula>
    </tableColumn>
    <tableColumn id="50" name="IsBuilding" dataDxfId="88"/>
    <tableColumn id="29" name="JobId" dataDxfId="87"/>
    <tableColumn id="20" name="DropId1" dataDxfId="86"/>
    <tableColumn id="39" name="DropId2" dataDxfId="85"/>
    <tableColumn id="21" name="Icon" dataDxfId="84"/>
    <tableColumn id="17" name="Cover" dataDxfId="83"/>
    <tableColumn id="18" name="Sound" dataDxfId="82"/>
    <tableColumn id="15" name="IsSpecial" dataDxfId="81"/>
    <tableColumn id="28" name="IsNew" dataDxfId="80"/>
    <tableColumn id="19" name="VsMark" dataDxfId="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4" totalsRowShown="0" headerRowDxfId="56" dataDxfId="55" tableBorderDxfId="54">
  <autoFilter ref="A3:BA14"/>
  <sortState ref="A4:AF311">
    <sortCondition ref="A3:A311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LOOKUP($Y4,[1]Skill!$A:$A,[1]Skill!$X:$X)*$Z4/100)+
IF(ISBLANK($AA4),0, LOOKUP($AA4,[1]Skill!$A:$A,[1]Skill!$X:$X)*$AB4/100)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05"/>
  <sheetViews>
    <sheetView tabSelected="1" workbookViewId="0">
      <pane xSplit="2" ySplit="3" topLeftCell="C281" activePane="bottomRight" state="frozen"/>
      <selection pane="topRight" activeCell="C1" sqref="C1"/>
      <selection pane="bottomLeft" activeCell="A4" sqref="A4"/>
      <selection pane="bottomRight" activeCell="G289" sqref="G289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7" width="9.44140625" bestFit="1" customWidth="1"/>
    <col min="28" max="28" width="5.88671875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10.44140625" customWidth="1"/>
    <col min="46" max="47" width="9.44140625" customWidth="1"/>
    <col min="48" max="48" width="4.6640625" customWidth="1"/>
    <col min="49" max="49" width="5.77734375" customWidth="1"/>
    <col min="50" max="50" width="11.4414062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8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15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14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/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8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16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15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LOOKUP($Y149,[1]Skill!$A:$A,[1]Skill!$X:$X)*$Z149/100)+
IF(ISBLANK($AA149),0, LOOKUP($AA149,[1]Skill!$A:$A,[1]Skill!$X:$X)*$AB149/100)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/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>
        <v>55100009</v>
      </c>
      <c r="AB192" s="18">
        <v>100</v>
      </c>
      <c r="AC192" s="18">
        <f>IF(ISBLANK($Y192),0, LOOKUP($Y192,[1]Skill!$A:$A,[1]Skill!$X:$X)*$Z192/100)+
IF(ISBLANK($AA192),0, LOOKUP($AA192,[1]Skill!$A:$A,[1]Skill!$X:$X)*$AB192/100)</f>
        <v>20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>
        <v>55100009</v>
      </c>
      <c r="AB195" s="18">
        <v>100</v>
      </c>
      <c r="AC195" s="18">
        <f>IF(ISBLANK($Y195),0, LOOKUP($Y195,[1]Skill!$A:$A,[1]Skill!$X:$X)*$Z195/100)+
IF(ISBLANK($AA195),0, LOOKUP($AA195,[1]Skill!$A:$A,[1]Skill!$X:$X)*$AB195/100)</f>
        <v>21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23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37">
        <v>55100009</v>
      </c>
      <c r="Z233" s="18">
        <v>100</v>
      </c>
      <c r="AA233" s="18">
        <v>55600005</v>
      </c>
      <c r="AB233" s="18">
        <v>100</v>
      </c>
      <c r="AC233" s="18">
        <f>IF(ISBLANK($Y233),0, LOOKUP($Y233,[1]Skill!$A:$A,[1]Skill!$X:$X)*$Z233/100)+
IF(ISBLANK($AA233),0, LOOKUP($AA233,[1]Skill!$A:$A,[1]Skill!$X:$X)*$AB233/100)</f>
        <v>30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>
      <c r="A246">
        <v>51000243</v>
      </c>
      <c r="B246" s="4" t="s">
        <v>249</v>
      </c>
      <c r="C246" s="4" t="s">
        <v>623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851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1</v>
      </c>
      <c r="BA301" s="52">
        <v>0.75409839999999995</v>
      </c>
    </row>
    <row r="302" spans="1:53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1</v>
      </c>
      <c r="BA302" s="52">
        <v>0.75409839999999995</v>
      </c>
    </row>
    <row r="303" spans="1:53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1</v>
      </c>
      <c r="BA303" s="52">
        <v>0.75409839999999995</v>
      </c>
    </row>
    <row r="304" spans="1:53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LOOKUP($Y304,[1]Skill!$A:$A,[1]Skill!$X:$X)*$Z304/100)+
IF(ISBLANK($AA304),0, LOOKUP($AA304,[1]Skill!$A:$A,[1]Skill!$X:$X)*$AB304/100)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1</v>
      </c>
      <c r="BA304" s="52">
        <v>0.75409839999999995</v>
      </c>
    </row>
    <row r="305" spans="1:53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LOOKUP($Y305,[1]Skill!$A:$A,[1]Skill!$X:$X)*$Z305/100)+
IF(ISBLANK($AA305),0, LOOKUP($AA305,[1]Skill!$A:$A,[1]Skill!$X:$X)*$AB305/100)</f>
        <v>50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1</v>
      </c>
      <c r="BA305" s="52">
        <v>0.75409839999999995</v>
      </c>
    </row>
  </sheetData>
  <phoneticPr fontId="18" type="noConversion"/>
  <conditionalFormatting sqref="H4:H305">
    <cfRule type="cellIs" dxfId="140" priority="9" operator="greaterThanOrEqual">
      <formula>5</formula>
    </cfRule>
    <cfRule type="cellIs" dxfId="139" priority="20" operator="equal">
      <formula>1</formula>
    </cfRule>
    <cfRule type="cellIs" dxfId="138" priority="21" operator="equal">
      <formula>2</formula>
    </cfRule>
    <cfRule type="cellIs" dxfId="137" priority="22" operator="equal">
      <formula>3</formula>
    </cfRule>
    <cfRule type="cellIs" dxfId="136" priority="23" operator="equal">
      <formula>4</formula>
    </cfRule>
  </conditionalFormatting>
  <conditionalFormatting sqref="D4:D305">
    <cfRule type="cellIs" dxfId="135" priority="1" operator="equal">
      <formula>"未完成"</formula>
    </cfRule>
  </conditionalFormatting>
  <conditionalFormatting sqref="T4:T305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11" sqref="P11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7" width="9" customWidth="1"/>
    <col min="48" max="48" width="7.33203125" customWidth="1"/>
    <col min="49" max="49" width="5.77734375" customWidth="1"/>
    <col min="50" max="50" width="11.10937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4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4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4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4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2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4" t="s">
        <v>2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>
      <c r="A9">
        <v>51018001</v>
      </c>
      <c r="B9" s="8" t="s">
        <v>696</v>
      </c>
      <c r="C9" s="8" t="s">
        <v>695</v>
      </c>
      <c r="D9" s="19"/>
      <c r="E9" s="8">
        <v>1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-35</v>
      </c>
      <c r="K9" s="4">
        <v>300</v>
      </c>
      <c r="L9" s="4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265</v>
      </c>
      <c r="U9" s="8">
        <v>10</v>
      </c>
      <c r="V9" s="8">
        <v>0</v>
      </c>
      <c r="W9" s="8">
        <v>0</v>
      </c>
      <c r="X9" s="8" t="s">
        <v>6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4"/>
        <v>0;0;0;0;0;0;0</v>
      </c>
      <c r="AR9" s="50" t="s">
        <v>782</v>
      </c>
      <c r="AS9" s="50"/>
      <c r="AT9" s="50"/>
      <c r="AU9" s="50"/>
      <c r="AV9" s="8">
        <v>10001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>
      <c r="A10" t="s">
        <v>776</v>
      </c>
      <c r="B10" s="8" t="s">
        <v>771</v>
      </c>
      <c r="C10" s="8" t="s">
        <v>773</v>
      </c>
      <c r="D10" s="19"/>
      <c r="E10" s="8">
        <v>4</v>
      </c>
      <c r="F10" s="8">
        <v>35</v>
      </c>
      <c r="G10" s="8">
        <v>0</v>
      </c>
      <c r="H10" s="8">
        <f t="shared" si="0"/>
        <v>6</v>
      </c>
      <c r="I10" s="8">
        <v>0</v>
      </c>
      <c r="J10" s="4">
        <v>-40</v>
      </c>
      <c r="K10" s="4">
        <v>200</v>
      </c>
      <c r="L10" s="4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160</v>
      </c>
      <c r="U10" s="8">
        <v>35</v>
      </c>
      <c r="V10" s="8">
        <v>0</v>
      </c>
      <c r="W10" s="8">
        <v>0</v>
      </c>
      <c r="X10" s="8" t="s">
        <v>784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783</v>
      </c>
      <c r="AS10" s="50"/>
      <c r="AT10" s="50"/>
      <c r="AU10" s="50"/>
      <c r="AV10" s="8">
        <v>10002</v>
      </c>
      <c r="AW10" s="18"/>
      <c r="AX10" s="59" t="s">
        <v>929</v>
      </c>
      <c r="AY10" s="21">
        <v>1</v>
      </c>
      <c r="AZ10" s="32">
        <v>0</v>
      </c>
      <c r="BA10" s="29">
        <v>0</v>
      </c>
    </row>
    <row r="11" spans="1:53">
      <c r="A11" t="s">
        <v>799</v>
      </c>
      <c r="B11" s="8" t="s">
        <v>772</v>
      </c>
      <c r="C11" s="8" t="s">
        <v>774</v>
      </c>
      <c r="D11" s="19"/>
      <c r="E11" s="8">
        <v>3</v>
      </c>
      <c r="F11" s="8">
        <v>2</v>
      </c>
      <c r="G11" s="8">
        <v>0</v>
      </c>
      <c r="H11" s="8">
        <f t="shared" si="0"/>
        <v>6</v>
      </c>
      <c r="I11" s="8">
        <v>0</v>
      </c>
      <c r="J11" s="4">
        <v>-45</v>
      </c>
      <c r="K11" s="4">
        <v>120</v>
      </c>
      <c r="L11" s="4">
        <v>0</v>
      </c>
      <c r="M11" s="8">
        <v>0</v>
      </c>
      <c r="N11" s="8">
        <v>0</v>
      </c>
      <c r="O11" s="8">
        <v>2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85</v>
      </c>
      <c r="U11" s="8">
        <v>40</v>
      </c>
      <c r="V11" s="8">
        <v>0</v>
      </c>
      <c r="W11" s="8">
        <v>0</v>
      </c>
      <c r="X11" s="8" t="s">
        <v>777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ref="AI11" si="11">CONCATENATE(AD11,";",AE11,";",AF11,";",AG11,";",AH11)</f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10003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>
      <c r="A12">
        <v>51019298</v>
      </c>
      <c r="B12" s="8" t="s">
        <v>880</v>
      </c>
      <c r="C12" s="31" t="s">
        <v>630</v>
      </c>
      <c r="D12" s="19"/>
      <c r="E12" s="31">
        <v>2</v>
      </c>
      <c r="F12" s="31">
        <v>8</v>
      </c>
      <c r="G12" s="31">
        <v>0</v>
      </c>
      <c r="H12" s="31">
        <f t="shared" si="0"/>
        <v>1</v>
      </c>
      <c r="I12" s="31">
        <v>2</v>
      </c>
      <c r="J12" s="31">
        <v>10</v>
      </c>
      <c r="K12" s="31">
        <v>-10</v>
      </c>
      <c r="L12" s="31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0</v>
      </c>
      <c r="U12" s="8">
        <v>10</v>
      </c>
      <c r="V12" s="8">
        <v>20</v>
      </c>
      <c r="W12" s="8">
        <v>0</v>
      </c>
      <c r="X12" s="8" t="s">
        <v>6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782</v>
      </c>
      <c r="AS12" s="50"/>
      <c r="AT12" s="50"/>
      <c r="AU12" s="50"/>
      <c r="AV12" s="31">
        <v>280</v>
      </c>
      <c r="AW12" s="18"/>
      <c r="AX12" s="59" t="s">
        <v>929</v>
      </c>
      <c r="AY12" s="21">
        <v>1</v>
      </c>
      <c r="AZ12" s="32">
        <v>0</v>
      </c>
      <c r="BA12" s="33">
        <v>0</v>
      </c>
    </row>
    <row r="13" spans="1:53">
      <c r="A13">
        <v>51019299</v>
      </c>
      <c r="B13" s="8" t="s">
        <v>881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31">
        <f t="shared" ref="H13" si="12">IF(AND(T13&gt;=13,T13&lt;=16),5,IF(AND(T13&gt;=9,T13&lt;=12),4,IF(AND(T13&gt;=5,T13&lt;=8),3,IF(AND(T13&gt;=1,T13&lt;=4),2,IF(AND(T13&gt;=-3,T13&lt;=0),1,IF(AND(T13&gt;=-5,T13&lt;=-4),0,6))))))</f>
        <v>1</v>
      </c>
      <c r="I13" s="31">
        <v>2</v>
      </c>
      <c r="J13" s="31">
        <v>-10</v>
      </c>
      <c r="K13" s="31">
        <v>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ref="T13" si="13">SUM(J13:K13)+SUM(M13:S13)*5+4.4*SUM(AJ13:AP13)+2.5*SUM(AD13:AH13)+IF(ISNUMBER(AC13),AC13,0)+L13</f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ref="AI13" si="14">CONCATENATE(AD13,";",AE13,";",AF13,";",AG13,";",AH13)</f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ref="AQ13" si="15">CONCATENATE(AJ13,";",AK13,";",AL13,";",AM13,";",AN13,";",AO13,";",AP13)</f>
        <v>0;0;0;0;0;0;0</v>
      </c>
      <c r="AR13" s="50" t="s">
        <v>782</v>
      </c>
      <c r="AS13" s="50"/>
      <c r="AT13" s="50"/>
      <c r="AU13" s="50"/>
      <c r="AV13" s="31">
        <v>278</v>
      </c>
      <c r="AW13" s="18"/>
      <c r="AX13" s="59" t="s">
        <v>929</v>
      </c>
      <c r="AY13" s="21">
        <v>1</v>
      </c>
      <c r="AZ13" s="32">
        <v>0</v>
      </c>
      <c r="BA13" s="33">
        <v>0</v>
      </c>
    </row>
    <row r="14" spans="1:53">
      <c r="A14" t="s">
        <v>775</v>
      </c>
      <c r="B14" s="8" t="s">
        <v>694</v>
      </c>
      <c r="C14" s="8" t="s">
        <v>691</v>
      </c>
      <c r="D14" s="19"/>
      <c r="E14" s="8">
        <v>1</v>
      </c>
      <c r="F14" s="8">
        <v>35</v>
      </c>
      <c r="G14" s="8">
        <v>0</v>
      </c>
      <c r="H14" s="8">
        <f t="shared" si="0"/>
        <v>6</v>
      </c>
      <c r="I14" s="8">
        <v>0</v>
      </c>
      <c r="J14" s="4">
        <v>-35</v>
      </c>
      <c r="K14" s="4">
        <v>300</v>
      </c>
      <c r="L14" s="4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si="1"/>
        <v>265</v>
      </c>
      <c r="U14" s="8">
        <v>10</v>
      </c>
      <c r="V14" s="8">
        <v>10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4"/>
        <v>0;0;0;0;0;0;0</v>
      </c>
      <c r="AR14" s="50" t="s">
        <v>782</v>
      </c>
      <c r="AS14" s="50"/>
      <c r="AT14" s="50"/>
      <c r="AU14" s="50"/>
      <c r="AV14" s="8">
        <v>291</v>
      </c>
      <c r="AW14" s="18"/>
      <c r="AX14" s="59" t="s">
        <v>929</v>
      </c>
      <c r="AY14" s="21">
        <v>1</v>
      </c>
      <c r="AZ14" s="32">
        <v>0</v>
      </c>
      <c r="BA14" s="32">
        <v>0</v>
      </c>
    </row>
  </sheetData>
  <phoneticPr fontId="18" type="noConversion"/>
  <conditionalFormatting sqref="K4 J6:K9 K12 K14">
    <cfRule type="cellIs" dxfId="78" priority="35" operator="between">
      <formula>-30</formula>
      <formula>30</formula>
    </cfRule>
  </conditionalFormatting>
  <conditionalFormatting sqref="J4">
    <cfRule type="cellIs" dxfId="77" priority="34" operator="between">
      <formula>-30</formula>
      <formula>30</formula>
    </cfRule>
  </conditionalFormatting>
  <conditionalFormatting sqref="J14">
    <cfRule type="cellIs" dxfId="76" priority="32" operator="between">
      <formula>-30</formula>
      <formula>30</formula>
    </cfRule>
  </conditionalFormatting>
  <conditionalFormatting sqref="J12">
    <cfRule type="cellIs" dxfId="75" priority="31" operator="between">
      <formula>-30</formula>
      <formula>30</formula>
    </cfRule>
  </conditionalFormatting>
  <conditionalFormatting sqref="K11">
    <cfRule type="cellIs" dxfId="74" priority="27" operator="between">
      <formula>-30</formula>
      <formula>30</formula>
    </cfRule>
  </conditionalFormatting>
  <conditionalFormatting sqref="J11">
    <cfRule type="cellIs" dxfId="73" priority="26" operator="between">
      <formula>-30</formula>
      <formula>30</formula>
    </cfRule>
  </conditionalFormatting>
  <conditionalFormatting sqref="T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2" priority="24" operator="between">
      <formula>-30</formula>
      <formula>30</formula>
    </cfRule>
  </conditionalFormatting>
  <conditionalFormatting sqref="J10">
    <cfRule type="cellIs" dxfId="71" priority="23" operator="between">
      <formula>-30</formula>
      <formula>30</formula>
    </cfRule>
  </conditionalFormatting>
  <conditionalFormatting sqref="T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70" priority="13" operator="greaterThanOrEqual">
      <formula>5</formula>
    </cfRule>
    <cfRule type="cellIs" dxfId="69" priority="14" operator="equal">
      <formula>1</formula>
    </cfRule>
    <cfRule type="cellIs" dxfId="68" priority="15" operator="equal">
      <formula>2</formula>
    </cfRule>
    <cfRule type="cellIs" dxfId="67" priority="16" operator="equal">
      <formula>3</formula>
    </cfRule>
    <cfRule type="cellIs" dxfId="66" priority="17" operator="equal">
      <formula>4</formula>
    </cfRule>
  </conditionalFormatting>
  <conditionalFormatting sqref="T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5" priority="11" operator="between">
      <formula>-30</formula>
      <formula>30</formula>
    </cfRule>
  </conditionalFormatting>
  <conditionalFormatting sqref="J5">
    <cfRule type="cellIs" dxfId="64" priority="10" operator="between">
      <formula>-30</formula>
      <formula>30</formula>
    </cfRule>
  </conditionalFormatting>
  <conditionalFormatting sqref="H5">
    <cfRule type="cellIs" dxfId="63" priority="5" operator="greaterThanOrEqual">
      <formula>5</formula>
    </cfRule>
    <cfRule type="cellIs" dxfId="62" priority="6" operator="equal">
      <formula>1</formula>
    </cfRule>
    <cfRule type="cellIs" dxfId="61" priority="7" operator="equal">
      <formula>2</formula>
    </cfRule>
    <cfRule type="cellIs" dxfId="60" priority="8" operator="equal">
      <formula>3</formula>
    </cfRule>
    <cfRule type="cellIs" dxfId="59" priority="9" operator="equal">
      <formula>4</formula>
    </cfRule>
  </conditionalFormatting>
  <conditionalFormatting sqref="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9 T12 T1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">
    <cfRule type="cellIs" dxfId="58" priority="2" operator="between">
      <formula>-30</formula>
      <formula>30</formula>
    </cfRule>
  </conditionalFormatting>
  <conditionalFormatting sqref="J13">
    <cfRule type="cellIs" dxfId="57" priority="1" operator="between">
      <formula>-30</formula>
      <formula>30</formula>
    </cfRule>
  </conditionalFormatting>
  <conditionalFormatting sqref="T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659</v>
      </c>
      <c r="B1" t="s">
        <v>661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660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659</v>
      </c>
      <c r="B1" t="s">
        <v>866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863</v>
      </c>
      <c r="B9" s="22">
        <v>1</v>
      </c>
    </row>
    <row r="10" spans="1:2">
      <c r="A10" s="24" t="s">
        <v>864</v>
      </c>
      <c r="B10" s="22">
        <v>1</v>
      </c>
    </row>
    <row r="11" spans="1:2">
      <c r="A11" s="24" t="s">
        <v>865</v>
      </c>
      <c r="B11" s="22"/>
    </row>
    <row r="12" spans="1:2">
      <c r="A12" s="24" t="s">
        <v>660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2016-11-20T02:56:33Z</dcterms:modified>
</cp:coreProperties>
</file>