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vind\"/>
    </mc:Choice>
  </mc:AlternateContent>
  <bookViews>
    <workbookView xWindow="0" yWindow="0" windowWidth="17250" windowHeight="9120" activeTab="1"/>
  </bookViews>
  <sheets>
    <sheet name="IGST" sheetId="1" r:id="rId1"/>
    <sheet name="CGST" sheetId="2" r:id="rId2"/>
    <sheet name="Sheet1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4" i="2"/>
  <c r="H2" i="2"/>
  <c r="G2" i="4"/>
  <c r="C8" i="4" l="1"/>
  <c r="D8" i="4" s="1"/>
  <c r="G8" i="4" s="1"/>
  <c r="H8" i="4" s="1"/>
  <c r="D7" i="4"/>
  <c r="G7" i="4" s="1"/>
  <c r="H7" i="4" s="1"/>
  <c r="C7" i="4"/>
  <c r="O6" i="4"/>
  <c r="C6" i="4"/>
  <c r="D6" i="4" s="1"/>
  <c r="G6" i="4" s="1"/>
  <c r="H6" i="4" s="1"/>
  <c r="C5" i="4"/>
  <c r="D5" i="4" s="1"/>
  <c r="G5" i="4" s="1"/>
  <c r="H5" i="4" s="1"/>
  <c r="C4" i="4"/>
  <c r="D4" i="4" s="1"/>
  <c r="G4" i="4" s="1"/>
  <c r="H4" i="4" s="1"/>
  <c r="C3" i="4"/>
  <c r="D3" i="4" s="1"/>
  <c r="G3" i="4" s="1"/>
  <c r="H3" i="4" s="1"/>
  <c r="C2" i="4"/>
  <c r="D2" i="4" s="1"/>
  <c r="H2" i="4" s="1"/>
  <c r="J3" i="4" l="1"/>
  <c r="K3" i="4" s="1"/>
  <c r="L3" i="4" s="1"/>
  <c r="M3" i="4" s="1"/>
  <c r="N5" i="4"/>
  <c r="O5" i="4" s="1"/>
  <c r="J5" i="4"/>
  <c r="K5" i="4" s="1"/>
  <c r="L5" i="4" s="1"/>
  <c r="M5" i="4" s="1"/>
  <c r="M7" i="4"/>
  <c r="J7" i="4"/>
  <c r="K7" i="4" s="1"/>
  <c r="H9" i="4"/>
  <c r="J2" i="4"/>
  <c r="K2" i="4" s="1"/>
  <c r="L2" i="4" s="1"/>
  <c r="M2" i="4" s="1"/>
  <c r="J4" i="4"/>
  <c r="K4" i="4" s="1"/>
  <c r="L4" i="4" s="1"/>
  <c r="M4" i="4" s="1"/>
  <c r="J6" i="4"/>
  <c r="K6" i="4" s="1"/>
  <c r="L6" i="4" s="1"/>
  <c r="M6" i="4" s="1"/>
  <c r="J8" i="4"/>
  <c r="K8" i="4" s="1"/>
  <c r="M8" i="4" s="1"/>
  <c r="D10" i="1"/>
  <c r="E10" i="1"/>
  <c r="H10" i="1" s="1"/>
  <c r="I10" i="1" s="1"/>
  <c r="D11" i="1"/>
  <c r="E11" i="1" s="1"/>
  <c r="H11" i="1" s="1"/>
  <c r="I11" i="1" s="1"/>
  <c r="D12" i="1"/>
  <c r="E12" i="1" s="1"/>
  <c r="H12" i="1" s="1"/>
  <c r="I12" i="1" s="1"/>
  <c r="D9" i="1"/>
  <c r="E9" i="1"/>
  <c r="H9" i="1" s="1"/>
  <c r="I9" i="1" s="1"/>
  <c r="M9" i="4" l="1"/>
  <c r="M10" i="4" s="1"/>
  <c r="N10" i="4" s="1"/>
  <c r="K10" i="1"/>
  <c r="L10" i="1" s="1"/>
  <c r="M10" i="1" s="1"/>
  <c r="K12" i="1"/>
  <c r="L12" i="1" s="1"/>
  <c r="M12" i="1" s="1"/>
  <c r="K11" i="1"/>
  <c r="L11" i="1" s="1"/>
  <c r="M11" i="1" s="1"/>
  <c r="K9" i="1"/>
  <c r="D7" i="1"/>
  <c r="E7" i="1" s="1"/>
  <c r="D8" i="1"/>
  <c r="E8" i="1" s="1"/>
  <c r="H8" i="1" s="1"/>
  <c r="I8" i="1" s="1"/>
  <c r="P6" i="2"/>
  <c r="D8" i="2"/>
  <c r="E8" i="2" s="1"/>
  <c r="H8" i="2" s="1"/>
  <c r="I8" i="2" s="1"/>
  <c r="L9" i="1" l="1"/>
  <c r="M9" i="1" s="1"/>
  <c r="H7" i="1"/>
  <c r="I7" i="1" s="1"/>
  <c r="K8" i="1"/>
  <c r="L8" i="1" s="1"/>
  <c r="M8" i="1" s="1"/>
  <c r="K8" i="2"/>
  <c r="L8" i="2" s="1"/>
  <c r="N8" i="2" s="1"/>
  <c r="D7" i="2"/>
  <c r="E7" i="2" s="1"/>
  <c r="D6" i="2"/>
  <c r="E6" i="2" s="1"/>
  <c r="H6" i="2" s="1"/>
  <c r="I6" i="2" s="1"/>
  <c r="D5" i="2"/>
  <c r="E5" i="2" s="1"/>
  <c r="H5" i="2" s="1"/>
  <c r="I5" i="2" s="1"/>
  <c r="D4" i="2"/>
  <c r="E4" i="2" s="1"/>
  <c r="D3" i="2"/>
  <c r="E3" i="2" s="1"/>
  <c r="S2" i="2"/>
  <c r="D2" i="2"/>
  <c r="E2" i="2" s="1"/>
  <c r="I2" i="2" l="1"/>
  <c r="H4" i="2"/>
  <c r="I4" i="2" s="1"/>
  <c r="K4" i="2" s="1"/>
  <c r="L4" i="2" s="1"/>
  <c r="M4" i="2" s="1"/>
  <c r="N4" i="2" s="1"/>
  <c r="H3" i="2"/>
  <c r="I3" i="2" s="1"/>
  <c r="K3" i="2" s="1"/>
  <c r="L3" i="2" s="1"/>
  <c r="M3" i="2" s="1"/>
  <c r="N3" i="2" s="1"/>
  <c r="H7" i="2"/>
  <c r="I7" i="2" s="1"/>
  <c r="K7" i="1"/>
  <c r="L7" i="1" s="1"/>
  <c r="M7" i="1" s="1"/>
  <c r="K2" i="2"/>
  <c r="L2" i="2" s="1"/>
  <c r="M2" i="2" s="1"/>
  <c r="N2" i="2" s="1"/>
  <c r="K5" i="2"/>
  <c r="O5" i="2"/>
  <c r="P5" i="2" s="1"/>
  <c r="K6" i="2"/>
  <c r="L6" i="2" s="1"/>
  <c r="M6" i="2" s="1"/>
  <c r="N6" i="2" s="1"/>
  <c r="D6" i="1"/>
  <c r="E6" i="1" s="1"/>
  <c r="H6" i="1" s="1"/>
  <c r="I6" i="1" s="1"/>
  <c r="R2" i="1"/>
  <c r="M5" i="2" l="1"/>
  <c r="N5" i="2" s="1"/>
  <c r="L5" i="2"/>
  <c r="I9" i="2"/>
  <c r="R3" i="2" s="1"/>
  <c r="K7" i="2"/>
  <c r="L7" i="2" s="1"/>
  <c r="N7" i="2" s="1"/>
  <c r="K6" i="1"/>
  <c r="L6" i="1" s="1"/>
  <c r="M6" i="1" s="1"/>
  <c r="N9" i="2" l="1"/>
  <c r="N10" i="2" s="1"/>
  <c r="S5" i="2"/>
  <c r="S4" i="2"/>
  <c r="S3" i="2"/>
  <c r="O10" i="2"/>
  <c r="S7" i="2" l="1"/>
  <c r="P12" i="2" s="1"/>
  <c r="D5" i="1"/>
  <c r="E5" i="1" s="1"/>
  <c r="H5" i="1" s="1"/>
  <c r="I5" i="1" l="1"/>
  <c r="D3" i="1"/>
  <c r="E3" i="1" s="1"/>
  <c r="H3" i="1" s="1"/>
  <c r="D4" i="1"/>
  <c r="E4" i="1" s="1"/>
  <c r="H4" i="1" s="1"/>
  <c r="D2" i="1"/>
  <c r="E2" i="1" s="1"/>
  <c r="H2" i="1" s="1"/>
  <c r="H13" i="1" l="1"/>
  <c r="I13" i="1" s="1"/>
  <c r="Q3" i="1" s="1"/>
  <c r="K5" i="1"/>
  <c r="L5" i="1" s="1"/>
  <c r="M5" i="1" s="1"/>
  <c r="I4" i="1"/>
  <c r="K4" i="1" s="1"/>
  <c r="L4" i="1" s="1"/>
  <c r="M4" i="1" s="1"/>
  <c r="I2" i="1"/>
  <c r="I3" i="1"/>
  <c r="K2" i="1" l="1"/>
  <c r="K3" i="1"/>
  <c r="L2" i="1" l="1"/>
  <c r="M2" i="1" s="1"/>
  <c r="K13" i="1"/>
  <c r="L13" i="1" s="1"/>
  <c r="M13" i="1" s="1"/>
  <c r="N13" i="1" s="1"/>
  <c r="L3" i="1"/>
  <c r="M3" i="1" s="1"/>
  <c r="R3" i="1"/>
  <c r="Q4" i="1" s="1"/>
  <c r="O5" i="1" l="1"/>
  <c r="P5" i="1" s="1"/>
  <c r="R4" i="1"/>
  <c r="Q5" i="1" s="1"/>
  <c r="R6" i="1" l="1"/>
  <c r="N16" i="1" s="1"/>
</calcChain>
</file>

<file path=xl/sharedStrings.xml><?xml version="1.0" encoding="utf-8"?>
<sst xmlns="http://schemas.openxmlformats.org/spreadsheetml/2006/main" count="40" uniqueCount="13">
  <si>
    <t>Qty</t>
  </si>
  <si>
    <t>Rate</t>
  </si>
  <si>
    <t>Amount</t>
  </si>
  <si>
    <t>Discount</t>
  </si>
  <si>
    <t>Tax Per</t>
  </si>
  <si>
    <t>Tax Amount</t>
  </si>
  <si>
    <t xml:space="preserve">Total </t>
  </si>
  <si>
    <t>Round Amount</t>
  </si>
  <si>
    <t>Round Tax</t>
  </si>
  <si>
    <t>Round TaxableAmount</t>
  </si>
  <si>
    <t>Discount Amount</t>
  </si>
  <si>
    <t>Round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</si>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</sst>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608076</xdr:colOff>
      <xdr:row>51</xdr:row>
      <xdr:rowOff>36881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B2" sqref="B2:C5"/>
    </sheetView>
  </sheetViews>
  <sheetFormatPr defaultRowHeight="15" x14ac:dyDescent="0.25"/>
  <cols>
    <col min="3" max="3" width="14.7109375" style="8" bestFit="1" customWidth="1"/>
    <col min="5" max="5" width="14.42578125" bestFit="1" customWidth="1"/>
    <col min="9" max="9" width="16.5703125" customWidth="1"/>
    <col min="11" max="11" width="11.5703125" bestFit="1" customWidth="1"/>
    <col min="12" max="12" width="11.5703125" customWidth="1"/>
    <col min="13" max="13" width="9.140625" style="1"/>
  </cols>
  <sheetData>
    <row r="1" spans="1:18" s="2" customFormat="1" ht="30" x14ac:dyDescent="0.25">
      <c r="A1" s="4"/>
      <c r="B1" s="4" t="s">
        <v>0</v>
      </c>
      <c r="C1" s="7" t="s">
        <v>1</v>
      </c>
      <c r="D1" s="4" t="s">
        <v>2</v>
      </c>
      <c r="E1" s="3" t="s">
        <v>7</v>
      </c>
      <c r="F1" s="4" t="s">
        <v>3</v>
      </c>
      <c r="G1" s="6" t="s">
        <v>10</v>
      </c>
      <c r="H1" s="4" t="s">
        <v>2</v>
      </c>
      <c r="I1" s="5" t="s">
        <v>9</v>
      </c>
      <c r="J1" s="4" t="s">
        <v>4</v>
      </c>
      <c r="K1" s="4" t="s">
        <v>5</v>
      </c>
      <c r="L1" s="3" t="s">
        <v>8</v>
      </c>
      <c r="M1" s="3" t="s">
        <v>6</v>
      </c>
      <c r="R1" s="2" t="s">
        <v>11</v>
      </c>
    </row>
    <row r="2" spans="1:18" x14ac:dyDescent="0.25">
      <c r="B2">
        <v>1</v>
      </c>
      <c r="C2" s="9">
        <v>40</v>
      </c>
      <c r="D2">
        <f>B2*C2</f>
        <v>40</v>
      </c>
      <c r="E2">
        <f>ROUND(D2,2)</f>
        <v>40</v>
      </c>
      <c r="F2">
        <v>0</v>
      </c>
      <c r="G2">
        <v>0</v>
      </c>
      <c r="H2">
        <f>E2-E2*F2%</f>
        <v>40</v>
      </c>
      <c r="I2">
        <f>ROUND(H2,2)</f>
        <v>40</v>
      </c>
      <c r="J2">
        <v>18</v>
      </c>
      <c r="K2">
        <f>I2*J2%</f>
        <v>7.1999999999999993</v>
      </c>
      <c r="L2">
        <f>ROUND(K2,2)</f>
        <v>7.2</v>
      </c>
      <c r="M2" s="1">
        <f>I2+L2</f>
        <v>47.2</v>
      </c>
      <c r="Q2">
        <v>0</v>
      </c>
      <c r="R2">
        <f>ROUND(Q2,2)</f>
        <v>0</v>
      </c>
    </row>
    <row r="3" spans="1:18" x14ac:dyDescent="0.25">
      <c r="B3">
        <v>1</v>
      </c>
      <c r="C3" s="9">
        <v>101</v>
      </c>
      <c r="D3">
        <f t="shared" ref="D3:D4" si="0">B3*C3</f>
        <v>101</v>
      </c>
      <c r="E3">
        <f t="shared" ref="E3:E4" si="1">ROUND(D3,2)</f>
        <v>101</v>
      </c>
      <c r="F3">
        <v>0</v>
      </c>
      <c r="G3">
        <v>0</v>
      </c>
      <c r="H3">
        <f>E3-G3</f>
        <v>101</v>
      </c>
      <c r="I3">
        <f t="shared" ref="I3" si="2">ROUND(H3,2)</f>
        <v>101</v>
      </c>
      <c r="J3">
        <v>18</v>
      </c>
      <c r="K3">
        <f t="shared" ref="K3:K4" si="3">I3*J3%</f>
        <v>18.18</v>
      </c>
      <c r="L3">
        <f t="shared" ref="L3:L4" si="4">ROUND(K3,2)</f>
        <v>18.18</v>
      </c>
      <c r="M3" s="1">
        <f t="shared" ref="M3:M4" si="5">I3+L3</f>
        <v>119.18</v>
      </c>
      <c r="Q3">
        <f>I13*5%</f>
        <v>20.6</v>
      </c>
      <c r="R3">
        <f>ROUND(Q3,2)</f>
        <v>20.6</v>
      </c>
    </row>
    <row r="4" spans="1:18" x14ac:dyDescent="0.25">
      <c r="B4">
        <v>1</v>
      </c>
      <c r="C4" s="9">
        <v>151</v>
      </c>
      <c r="D4">
        <f t="shared" si="0"/>
        <v>151</v>
      </c>
      <c r="E4">
        <f t="shared" si="1"/>
        <v>151</v>
      </c>
      <c r="F4">
        <v>0</v>
      </c>
      <c r="G4">
        <v>0</v>
      </c>
      <c r="H4">
        <f>E4-E4*F4%</f>
        <v>151</v>
      </c>
      <c r="I4">
        <f>ROUND(H4,2)</f>
        <v>151</v>
      </c>
      <c r="J4">
        <v>18</v>
      </c>
      <c r="K4">
        <f t="shared" si="3"/>
        <v>27.18</v>
      </c>
      <c r="L4">
        <f t="shared" si="4"/>
        <v>27.18</v>
      </c>
      <c r="M4" s="1">
        <f t="shared" si="5"/>
        <v>178.18</v>
      </c>
      <c r="Q4">
        <f>R3*18%</f>
        <v>3.7080000000000002</v>
      </c>
      <c r="R4">
        <f>ROUND(Q4,2)</f>
        <v>3.71</v>
      </c>
    </row>
    <row r="5" spans="1:18" x14ac:dyDescent="0.25">
      <c r="B5">
        <v>3</v>
      </c>
      <c r="C5" s="9">
        <v>40</v>
      </c>
      <c r="D5">
        <f t="shared" ref="D5" si="6">B5*C5</f>
        <v>120</v>
      </c>
      <c r="E5">
        <f t="shared" ref="E5" si="7">ROUND(D5,2)</f>
        <v>120</v>
      </c>
      <c r="F5">
        <v>0</v>
      </c>
      <c r="G5">
        <v>0</v>
      </c>
      <c r="H5">
        <f>E5-E5*F5%</f>
        <v>120</v>
      </c>
      <c r="I5">
        <f t="shared" ref="I5" si="8">ROUND(H5,2)</f>
        <v>120</v>
      </c>
      <c r="J5">
        <v>18</v>
      </c>
      <c r="K5">
        <f t="shared" ref="K5" si="9">I5*J5%</f>
        <v>21.599999999999998</v>
      </c>
      <c r="L5">
        <f t="shared" ref="L5" si="10">ROUND(K5,2)</f>
        <v>21.6</v>
      </c>
      <c r="M5" s="1">
        <f t="shared" ref="M5" si="11">I5+L5</f>
        <v>141.6</v>
      </c>
      <c r="O5">
        <f>M9*0.075%</f>
        <v>0</v>
      </c>
      <c r="P5">
        <f>ROUND(O5,2)</f>
        <v>0</v>
      </c>
      <c r="Q5">
        <f>R3+R4</f>
        <v>24.310000000000002</v>
      </c>
      <c r="R5">
        <v>0</v>
      </c>
    </row>
    <row r="6" spans="1:18" x14ac:dyDescent="0.25">
      <c r="B6">
        <v>0</v>
      </c>
      <c r="C6" s="9">
        <v>101.545</v>
      </c>
      <c r="D6">
        <f t="shared" ref="D6" si="12">B6*C6</f>
        <v>0</v>
      </c>
      <c r="E6">
        <f t="shared" ref="E6" si="13">ROUND(D6,2)</f>
        <v>0</v>
      </c>
      <c r="F6">
        <v>0</v>
      </c>
      <c r="G6">
        <v>0</v>
      </c>
      <c r="H6">
        <f t="shared" ref="H6" si="14">E6-E6*F6%</f>
        <v>0</v>
      </c>
      <c r="I6">
        <f t="shared" ref="I6" si="15">ROUND(H6,2)</f>
        <v>0</v>
      </c>
      <c r="J6">
        <v>18</v>
      </c>
      <c r="K6">
        <f t="shared" ref="K6" si="16">I6*J6%</f>
        <v>0</v>
      </c>
      <c r="L6">
        <f t="shared" ref="L6" si="17">ROUND(K6,2)</f>
        <v>0</v>
      </c>
      <c r="M6" s="1">
        <f t="shared" ref="M6" si="18">I6+L6</f>
        <v>0</v>
      </c>
      <c r="R6">
        <f>SUM(R2:R5)</f>
        <v>24.310000000000002</v>
      </c>
    </row>
    <row r="7" spans="1:18" x14ac:dyDescent="0.25">
      <c r="B7">
        <v>0</v>
      </c>
      <c r="C7" s="9">
        <v>101.69492</v>
      </c>
      <c r="D7">
        <f t="shared" ref="D7:D8" si="19">B7*C7</f>
        <v>0</v>
      </c>
      <c r="E7">
        <f t="shared" ref="E7:E8" si="20">ROUND(D7,2)</f>
        <v>0</v>
      </c>
      <c r="F7">
        <v>0</v>
      </c>
      <c r="G7">
        <v>0</v>
      </c>
      <c r="H7">
        <f>E7-G7</f>
        <v>0</v>
      </c>
      <c r="I7">
        <f t="shared" ref="I7:I8" si="21">ROUND(H7,2)</f>
        <v>0</v>
      </c>
      <c r="J7">
        <v>18</v>
      </c>
      <c r="K7">
        <f t="shared" ref="K7:K8" si="22">I7*J7%</f>
        <v>0</v>
      </c>
      <c r="L7">
        <f t="shared" ref="L7:L8" si="23">ROUND(K7,2)</f>
        <v>0</v>
      </c>
      <c r="M7" s="1">
        <f t="shared" ref="M7:M8" si="24">I7+L7</f>
        <v>0</v>
      </c>
    </row>
    <row r="8" spans="1:18" x14ac:dyDescent="0.25">
      <c r="B8">
        <v>0</v>
      </c>
      <c r="C8" s="9">
        <v>80</v>
      </c>
      <c r="D8">
        <f t="shared" si="19"/>
        <v>0</v>
      </c>
      <c r="E8">
        <f t="shared" si="20"/>
        <v>0</v>
      </c>
      <c r="F8">
        <v>0</v>
      </c>
      <c r="G8">
        <v>0</v>
      </c>
      <c r="H8">
        <f t="shared" ref="H8" si="25">E8-E8*F8%</f>
        <v>0</v>
      </c>
      <c r="I8">
        <f t="shared" si="21"/>
        <v>0</v>
      </c>
      <c r="J8">
        <v>18</v>
      </c>
      <c r="K8">
        <f t="shared" si="22"/>
        <v>0</v>
      </c>
      <c r="L8">
        <f t="shared" si="23"/>
        <v>0</v>
      </c>
      <c r="M8" s="1">
        <f t="shared" si="24"/>
        <v>0</v>
      </c>
    </row>
    <row r="9" spans="1:18" x14ac:dyDescent="0.25">
      <c r="B9">
        <v>0</v>
      </c>
      <c r="C9" s="9">
        <v>271.18644</v>
      </c>
      <c r="D9">
        <f t="shared" ref="D9" si="26">B9*C9</f>
        <v>0</v>
      </c>
      <c r="E9">
        <f t="shared" ref="E9" si="27">ROUND(D9,2)</f>
        <v>0</v>
      </c>
      <c r="F9">
        <v>0</v>
      </c>
      <c r="G9">
        <v>0</v>
      </c>
      <c r="H9">
        <f t="shared" ref="H9" si="28">E9-E9*F9%</f>
        <v>0</v>
      </c>
      <c r="I9">
        <f t="shared" ref="I9" si="29">ROUND(H9,2)</f>
        <v>0</v>
      </c>
      <c r="J9">
        <v>18</v>
      </c>
      <c r="K9">
        <f t="shared" ref="K9" si="30">I9*J9%</f>
        <v>0</v>
      </c>
      <c r="L9">
        <f t="shared" ref="L9" si="31">ROUND(K9,2)</f>
        <v>0</v>
      </c>
      <c r="M9" s="1">
        <f t="shared" ref="M9" si="32">I9+L9</f>
        <v>0</v>
      </c>
    </row>
    <row r="10" spans="1:18" x14ac:dyDescent="0.25">
      <c r="B10">
        <v>0</v>
      </c>
      <c r="C10" s="9">
        <v>121</v>
      </c>
      <c r="D10">
        <f t="shared" ref="D10:D12" si="33">B10*C10</f>
        <v>0</v>
      </c>
      <c r="E10">
        <f t="shared" ref="E10:E12" si="34">ROUND(D10,2)</f>
        <v>0</v>
      </c>
      <c r="F10">
        <v>0</v>
      </c>
      <c r="G10">
        <v>0</v>
      </c>
      <c r="H10">
        <f t="shared" ref="H10:H12" si="35">E10-E10*F10%</f>
        <v>0</v>
      </c>
      <c r="I10">
        <f t="shared" ref="I10:I13" si="36">ROUND(H10,2)</f>
        <v>0</v>
      </c>
      <c r="J10">
        <v>18</v>
      </c>
      <c r="K10">
        <f t="shared" ref="K10:K12" si="37">I10*J10%</f>
        <v>0</v>
      </c>
      <c r="L10">
        <f t="shared" ref="L10:L13" si="38">ROUND(K10,2)</f>
        <v>0</v>
      </c>
      <c r="M10" s="1">
        <f t="shared" ref="M10:M13" si="39">I10+L10</f>
        <v>0</v>
      </c>
    </row>
    <row r="11" spans="1:18" x14ac:dyDescent="0.25">
      <c r="B11">
        <v>0</v>
      </c>
      <c r="C11" s="9">
        <v>101.69492</v>
      </c>
      <c r="D11">
        <f t="shared" si="33"/>
        <v>0</v>
      </c>
      <c r="E11">
        <f t="shared" si="34"/>
        <v>0</v>
      </c>
      <c r="F11">
        <v>0</v>
      </c>
      <c r="G11">
        <v>0</v>
      </c>
      <c r="H11">
        <f t="shared" si="35"/>
        <v>0</v>
      </c>
      <c r="I11">
        <f t="shared" si="36"/>
        <v>0</v>
      </c>
      <c r="J11">
        <v>18</v>
      </c>
      <c r="K11">
        <f t="shared" si="37"/>
        <v>0</v>
      </c>
      <c r="L11">
        <f t="shared" si="38"/>
        <v>0</v>
      </c>
      <c r="M11" s="1">
        <f t="shared" si="39"/>
        <v>0</v>
      </c>
    </row>
    <row r="12" spans="1:18" x14ac:dyDescent="0.25">
      <c r="B12">
        <v>0</v>
      </c>
      <c r="C12" s="9">
        <v>80</v>
      </c>
      <c r="D12">
        <f t="shared" si="33"/>
        <v>0</v>
      </c>
      <c r="E12">
        <f t="shared" si="34"/>
        <v>0</v>
      </c>
      <c r="F12">
        <v>0</v>
      </c>
      <c r="G12">
        <v>0</v>
      </c>
      <c r="H12">
        <f t="shared" si="35"/>
        <v>0</v>
      </c>
      <c r="I12">
        <f t="shared" si="36"/>
        <v>0</v>
      </c>
      <c r="J12">
        <v>18</v>
      </c>
      <c r="K12">
        <f t="shared" si="37"/>
        <v>0</v>
      </c>
      <c r="L12">
        <f t="shared" si="38"/>
        <v>0</v>
      </c>
      <c r="M12" s="1">
        <f t="shared" si="39"/>
        <v>0</v>
      </c>
    </row>
    <row r="13" spans="1:18" x14ac:dyDescent="0.25">
      <c r="H13">
        <f>SUM(H2:H12)</f>
        <v>412</v>
      </c>
      <c r="I13">
        <f t="shared" si="36"/>
        <v>412</v>
      </c>
      <c r="K13">
        <f>SUM(K2:K12)</f>
        <v>74.16</v>
      </c>
      <c r="L13">
        <f t="shared" si="38"/>
        <v>74.16</v>
      </c>
      <c r="M13" s="1">
        <f t="shared" si="39"/>
        <v>486.15999999999997</v>
      </c>
      <c r="N13">
        <f>ROUND(M13,2)</f>
        <v>486.16</v>
      </c>
    </row>
    <row r="16" spans="1:18" x14ac:dyDescent="0.25">
      <c r="N16">
        <f>N13+R6</f>
        <v>510.47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F1" workbookViewId="0">
      <selection activeCell="R6" sqref="R6"/>
    </sheetView>
  </sheetViews>
  <sheetFormatPr defaultRowHeight="15" x14ac:dyDescent="0.25"/>
  <cols>
    <col min="3" max="3" width="14.7109375" style="8" bestFit="1" customWidth="1"/>
    <col min="5" max="5" width="14.42578125" bestFit="1" customWidth="1"/>
    <col min="9" max="9" width="16.5703125" customWidth="1"/>
    <col min="11" max="11" width="11.5703125" bestFit="1" customWidth="1"/>
    <col min="12" max="13" width="11.5703125" customWidth="1"/>
    <col min="14" max="14" width="11.5703125" style="11" bestFit="1" customWidth="1"/>
  </cols>
  <sheetData>
    <row r="1" spans="1:19" s="2" customFormat="1" ht="30" x14ac:dyDescent="0.25">
      <c r="A1" s="4"/>
      <c r="B1" s="4" t="s">
        <v>0</v>
      </c>
      <c r="C1" s="7" t="s">
        <v>1</v>
      </c>
      <c r="D1" s="4" t="s">
        <v>2</v>
      </c>
      <c r="E1" s="3" t="s">
        <v>7</v>
      </c>
      <c r="F1" s="4" t="s">
        <v>3</v>
      </c>
      <c r="G1" s="6" t="s">
        <v>10</v>
      </c>
      <c r="H1" s="4" t="s">
        <v>2</v>
      </c>
      <c r="I1" s="5" t="s">
        <v>9</v>
      </c>
      <c r="J1" s="4" t="s">
        <v>4</v>
      </c>
      <c r="K1" s="4" t="s">
        <v>5</v>
      </c>
      <c r="L1" s="3" t="s">
        <v>8</v>
      </c>
      <c r="M1" s="3" t="s">
        <v>12</v>
      </c>
      <c r="N1" s="10" t="s">
        <v>6</v>
      </c>
      <c r="S1" s="2" t="s">
        <v>11</v>
      </c>
    </row>
    <row r="2" spans="1:19" x14ac:dyDescent="0.25">
      <c r="B2">
        <v>5</v>
      </c>
      <c r="C2" s="9">
        <v>121.43429999999999</v>
      </c>
      <c r="D2">
        <f>B2*C2</f>
        <v>607.17149999999992</v>
      </c>
      <c r="E2">
        <f>ROUND(D2,2)</f>
        <v>607.16999999999996</v>
      </c>
      <c r="F2">
        <v>1</v>
      </c>
      <c r="G2">
        <v>0</v>
      </c>
      <c r="H2">
        <f>E2-E2*F2%</f>
        <v>601.09829999999999</v>
      </c>
      <c r="I2">
        <f>ROUND(H2,2)</f>
        <v>601.1</v>
      </c>
      <c r="J2">
        <v>9</v>
      </c>
      <c r="K2">
        <f>I2*J2%</f>
        <v>54.098999999999997</v>
      </c>
      <c r="L2">
        <f>ROUND(K2,2)</f>
        <v>54.1</v>
      </c>
      <c r="M2">
        <f>L2*2</f>
        <v>108.2</v>
      </c>
      <c r="N2" s="11">
        <f>I2+M2</f>
        <v>709.30000000000007</v>
      </c>
      <c r="R2">
        <v>0</v>
      </c>
      <c r="S2">
        <f>ROUND(R2,2)</f>
        <v>0</v>
      </c>
    </row>
    <row r="3" spans="1:19" x14ac:dyDescent="0.25">
      <c r="B3">
        <v>4</v>
      </c>
      <c r="C3" s="9">
        <v>80</v>
      </c>
      <c r="D3">
        <f t="shared" ref="D3:D8" si="0">B3*C3</f>
        <v>320</v>
      </c>
      <c r="E3">
        <f t="shared" ref="E3:E8" si="1">ROUND(D3,2)</f>
        <v>320</v>
      </c>
      <c r="F3">
        <v>0</v>
      </c>
      <c r="G3">
        <v>0</v>
      </c>
      <c r="H3">
        <f>E3-E3*F3%</f>
        <v>320</v>
      </c>
      <c r="I3">
        <f t="shared" ref="I3" si="2">ROUND(H3,2)</f>
        <v>320</v>
      </c>
      <c r="J3">
        <v>9</v>
      </c>
      <c r="K3">
        <f t="shared" ref="K3:K7" si="3">I3*J3%</f>
        <v>28.799999999999997</v>
      </c>
      <c r="L3">
        <f t="shared" ref="L3:L7" si="4">ROUND(K3,2)</f>
        <v>28.8</v>
      </c>
      <c r="M3">
        <f t="shared" ref="M3:M6" si="5">L3*2</f>
        <v>57.6</v>
      </c>
      <c r="N3" s="11">
        <f t="shared" ref="N3:N6" si="6">I3+M3</f>
        <v>377.6</v>
      </c>
      <c r="R3">
        <f>I9*5%</f>
        <v>76.563500000000005</v>
      </c>
      <c r="S3">
        <f>ROUND(R3,2)</f>
        <v>76.56</v>
      </c>
    </row>
    <row r="4" spans="1:19" x14ac:dyDescent="0.25">
      <c r="B4">
        <v>6</v>
      </c>
      <c r="C4" s="9">
        <v>101.69492</v>
      </c>
      <c r="D4">
        <f t="shared" si="0"/>
        <v>610.16951999999992</v>
      </c>
      <c r="E4">
        <f t="shared" si="1"/>
        <v>610.16999999999996</v>
      </c>
      <c r="F4">
        <v>0</v>
      </c>
      <c r="G4">
        <v>0</v>
      </c>
      <c r="H4">
        <f>E4-G4</f>
        <v>610.16999999999996</v>
      </c>
      <c r="I4">
        <f>ROUND(H4,2)</f>
        <v>610.16999999999996</v>
      </c>
      <c r="J4">
        <v>9</v>
      </c>
      <c r="K4">
        <f t="shared" si="3"/>
        <v>54.915299999999995</v>
      </c>
      <c r="L4">
        <f t="shared" si="4"/>
        <v>54.92</v>
      </c>
      <c r="M4">
        <f t="shared" si="5"/>
        <v>109.84</v>
      </c>
      <c r="N4" s="11">
        <f t="shared" si="6"/>
        <v>720.01</v>
      </c>
      <c r="R4">
        <f>R3*6%</f>
        <v>4.5938100000000004</v>
      </c>
      <c r="S4">
        <f>ROUND(R4,2)</f>
        <v>4.59</v>
      </c>
    </row>
    <row r="5" spans="1:19" x14ac:dyDescent="0.25">
      <c r="B5">
        <v>0</v>
      </c>
      <c r="C5" s="9">
        <v>80</v>
      </c>
      <c r="D5">
        <f t="shared" si="0"/>
        <v>0</v>
      </c>
      <c r="E5">
        <f t="shared" si="1"/>
        <v>0</v>
      </c>
      <c r="F5">
        <v>0</v>
      </c>
      <c r="G5">
        <v>0</v>
      </c>
      <c r="H5">
        <f>E5-G5</f>
        <v>0</v>
      </c>
      <c r="I5">
        <f t="shared" ref="I5:I7" si="7">ROUND(H5,2)</f>
        <v>0</v>
      </c>
      <c r="J5">
        <v>6</v>
      </c>
      <c r="K5">
        <f t="shared" si="3"/>
        <v>0</v>
      </c>
      <c r="L5">
        <f>ROUND(K5,2)</f>
        <v>0</v>
      </c>
      <c r="M5">
        <f t="shared" si="5"/>
        <v>0</v>
      </c>
      <c r="N5" s="11">
        <f t="shared" si="6"/>
        <v>0</v>
      </c>
      <c r="O5">
        <f>I5*6%</f>
        <v>0</v>
      </c>
      <c r="P5">
        <f>ROUND(O5,2)</f>
        <v>0</v>
      </c>
      <c r="R5">
        <f>R3*6%</f>
        <v>4.5938100000000004</v>
      </c>
      <c r="S5">
        <f>ROUND(R5,2)</f>
        <v>4.59</v>
      </c>
    </row>
    <row r="6" spans="1:19" x14ac:dyDescent="0.25">
      <c r="B6">
        <v>0</v>
      </c>
      <c r="C6" s="9">
        <v>0</v>
      </c>
      <c r="D6">
        <f t="shared" si="0"/>
        <v>0</v>
      </c>
      <c r="E6">
        <f t="shared" si="1"/>
        <v>0</v>
      </c>
      <c r="F6">
        <v>2</v>
      </c>
      <c r="G6">
        <v>0</v>
      </c>
      <c r="H6">
        <f t="shared" ref="H6:H8" si="8">E6-E6*F6%</f>
        <v>0</v>
      </c>
      <c r="I6">
        <f t="shared" si="7"/>
        <v>0</v>
      </c>
      <c r="J6">
        <v>9</v>
      </c>
      <c r="K6">
        <f t="shared" si="3"/>
        <v>0</v>
      </c>
      <c r="L6">
        <f t="shared" si="4"/>
        <v>0</v>
      </c>
      <c r="M6">
        <f t="shared" si="5"/>
        <v>0</v>
      </c>
      <c r="N6" s="11">
        <f t="shared" si="6"/>
        <v>0</v>
      </c>
      <c r="P6">
        <f>511.89+200</f>
        <v>711.89</v>
      </c>
      <c r="S6">
        <v>0</v>
      </c>
    </row>
    <row r="7" spans="1:19" x14ac:dyDescent="0.25">
      <c r="B7">
        <v>0</v>
      </c>
      <c r="C7" s="9">
        <v>0</v>
      </c>
      <c r="D7">
        <f t="shared" si="0"/>
        <v>0</v>
      </c>
      <c r="E7">
        <f t="shared" si="1"/>
        <v>0</v>
      </c>
      <c r="F7">
        <v>0</v>
      </c>
      <c r="G7">
        <v>0</v>
      </c>
      <c r="H7">
        <f>E7-G7</f>
        <v>0</v>
      </c>
      <c r="I7">
        <f t="shared" si="7"/>
        <v>0</v>
      </c>
      <c r="J7">
        <v>9</v>
      </c>
      <c r="K7">
        <f t="shared" si="3"/>
        <v>0</v>
      </c>
      <c r="L7">
        <f t="shared" si="4"/>
        <v>0</v>
      </c>
      <c r="N7" s="11">
        <f t="shared" ref="N7" si="9">I7+L7</f>
        <v>0</v>
      </c>
      <c r="S7" s="1">
        <f>SUM(S2:S6)</f>
        <v>85.740000000000009</v>
      </c>
    </row>
    <row r="8" spans="1:19" x14ac:dyDescent="0.25">
      <c r="B8">
        <v>0</v>
      </c>
      <c r="C8" s="9">
        <v>0</v>
      </c>
      <c r="D8">
        <f t="shared" si="0"/>
        <v>0</v>
      </c>
      <c r="E8">
        <f t="shared" si="1"/>
        <v>0</v>
      </c>
      <c r="F8">
        <v>2</v>
      </c>
      <c r="G8">
        <v>0</v>
      </c>
      <c r="H8">
        <f t="shared" si="8"/>
        <v>0</v>
      </c>
      <c r="I8">
        <f t="shared" ref="I8" si="10">ROUND(H8,2)</f>
        <v>0</v>
      </c>
      <c r="J8">
        <v>9</v>
      </c>
      <c r="K8">
        <f t="shared" ref="K8" si="11">I8*J8%</f>
        <v>0</v>
      </c>
      <c r="L8">
        <f t="shared" ref="L8" si="12">ROUND(K8,2)</f>
        <v>0</v>
      </c>
      <c r="N8" s="11">
        <f t="shared" ref="N8" si="13">I8+L8</f>
        <v>0</v>
      </c>
      <c r="S8" s="1"/>
    </row>
    <row r="9" spans="1:19" x14ac:dyDescent="0.25">
      <c r="I9">
        <f>SUM(I2:I8)</f>
        <v>1531.27</v>
      </c>
      <c r="N9" s="11">
        <f>SUM(N2:N8)</f>
        <v>1806.91</v>
      </c>
    </row>
    <row r="10" spans="1:19" x14ac:dyDescent="0.25">
      <c r="N10" s="11">
        <f>N9+P6</f>
        <v>2518.8000000000002</v>
      </c>
      <c r="O10" s="1">
        <f>ROUND(N10,2)</f>
        <v>2518.8000000000002</v>
      </c>
    </row>
    <row r="12" spans="1:19" x14ac:dyDescent="0.25">
      <c r="P12" s="12">
        <f>N9+S7</f>
        <v>1892.65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2" sqref="A2:B5"/>
    </sheetView>
  </sheetViews>
  <sheetFormatPr defaultRowHeight="15" x14ac:dyDescent="0.25"/>
  <cols>
    <col min="2" max="2" width="9.5703125" bestFit="1" customWidth="1"/>
    <col min="4" max="4" width="14.42578125" bestFit="1" customWidth="1"/>
  </cols>
  <sheetData>
    <row r="1" spans="1:15" ht="45" x14ac:dyDescent="0.25">
      <c r="A1" s="4" t="s">
        <v>0</v>
      </c>
      <c r="B1" s="7" t="s">
        <v>1</v>
      </c>
      <c r="C1" s="4" t="s">
        <v>2</v>
      </c>
      <c r="D1" s="3" t="s">
        <v>7</v>
      </c>
      <c r="E1" s="4" t="s">
        <v>3</v>
      </c>
      <c r="F1" s="6" t="s">
        <v>10</v>
      </c>
      <c r="G1" s="4" t="s">
        <v>2</v>
      </c>
      <c r="H1" s="5" t="s">
        <v>9</v>
      </c>
      <c r="I1" s="4" t="s">
        <v>4</v>
      </c>
      <c r="J1" s="4" t="s">
        <v>5</v>
      </c>
      <c r="K1" s="3" t="s">
        <v>8</v>
      </c>
      <c r="L1" s="3" t="s">
        <v>12</v>
      </c>
      <c r="M1" s="10" t="s">
        <v>6</v>
      </c>
      <c r="N1" s="2"/>
      <c r="O1" s="2"/>
    </row>
    <row r="2" spans="1:15" x14ac:dyDescent="0.25">
      <c r="A2">
        <v>6</v>
      </c>
      <c r="B2" s="9">
        <v>101.69492</v>
      </c>
      <c r="C2">
        <f>A2*B2</f>
        <v>610.16951999999992</v>
      </c>
      <c r="D2">
        <f>ROUND(C2,2)</f>
        <v>610.16999999999996</v>
      </c>
      <c r="E2">
        <v>0</v>
      </c>
      <c r="F2">
        <v>10</v>
      </c>
      <c r="G2">
        <f>D2-F2</f>
        <v>600.16999999999996</v>
      </c>
      <c r="H2">
        <f>ROUND(G2,2)</f>
        <v>600.16999999999996</v>
      </c>
      <c r="I2">
        <v>9</v>
      </c>
      <c r="J2">
        <f>H2*I2%</f>
        <v>54.015299999999996</v>
      </c>
      <c r="K2">
        <f>ROUND(J2,2)</f>
        <v>54.02</v>
      </c>
      <c r="L2">
        <f>K2*2</f>
        <v>108.04</v>
      </c>
      <c r="M2" s="11">
        <f>H2+L2</f>
        <v>708.20999999999992</v>
      </c>
    </row>
    <row r="3" spans="1:15" x14ac:dyDescent="0.25">
      <c r="A3">
        <v>7</v>
      </c>
      <c r="B3" s="9">
        <v>80</v>
      </c>
      <c r="C3">
        <f t="shared" ref="C3:C8" si="0">A3*B3</f>
        <v>560</v>
      </c>
      <c r="D3">
        <f t="shared" ref="D3:D8" si="1">ROUND(C3,2)</f>
        <v>560</v>
      </c>
      <c r="E3">
        <v>1</v>
      </c>
      <c r="F3">
        <v>0</v>
      </c>
      <c r="G3">
        <f>D3-D3*E3%</f>
        <v>554.4</v>
      </c>
      <c r="H3">
        <f t="shared" ref="H3" si="2">ROUND(G3,2)</f>
        <v>554.4</v>
      </c>
      <c r="I3">
        <v>9</v>
      </c>
      <c r="J3">
        <f t="shared" ref="J3:J8" si="3">H3*I3%</f>
        <v>49.895999999999994</v>
      </c>
      <c r="K3">
        <f t="shared" ref="K3:K8" si="4">ROUND(J3,2)</f>
        <v>49.9</v>
      </c>
      <c r="L3">
        <f t="shared" ref="L3:L6" si="5">K3*2</f>
        <v>99.8</v>
      </c>
      <c r="M3" s="11">
        <f t="shared" ref="M3:M6" si="6">H3+L3</f>
        <v>654.19999999999993</v>
      </c>
    </row>
    <row r="4" spans="1:15" x14ac:dyDescent="0.25">
      <c r="A4">
        <v>5</v>
      </c>
      <c r="B4" s="9">
        <v>271.18644</v>
      </c>
      <c r="C4">
        <f t="shared" si="0"/>
        <v>1355.9322</v>
      </c>
      <c r="D4">
        <f t="shared" si="1"/>
        <v>1355.93</v>
      </c>
      <c r="E4">
        <v>0</v>
      </c>
      <c r="F4">
        <v>0</v>
      </c>
      <c r="G4">
        <f>D4-F4</f>
        <v>1355.93</v>
      </c>
      <c r="H4">
        <f>ROUND(G4,2)</f>
        <v>1355.93</v>
      </c>
      <c r="I4">
        <v>9</v>
      </c>
      <c r="J4">
        <f t="shared" si="3"/>
        <v>122.0337</v>
      </c>
      <c r="K4">
        <f t="shared" si="4"/>
        <v>122.03</v>
      </c>
      <c r="L4">
        <f t="shared" si="5"/>
        <v>244.06</v>
      </c>
      <c r="M4" s="11">
        <f t="shared" si="6"/>
        <v>1599.99</v>
      </c>
    </row>
    <row r="5" spans="1:15" x14ac:dyDescent="0.25">
      <c r="A5">
        <v>4</v>
      </c>
      <c r="B5" s="9">
        <v>80</v>
      </c>
      <c r="C5">
        <f t="shared" si="0"/>
        <v>320</v>
      </c>
      <c r="D5">
        <f t="shared" si="1"/>
        <v>320</v>
      </c>
      <c r="E5">
        <v>0</v>
      </c>
      <c r="F5">
        <v>0</v>
      </c>
      <c r="G5">
        <f>D5-F5</f>
        <v>320</v>
      </c>
      <c r="H5">
        <f t="shared" ref="H5:H8" si="7">ROUND(G5,2)</f>
        <v>320</v>
      </c>
      <c r="I5">
        <v>9</v>
      </c>
      <c r="J5">
        <f t="shared" si="3"/>
        <v>28.799999999999997</v>
      </c>
      <c r="K5">
        <f t="shared" si="4"/>
        <v>28.8</v>
      </c>
      <c r="L5">
        <f t="shared" si="5"/>
        <v>57.6</v>
      </c>
      <c r="M5" s="11">
        <f t="shared" si="6"/>
        <v>377.6</v>
      </c>
      <c r="N5">
        <f>H5*6%</f>
        <v>19.2</v>
      </c>
      <c r="O5">
        <f>ROUND(N5,2)</f>
        <v>19.2</v>
      </c>
    </row>
    <row r="6" spans="1:15" x14ac:dyDescent="0.25">
      <c r="A6">
        <v>0</v>
      </c>
      <c r="B6" s="9">
        <v>0</v>
      </c>
      <c r="C6">
        <f t="shared" si="0"/>
        <v>0</v>
      </c>
      <c r="D6">
        <f t="shared" si="1"/>
        <v>0</v>
      </c>
      <c r="E6">
        <v>2</v>
      </c>
      <c r="F6">
        <v>0</v>
      </c>
      <c r="G6">
        <f t="shared" ref="G6:G8" si="8">D6-D6*E6%</f>
        <v>0</v>
      </c>
      <c r="H6">
        <f t="shared" si="7"/>
        <v>0</v>
      </c>
      <c r="I6">
        <v>9</v>
      </c>
      <c r="J6">
        <f t="shared" si="3"/>
        <v>0</v>
      </c>
      <c r="K6">
        <f t="shared" si="4"/>
        <v>0</v>
      </c>
      <c r="L6">
        <f t="shared" si="5"/>
        <v>0</v>
      </c>
      <c r="M6" s="11">
        <f t="shared" si="6"/>
        <v>0</v>
      </c>
      <c r="O6">
        <f>511.89+200</f>
        <v>711.89</v>
      </c>
    </row>
    <row r="7" spans="1:15" x14ac:dyDescent="0.25">
      <c r="A7">
        <v>0</v>
      </c>
      <c r="B7" s="9">
        <v>0</v>
      </c>
      <c r="C7">
        <f t="shared" si="0"/>
        <v>0</v>
      </c>
      <c r="D7">
        <f t="shared" si="1"/>
        <v>0</v>
      </c>
      <c r="E7">
        <v>0</v>
      </c>
      <c r="F7">
        <v>0</v>
      </c>
      <c r="G7">
        <f>D7-F7</f>
        <v>0</v>
      </c>
      <c r="H7">
        <f t="shared" si="7"/>
        <v>0</v>
      </c>
      <c r="I7">
        <v>9</v>
      </c>
      <c r="J7">
        <f t="shared" si="3"/>
        <v>0</v>
      </c>
      <c r="K7">
        <f t="shared" si="4"/>
        <v>0</v>
      </c>
      <c r="M7" s="11">
        <f t="shared" ref="M7:M8" si="9">H7+K7</f>
        <v>0</v>
      </c>
    </row>
    <row r="8" spans="1:15" x14ac:dyDescent="0.25">
      <c r="A8">
        <v>0</v>
      </c>
      <c r="B8" s="9">
        <v>0</v>
      </c>
      <c r="C8">
        <f t="shared" si="0"/>
        <v>0</v>
      </c>
      <c r="D8">
        <f t="shared" si="1"/>
        <v>0</v>
      </c>
      <c r="E8">
        <v>2</v>
      </c>
      <c r="F8">
        <v>0</v>
      </c>
      <c r="G8">
        <f t="shared" si="8"/>
        <v>0</v>
      </c>
      <c r="H8">
        <f t="shared" si="7"/>
        <v>0</v>
      </c>
      <c r="I8">
        <v>9</v>
      </c>
      <c r="J8">
        <f t="shared" si="3"/>
        <v>0</v>
      </c>
      <c r="K8">
        <f t="shared" si="4"/>
        <v>0</v>
      </c>
      <c r="M8" s="11">
        <f t="shared" si="9"/>
        <v>0</v>
      </c>
    </row>
    <row r="9" spans="1:15" x14ac:dyDescent="0.25">
      <c r="B9" s="8"/>
      <c r="H9">
        <f>SUM(H2:H8)</f>
        <v>2830.5</v>
      </c>
      <c r="M9" s="11">
        <f>SUM(M2:M8)</f>
        <v>3339.9999999999995</v>
      </c>
    </row>
    <row r="10" spans="1:15" x14ac:dyDescent="0.25">
      <c r="B10" s="8"/>
      <c r="M10" s="11">
        <f>M9+O6</f>
        <v>4051.8899999999994</v>
      </c>
      <c r="N10" s="1">
        <f>ROUND(M10,2)</f>
        <v>4051.89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IGST</vt:lpstr>
      <vt:lpstr>CGST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</cp:lastModifiedBy>
  <dcterms:created xsi:type="dcterms:W3CDTF">2020-12-01T07:06:54Z</dcterms:created>
  <dcterms:modified xsi:type="dcterms:W3CDTF">2021-02-04T09:55:09Z</dcterms:modified>
</cp:coreProperties>
</file>