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82d89638cea63e/Documents/Non-WFU/"/>
    </mc:Choice>
  </mc:AlternateContent>
  <xr:revisionPtr revIDLastSave="30" documentId="13_ncr:40009_{74B27F93-1B41-4B8F-B0A0-4A333B7D6207}" xr6:coauthVersionLast="47" xr6:coauthVersionMax="47" xr10:uidLastSave="{4DD79D9D-EA43-46E7-A0D0-5265A5E602E4}"/>
  <bookViews>
    <workbookView xWindow="-98" yWindow="-98" windowWidth="19396" windowHeight="11475" activeTab="3" xr2:uid="{00000000-000D-0000-FFFF-FFFF00000000}"/>
  </bookViews>
  <sheets>
    <sheet name="Ken French Data" sheetId="3" r:id="rId1"/>
    <sheet name="ARKK Raw" sheetId="1" r:id="rId2"/>
    <sheet name="ARKK Main" sheetId="2" r:id="rId3"/>
    <sheet name="Stats 2016-20" sheetId="4" r:id="rId4"/>
    <sheet name="ARKK (3)" sheetId="5" r:id="rId5"/>
    <sheet name="Stats all as of 202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6" l="1"/>
  <c r="N11" i="6"/>
  <c r="B20" i="6"/>
  <c r="I19" i="6" s="1"/>
  <c r="B19" i="6"/>
  <c r="G19" i="6" s="1"/>
  <c r="N15" i="6" s="1"/>
  <c r="L7" i="5"/>
  <c r="L6" i="5"/>
  <c r="M6" i="5" s="1"/>
  <c r="P17" i="6" s="1"/>
  <c r="L5" i="5"/>
  <c r="M5" i="5" s="1"/>
  <c r="L4" i="5"/>
  <c r="M4" i="5" s="1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L23" i="4"/>
  <c r="L24" i="4" s="1"/>
  <c r="B20" i="4"/>
  <c r="H19" i="4" s="1"/>
  <c r="B19" i="4"/>
  <c r="L6" i="2"/>
  <c r="M6" i="2" s="1"/>
  <c r="M4" i="2"/>
  <c r="L4" i="2"/>
  <c r="N17" i="6" l="1"/>
  <c r="N18" i="6"/>
  <c r="L34" i="4"/>
  <c r="F19" i="4"/>
  <c r="L26" i="4"/>
  <c r="N13" i="6"/>
  <c r="L28" i="4"/>
  <c r="L35" i="4" s="1"/>
  <c r="M7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2" i="2"/>
  <c r="L7" i="2" l="1"/>
  <c r="M7" i="2" s="1"/>
  <c r="L5" i="2"/>
  <c r="M5" i="2" s="1"/>
  <c r="L30" i="4" s="1"/>
  <c r="L29" i="4"/>
  <c r="L32" i="4" l="1"/>
  <c r="L31" i="4"/>
</calcChain>
</file>

<file path=xl/sharedStrings.xml><?xml version="1.0" encoding="utf-8"?>
<sst xmlns="http://schemas.openxmlformats.org/spreadsheetml/2006/main" count="152" uniqueCount="86">
  <si>
    <t>Date</t>
  </si>
  <si>
    <t>Open</t>
  </si>
  <si>
    <t>High</t>
  </si>
  <si>
    <t>Low</t>
  </si>
  <si>
    <t>Close</t>
  </si>
  <si>
    <t>Adj Close</t>
  </si>
  <si>
    <t>Volume</t>
  </si>
  <si>
    <t>Mkt-RF</t>
  </si>
  <si>
    <t>SMB</t>
  </si>
  <si>
    <t>HML</t>
  </si>
  <si>
    <t>RF</t>
  </si>
  <si>
    <t>ARKK - Rf</t>
  </si>
  <si>
    <t>2. Go to Ken French data and download. Convert each col to %</t>
  </si>
  <si>
    <t>1. Get vas from Yahoo Finance. Convert to Returns. Use adj close</t>
  </si>
  <si>
    <t>3. # of rows should line up exactly before regression - same start and end dates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</si>
  <si>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</si>
  <si>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</si>
  <si>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</si>
  <si>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</si>
  <si>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</si>
  <si>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</si>
  <si>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</si>
  <si>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</si>
  <si>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</si>
  <si>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</si>
  <si>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</si>
  <si>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</si>
  <si>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</si>
  <si>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</si>
  <si>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</si>
  <si>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</si>
  <si>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</si>
  <si>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</si>
  <si>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</si>
  <si>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</si>
  <si>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</si>
  <si>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</si>
  <si>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</si>
  <si>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</si>
  <si>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</si>
  <si>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</si>
  <si>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</si>
  <si>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Residuals</t>
  </si>
  <si>
    <t>Standard Residuals</t>
  </si>
  <si>
    <t>Sample period is 1/2016 to 12/2020</t>
  </si>
  <si>
    <t>Monthly</t>
  </si>
  <si>
    <t>Annualized</t>
  </si>
  <si>
    <t>Stdev of ARKK-Rf</t>
  </si>
  <si>
    <t>Stdev of MRP</t>
  </si>
  <si>
    <t>Avg Mkt-Rf</t>
  </si>
  <si>
    <t>Avg ARKK-Rf</t>
  </si>
  <si>
    <t>4. Regress [ARKK-rf] (calculated value) onto [Mkt-Rf] (no change)</t>
  </si>
  <si>
    <t>Alpha</t>
  </si>
  <si>
    <t>Beta</t>
  </si>
  <si>
    <t>Re-write:</t>
  </si>
  <si>
    <t>+</t>
  </si>
  <si>
    <t>(rm-rf)</t>
  </si>
  <si>
    <t>Predicted Y i.e [ARKK-Rf]</t>
  </si>
  <si>
    <t>stdev of residuals, annualized</t>
  </si>
  <si>
    <t>info ratio</t>
  </si>
  <si>
    <t>just the [alpha, annualized] divided by [stdevof residuals, annualized]</t>
  </si>
  <si>
    <t>annualized MRP</t>
  </si>
  <si>
    <t>ARKK portfolio retn using CAPM</t>
  </si>
  <si>
    <t>sharpe ratio for ARKK</t>
  </si>
  <si>
    <t>treynor ratio for ARKK</t>
  </si>
  <si>
    <t>stdev of residuals, monthly</t>
  </si>
  <si>
    <t>annualized stdev of ARKK fund returns</t>
  </si>
  <si>
    <t>just retnCAPM(ARKK)/stdevannualized(ARKK)</t>
  </si>
  <si>
    <t>just retnCAPM(ARKK)/beta(ARKK)</t>
  </si>
  <si>
    <t>Sample period is all</t>
  </si>
  <si>
    <t>Predicted ARKK - Rf</t>
  </si>
  <si>
    <t>information ratio</t>
  </si>
  <si>
    <t>ARKK Capm retn</t>
  </si>
  <si>
    <t>Sharpe ARKK</t>
  </si>
  <si>
    <t>Treynor ARKK</t>
  </si>
  <si>
    <t>Sharpe Mkt</t>
  </si>
  <si>
    <t>Treynor Mkt</t>
  </si>
  <si>
    <t>sharpe for Mkt</t>
  </si>
  <si>
    <t>Treynor for Mkt</t>
  </si>
  <si>
    <t>Avg MRP</t>
  </si>
  <si>
    <t>1. Get monthly vals from Yahoo Finance. Convert to Returns. Use adj close</t>
  </si>
  <si>
    <t>4. Calculate Avg Mkt-Rf, Avg ARKK-Rf, Stdev of ARKK-Rf, Stdev of MRP. Monthly and Annualized</t>
  </si>
  <si>
    <t>5. Regress Y [ARKK-rf] (calculated value) onto X [Mkt-Rf] (no change)</t>
  </si>
  <si>
    <t>6. Calculate Annualized Alpha and write out CAPM equation</t>
  </si>
  <si>
    <t>7. Calculate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</si>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</sst>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0" fontId="0" fillId="0" borderId="0" xfId="1" applyNumberFormat="1" applyFont="1" applyFill="1" applyBorder="1" applyAlignment="1"/>
    <xf numFmtId="10" fontId="0" fillId="0" borderId="10" xfId="1" applyNumberFormat="1" applyFont="1" applyFill="1" applyBorder="1" applyAlignment="1"/>
    <xf numFmtId="2" fontId="0" fillId="0" borderId="0" xfId="1" applyNumberFormat="1" applyFont="1" applyFill="1" applyBorder="1" applyAlignment="1"/>
    <xf numFmtId="2" fontId="0" fillId="0" borderId="10" xfId="0" applyNumberFormat="1" applyBorder="1"/>
    <xf numFmtId="2" fontId="0" fillId="0" borderId="10" xfId="1" applyNumberFormat="1" applyFont="1" applyFill="1" applyBorder="1" applyAlignment="1"/>
    <xf numFmtId="164" fontId="0" fillId="0" borderId="0" xfId="1" applyNumberFormat="1" applyFont="1"/>
    <xf numFmtId="0" fontId="16" fillId="34" borderId="0" xfId="0" applyFont="1" applyFill="1"/>
    <xf numFmtId="0" fontId="16" fillId="33" borderId="0" xfId="0" applyFont="1" applyFill="1"/>
    <xf numFmtId="10" fontId="0" fillId="35" borderId="0" xfId="1" applyNumberFormat="1" applyFont="1" applyFill="1" applyBorder="1" applyAlignment="1"/>
    <xf numFmtId="10" fontId="0" fillId="36" borderId="0" xfId="1" applyNumberFormat="1" applyFont="1" applyFill="1"/>
    <xf numFmtId="2" fontId="0" fillId="36" borderId="0" xfId="0" applyNumberFormat="1" applyFill="1"/>
    <xf numFmtId="0" fontId="0" fillId="0" borderId="0" xfId="0" applyAlignment="1">
      <alignment horizontal="center"/>
    </xf>
    <xf numFmtId="0" fontId="16" fillId="0" borderId="0" xfId="0" applyFon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16" fillId="35" borderId="12" xfId="0" applyNumberFormat="1" applyFont="1" applyFill="1" applyBorder="1"/>
    <xf numFmtId="165" fontId="16" fillId="35" borderId="13" xfId="0" applyNumberFormat="1" applyFont="1" applyFill="1" applyBorder="1"/>
    <xf numFmtId="166" fontId="0" fillId="0" borderId="0" xfId="1" applyNumberFormat="1" applyFont="1" applyFill="1" applyBorder="1" applyAlignme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9"/>
  <sheetViews>
    <sheetView workbookViewId="0">
      <selection activeCell="E2" sqref="E2"/>
    </sheetView>
  </sheetViews>
  <sheetFormatPr defaultRowHeight="14.25" x14ac:dyDescent="0.45"/>
  <sheetData>
    <row r="1" spans="1:5" x14ac:dyDescent="0.45">
      <c r="B1" t="s">
        <v>7</v>
      </c>
      <c r="C1" t="s">
        <v>8</v>
      </c>
      <c r="D1" t="s">
        <v>9</v>
      </c>
      <c r="E1" t="s">
        <v>10</v>
      </c>
    </row>
    <row r="2" spans="1:5" x14ac:dyDescent="0.45">
      <c r="A2">
        <v>192607</v>
      </c>
      <c r="B2">
        <v>2.96</v>
      </c>
      <c r="C2">
        <v>-2.56</v>
      </c>
      <c r="D2">
        <v>-2.4300000000000002</v>
      </c>
      <c r="E2">
        <v>0.22</v>
      </c>
    </row>
    <row r="3" spans="1:5" x14ac:dyDescent="0.45">
      <c r="A3">
        <v>192608</v>
      </c>
      <c r="B3">
        <v>2.64</v>
      </c>
      <c r="C3">
        <v>-1.17</v>
      </c>
      <c r="D3">
        <v>3.82</v>
      </c>
      <c r="E3">
        <v>0.25</v>
      </c>
    </row>
    <row r="4" spans="1:5" x14ac:dyDescent="0.45">
      <c r="A4">
        <v>192609</v>
      </c>
      <c r="B4">
        <v>0.36</v>
      </c>
      <c r="C4">
        <v>-1.4</v>
      </c>
      <c r="D4">
        <v>0.13</v>
      </c>
      <c r="E4">
        <v>0.23</v>
      </c>
    </row>
    <row r="5" spans="1:5" x14ac:dyDescent="0.45">
      <c r="A5">
        <v>192610</v>
      </c>
      <c r="B5">
        <v>-3.24</v>
      </c>
      <c r="C5">
        <v>-0.09</v>
      </c>
      <c r="D5">
        <v>0.7</v>
      </c>
      <c r="E5">
        <v>0.32</v>
      </c>
    </row>
    <row r="6" spans="1:5" x14ac:dyDescent="0.45">
      <c r="A6">
        <v>192611</v>
      </c>
      <c r="B6">
        <v>2.5299999999999998</v>
      </c>
      <c r="C6">
        <v>-0.1</v>
      </c>
      <c r="D6">
        <v>-0.51</v>
      </c>
      <c r="E6">
        <v>0.31</v>
      </c>
    </row>
    <row r="7" spans="1:5" x14ac:dyDescent="0.45">
      <c r="A7">
        <v>192612</v>
      </c>
      <c r="B7">
        <v>2.62</v>
      </c>
      <c r="C7">
        <v>-0.03</v>
      </c>
      <c r="D7">
        <v>-0.05</v>
      </c>
      <c r="E7">
        <v>0.28000000000000003</v>
      </c>
    </row>
    <row r="8" spans="1:5" x14ac:dyDescent="0.45">
      <c r="A8">
        <v>192701</v>
      </c>
      <c r="B8">
        <v>-0.06</v>
      </c>
      <c r="C8">
        <v>-0.37</v>
      </c>
      <c r="D8">
        <v>4.54</v>
      </c>
      <c r="E8">
        <v>0.25</v>
      </c>
    </row>
    <row r="9" spans="1:5" x14ac:dyDescent="0.45">
      <c r="A9">
        <v>192702</v>
      </c>
      <c r="B9">
        <v>4.18</v>
      </c>
      <c r="C9">
        <v>0.04</v>
      </c>
      <c r="D9">
        <v>2.94</v>
      </c>
      <c r="E9">
        <v>0.26</v>
      </c>
    </row>
    <row r="10" spans="1:5" x14ac:dyDescent="0.45">
      <c r="A10">
        <v>192703</v>
      </c>
      <c r="B10">
        <v>0.13</v>
      </c>
      <c r="C10">
        <v>-1.65</v>
      </c>
      <c r="D10">
        <v>-2.61</v>
      </c>
      <c r="E10">
        <v>0.3</v>
      </c>
    </row>
    <row r="11" spans="1:5" x14ac:dyDescent="0.45">
      <c r="A11">
        <v>192704</v>
      </c>
      <c r="B11">
        <v>0.46</v>
      </c>
      <c r="C11">
        <v>0.3</v>
      </c>
      <c r="D11">
        <v>0.81</v>
      </c>
      <c r="E11">
        <v>0.25</v>
      </c>
    </row>
    <row r="12" spans="1:5" x14ac:dyDescent="0.45">
      <c r="A12">
        <v>192705</v>
      </c>
      <c r="B12">
        <v>5.44</v>
      </c>
      <c r="C12">
        <v>1.53</v>
      </c>
      <c r="D12">
        <v>4.7300000000000004</v>
      </c>
      <c r="E12">
        <v>0.3</v>
      </c>
    </row>
    <row r="13" spans="1:5" x14ac:dyDescent="0.45">
      <c r="A13">
        <v>192706</v>
      </c>
      <c r="B13">
        <v>-2.34</v>
      </c>
      <c r="C13">
        <v>0.59</v>
      </c>
      <c r="D13">
        <v>-1.73</v>
      </c>
      <c r="E13">
        <v>0.26</v>
      </c>
    </row>
    <row r="14" spans="1:5" x14ac:dyDescent="0.45">
      <c r="A14">
        <v>192707</v>
      </c>
      <c r="B14">
        <v>7.26</v>
      </c>
      <c r="C14">
        <v>-3.25</v>
      </c>
      <c r="D14">
        <v>-1.1399999999999999</v>
      </c>
      <c r="E14">
        <v>0.3</v>
      </c>
    </row>
    <row r="15" spans="1:5" x14ac:dyDescent="0.45">
      <c r="A15">
        <v>192708</v>
      </c>
      <c r="B15">
        <v>1.97</v>
      </c>
      <c r="C15">
        <v>-0.69</v>
      </c>
      <c r="D15">
        <v>-3.74</v>
      </c>
      <c r="E15">
        <v>0.28000000000000003</v>
      </c>
    </row>
    <row r="16" spans="1:5" x14ac:dyDescent="0.45">
      <c r="A16">
        <v>192709</v>
      </c>
      <c r="B16">
        <v>4.76</v>
      </c>
      <c r="C16">
        <v>-3.63</v>
      </c>
      <c r="D16">
        <v>-0.63</v>
      </c>
      <c r="E16">
        <v>0.21</v>
      </c>
    </row>
    <row r="17" spans="1:5" x14ac:dyDescent="0.45">
      <c r="A17">
        <v>192710</v>
      </c>
      <c r="B17">
        <v>-4.3099999999999996</v>
      </c>
      <c r="C17">
        <v>2.12</v>
      </c>
      <c r="D17">
        <v>-4.33</v>
      </c>
      <c r="E17">
        <v>0.25</v>
      </c>
    </row>
    <row r="18" spans="1:5" x14ac:dyDescent="0.45">
      <c r="A18">
        <v>192711</v>
      </c>
      <c r="B18">
        <v>6.58</v>
      </c>
      <c r="C18">
        <v>2.72</v>
      </c>
      <c r="D18">
        <v>-0.27</v>
      </c>
      <c r="E18">
        <v>0.21</v>
      </c>
    </row>
    <row r="19" spans="1:5" x14ac:dyDescent="0.45">
      <c r="A19">
        <v>192712</v>
      </c>
      <c r="B19">
        <v>2.09</v>
      </c>
      <c r="C19">
        <v>0.97</v>
      </c>
      <c r="D19">
        <v>-1.1299999999999999</v>
      </c>
      <c r="E19">
        <v>0.22</v>
      </c>
    </row>
    <row r="20" spans="1:5" x14ac:dyDescent="0.45">
      <c r="A20">
        <v>192801</v>
      </c>
      <c r="B20">
        <v>-0.68</v>
      </c>
      <c r="C20">
        <v>4.26</v>
      </c>
      <c r="D20">
        <v>-0.75</v>
      </c>
      <c r="E20">
        <v>0.25</v>
      </c>
    </row>
    <row r="21" spans="1:5" x14ac:dyDescent="0.45">
      <c r="A21">
        <v>192802</v>
      </c>
      <c r="B21">
        <v>-1.7</v>
      </c>
      <c r="C21">
        <v>-2.06</v>
      </c>
      <c r="D21">
        <v>-0.65</v>
      </c>
      <c r="E21">
        <v>0.33</v>
      </c>
    </row>
    <row r="22" spans="1:5" x14ac:dyDescent="0.45">
      <c r="A22">
        <v>192803</v>
      </c>
      <c r="B22">
        <v>8.81</v>
      </c>
      <c r="C22">
        <v>-0.26</v>
      </c>
      <c r="D22">
        <v>-1.22</v>
      </c>
      <c r="E22">
        <v>0.28999999999999998</v>
      </c>
    </row>
    <row r="23" spans="1:5" x14ac:dyDescent="0.45">
      <c r="A23">
        <v>192804</v>
      </c>
      <c r="B23">
        <v>4.2300000000000004</v>
      </c>
      <c r="C23">
        <v>3.98</v>
      </c>
      <c r="D23">
        <v>3.44</v>
      </c>
      <c r="E23">
        <v>0.22</v>
      </c>
    </row>
    <row r="24" spans="1:5" x14ac:dyDescent="0.45">
      <c r="A24">
        <v>192805</v>
      </c>
      <c r="B24">
        <v>1.52</v>
      </c>
      <c r="C24">
        <v>2.85</v>
      </c>
      <c r="D24">
        <v>-3.27</v>
      </c>
      <c r="E24">
        <v>0.32</v>
      </c>
    </row>
    <row r="25" spans="1:5" x14ac:dyDescent="0.45">
      <c r="A25">
        <v>192806</v>
      </c>
      <c r="B25">
        <v>-4.8499999999999996</v>
      </c>
      <c r="C25">
        <v>-3.52</v>
      </c>
      <c r="D25">
        <v>-0.03</v>
      </c>
      <c r="E25">
        <v>0.31</v>
      </c>
    </row>
    <row r="26" spans="1:5" x14ac:dyDescent="0.45">
      <c r="A26">
        <v>192807</v>
      </c>
      <c r="B26">
        <v>0.62</v>
      </c>
      <c r="C26">
        <v>-1.32</v>
      </c>
      <c r="D26">
        <v>-0.5</v>
      </c>
      <c r="E26">
        <v>0.32</v>
      </c>
    </row>
    <row r="27" spans="1:5" x14ac:dyDescent="0.45">
      <c r="A27">
        <v>192808</v>
      </c>
      <c r="B27">
        <v>6.68</v>
      </c>
      <c r="C27">
        <v>-2.06</v>
      </c>
      <c r="D27">
        <v>-2.15</v>
      </c>
      <c r="E27">
        <v>0.32</v>
      </c>
    </row>
    <row r="28" spans="1:5" x14ac:dyDescent="0.45">
      <c r="A28">
        <v>192809</v>
      </c>
      <c r="B28">
        <v>2.88</v>
      </c>
      <c r="C28">
        <v>2.41</v>
      </c>
      <c r="D28">
        <v>0.86</v>
      </c>
      <c r="E28">
        <v>0.27</v>
      </c>
    </row>
    <row r="29" spans="1:5" x14ac:dyDescent="0.45">
      <c r="A29">
        <v>192810</v>
      </c>
      <c r="B29">
        <v>1.33</v>
      </c>
      <c r="C29">
        <v>2.2200000000000002</v>
      </c>
      <c r="D29">
        <v>-2.16</v>
      </c>
      <c r="E29">
        <v>0.41</v>
      </c>
    </row>
    <row r="30" spans="1:5" x14ac:dyDescent="0.45">
      <c r="A30">
        <v>192811</v>
      </c>
      <c r="B30">
        <v>11.81</v>
      </c>
      <c r="C30">
        <v>-1.78</v>
      </c>
      <c r="D30">
        <v>2.7</v>
      </c>
      <c r="E30">
        <v>0.38</v>
      </c>
    </row>
    <row r="31" spans="1:5" x14ac:dyDescent="0.45">
      <c r="A31">
        <v>192812</v>
      </c>
      <c r="B31">
        <v>0.36</v>
      </c>
      <c r="C31">
        <v>-0.86</v>
      </c>
      <c r="D31">
        <v>-0.65</v>
      </c>
      <c r="E31">
        <v>0.06</v>
      </c>
    </row>
    <row r="32" spans="1:5" x14ac:dyDescent="0.45">
      <c r="A32">
        <v>192901</v>
      </c>
      <c r="B32">
        <v>4.66</v>
      </c>
      <c r="C32">
        <v>-3.56</v>
      </c>
      <c r="D32">
        <v>-1.24</v>
      </c>
      <c r="E32">
        <v>0.34</v>
      </c>
    </row>
    <row r="33" spans="1:5" x14ac:dyDescent="0.45">
      <c r="A33">
        <v>192902</v>
      </c>
      <c r="B33">
        <v>-0.34</v>
      </c>
      <c r="C33">
        <v>-0.38</v>
      </c>
      <c r="D33">
        <v>1.66</v>
      </c>
      <c r="E33">
        <v>0.36</v>
      </c>
    </row>
    <row r="34" spans="1:5" x14ac:dyDescent="0.45">
      <c r="A34">
        <v>192903</v>
      </c>
      <c r="B34">
        <v>-0.89</v>
      </c>
      <c r="C34">
        <v>-4.71</v>
      </c>
      <c r="D34">
        <v>1.58</v>
      </c>
      <c r="E34">
        <v>0.34</v>
      </c>
    </row>
    <row r="35" spans="1:5" x14ac:dyDescent="0.45">
      <c r="A35">
        <v>192904</v>
      </c>
      <c r="B35">
        <v>1.43</v>
      </c>
      <c r="C35">
        <v>-0.97</v>
      </c>
      <c r="D35">
        <v>0.59</v>
      </c>
      <c r="E35">
        <v>0.36</v>
      </c>
    </row>
    <row r="36" spans="1:5" x14ac:dyDescent="0.45">
      <c r="A36">
        <v>192905</v>
      </c>
      <c r="B36">
        <v>-6.39</v>
      </c>
      <c r="C36">
        <v>-5.37</v>
      </c>
      <c r="D36">
        <v>-1.42</v>
      </c>
      <c r="E36">
        <v>0.44</v>
      </c>
    </row>
    <row r="37" spans="1:5" x14ac:dyDescent="0.45">
      <c r="A37">
        <v>192906</v>
      </c>
      <c r="B37">
        <v>9.6999999999999993</v>
      </c>
      <c r="C37">
        <v>-2.17</v>
      </c>
      <c r="D37">
        <v>-2.79</v>
      </c>
      <c r="E37">
        <v>0.52</v>
      </c>
    </row>
    <row r="38" spans="1:5" x14ac:dyDescent="0.45">
      <c r="A38">
        <v>192907</v>
      </c>
      <c r="B38">
        <v>4.46</v>
      </c>
      <c r="C38">
        <v>-3.88</v>
      </c>
      <c r="D38">
        <v>2.71</v>
      </c>
      <c r="E38">
        <v>0.33</v>
      </c>
    </row>
    <row r="39" spans="1:5" x14ac:dyDescent="0.45">
      <c r="A39">
        <v>192908</v>
      </c>
      <c r="B39">
        <v>8.18</v>
      </c>
      <c r="C39">
        <v>-9.59</v>
      </c>
      <c r="D39">
        <v>0.13</v>
      </c>
      <c r="E39">
        <v>0.4</v>
      </c>
    </row>
    <row r="40" spans="1:5" x14ac:dyDescent="0.45">
      <c r="A40">
        <v>192909</v>
      </c>
      <c r="B40">
        <v>-5.47</v>
      </c>
      <c r="C40">
        <v>1.19</v>
      </c>
      <c r="D40">
        <v>-0.65</v>
      </c>
      <c r="E40">
        <v>0.35</v>
      </c>
    </row>
    <row r="41" spans="1:5" x14ac:dyDescent="0.45">
      <c r="A41">
        <v>192910</v>
      </c>
      <c r="B41">
        <v>-20.12</v>
      </c>
      <c r="C41">
        <v>-4.01</v>
      </c>
      <c r="D41">
        <v>7.78</v>
      </c>
      <c r="E41">
        <v>0.46</v>
      </c>
    </row>
    <row r="42" spans="1:5" x14ac:dyDescent="0.45">
      <c r="A42">
        <v>192911</v>
      </c>
      <c r="B42">
        <v>-12.74</v>
      </c>
      <c r="C42">
        <v>-1.72</v>
      </c>
      <c r="D42">
        <v>5.05</v>
      </c>
      <c r="E42">
        <v>0.37</v>
      </c>
    </row>
    <row r="43" spans="1:5" x14ac:dyDescent="0.45">
      <c r="A43">
        <v>192912</v>
      </c>
      <c r="B43">
        <v>1.33</v>
      </c>
      <c r="C43">
        <v>-4.5</v>
      </c>
      <c r="D43">
        <v>-0.54</v>
      </c>
      <c r="E43">
        <v>0.37</v>
      </c>
    </row>
    <row r="44" spans="1:5" x14ac:dyDescent="0.45">
      <c r="A44">
        <v>193001</v>
      </c>
      <c r="B44">
        <v>5.61</v>
      </c>
      <c r="C44">
        <v>3.55</v>
      </c>
      <c r="D44">
        <v>-0.96</v>
      </c>
      <c r="E44">
        <v>0.14000000000000001</v>
      </c>
    </row>
    <row r="45" spans="1:5" x14ac:dyDescent="0.45">
      <c r="A45">
        <v>193002</v>
      </c>
      <c r="B45">
        <v>2.5</v>
      </c>
      <c r="C45">
        <v>0.19</v>
      </c>
      <c r="D45">
        <v>0.2</v>
      </c>
      <c r="E45">
        <v>0.3</v>
      </c>
    </row>
    <row r="46" spans="1:5" x14ac:dyDescent="0.45">
      <c r="A46">
        <v>193003</v>
      </c>
      <c r="B46">
        <v>7.1</v>
      </c>
      <c r="C46">
        <v>3.41</v>
      </c>
      <c r="D46">
        <v>0.33</v>
      </c>
      <c r="E46">
        <v>0.35</v>
      </c>
    </row>
    <row r="47" spans="1:5" x14ac:dyDescent="0.45">
      <c r="A47">
        <v>193004</v>
      </c>
      <c r="B47">
        <v>-2.06</v>
      </c>
      <c r="C47">
        <v>-0.35</v>
      </c>
      <c r="D47">
        <v>-0.35</v>
      </c>
      <c r="E47">
        <v>0.21</v>
      </c>
    </row>
    <row r="48" spans="1:5" x14ac:dyDescent="0.45">
      <c r="A48">
        <v>193005</v>
      </c>
      <c r="B48">
        <v>-1.66</v>
      </c>
      <c r="C48">
        <v>-2.0099999999999998</v>
      </c>
      <c r="D48">
        <v>-0.73</v>
      </c>
      <c r="E48">
        <v>0.26</v>
      </c>
    </row>
    <row r="49" spans="1:5" x14ac:dyDescent="0.45">
      <c r="A49">
        <v>193006</v>
      </c>
      <c r="B49">
        <v>-16.27</v>
      </c>
      <c r="C49">
        <v>-3.38</v>
      </c>
      <c r="D49">
        <v>2.33</v>
      </c>
      <c r="E49">
        <v>0.27</v>
      </c>
    </row>
    <row r="50" spans="1:5" x14ac:dyDescent="0.45">
      <c r="A50">
        <v>193007</v>
      </c>
      <c r="B50">
        <v>4.12</v>
      </c>
      <c r="C50">
        <v>-0.28000000000000003</v>
      </c>
      <c r="D50">
        <v>-1.75</v>
      </c>
      <c r="E50">
        <v>0.2</v>
      </c>
    </row>
    <row r="51" spans="1:5" x14ac:dyDescent="0.45">
      <c r="A51">
        <v>193008</v>
      </c>
      <c r="B51">
        <v>0.3</v>
      </c>
      <c r="C51">
        <v>-2.1</v>
      </c>
      <c r="D51">
        <v>-0.61</v>
      </c>
      <c r="E51">
        <v>0.09</v>
      </c>
    </row>
    <row r="52" spans="1:5" x14ac:dyDescent="0.45">
      <c r="A52">
        <v>193009</v>
      </c>
      <c r="B52">
        <v>-12.75</v>
      </c>
      <c r="C52">
        <v>-2.21</v>
      </c>
      <c r="D52">
        <v>-4.96</v>
      </c>
      <c r="E52">
        <v>0.22</v>
      </c>
    </row>
    <row r="53" spans="1:5" x14ac:dyDescent="0.45">
      <c r="A53">
        <v>193010</v>
      </c>
      <c r="B53">
        <v>-8.7799999999999994</v>
      </c>
      <c r="C53">
        <v>-0.12</v>
      </c>
      <c r="D53">
        <v>-1.38</v>
      </c>
      <c r="E53">
        <v>0.09</v>
      </c>
    </row>
    <row r="54" spans="1:5" x14ac:dyDescent="0.45">
      <c r="A54">
        <v>193011</v>
      </c>
      <c r="B54">
        <v>-3.04</v>
      </c>
      <c r="C54">
        <v>2.23</v>
      </c>
      <c r="D54">
        <v>-3.66</v>
      </c>
      <c r="E54">
        <v>0.13</v>
      </c>
    </row>
    <row r="55" spans="1:5" x14ac:dyDescent="0.45">
      <c r="A55">
        <v>193012</v>
      </c>
      <c r="B55">
        <v>-7.83</v>
      </c>
      <c r="C55">
        <v>-4.5999999999999996</v>
      </c>
      <c r="D55">
        <v>-5.25</v>
      </c>
      <c r="E55">
        <v>0.14000000000000001</v>
      </c>
    </row>
    <row r="56" spans="1:5" x14ac:dyDescent="0.45">
      <c r="A56">
        <v>193101</v>
      </c>
      <c r="B56">
        <v>6.24</v>
      </c>
      <c r="C56">
        <v>3.45</v>
      </c>
      <c r="D56">
        <v>7.12</v>
      </c>
      <c r="E56">
        <v>0.15</v>
      </c>
    </row>
    <row r="57" spans="1:5" x14ac:dyDescent="0.45">
      <c r="A57">
        <v>193102</v>
      </c>
      <c r="B57">
        <v>10.88</v>
      </c>
      <c r="C57">
        <v>3.59</v>
      </c>
      <c r="D57">
        <v>1.92</v>
      </c>
      <c r="E57">
        <v>0.04</v>
      </c>
    </row>
    <row r="58" spans="1:5" x14ac:dyDescent="0.45">
      <c r="A58">
        <v>193103</v>
      </c>
      <c r="B58">
        <v>-6.43</v>
      </c>
      <c r="C58">
        <v>2.98</v>
      </c>
      <c r="D58">
        <v>-3.44</v>
      </c>
      <c r="E58">
        <v>0.13</v>
      </c>
    </row>
    <row r="59" spans="1:5" x14ac:dyDescent="0.45">
      <c r="A59">
        <v>193104</v>
      </c>
      <c r="B59">
        <v>-9.98</v>
      </c>
      <c r="C59">
        <v>-4.45</v>
      </c>
      <c r="D59">
        <v>-3.82</v>
      </c>
      <c r="E59">
        <v>0.08</v>
      </c>
    </row>
    <row r="60" spans="1:5" x14ac:dyDescent="0.45">
      <c r="A60">
        <v>193105</v>
      </c>
      <c r="B60">
        <v>-13.24</v>
      </c>
      <c r="C60">
        <v>5.35</v>
      </c>
      <c r="D60">
        <v>-6.57</v>
      </c>
      <c r="E60">
        <v>0.09</v>
      </c>
    </row>
    <row r="61" spans="1:5" x14ac:dyDescent="0.45">
      <c r="A61">
        <v>193106</v>
      </c>
      <c r="B61">
        <v>13.9</v>
      </c>
      <c r="C61">
        <v>-5.32</v>
      </c>
      <c r="D61">
        <v>11.29</v>
      </c>
      <c r="E61">
        <v>0.08</v>
      </c>
    </row>
    <row r="62" spans="1:5" x14ac:dyDescent="0.45">
      <c r="A62">
        <v>193107</v>
      </c>
      <c r="B62">
        <v>-6.62</v>
      </c>
      <c r="C62">
        <v>1.42</v>
      </c>
      <c r="D62">
        <v>-2.11</v>
      </c>
      <c r="E62">
        <v>0.06</v>
      </c>
    </row>
    <row r="63" spans="1:5" x14ac:dyDescent="0.45">
      <c r="A63">
        <v>193108</v>
      </c>
      <c r="B63">
        <v>0.41</v>
      </c>
      <c r="C63">
        <v>-1.95</v>
      </c>
      <c r="D63">
        <v>-1.47</v>
      </c>
      <c r="E63">
        <v>0.03</v>
      </c>
    </row>
    <row r="64" spans="1:5" x14ac:dyDescent="0.45">
      <c r="A64">
        <v>193109</v>
      </c>
      <c r="B64">
        <v>-29.13</v>
      </c>
      <c r="C64">
        <v>0.54</v>
      </c>
      <c r="D64">
        <v>-6.77</v>
      </c>
      <c r="E64">
        <v>0.03</v>
      </c>
    </row>
    <row r="65" spans="1:5" x14ac:dyDescent="0.45">
      <c r="A65">
        <v>193110</v>
      </c>
      <c r="B65">
        <v>8.0399999999999991</v>
      </c>
      <c r="C65">
        <v>-1.87</v>
      </c>
      <c r="D65">
        <v>1.7</v>
      </c>
      <c r="E65">
        <v>0.1</v>
      </c>
    </row>
    <row r="66" spans="1:5" x14ac:dyDescent="0.45">
      <c r="A66">
        <v>193111</v>
      </c>
      <c r="B66">
        <v>-9.08</v>
      </c>
      <c r="C66">
        <v>4.3099999999999996</v>
      </c>
      <c r="D66">
        <v>-5.04</v>
      </c>
      <c r="E66">
        <v>0.17</v>
      </c>
    </row>
    <row r="67" spans="1:5" x14ac:dyDescent="0.45">
      <c r="A67">
        <v>193112</v>
      </c>
      <c r="B67">
        <v>-13.53</v>
      </c>
      <c r="C67">
        <v>-0.55000000000000004</v>
      </c>
      <c r="D67">
        <v>-8.85</v>
      </c>
      <c r="E67">
        <v>0.12</v>
      </c>
    </row>
    <row r="68" spans="1:5" x14ac:dyDescent="0.45">
      <c r="A68">
        <v>193201</v>
      </c>
      <c r="B68">
        <v>-1.58</v>
      </c>
      <c r="C68">
        <v>3.93</v>
      </c>
      <c r="D68">
        <v>9.0299999999999994</v>
      </c>
      <c r="E68">
        <v>0.23</v>
      </c>
    </row>
    <row r="69" spans="1:5" x14ac:dyDescent="0.45">
      <c r="A69">
        <v>193202</v>
      </c>
      <c r="B69">
        <v>5.46</v>
      </c>
      <c r="C69">
        <v>-2.78</v>
      </c>
      <c r="D69">
        <v>-1.46</v>
      </c>
      <c r="E69">
        <v>0.23</v>
      </c>
    </row>
    <row r="70" spans="1:5" x14ac:dyDescent="0.45">
      <c r="A70">
        <v>193203</v>
      </c>
      <c r="B70">
        <v>-11.21</v>
      </c>
      <c r="C70">
        <v>2.27</v>
      </c>
      <c r="D70">
        <v>-2.3199999999999998</v>
      </c>
      <c r="E70">
        <v>0.16</v>
      </c>
    </row>
    <row r="71" spans="1:5" x14ac:dyDescent="0.45">
      <c r="A71">
        <v>193204</v>
      </c>
      <c r="B71">
        <v>-17.96</v>
      </c>
      <c r="C71">
        <v>1.45</v>
      </c>
      <c r="D71">
        <v>1.43</v>
      </c>
      <c r="E71">
        <v>0.11</v>
      </c>
    </row>
    <row r="72" spans="1:5" x14ac:dyDescent="0.45">
      <c r="A72">
        <v>193205</v>
      </c>
      <c r="B72">
        <v>-20.51</v>
      </c>
      <c r="C72">
        <v>3.91</v>
      </c>
      <c r="D72">
        <v>-2.98</v>
      </c>
      <c r="E72">
        <v>0.06</v>
      </c>
    </row>
    <row r="73" spans="1:5" x14ac:dyDescent="0.45">
      <c r="A73">
        <v>193206</v>
      </c>
      <c r="B73">
        <v>-0.7</v>
      </c>
      <c r="C73">
        <v>0.33</v>
      </c>
      <c r="D73">
        <v>5.3</v>
      </c>
      <c r="E73">
        <v>0.02</v>
      </c>
    </row>
    <row r="74" spans="1:5" x14ac:dyDescent="0.45">
      <c r="A74">
        <v>193207</v>
      </c>
      <c r="B74">
        <v>33.840000000000003</v>
      </c>
      <c r="C74">
        <v>-4.59</v>
      </c>
      <c r="D74">
        <v>35.61</v>
      </c>
      <c r="E74">
        <v>0.03</v>
      </c>
    </row>
    <row r="75" spans="1:5" x14ac:dyDescent="0.45">
      <c r="A75">
        <v>193208</v>
      </c>
      <c r="B75">
        <v>37.06</v>
      </c>
      <c r="C75">
        <v>13.41</v>
      </c>
      <c r="D75">
        <v>34.24</v>
      </c>
      <c r="E75">
        <v>0.03</v>
      </c>
    </row>
    <row r="76" spans="1:5" x14ac:dyDescent="0.45">
      <c r="A76">
        <v>193209</v>
      </c>
      <c r="B76">
        <v>-2.94</v>
      </c>
      <c r="C76">
        <v>-2.08</v>
      </c>
      <c r="D76">
        <v>-7.36</v>
      </c>
      <c r="E76">
        <v>0.03</v>
      </c>
    </row>
    <row r="77" spans="1:5" x14ac:dyDescent="0.45">
      <c r="A77">
        <v>193210</v>
      </c>
      <c r="B77">
        <v>-13.17</v>
      </c>
      <c r="C77">
        <v>-2.56</v>
      </c>
      <c r="D77">
        <v>-10.33</v>
      </c>
      <c r="E77">
        <v>0.02</v>
      </c>
    </row>
    <row r="78" spans="1:5" x14ac:dyDescent="0.45">
      <c r="A78">
        <v>193211</v>
      </c>
      <c r="B78">
        <v>-5.88</v>
      </c>
      <c r="C78">
        <v>2</v>
      </c>
      <c r="D78">
        <v>-13.11</v>
      </c>
      <c r="E78">
        <v>0.02</v>
      </c>
    </row>
    <row r="79" spans="1:5" x14ac:dyDescent="0.45">
      <c r="A79">
        <v>193212</v>
      </c>
      <c r="B79">
        <v>4.4000000000000004</v>
      </c>
      <c r="C79">
        <v>-8.64</v>
      </c>
      <c r="D79">
        <v>-7.72</v>
      </c>
      <c r="E79">
        <v>0.01</v>
      </c>
    </row>
    <row r="80" spans="1:5" x14ac:dyDescent="0.45">
      <c r="A80">
        <v>193301</v>
      </c>
      <c r="B80">
        <v>1.25</v>
      </c>
      <c r="C80">
        <v>0.63</v>
      </c>
      <c r="D80">
        <v>6.36</v>
      </c>
      <c r="E80">
        <v>0.01</v>
      </c>
    </row>
    <row r="81" spans="1:5" x14ac:dyDescent="0.45">
      <c r="A81">
        <v>193302</v>
      </c>
      <c r="B81">
        <v>-15.24</v>
      </c>
      <c r="C81">
        <v>-2.58</v>
      </c>
      <c r="D81">
        <v>-2.95</v>
      </c>
      <c r="E81">
        <v>-0.03</v>
      </c>
    </row>
    <row r="82" spans="1:5" x14ac:dyDescent="0.45">
      <c r="A82">
        <v>193303</v>
      </c>
      <c r="B82">
        <v>3.29</v>
      </c>
      <c r="C82">
        <v>3.79</v>
      </c>
      <c r="D82">
        <v>7.54</v>
      </c>
      <c r="E82">
        <v>0.04</v>
      </c>
    </row>
    <row r="83" spans="1:5" x14ac:dyDescent="0.45">
      <c r="A83">
        <v>193304</v>
      </c>
      <c r="B83">
        <v>38.85</v>
      </c>
      <c r="C83">
        <v>3.07</v>
      </c>
      <c r="D83">
        <v>19.649999999999999</v>
      </c>
      <c r="E83">
        <v>0.1</v>
      </c>
    </row>
    <row r="84" spans="1:5" x14ac:dyDescent="0.45">
      <c r="A84">
        <v>193305</v>
      </c>
      <c r="B84">
        <v>21.43</v>
      </c>
      <c r="C84">
        <v>36.56</v>
      </c>
      <c r="D84">
        <v>19.190000000000001</v>
      </c>
      <c r="E84">
        <v>0.04</v>
      </c>
    </row>
    <row r="85" spans="1:5" x14ac:dyDescent="0.45">
      <c r="A85">
        <v>193306</v>
      </c>
      <c r="B85">
        <v>13.11</v>
      </c>
      <c r="C85">
        <v>8.42</v>
      </c>
      <c r="D85">
        <v>-1.78</v>
      </c>
      <c r="E85">
        <v>0.02</v>
      </c>
    </row>
    <row r="86" spans="1:5" x14ac:dyDescent="0.45">
      <c r="A86">
        <v>193307</v>
      </c>
      <c r="B86">
        <v>-9.6300000000000008</v>
      </c>
      <c r="C86">
        <v>-1.05</v>
      </c>
      <c r="D86">
        <v>3.27</v>
      </c>
      <c r="E86">
        <v>0.02</v>
      </c>
    </row>
    <row r="87" spans="1:5" x14ac:dyDescent="0.45">
      <c r="A87">
        <v>193308</v>
      </c>
      <c r="B87">
        <v>12.05</v>
      </c>
      <c r="C87">
        <v>-5.39</v>
      </c>
      <c r="D87">
        <v>3</v>
      </c>
      <c r="E87">
        <v>0.03</v>
      </c>
    </row>
    <row r="88" spans="1:5" x14ac:dyDescent="0.45">
      <c r="A88">
        <v>193309</v>
      </c>
      <c r="B88">
        <v>-10.65</v>
      </c>
      <c r="C88">
        <v>-0.4</v>
      </c>
      <c r="D88">
        <v>-11.74</v>
      </c>
      <c r="E88">
        <v>0.02</v>
      </c>
    </row>
    <row r="89" spans="1:5" x14ac:dyDescent="0.45">
      <c r="A89">
        <v>193310</v>
      </c>
      <c r="B89">
        <v>-8.36</v>
      </c>
      <c r="C89">
        <v>-0.2</v>
      </c>
      <c r="D89">
        <v>-8.57</v>
      </c>
      <c r="E89">
        <v>0.01</v>
      </c>
    </row>
    <row r="90" spans="1:5" x14ac:dyDescent="0.45">
      <c r="A90">
        <v>193311</v>
      </c>
      <c r="B90">
        <v>9.9700000000000006</v>
      </c>
      <c r="C90">
        <v>-6.47</v>
      </c>
      <c r="D90">
        <v>2.3199999999999998</v>
      </c>
      <c r="E90">
        <v>0.02</v>
      </c>
    </row>
    <row r="91" spans="1:5" x14ac:dyDescent="0.45">
      <c r="A91">
        <v>193312</v>
      </c>
      <c r="B91">
        <v>1.83</v>
      </c>
      <c r="C91">
        <v>0.63</v>
      </c>
      <c r="D91">
        <v>-1.56</v>
      </c>
      <c r="E91">
        <v>0.02</v>
      </c>
    </row>
    <row r="92" spans="1:5" x14ac:dyDescent="0.45">
      <c r="A92">
        <v>193401</v>
      </c>
      <c r="B92">
        <v>12.6</v>
      </c>
      <c r="C92">
        <v>12.69</v>
      </c>
      <c r="D92">
        <v>15.59</v>
      </c>
      <c r="E92">
        <v>0.05</v>
      </c>
    </row>
    <row r="93" spans="1:5" x14ac:dyDescent="0.45">
      <c r="A93">
        <v>193402</v>
      </c>
      <c r="B93">
        <v>-2.5</v>
      </c>
      <c r="C93">
        <v>5.0999999999999996</v>
      </c>
      <c r="D93">
        <v>2</v>
      </c>
      <c r="E93">
        <v>0.02</v>
      </c>
    </row>
    <row r="94" spans="1:5" x14ac:dyDescent="0.45">
      <c r="A94">
        <v>193403</v>
      </c>
      <c r="B94">
        <v>0.09</v>
      </c>
      <c r="C94">
        <v>2.5099999999999998</v>
      </c>
      <c r="D94">
        <v>-2.7</v>
      </c>
      <c r="E94">
        <v>0.02</v>
      </c>
    </row>
    <row r="95" spans="1:5" x14ac:dyDescent="0.45">
      <c r="A95">
        <v>193404</v>
      </c>
      <c r="B95">
        <v>-1.79</v>
      </c>
      <c r="C95">
        <v>2.73</v>
      </c>
      <c r="D95">
        <v>-3.73</v>
      </c>
      <c r="E95">
        <v>0.01</v>
      </c>
    </row>
    <row r="96" spans="1:5" x14ac:dyDescent="0.45">
      <c r="A96">
        <v>193405</v>
      </c>
      <c r="B96">
        <v>-7.25</v>
      </c>
      <c r="C96">
        <v>-0.28999999999999998</v>
      </c>
      <c r="D96">
        <v>-5.89</v>
      </c>
      <c r="E96">
        <v>0.01</v>
      </c>
    </row>
    <row r="97" spans="1:5" x14ac:dyDescent="0.45">
      <c r="A97">
        <v>193406</v>
      </c>
      <c r="B97">
        <v>2.64</v>
      </c>
      <c r="C97">
        <v>-2.23</v>
      </c>
      <c r="D97">
        <v>-2.96</v>
      </c>
      <c r="E97">
        <v>0.01</v>
      </c>
    </row>
    <row r="98" spans="1:5" x14ac:dyDescent="0.45">
      <c r="A98">
        <v>193407</v>
      </c>
      <c r="B98">
        <v>-10.96</v>
      </c>
      <c r="C98">
        <v>-6.95</v>
      </c>
      <c r="D98">
        <v>-10.7</v>
      </c>
      <c r="E98">
        <v>0.01</v>
      </c>
    </row>
    <row r="99" spans="1:5" x14ac:dyDescent="0.45">
      <c r="A99">
        <v>193408</v>
      </c>
      <c r="B99">
        <v>5.58</v>
      </c>
      <c r="C99">
        <v>5.37</v>
      </c>
      <c r="D99">
        <v>0.09</v>
      </c>
      <c r="E99">
        <v>0.01</v>
      </c>
    </row>
    <row r="100" spans="1:5" x14ac:dyDescent="0.45">
      <c r="A100">
        <v>193409</v>
      </c>
      <c r="B100">
        <v>-0.23</v>
      </c>
      <c r="C100">
        <v>-1.52</v>
      </c>
      <c r="D100">
        <v>-1.2</v>
      </c>
      <c r="E100">
        <v>0.01</v>
      </c>
    </row>
    <row r="101" spans="1:5" x14ac:dyDescent="0.45">
      <c r="A101">
        <v>193410</v>
      </c>
      <c r="B101">
        <v>-1.66</v>
      </c>
      <c r="C101">
        <v>1.24</v>
      </c>
      <c r="D101">
        <v>-5.08</v>
      </c>
      <c r="E101">
        <v>0.01</v>
      </c>
    </row>
    <row r="102" spans="1:5" x14ac:dyDescent="0.45">
      <c r="A102">
        <v>193411</v>
      </c>
      <c r="B102">
        <v>8.33</v>
      </c>
      <c r="C102">
        <v>6.48</v>
      </c>
      <c r="D102">
        <v>-2.15</v>
      </c>
      <c r="E102">
        <v>0.01</v>
      </c>
    </row>
    <row r="103" spans="1:5" x14ac:dyDescent="0.45">
      <c r="A103">
        <v>193412</v>
      </c>
      <c r="B103">
        <v>0.36</v>
      </c>
      <c r="C103">
        <v>3.06</v>
      </c>
      <c r="D103">
        <v>-3.14</v>
      </c>
      <c r="E103">
        <v>0.01</v>
      </c>
    </row>
    <row r="104" spans="1:5" x14ac:dyDescent="0.45">
      <c r="A104">
        <v>193501</v>
      </c>
      <c r="B104">
        <v>-3.45</v>
      </c>
      <c r="C104">
        <v>1.07</v>
      </c>
      <c r="D104">
        <v>-1.9</v>
      </c>
      <c r="E104">
        <v>0.01</v>
      </c>
    </row>
    <row r="105" spans="1:5" x14ac:dyDescent="0.45">
      <c r="A105">
        <v>193502</v>
      </c>
      <c r="B105">
        <v>-1.94</v>
      </c>
      <c r="C105">
        <v>0.37</v>
      </c>
      <c r="D105">
        <v>-7.44</v>
      </c>
      <c r="E105">
        <v>0.02</v>
      </c>
    </row>
    <row r="106" spans="1:5" x14ac:dyDescent="0.45">
      <c r="A106">
        <v>193503</v>
      </c>
      <c r="B106">
        <v>-3.68</v>
      </c>
      <c r="C106">
        <v>-3.59</v>
      </c>
      <c r="D106">
        <v>-5.12</v>
      </c>
      <c r="E106">
        <v>0.01</v>
      </c>
    </row>
    <row r="107" spans="1:5" x14ac:dyDescent="0.45">
      <c r="A107">
        <v>193504</v>
      </c>
      <c r="B107">
        <v>9.06</v>
      </c>
      <c r="C107">
        <v>-1.47</v>
      </c>
      <c r="D107">
        <v>4.47</v>
      </c>
      <c r="E107">
        <v>0.01</v>
      </c>
    </row>
    <row r="108" spans="1:5" x14ac:dyDescent="0.45">
      <c r="A108">
        <v>193505</v>
      </c>
      <c r="B108">
        <v>3.47</v>
      </c>
      <c r="C108">
        <v>-3.34</v>
      </c>
      <c r="D108">
        <v>2.65</v>
      </c>
      <c r="E108">
        <v>0.01</v>
      </c>
    </row>
    <row r="109" spans="1:5" x14ac:dyDescent="0.45">
      <c r="A109">
        <v>193506</v>
      </c>
      <c r="B109">
        <v>5.93</v>
      </c>
      <c r="C109">
        <v>-2.57</v>
      </c>
      <c r="D109">
        <v>-1.69</v>
      </c>
      <c r="E109">
        <v>0.01</v>
      </c>
    </row>
    <row r="110" spans="1:5" x14ac:dyDescent="0.45">
      <c r="A110">
        <v>193507</v>
      </c>
      <c r="B110">
        <v>7.51</v>
      </c>
      <c r="C110">
        <v>1.88</v>
      </c>
      <c r="D110">
        <v>6.93</v>
      </c>
      <c r="E110">
        <v>0.01</v>
      </c>
    </row>
    <row r="111" spans="1:5" x14ac:dyDescent="0.45">
      <c r="A111">
        <v>193508</v>
      </c>
      <c r="B111">
        <v>2.65</v>
      </c>
      <c r="C111">
        <v>6.2</v>
      </c>
      <c r="D111">
        <v>6.08</v>
      </c>
      <c r="E111">
        <v>0.01</v>
      </c>
    </row>
    <row r="112" spans="1:5" x14ac:dyDescent="0.45">
      <c r="A112">
        <v>193509</v>
      </c>
      <c r="B112">
        <v>2.63</v>
      </c>
      <c r="C112">
        <v>1.53</v>
      </c>
      <c r="D112">
        <v>-4.07</v>
      </c>
      <c r="E112">
        <v>0.01</v>
      </c>
    </row>
    <row r="113" spans="1:5" x14ac:dyDescent="0.45">
      <c r="A113">
        <v>193510</v>
      </c>
      <c r="B113">
        <v>7.03</v>
      </c>
      <c r="C113">
        <v>2.72</v>
      </c>
      <c r="D113">
        <v>-2.37</v>
      </c>
      <c r="E113">
        <v>0.01</v>
      </c>
    </row>
    <row r="114" spans="1:5" x14ac:dyDescent="0.45">
      <c r="A114">
        <v>193511</v>
      </c>
      <c r="B114">
        <v>4.88</v>
      </c>
      <c r="C114">
        <v>4.54</v>
      </c>
      <c r="D114">
        <v>12.06</v>
      </c>
      <c r="E114">
        <v>0.02</v>
      </c>
    </row>
    <row r="115" spans="1:5" x14ac:dyDescent="0.45">
      <c r="A115">
        <v>193512</v>
      </c>
      <c r="B115">
        <v>4.5599999999999996</v>
      </c>
      <c r="C115">
        <v>0.17</v>
      </c>
      <c r="D115">
        <v>0.95</v>
      </c>
      <c r="E115">
        <v>0.01</v>
      </c>
    </row>
    <row r="116" spans="1:5" x14ac:dyDescent="0.45">
      <c r="A116">
        <v>193601</v>
      </c>
      <c r="B116">
        <v>6.89</v>
      </c>
      <c r="C116">
        <v>5.23</v>
      </c>
      <c r="D116">
        <v>10.34</v>
      </c>
      <c r="E116">
        <v>0.01</v>
      </c>
    </row>
    <row r="117" spans="1:5" x14ac:dyDescent="0.45">
      <c r="A117">
        <v>193602</v>
      </c>
      <c r="B117">
        <v>2.4900000000000002</v>
      </c>
      <c r="C117">
        <v>0.95</v>
      </c>
      <c r="D117">
        <v>4.51</v>
      </c>
      <c r="E117">
        <v>0.01</v>
      </c>
    </row>
    <row r="118" spans="1:5" x14ac:dyDescent="0.45">
      <c r="A118">
        <v>193603</v>
      </c>
      <c r="B118">
        <v>0.99</v>
      </c>
      <c r="C118">
        <v>0.69</v>
      </c>
      <c r="D118">
        <v>-1.44</v>
      </c>
      <c r="E118">
        <v>0.02</v>
      </c>
    </row>
    <row r="119" spans="1:5" x14ac:dyDescent="0.45">
      <c r="A119">
        <v>193604</v>
      </c>
      <c r="B119">
        <v>-8.14</v>
      </c>
      <c r="C119">
        <v>-6.06</v>
      </c>
      <c r="D119">
        <v>-2.15</v>
      </c>
      <c r="E119">
        <v>0.02</v>
      </c>
    </row>
    <row r="120" spans="1:5" x14ac:dyDescent="0.45">
      <c r="A120">
        <v>193605</v>
      </c>
      <c r="B120">
        <v>5.19</v>
      </c>
      <c r="C120">
        <v>0.91</v>
      </c>
      <c r="D120">
        <v>2.61</v>
      </c>
      <c r="E120">
        <v>0.02</v>
      </c>
    </row>
    <row r="121" spans="1:5" x14ac:dyDescent="0.45">
      <c r="A121">
        <v>193606</v>
      </c>
      <c r="B121">
        <v>2.4</v>
      </c>
      <c r="C121">
        <v>-3.2</v>
      </c>
      <c r="D121">
        <v>-1.2</v>
      </c>
      <c r="E121">
        <v>0.03</v>
      </c>
    </row>
    <row r="122" spans="1:5" x14ac:dyDescent="0.45">
      <c r="A122">
        <v>193607</v>
      </c>
      <c r="B122">
        <v>6.67</v>
      </c>
      <c r="C122">
        <v>1</v>
      </c>
      <c r="D122">
        <v>2.4</v>
      </c>
      <c r="E122">
        <v>0.01</v>
      </c>
    </row>
    <row r="123" spans="1:5" x14ac:dyDescent="0.45">
      <c r="A123">
        <v>193608</v>
      </c>
      <c r="B123">
        <v>0.99</v>
      </c>
      <c r="C123">
        <v>0.6</v>
      </c>
      <c r="D123">
        <v>3.82</v>
      </c>
      <c r="E123">
        <v>0.02</v>
      </c>
    </row>
    <row r="124" spans="1:5" x14ac:dyDescent="0.45">
      <c r="A124">
        <v>193609</v>
      </c>
      <c r="B124">
        <v>0.98</v>
      </c>
      <c r="C124">
        <v>3.08</v>
      </c>
      <c r="D124">
        <v>0.9</v>
      </c>
      <c r="E124">
        <v>0.01</v>
      </c>
    </row>
    <row r="125" spans="1:5" x14ac:dyDescent="0.45">
      <c r="A125">
        <v>193610</v>
      </c>
      <c r="B125">
        <v>7.12</v>
      </c>
      <c r="C125">
        <v>-2.4300000000000002</v>
      </c>
      <c r="D125">
        <v>2.4700000000000002</v>
      </c>
      <c r="E125">
        <v>0.02</v>
      </c>
    </row>
    <row r="126" spans="1:5" x14ac:dyDescent="0.45">
      <c r="A126">
        <v>193611</v>
      </c>
      <c r="B126">
        <v>3.27</v>
      </c>
      <c r="C126">
        <v>8.77</v>
      </c>
      <c r="D126">
        <v>-1.21</v>
      </c>
      <c r="E126">
        <v>0.01</v>
      </c>
    </row>
    <row r="127" spans="1:5" x14ac:dyDescent="0.45">
      <c r="A127">
        <v>193612</v>
      </c>
      <c r="B127">
        <v>0.21</v>
      </c>
      <c r="C127">
        <v>3.96</v>
      </c>
      <c r="D127">
        <v>4.3</v>
      </c>
      <c r="E127">
        <v>0</v>
      </c>
    </row>
    <row r="128" spans="1:5" x14ac:dyDescent="0.45">
      <c r="A128">
        <v>193701</v>
      </c>
      <c r="B128">
        <v>3.35</v>
      </c>
      <c r="C128">
        <v>4.34</v>
      </c>
      <c r="D128">
        <v>2.61</v>
      </c>
      <c r="E128">
        <v>0.01</v>
      </c>
    </row>
    <row r="129" spans="1:5" x14ac:dyDescent="0.45">
      <c r="A129">
        <v>193702</v>
      </c>
      <c r="B129">
        <v>1.0900000000000001</v>
      </c>
      <c r="C129">
        <v>1.05</v>
      </c>
      <c r="D129">
        <v>4.83</v>
      </c>
      <c r="E129">
        <v>0.02</v>
      </c>
    </row>
    <row r="130" spans="1:5" x14ac:dyDescent="0.45">
      <c r="A130">
        <v>193703</v>
      </c>
      <c r="B130">
        <v>-0.27</v>
      </c>
      <c r="C130">
        <v>-1.69</v>
      </c>
      <c r="D130">
        <v>6.5</v>
      </c>
      <c r="E130">
        <v>0.01</v>
      </c>
    </row>
    <row r="131" spans="1:5" x14ac:dyDescent="0.45">
      <c r="A131">
        <v>193704</v>
      </c>
      <c r="B131">
        <v>-7.36</v>
      </c>
      <c r="C131">
        <v>-3.83</v>
      </c>
      <c r="D131">
        <v>-3.66</v>
      </c>
      <c r="E131">
        <v>0.03</v>
      </c>
    </row>
    <row r="132" spans="1:5" x14ac:dyDescent="0.45">
      <c r="A132">
        <v>193705</v>
      </c>
      <c r="B132">
        <v>-0.83</v>
      </c>
      <c r="C132">
        <v>-0.68</v>
      </c>
      <c r="D132">
        <v>-3.48</v>
      </c>
      <c r="E132">
        <v>0.06</v>
      </c>
    </row>
    <row r="133" spans="1:5" x14ac:dyDescent="0.45">
      <c r="A133">
        <v>193706</v>
      </c>
      <c r="B133">
        <v>-4.21</v>
      </c>
      <c r="C133">
        <v>-3.76</v>
      </c>
      <c r="D133">
        <v>-3.33</v>
      </c>
      <c r="E133">
        <v>0.03</v>
      </c>
    </row>
    <row r="134" spans="1:5" x14ac:dyDescent="0.45">
      <c r="A134">
        <v>193707</v>
      </c>
      <c r="B134">
        <v>8.91</v>
      </c>
      <c r="C134">
        <v>0.89</v>
      </c>
      <c r="D134">
        <v>0.81</v>
      </c>
      <c r="E134">
        <v>0.03</v>
      </c>
    </row>
    <row r="135" spans="1:5" x14ac:dyDescent="0.45">
      <c r="A135">
        <v>193708</v>
      </c>
      <c r="B135">
        <v>-4.8600000000000003</v>
      </c>
      <c r="C135">
        <v>0.44</v>
      </c>
      <c r="D135">
        <v>-2.25</v>
      </c>
      <c r="E135">
        <v>0.02</v>
      </c>
    </row>
    <row r="136" spans="1:5" x14ac:dyDescent="0.45">
      <c r="A136">
        <v>193709</v>
      </c>
      <c r="B136">
        <v>-13.61</v>
      </c>
      <c r="C136">
        <v>-6.98</v>
      </c>
      <c r="D136">
        <v>-4.57</v>
      </c>
      <c r="E136">
        <v>0.04</v>
      </c>
    </row>
    <row r="137" spans="1:5" x14ac:dyDescent="0.45">
      <c r="A137">
        <v>193710</v>
      </c>
      <c r="B137">
        <v>-9.61</v>
      </c>
      <c r="C137">
        <v>0.41</v>
      </c>
      <c r="D137">
        <v>-1.55</v>
      </c>
      <c r="E137">
        <v>0.02</v>
      </c>
    </row>
    <row r="138" spans="1:5" x14ac:dyDescent="0.45">
      <c r="A138">
        <v>193711</v>
      </c>
      <c r="B138">
        <v>-8.31</v>
      </c>
      <c r="C138">
        <v>-3.6</v>
      </c>
      <c r="D138">
        <v>0.15</v>
      </c>
      <c r="E138">
        <v>0.02</v>
      </c>
    </row>
    <row r="139" spans="1:5" x14ac:dyDescent="0.45">
      <c r="A139">
        <v>193712</v>
      </c>
      <c r="B139">
        <v>-4.24</v>
      </c>
      <c r="C139">
        <v>-7.74</v>
      </c>
      <c r="D139">
        <v>-0.4</v>
      </c>
      <c r="E139">
        <v>0</v>
      </c>
    </row>
    <row r="140" spans="1:5" x14ac:dyDescent="0.45">
      <c r="A140">
        <v>193801</v>
      </c>
      <c r="B140">
        <v>0.49</v>
      </c>
      <c r="C140">
        <v>4.84</v>
      </c>
      <c r="D140">
        <v>-1.61</v>
      </c>
      <c r="E140">
        <v>0</v>
      </c>
    </row>
    <row r="141" spans="1:5" x14ac:dyDescent="0.45">
      <c r="A141">
        <v>193802</v>
      </c>
      <c r="B141">
        <v>5.84</v>
      </c>
      <c r="C141">
        <v>0.4</v>
      </c>
      <c r="D141">
        <v>-2.02</v>
      </c>
      <c r="E141">
        <v>0</v>
      </c>
    </row>
    <row r="142" spans="1:5" x14ac:dyDescent="0.45">
      <c r="A142">
        <v>193803</v>
      </c>
      <c r="B142">
        <v>-23.82</v>
      </c>
      <c r="C142">
        <v>-4.34</v>
      </c>
      <c r="D142">
        <v>-3.54</v>
      </c>
      <c r="E142">
        <v>-0.01</v>
      </c>
    </row>
    <row r="143" spans="1:5" x14ac:dyDescent="0.45">
      <c r="A143">
        <v>193804</v>
      </c>
      <c r="B143">
        <v>14.51</v>
      </c>
      <c r="C143">
        <v>6.46</v>
      </c>
      <c r="D143">
        <v>0.23</v>
      </c>
      <c r="E143">
        <v>0.01</v>
      </c>
    </row>
    <row r="144" spans="1:5" x14ac:dyDescent="0.45">
      <c r="A144">
        <v>193805</v>
      </c>
      <c r="B144">
        <v>-3.83</v>
      </c>
      <c r="C144">
        <v>-2.5099999999999998</v>
      </c>
      <c r="D144">
        <v>-0.27</v>
      </c>
      <c r="E144">
        <v>0</v>
      </c>
    </row>
    <row r="145" spans="1:5" x14ac:dyDescent="0.45">
      <c r="A145">
        <v>193806</v>
      </c>
      <c r="B145">
        <v>23.87</v>
      </c>
      <c r="C145">
        <v>4.3</v>
      </c>
      <c r="D145">
        <v>0.32</v>
      </c>
      <c r="E145">
        <v>0</v>
      </c>
    </row>
    <row r="146" spans="1:5" x14ac:dyDescent="0.45">
      <c r="A146">
        <v>193807</v>
      </c>
      <c r="B146">
        <v>7.34</v>
      </c>
      <c r="C146">
        <v>6.64</v>
      </c>
      <c r="D146">
        <v>2.2000000000000002</v>
      </c>
      <c r="E146">
        <v>-0.01</v>
      </c>
    </row>
    <row r="147" spans="1:5" x14ac:dyDescent="0.45">
      <c r="A147">
        <v>193808</v>
      </c>
      <c r="B147">
        <v>-2.67</v>
      </c>
      <c r="C147">
        <v>-2.4500000000000002</v>
      </c>
      <c r="D147">
        <v>-4.72</v>
      </c>
      <c r="E147">
        <v>0</v>
      </c>
    </row>
    <row r="148" spans="1:5" x14ac:dyDescent="0.45">
      <c r="A148">
        <v>193809</v>
      </c>
      <c r="B148">
        <v>0.81</v>
      </c>
      <c r="C148">
        <v>-2.73</v>
      </c>
      <c r="D148">
        <v>-1.62</v>
      </c>
      <c r="E148">
        <v>0.02</v>
      </c>
    </row>
    <row r="149" spans="1:5" x14ac:dyDescent="0.45">
      <c r="A149">
        <v>193810</v>
      </c>
      <c r="B149">
        <v>7.8</v>
      </c>
      <c r="C149">
        <v>5.81</v>
      </c>
      <c r="D149">
        <v>5.03</v>
      </c>
      <c r="E149">
        <v>0.01</v>
      </c>
    </row>
    <row r="150" spans="1:5" x14ac:dyDescent="0.45">
      <c r="A150">
        <v>193811</v>
      </c>
      <c r="B150">
        <v>-1.72</v>
      </c>
      <c r="C150">
        <v>-2.57</v>
      </c>
      <c r="D150">
        <v>-1.22</v>
      </c>
      <c r="E150">
        <v>-0.06</v>
      </c>
    </row>
    <row r="151" spans="1:5" x14ac:dyDescent="0.45">
      <c r="A151">
        <v>193812</v>
      </c>
      <c r="B151">
        <v>4.1900000000000004</v>
      </c>
      <c r="C151">
        <v>-1.82</v>
      </c>
      <c r="D151">
        <v>0.53</v>
      </c>
      <c r="E151">
        <v>0</v>
      </c>
    </row>
    <row r="152" spans="1:5" x14ac:dyDescent="0.45">
      <c r="A152">
        <v>193901</v>
      </c>
      <c r="B152">
        <v>-5.96</v>
      </c>
      <c r="C152">
        <v>-1.55</v>
      </c>
      <c r="D152">
        <v>-3.94</v>
      </c>
      <c r="E152">
        <v>-0.01</v>
      </c>
    </row>
    <row r="153" spans="1:5" x14ac:dyDescent="0.45">
      <c r="A153">
        <v>193902</v>
      </c>
      <c r="B153">
        <v>3.51</v>
      </c>
      <c r="C153">
        <v>0.63</v>
      </c>
      <c r="D153">
        <v>2.95</v>
      </c>
      <c r="E153">
        <v>0.01</v>
      </c>
    </row>
    <row r="154" spans="1:5" x14ac:dyDescent="0.45">
      <c r="A154">
        <v>193903</v>
      </c>
      <c r="B154">
        <v>-11.99</v>
      </c>
      <c r="C154">
        <v>-4.75</v>
      </c>
      <c r="D154">
        <v>-8.31</v>
      </c>
      <c r="E154">
        <v>-0.01</v>
      </c>
    </row>
    <row r="155" spans="1:5" x14ac:dyDescent="0.45">
      <c r="A155">
        <v>193904</v>
      </c>
      <c r="B155">
        <v>-0.18</v>
      </c>
      <c r="C155">
        <v>1.67</v>
      </c>
      <c r="D155">
        <v>-0.3</v>
      </c>
      <c r="E155">
        <v>0</v>
      </c>
    </row>
    <row r="156" spans="1:5" x14ac:dyDescent="0.45">
      <c r="A156">
        <v>193905</v>
      </c>
      <c r="B156">
        <v>6.8</v>
      </c>
      <c r="C156">
        <v>2.8</v>
      </c>
      <c r="D156">
        <v>0.49</v>
      </c>
      <c r="E156">
        <v>0.01</v>
      </c>
    </row>
    <row r="157" spans="1:5" x14ac:dyDescent="0.45">
      <c r="A157">
        <v>193906</v>
      </c>
      <c r="B157">
        <v>-5.31</v>
      </c>
      <c r="C157">
        <v>-1.01</v>
      </c>
      <c r="D157">
        <v>-5.42</v>
      </c>
      <c r="E157">
        <v>0.01</v>
      </c>
    </row>
    <row r="158" spans="1:5" x14ac:dyDescent="0.45">
      <c r="A158">
        <v>193907</v>
      </c>
      <c r="B158">
        <v>10.24</v>
      </c>
      <c r="C158">
        <v>4.32</v>
      </c>
      <c r="D158">
        <v>-0.03</v>
      </c>
      <c r="E158">
        <v>0</v>
      </c>
    </row>
    <row r="159" spans="1:5" x14ac:dyDescent="0.45">
      <c r="A159">
        <v>193908</v>
      </c>
      <c r="B159">
        <v>-6.68</v>
      </c>
      <c r="C159">
        <v>-4.6100000000000003</v>
      </c>
      <c r="D159">
        <v>-2.42</v>
      </c>
      <c r="E159">
        <v>-0.01</v>
      </c>
    </row>
    <row r="160" spans="1:5" x14ac:dyDescent="0.45">
      <c r="A160">
        <v>193909</v>
      </c>
      <c r="B160">
        <v>16.88</v>
      </c>
      <c r="C160">
        <v>20.239999999999998</v>
      </c>
      <c r="D160">
        <v>22.22</v>
      </c>
      <c r="E160">
        <v>0.01</v>
      </c>
    </row>
    <row r="161" spans="1:5" x14ac:dyDescent="0.45">
      <c r="A161">
        <v>193910</v>
      </c>
      <c r="B161">
        <v>-0.53</v>
      </c>
      <c r="C161">
        <v>-0.01</v>
      </c>
      <c r="D161">
        <v>-4.8899999999999997</v>
      </c>
      <c r="E161">
        <v>0</v>
      </c>
    </row>
    <row r="162" spans="1:5" x14ac:dyDescent="0.45">
      <c r="A162">
        <v>193911</v>
      </c>
      <c r="B162">
        <v>-3.62</v>
      </c>
      <c r="C162">
        <v>-5.07</v>
      </c>
      <c r="D162">
        <v>-6.46</v>
      </c>
      <c r="E162">
        <v>0</v>
      </c>
    </row>
    <row r="163" spans="1:5" x14ac:dyDescent="0.45">
      <c r="A163">
        <v>193912</v>
      </c>
      <c r="B163">
        <v>3.03</v>
      </c>
      <c r="C163">
        <v>0.79</v>
      </c>
      <c r="D163">
        <v>-4.0599999999999996</v>
      </c>
      <c r="E163">
        <v>0</v>
      </c>
    </row>
    <row r="164" spans="1:5" x14ac:dyDescent="0.45">
      <c r="A164">
        <v>194001</v>
      </c>
      <c r="B164">
        <v>-2.41</v>
      </c>
      <c r="C164">
        <v>0.21</v>
      </c>
      <c r="D164">
        <v>-0.81</v>
      </c>
      <c r="E164">
        <v>0</v>
      </c>
    </row>
    <row r="165" spans="1:5" x14ac:dyDescent="0.45">
      <c r="A165">
        <v>194002</v>
      </c>
      <c r="B165">
        <v>1.44</v>
      </c>
      <c r="C165">
        <v>2.5099999999999998</v>
      </c>
      <c r="D165">
        <v>-0.33</v>
      </c>
      <c r="E165">
        <v>0</v>
      </c>
    </row>
    <row r="166" spans="1:5" x14ac:dyDescent="0.45">
      <c r="A166">
        <v>194003</v>
      </c>
      <c r="B166">
        <v>2.0499999999999998</v>
      </c>
      <c r="C166">
        <v>1.25</v>
      </c>
      <c r="D166">
        <v>-1.27</v>
      </c>
      <c r="E166">
        <v>0</v>
      </c>
    </row>
    <row r="167" spans="1:5" x14ac:dyDescent="0.45">
      <c r="A167">
        <v>194004</v>
      </c>
      <c r="B167">
        <v>0.22</v>
      </c>
      <c r="C167">
        <v>3.92</v>
      </c>
      <c r="D167">
        <v>-0.13</v>
      </c>
      <c r="E167">
        <v>0</v>
      </c>
    </row>
    <row r="168" spans="1:5" x14ac:dyDescent="0.45">
      <c r="A168">
        <v>194005</v>
      </c>
      <c r="B168">
        <v>-21.95</v>
      </c>
      <c r="C168">
        <v>-6.66</v>
      </c>
      <c r="D168">
        <v>-3.69</v>
      </c>
      <c r="E168">
        <v>-0.02</v>
      </c>
    </row>
    <row r="169" spans="1:5" x14ac:dyDescent="0.45">
      <c r="A169">
        <v>194006</v>
      </c>
      <c r="B169">
        <v>6.67</v>
      </c>
      <c r="C169">
        <v>-2.13</v>
      </c>
      <c r="D169">
        <v>4.62</v>
      </c>
      <c r="E169">
        <v>0</v>
      </c>
    </row>
    <row r="170" spans="1:5" x14ac:dyDescent="0.45">
      <c r="A170">
        <v>194007</v>
      </c>
      <c r="B170">
        <v>3.16</v>
      </c>
      <c r="C170">
        <v>1.01</v>
      </c>
      <c r="D170">
        <v>-0.74</v>
      </c>
      <c r="E170">
        <v>0.01</v>
      </c>
    </row>
    <row r="171" spans="1:5" x14ac:dyDescent="0.45">
      <c r="A171">
        <v>194008</v>
      </c>
      <c r="B171">
        <v>2.19</v>
      </c>
      <c r="C171">
        <v>-0.11</v>
      </c>
      <c r="D171">
        <v>0.56000000000000005</v>
      </c>
      <c r="E171">
        <v>-0.01</v>
      </c>
    </row>
    <row r="172" spans="1:5" x14ac:dyDescent="0.45">
      <c r="A172">
        <v>194009</v>
      </c>
      <c r="B172">
        <v>2.39</v>
      </c>
      <c r="C172">
        <v>3.22</v>
      </c>
      <c r="D172">
        <v>-1.1299999999999999</v>
      </c>
      <c r="E172">
        <v>0</v>
      </c>
    </row>
    <row r="173" spans="1:5" x14ac:dyDescent="0.45">
      <c r="A173">
        <v>194010</v>
      </c>
      <c r="B173">
        <v>3.02</v>
      </c>
      <c r="C173">
        <v>0.28000000000000003</v>
      </c>
      <c r="D173">
        <v>4.6399999999999997</v>
      </c>
      <c r="E173">
        <v>0</v>
      </c>
    </row>
    <row r="174" spans="1:5" x14ac:dyDescent="0.45">
      <c r="A174">
        <v>194011</v>
      </c>
      <c r="B174">
        <v>-1.61</v>
      </c>
      <c r="C174">
        <v>1.94</v>
      </c>
      <c r="D174">
        <v>0.12</v>
      </c>
      <c r="E174">
        <v>0</v>
      </c>
    </row>
    <row r="175" spans="1:5" x14ac:dyDescent="0.45">
      <c r="A175">
        <v>194012</v>
      </c>
      <c r="B175">
        <v>0.69</v>
      </c>
      <c r="C175">
        <v>-2.15</v>
      </c>
      <c r="D175">
        <v>-0.89</v>
      </c>
      <c r="E175">
        <v>0</v>
      </c>
    </row>
    <row r="176" spans="1:5" x14ac:dyDescent="0.45">
      <c r="A176">
        <v>194101</v>
      </c>
      <c r="B176">
        <v>-4.17</v>
      </c>
      <c r="C176">
        <v>1</v>
      </c>
      <c r="D176">
        <v>3.83</v>
      </c>
      <c r="E176">
        <v>-0.01</v>
      </c>
    </row>
    <row r="177" spans="1:5" x14ac:dyDescent="0.45">
      <c r="A177">
        <v>194102</v>
      </c>
      <c r="B177">
        <v>-1.43</v>
      </c>
      <c r="C177">
        <v>-1.56</v>
      </c>
      <c r="D177">
        <v>0.89</v>
      </c>
      <c r="E177">
        <v>-0.01</v>
      </c>
    </row>
    <row r="178" spans="1:5" x14ac:dyDescent="0.45">
      <c r="A178">
        <v>194103</v>
      </c>
      <c r="B178">
        <v>0.84</v>
      </c>
      <c r="C178">
        <v>0.1</v>
      </c>
      <c r="D178">
        <v>3.04</v>
      </c>
      <c r="E178">
        <v>0.01</v>
      </c>
    </row>
    <row r="179" spans="1:5" x14ac:dyDescent="0.45">
      <c r="A179">
        <v>194104</v>
      </c>
      <c r="B179">
        <v>-5.46</v>
      </c>
      <c r="C179">
        <v>-1.68</v>
      </c>
      <c r="D179">
        <v>3.41</v>
      </c>
      <c r="E179">
        <v>-0.01</v>
      </c>
    </row>
    <row r="180" spans="1:5" x14ac:dyDescent="0.45">
      <c r="A180">
        <v>194105</v>
      </c>
      <c r="B180">
        <v>1.39</v>
      </c>
      <c r="C180">
        <v>-0.65</v>
      </c>
      <c r="D180">
        <v>0.6</v>
      </c>
      <c r="E180">
        <v>0</v>
      </c>
    </row>
    <row r="181" spans="1:5" x14ac:dyDescent="0.45">
      <c r="A181">
        <v>194106</v>
      </c>
      <c r="B181">
        <v>5.83</v>
      </c>
      <c r="C181">
        <v>1.32</v>
      </c>
      <c r="D181">
        <v>0.59</v>
      </c>
      <c r="E181">
        <v>0</v>
      </c>
    </row>
    <row r="182" spans="1:5" x14ac:dyDescent="0.45">
      <c r="A182">
        <v>194107</v>
      </c>
      <c r="B182">
        <v>5.87</v>
      </c>
      <c r="C182">
        <v>5.71</v>
      </c>
      <c r="D182">
        <v>7.25</v>
      </c>
      <c r="E182">
        <v>0.03</v>
      </c>
    </row>
    <row r="183" spans="1:5" x14ac:dyDescent="0.45">
      <c r="A183">
        <v>194108</v>
      </c>
      <c r="B183">
        <v>-0.17</v>
      </c>
      <c r="C183">
        <v>-0.42</v>
      </c>
      <c r="D183">
        <v>-1.1000000000000001</v>
      </c>
      <c r="E183">
        <v>0.01</v>
      </c>
    </row>
    <row r="184" spans="1:5" x14ac:dyDescent="0.45">
      <c r="A184">
        <v>194109</v>
      </c>
      <c r="B184">
        <v>-0.87</v>
      </c>
      <c r="C184">
        <v>-0.99</v>
      </c>
      <c r="D184">
        <v>-0.28000000000000003</v>
      </c>
      <c r="E184">
        <v>0.01</v>
      </c>
    </row>
    <row r="185" spans="1:5" x14ac:dyDescent="0.45">
      <c r="A185">
        <v>194110</v>
      </c>
      <c r="B185">
        <v>-5.25</v>
      </c>
      <c r="C185">
        <v>-2.02</v>
      </c>
      <c r="D185">
        <v>1.63</v>
      </c>
      <c r="E185">
        <v>0</v>
      </c>
    </row>
    <row r="186" spans="1:5" x14ac:dyDescent="0.45">
      <c r="A186">
        <v>194111</v>
      </c>
      <c r="B186">
        <v>-1.92</v>
      </c>
      <c r="C186">
        <v>-1.21</v>
      </c>
      <c r="D186">
        <v>-0.64</v>
      </c>
      <c r="E186">
        <v>0</v>
      </c>
    </row>
    <row r="187" spans="1:5" x14ac:dyDescent="0.45">
      <c r="A187">
        <v>194112</v>
      </c>
      <c r="B187">
        <v>-4.87</v>
      </c>
      <c r="C187">
        <v>-2.99</v>
      </c>
      <c r="D187">
        <v>-5.94</v>
      </c>
      <c r="E187">
        <v>0.01</v>
      </c>
    </row>
    <row r="188" spans="1:5" x14ac:dyDescent="0.45">
      <c r="A188">
        <v>194201</v>
      </c>
      <c r="B188">
        <v>0.79</v>
      </c>
      <c r="C188">
        <v>7.53</v>
      </c>
      <c r="D188">
        <v>10.1</v>
      </c>
      <c r="E188">
        <v>0.02</v>
      </c>
    </row>
    <row r="189" spans="1:5" x14ac:dyDescent="0.45">
      <c r="A189">
        <v>194202</v>
      </c>
      <c r="B189">
        <v>-2.46</v>
      </c>
      <c r="C189">
        <v>1.72</v>
      </c>
      <c r="D189">
        <v>-1.1299999999999999</v>
      </c>
      <c r="E189">
        <v>0.01</v>
      </c>
    </row>
    <row r="190" spans="1:5" x14ac:dyDescent="0.45">
      <c r="A190">
        <v>194203</v>
      </c>
      <c r="B190">
        <v>-6.58</v>
      </c>
      <c r="C190">
        <v>1.77</v>
      </c>
      <c r="D190">
        <v>-0.62</v>
      </c>
      <c r="E190">
        <v>0.01</v>
      </c>
    </row>
    <row r="191" spans="1:5" x14ac:dyDescent="0.45">
      <c r="A191">
        <v>194204</v>
      </c>
      <c r="B191">
        <v>-4.37</v>
      </c>
      <c r="C191">
        <v>-0.6</v>
      </c>
      <c r="D191">
        <v>2.09</v>
      </c>
      <c r="E191">
        <v>0.01</v>
      </c>
    </row>
    <row r="192" spans="1:5" x14ac:dyDescent="0.45">
      <c r="A192">
        <v>194205</v>
      </c>
      <c r="B192">
        <v>5.94</v>
      </c>
      <c r="C192">
        <v>-3.05</v>
      </c>
      <c r="D192">
        <v>-2.65</v>
      </c>
      <c r="E192">
        <v>0.03</v>
      </c>
    </row>
    <row r="193" spans="1:5" x14ac:dyDescent="0.45">
      <c r="A193">
        <v>194206</v>
      </c>
      <c r="B193">
        <v>2.69</v>
      </c>
      <c r="C193">
        <v>-1.22</v>
      </c>
      <c r="D193">
        <v>0.54</v>
      </c>
      <c r="E193">
        <v>0.02</v>
      </c>
    </row>
    <row r="194" spans="1:5" x14ac:dyDescent="0.45">
      <c r="A194">
        <v>194207</v>
      </c>
      <c r="B194">
        <v>3.51</v>
      </c>
      <c r="C194">
        <v>-0.15</v>
      </c>
      <c r="D194">
        <v>2.4</v>
      </c>
      <c r="E194">
        <v>0.03</v>
      </c>
    </row>
    <row r="195" spans="1:5" x14ac:dyDescent="0.45">
      <c r="A195">
        <v>194208</v>
      </c>
      <c r="B195">
        <v>1.8</v>
      </c>
      <c r="C195">
        <v>-0.09</v>
      </c>
      <c r="D195">
        <v>1.35</v>
      </c>
      <c r="E195">
        <v>0.03</v>
      </c>
    </row>
    <row r="196" spans="1:5" x14ac:dyDescent="0.45">
      <c r="A196">
        <v>194209</v>
      </c>
      <c r="B196">
        <v>2.61</v>
      </c>
      <c r="C196">
        <v>0.63</v>
      </c>
      <c r="D196">
        <v>2.35</v>
      </c>
      <c r="E196">
        <v>0.03</v>
      </c>
    </row>
    <row r="197" spans="1:5" x14ac:dyDescent="0.45">
      <c r="A197">
        <v>194210</v>
      </c>
      <c r="B197">
        <v>6.82</v>
      </c>
      <c r="C197">
        <v>1.75</v>
      </c>
      <c r="D197">
        <v>6.39</v>
      </c>
      <c r="E197">
        <v>0.03</v>
      </c>
    </row>
    <row r="198" spans="1:5" x14ac:dyDescent="0.45">
      <c r="A198">
        <v>194211</v>
      </c>
      <c r="B198">
        <v>0.15</v>
      </c>
      <c r="C198">
        <v>-1.5</v>
      </c>
      <c r="D198">
        <v>-4.21</v>
      </c>
      <c r="E198">
        <v>0.03</v>
      </c>
    </row>
    <row r="199" spans="1:5" x14ac:dyDescent="0.45">
      <c r="A199">
        <v>194212</v>
      </c>
      <c r="B199">
        <v>5.12</v>
      </c>
      <c r="C199">
        <v>-2.5099999999999998</v>
      </c>
      <c r="D199">
        <v>0.57999999999999996</v>
      </c>
      <c r="E199">
        <v>0.03</v>
      </c>
    </row>
    <row r="200" spans="1:5" x14ac:dyDescent="0.45">
      <c r="A200">
        <v>194301</v>
      </c>
      <c r="B200">
        <v>7.13</v>
      </c>
      <c r="C200">
        <v>8.8000000000000007</v>
      </c>
      <c r="D200">
        <v>8.18</v>
      </c>
      <c r="E200">
        <v>0.03</v>
      </c>
    </row>
    <row r="201" spans="1:5" x14ac:dyDescent="0.45">
      <c r="A201">
        <v>194302</v>
      </c>
      <c r="B201">
        <v>6.15</v>
      </c>
      <c r="C201">
        <v>4.75</v>
      </c>
      <c r="D201">
        <v>6.4</v>
      </c>
      <c r="E201">
        <v>0.03</v>
      </c>
    </row>
    <row r="202" spans="1:5" x14ac:dyDescent="0.45">
      <c r="A202">
        <v>194303</v>
      </c>
      <c r="B202">
        <v>6.01</v>
      </c>
      <c r="C202">
        <v>4.99</v>
      </c>
      <c r="D202">
        <v>5.48</v>
      </c>
      <c r="E202">
        <v>0.03</v>
      </c>
    </row>
    <row r="203" spans="1:5" x14ac:dyDescent="0.45">
      <c r="A203">
        <v>194304</v>
      </c>
      <c r="B203">
        <v>0.81</v>
      </c>
      <c r="C203">
        <v>2.0499999999999998</v>
      </c>
      <c r="D203">
        <v>5.82</v>
      </c>
      <c r="E203">
        <v>0.03</v>
      </c>
    </row>
    <row r="204" spans="1:5" x14ac:dyDescent="0.45">
      <c r="A204">
        <v>194305</v>
      </c>
      <c r="B204">
        <v>5.74</v>
      </c>
      <c r="C204">
        <v>4.3499999999999996</v>
      </c>
      <c r="D204">
        <v>3.25</v>
      </c>
      <c r="E204">
        <v>0.03</v>
      </c>
    </row>
    <row r="205" spans="1:5" x14ac:dyDescent="0.45">
      <c r="A205">
        <v>194306</v>
      </c>
      <c r="B205">
        <v>1.82</v>
      </c>
      <c r="C205">
        <v>-1.02</v>
      </c>
      <c r="D205">
        <v>-0.7</v>
      </c>
      <c r="E205">
        <v>0.03</v>
      </c>
    </row>
    <row r="206" spans="1:5" x14ac:dyDescent="0.45">
      <c r="A206">
        <v>194307</v>
      </c>
      <c r="B206">
        <v>-4.7699999999999996</v>
      </c>
      <c r="C206">
        <v>-2.39</v>
      </c>
      <c r="D206">
        <v>-2.29</v>
      </c>
      <c r="E206">
        <v>0.03</v>
      </c>
    </row>
    <row r="207" spans="1:5" x14ac:dyDescent="0.45">
      <c r="A207">
        <v>194308</v>
      </c>
      <c r="B207">
        <v>1.3</v>
      </c>
      <c r="C207">
        <v>-0.6</v>
      </c>
      <c r="D207">
        <v>-0.43</v>
      </c>
      <c r="E207">
        <v>0.03</v>
      </c>
    </row>
    <row r="208" spans="1:5" x14ac:dyDescent="0.45">
      <c r="A208">
        <v>194309</v>
      </c>
      <c r="B208">
        <v>2.4</v>
      </c>
      <c r="C208">
        <v>1.29</v>
      </c>
      <c r="D208">
        <v>1.43</v>
      </c>
      <c r="E208">
        <v>0.03</v>
      </c>
    </row>
    <row r="209" spans="1:5" x14ac:dyDescent="0.45">
      <c r="A209">
        <v>194310</v>
      </c>
      <c r="B209">
        <v>-1.1499999999999999</v>
      </c>
      <c r="C209">
        <v>0.57999999999999996</v>
      </c>
      <c r="D209">
        <v>1.64</v>
      </c>
      <c r="E209">
        <v>0.03</v>
      </c>
    </row>
    <row r="210" spans="1:5" x14ac:dyDescent="0.45">
      <c r="A210">
        <v>194311</v>
      </c>
      <c r="B210">
        <v>-5.91</v>
      </c>
      <c r="C210">
        <v>-1.65</v>
      </c>
      <c r="D210">
        <v>-4.0199999999999996</v>
      </c>
      <c r="E210">
        <v>0.03</v>
      </c>
    </row>
    <row r="211" spans="1:5" x14ac:dyDescent="0.45">
      <c r="A211">
        <v>194312</v>
      </c>
      <c r="B211">
        <v>6.36</v>
      </c>
      <c r="C211">
        <v>3.34</v>
      </c>
      <c r="D211">
        <v>3.24</v>
      </c>
      <c r="E211">
        <v>0.03</v>
      </c>
    </row>
    <row r="212" spans="1:5" x14ac:dyDescent="0.45">
      <c r="A212">
        <v>194401</v>
      </c>
      <c r="B212">
        <v>1.74</v>
      </c>
      <c r="C212">
        <v>2.5499999999999998</v>
      </c>
      <c r="D212">
        <v>2.16</v>
      </c>
      <c r="E212">
        <v>0.03</v>
      </c>
    </row>
    <row r="213" spans="1:5" x14ac:dyDescent="0.45">
      <c r="A213">
        <v>194402</v>
      </c>
      <c r="B213">
        <v>0.37</v>
      </c>
      <c r="C213">
        <v>-0.1</v>
      </c>
      <c r="D213">
        <v>0.84</v>
      </c>
      <c r="E213">
        <v>0.03</v>
      </c>
    </row>
    <row r="214" spans="1:5" x14ac:dyDescent="0.45">
      <c r="A214">
        <v>194403</v>
      </c>
      <c r="B214">
        <v>2.46</v>
      </c>
      <c r="C214">
        <v>1.73</v>
      </c>
      <c r="D214">
        <v>3.43</v>
      </c>
      <c r="E214">
        <v>0.02</v>
      </c>
    </row>
    <row r="215" spans="1:5" x14ac:dyDescent="0.45">
      <c r="A215">
        <v>194404</v>
      </c>
      <c r="B215">
        <v>-1.69</v>
      </c>
      <c r="C215">
        <v>-1.37</v>
      </c>
      <c r="D215">
        <v>-1.1399999999999999</v>
      </c>
      <c r="E215">
        <v>0.03</v>
      </c>
    </row>
    <row r="216" spans="1:5" x14ac:dyDescent="0.45">
      <c r="A216">
        <v>194405</v>
      </c>
      <c r="B216">
        <v>5.07</v>
      </c>
      <c r="C216">
        <v>1.68</v>
      </c>
      <c r="D216">
        <v>1.04</v>
      </c>
      <c r="E216">
        <v>0.03</v>
      </c>
    </row>
    <row r="217" spans="1:5" x14ac:dyDescent="0.45">
      <c r="A217">
        <v>194406</v>
      </c>
      <c r="B217">
        <v>5.49</v>
      </c>
      <c r="C217">
        <v>4.01</v>
      </c>
      <c r="D217">
        <v>1.75</v>
      </c>
      <c r="E217">
        <v>0.03</v>
      </c>
    </row>
    <row r="218" spans="1:5" x14ac:dyDescent="0.45">
      <c r="A218">
        <v>194407</v>
      </c>
      <c r="B218">
        <v>-1.49</v>
      </c>
      <c r="C218">
        <v>0.57999999999999996</v>
      </c>
      <c r="D218">
        <v>-0.42</v>
      </c>
      <c r="E218">
        <v>0.03</v>
      </c>
    </row>
    <row r="219" spans="1:5" x14ac:dyDescent="0.45">
      <c r="A219">
        <v>194408</v>
      </c>
      <c r="B219">
        <v>1.57</v>
      </c>
      <c r="C219">
        <v>2.33</v>
      </c>
      <c r="D219">
        <v>-1.49</v>
      </c>
      <c r="E219">
        <v>0.03</v>
      </c>
    </row>
    <row r="220" spans="1:5" x14ac:dyDescent="0.45">
      <c r="A220">
        <v>194409</v>
      </c>
      <c r="B220">
        <v>0.01</v>
      </c>
      <c r="C220">
        <v>0.49</v>
      </c>
      <c r="D220">
        <v>-1.1599999999999999</v>
      </c>
      <c r="E220">
        <v>0.02</v>
      </c>
    </row>
    <row r="221" spans="1:5" x14ac:dyDescent="0.45">
      <c r="A221">
        <v>194410</v>
      </c>
      <c r="B221">
        <v>0.16</v>
      </c>
      <c r="C221">
        <v>-0.15</v>
      </c>
      <c r="D221">
        <v>-0.33</v>
      </c>
      <c r="E221">
        <v>0.03</v>
      </c>
    </row>
    <row r="222" spans="1:5" x14ac:dyDescent="0.45">
      <c r="A222">
        <v>194411</v>
      </c>
      <c r="B222">
        <v>1.71</v>
      </c>
      <c r="C222">
        <v>0.36</v>
      </c>
      <c r="D222">
        <v>2.38</v>
      </c>
      <c r="E222">
        <v>0.03</v>
      </c>
    </row>
    <row r="223" spans="1:5" x14ac:dyDescent="0.45">
      <c r="A223">
        <v>194412</v>
      </c>
      <c r="B223">
        <v>4.03</v>
      </c>
      <c r="C223">
        <v>2.25</v>
      </c>
      <c r="D223">
        <v>5.91</v>
      </c>
      <c r="E223">
        <v>0.02</v>
      </c>
    </row>
    <row r="224" spans="1:5" x14ac:dyDescent="0.45">
      <c r="A224">
        <v>194501</v>
      </c>
      <c r="B224">
        <v>2.0099999999999998</v>
      </c>
      <c r="C224">
        <v>2.46</v>
      </c>
      <c r="D224">
        <v>0.67</v>
      </c>
      <c r="E224">
        <v>0.03</v>
      </c>
    </row>
    <row r="225" spans="1:5" x14ac:dyDescent="0.45">
      <c r="A225">
        <v>194502</v>
      </c>
      <c r="B225">
        <v>6.23</v>
      </c>
      <c r="C225">
        <v>1.55</v>
      </c>
      <c r="D225">
        <v>4.34</v>
      </c>
      <c r="E225">
        <v>0.02</v>
      </c>
    </row>
    <row r="226" spans="1:5" x14ac:dyDescent="0.45">
      <c r="A226">
        <v>194503</v>
      </c>
      <c r="B226">
        <v>-3.89</v>
      </c>
      <c r="C226">
        <v>-1.6</v>
      </c>
      <c r="D226">
        <v>-1.74</v>
      </c>
      <c r="E226">
        <v>0.02</v>
      </c>
    </row>
    <row r="227" spans="1:5" x14ac:dyDescent="0.45">
      <c r="A227">
        <v>194504</v>
      </c>
      <c r="B227">
        <v>7.8</v>
      </c>
      <c r="C227">
        <v>0.32</v>
      </c>
      <c r="D227">
        <v>3.24</v>
      </c>
      <c r="E227">
        <v>0.03</v>
      </c>
    </row>
    <row r="228" spans="1:5" x14ac:dyDescent="0.45">
      <c r="A228">
        <v>194505</v>
      </c>
      <c r="B228">
        <v>1.73</v>
      </c>
      <c r="C228">
        <v>1.52</v>
      </c>
      <c r="D228">
        <v>0.36</v>
      </c>
      <c r="E228">
        <v>0.03</v>
      </c>
    </row>
    <row r="229" spans="1:5" x14ac:dyDescent="0.45">
      <c r="A229">
        <v>194506</v>
      </c>
      <c r="B229">
        <v>0.39</v>
      </c>
      <c r="C229">
        <v>3.12</v>
      </c>
      <c r="D229">
        <v>4.21</v>
      </c>
      <c r="E229">
        <v>0.02</v>
      </c>
    </row>
    <row r="230" spans="1:5" x14ac:dyDescent="0.45">
      <c r="A230">
        <v>194507</v>
      </c>
      <c r="B230">
        <v>-2.17</v>
      </c>
      <c r="C230">
        <v>-1.52</v>
      </c>
      <c r="D230">
        <v>-2.62</v>
      </c>
      <c r="E230">
        <v>0.03</v>
      </c>
    </row>
    <row r="231" spans="1:5" x14ac:dyDescent="0.45">
      <c r="A231">
        <v>194508</v>
      </c>
      <c r="B231">
        <v>6.2</v>
      </c>
      <c r="C231">
        <v>1.5</v>
      </c>
      <c r="D231">
        <v>-4.2699999999999996</v>
      </c>
      <c r="E231">
        <v>0.03</v>
      </c>
    </row>
    <row r="232" spans="1:5" x14ac:dyDescent="0.45">
      <c r="A232">
        <v>194509</v>
      </c>
      <c r="B232">
        <v>4.7699999999999996</v>
      </c>
      <c r="C232">
        <v>1.7</v>
      </c>
      <c r="D232">
        <v>0.42</v>
      </c>
      <c r="E232">
        <v>0.03</v>
      </c>
    </row>
    <row r="233" spans="1:5" x14ac:dyDescent="0.45">
      <c r="A233">
        <v>194510</v>
      </c>
      <c r="B233">
        <v>3.89</v>
      </c>
      <c r="C233">
        <v>2.38</v>
      </c>
      <c r="D233">
        <v>2.13</v>
      </c>
      <c r="E233">
        <v>0.03</v>
      </c>
    </row>
    <row r="234" spans="1:5" x14ac:dyDescent="0.45">
      <c r="A234">
        <v>194511</v>
      </c>
      <c r="B234">
        <v>5.39</v>
      </c>
      <c r="C234">
        <v>4.3099999999999996</v>
      </c>
      <c r="D234">
        <v>3.96</v>
      </c>
      <c r="E234">
        <v>0.02</v>
      </c>
    </row>
    <row r="235" spans="1:5" x14ac:dyDescent="0.45">
      <c r="A235">
        <v>194512</v>
      </c>
      <c r="B235">
        <v>1.2</v>
      </c>
      <c r="C235">
        <v>2.1</v>
      </c>
      <c r="D235">
        <v>-2.2799999999999998</v>
      </c>
      <c r="E235">
        <v>0.03</v>
      </c>
    </row>
    <row r="236" spans="1:5" x14ac:dyDescent="0.45">
      <c r="A236">
        <v>194601</v>
      </c>
      <c r="B236">
        <v>6.24</v>
      </c>
      <c r="C236">
        <v>3.91</v>
      </c>
      <c r="D236">
        <v>2.48</v>
      </c>
      <c r="E236">
        <v>0.03</v>
      </c>
    </row>
    <row r="237" spans="1:5" x14ac:dyDescent="0.45">
      <c r="A237">
        <v>194602</v>
      </c>
      <c r="B237">
        <v>-5.83</v>
      </c>
      <c r="C237">
        <v>-0.71</v>
      </c>
      <c r="D237">
        <v>-1.46</v>
      </c>
      <c r="E237">
        <v>0.03</v>
      </c>
    </row>
    <row r="238" spans="1:5" x14ac:dyDescent="0.45">
      <c r="A238">
        <v>194603</v>
      </c>
      <c r="B238">
        <v>5.87</v>
      </c>
      <c r="C238">
        <v>0.28999999999999998</v>
      </c>
      <c r="D238">
        <v>-0.54</v>
      </c>
      <c r="E238">
        <v>0.03</v>
      </c>
    </row>
    <row r="239" spans="1:5" x14ac:dyDescent="0.45">
      <c r="A239">
        <v>194604</v>
      </c>
      <c r="B239">
        <v>4.2300000000000004</v>
      </c>
      <c r="C239">
        <v>2.35</v>
      </c>
      <c r="D239">
        <v>0.32</v>
      </c>
      <c r="E239">
        <v>0.03</v>
      </c>
    </row>
    <row r="240" spans="1:5" x14ac:dyDescent="0.45">
      <c r="A240">
        <v>194605</v>
      </c>
      <c r="B240">
        <v>3.93</v>
      </c>
      <c r="C240">
        <v>1.46</v>
      </c>
      <c r="D240">
        <v>1.28</v>
      </c>
      <c r="E240">
        <v>0.03</v>
      </c>
    </row>
    <row r="241" spans="1:5" x14ac:dyDescent="0.45">
      <c r="A241">
        <v>194606</v>
      </c>
      <c r="B241">
        <v>-3.89</v>
      </c>
      <c r="C241">
        <v>-1.58</v>
      </c>
      <c r="D241">
        <v>-0.39</v>
      </c>
      <c r="E241">
        <v>0.03</v>
      </c>
    </row>
    <row r="242" spans="1:5" x14ac:dyDescent="0.45">
      <c r="A242">
        <v>194607</v>
      </c>
      <c r="B242">
        <v>-2.69</v>
      </c>
      <c r="C242">
        <v>-2.0699999999999998</v>
      </c>
      <c r="D242">
        <v>7.0000000000000007E-2</v>
      </c>
      <c r="E242">
        <v>0.03</v>
      </c>
    </row>
    <row r="243" spans="1:5" x14ac:dyDescent="0.45">
      <c r="A243">
        <v>194608</v>
      </c>
      <c r="B243">
        <v>-6.44</v>
      </c>
      <c r="C243">
        <v>-1.84</v>
      </c>
      <c r="D243">
        <v>0.55000000000000004</v>
      </c>
      <c r="E243">
        <v>0.03</v>
      </c>
    </row>
    <row r="244" spans="1:5" x14ac:dyDescent="0.45">
      <c r="A244">
        <v>194609</v>
      </c>
      <c r="B244">
        <v>-10.17</v>
      </c>
      <c r="C244">
        <v>-4.4000000000000004</v>
      </c>
      <c r="D244">
        <v>-1.92</v>
      </c>
      <c r="E244">
        <v>0.03</v>
      </c>
    </row>
    <row r="245" spans="1:5" x14ac:dyDescent="0.45">
      <c r="A245">
        <v>194610</v>
      </c>
      <c r="B245">
        <v>-1.44</v>
      </c>
      <c r="C245">
        <v>0.1</v>
      </c>
      <c r="D245">
        <v>3.46</v>
      </c>
      <c r="E245">
        <v>0.03</v>
      </c>
    </row>
    <row r="246" spans="1:5" x14ac:dyDescent="0.45">
      <c r="A246">
        <v>194611</v>
      </c>
      <c r="B246">
        <v>-0.01</v>
      </c>
      <c r="C246">
        <v>-0.44</v>
      </c>
      <c r="D246">
        <v>1.47</v>
      </c>
      <c r="E246">
        <v>0.03</v>
      </c>
    </row>
    <row r="247" spans="1:5" x14ac:dyDescent="0.45">
      <c r="A247">
        <v>194612</v>
      </c>
      <c r="B247">
        <v>4.96</v>
      </c>
      <c r="C247">
        <v>0.08</v>
      </c>
      <c r="D247">
        <v>-1.36</v>
      </c>
      <c r="E247">
        <v>0.03</v>
      </c>
    </row>
    <row r="248" spans="1:5" x14ac:dyDescent="0.45">
      <c r="A248">
        <v>194701</v>
      </c>
      <c r="B248">
        <v>1.25</v>
      </c>
      <c r="C248">
        <v>2.2000000000000002</v>
      </c>
      <c r="D248">
        <v>-0.73</v>
      </c>
      <c r="E248">
        <v>0.03</v>
      </c>
    </row>
    <row r="249" spans="1:5" x14ac:dyDescent="0.45">
      <c r="A249">
        <v>194702</v>
      </c>
      <c r="B249">
        <v>-1.08</v>
      </c>
      <c r="C249">
        <v>0.68</v>
      </c>
      <c r="D249">
        <v>0.15</v>
      </c>
      <c r="E249">
        <v>0.03</v>
      </c>
    </row>
    <row r="250" spans="1:5" x14ac:dyDescent="0.45">
      <c r="A250">
        <v>194703</v>
      </c>
      <c r="B250">
        <v>-1.67</v>
      </c>
      <c r="C250">
        <v>-1.62</v>
      </c>
      <c r="D250">
        <v>0.61</v>
      </c>
      <c r="E250">
        <v>0.03</v>
      </c>
    </row>
    <row r="251" spans="1:5" x14ac:dyDescent="0.45">
      <c r="A251">
        <v>194704</v>
      </c>
      <c r="B251">
        <v>-4.8</v>
      </c>
      <c r="C251">
        <v>-3.96</v>
      </c>
      <c r="D251">
        <v>0.85</v>
      </c>
      <c r="E251">
        <v>0.03</v>
      </c>
    </row>
    <row r="252" spans="1:5" x14ac:dyDescent="0.45">
      <c r="A252">
        <v>194705</v>
      </c>
      <c r="B252">
        <v>-0.97</v>
      </c>
      <c r="C252">
        <v>-3.26</v>
      </c>
      <c r="D252">
        <v>0.33</v>
      </c>
      <c r="E252">
        <v>0.03</v>
      </c>
    </row>
    <row r="253" spans="1:5" x14ac:dyDescent="0.45">
      <c r="A253">
        <v>194706</v>
      </c>
      <c r="B253">
        <v>5.29</v>
      </c>
      <c r="C253">
        <v>-0.3</v>
      </c>
      <c r="D253">
        <v>-0.59</v>
      </c>
      <c r="E253">
        <v>0.03</v>
      </c>
    </row>
    <row r="254" spans="1:5" x14ac:dyDescent="0.45">
      <c r="A254">
        <v>194707</v>
      </c>
      <c r="B254">
        <v>4.1399999999999997</v>
      </c>
      <c r="C254">
        <v>1.43</v>
      </c>
      <c r="D254">
        <v>2.82</v>
      </c>
      <c r="E254">
        <v>0.03</v>
      </c>
    </row>
    <row r="255" spans="1:5" x14ac:dyDescent="0.45">
      <c r="A255">
        <v>194708</v>
      </c>
      <c r="B255">
        <v>-1.74</v>
      </c>
      <c r="C255">
        <v>0.32</v>
      </c>
      <c r="D255">
        <v>0.18</v>
      </c>
      <c r="E255">
        <v>0.03</v>
      </c>
    </row>
    <row r="256" spans="1:5" x14ac:dyDescent="0.45">
      <c r="A256">
        <v>194709</v>
      </c>
      <c r="B256">
        <v>-0.54</v>
      </c>
      <c r="C256">
        <v>1.64</v>
      </c>
      <c r="D256">
        <v>1.36</v>
      </c>
      <c r="E256">
        <v>0.06</v>
      </c>
    </row>
    <row r="257" spans="1:5" x14ac:dyDescent="0.45">
      <c r="A257">
        <v>194710</v>
      </c>
      <c r="B257">
        <v>2.4700000000000002</v>
      </c>
      <c r="C257">
        <v>0.51</v>
      </c>
      <c r="D257">
        <v>7.0000000000000007E-2</v>
      </c>
      <c r="E257">
        <v>0.06</v>
      </c>
    </row>
    <row r="258" spans="1:5" x14ac:dyDescent="0.45">
      <c r="A258">
        <v>194711</v>
      </c>
      <c r="B258">
        <v>-1.97</v>
      </c>
      <c r="C258">
        <v>-1.71</v>
      </c>
      <c r="D258">
        <v>1.1000000000000001</v>
      </c>
      <c r="E258">
        <v>0.06</v>
      </c>
    </row>
    <row r="259" spans="1:5" x14ac:dyDescent="0.45">
      <c r="A259">
        <v>194712</v>
      </c>
      <c r="B259">
        <v>3</v>
      </c>
      <c r="C259">
        <v>-2.46</v>
      </c>
      <c r="D259">
        <v>3.71</v>
      </c>
      <c r="E259">
        <v>0.08</v>
      </c>
    </row>
    <row r="260" spans="1:5" x14ac:dyDescent="0.45">
      <c r="A260">
        <v>194801</v>
      </c>
      <c r="B260">
        <v>-3.93</v>
      </c>
      <c r="C260">
        <v>2.5</v>
      </c>
      <c r="D260">
        <v>1.39</v>
      </c>
      <c r="E260">
        <v>7.0000000000000007E-2</v>
      </c>
    </row>
    <row r="261" spans="1:5" x14ac:dyDescent="0.45">
      <c r="A261">
        <v>194802</v>
      </c>
      <c r="B261">
        <v>-4.38</v>
      </c>
      <c r="C261">
        <v>-1.72</v>
      </c>
      <c r="D261">
        <v>7.0000000000000007E-2</v>
      </c>
      <c r="E261">
        <v>7.0000000000000007E-2</v>
      </c>
    </row>
    <row r="262" spans="1:5" x14ac:dyDescent="0.45">
      <c r="A262">
        <v>194803</v>
      </c>
      <c r="B262">
        <v>8.07</v>
      </c>
      <c r="C262">
        <v>0.14000000000000001</v>
      </c>
      <c r="D262">
        <v>4.5</v>
      </c>
      <c r="E262">
        <v>0.09</v>
      </c>
    </row>
    <row r="263" spans="1:5" x14ac:dyDescent="0.45">
      <c r="A263">
        <v>194804</v>
      </c>
      <c r="B263">
        <v>3.65</v>
      </c>
      <c r="C263">
        <v>-1.65</v>
      </c>
      <c r="D263">
        <v>4.1100000000000003</v>
      </c>
      <c r="E263">
        <v>0.08</v>
      </c>
    </row>
    <row r="264" spans="1:5" x14ac:dyDescent="0.45">
      <c r="A264">
        <v>194805</v>
      </c>
      <c r="B264">
        <v>7.3</v>
      </c>
      <c r="C264">
        <v>0.91</v>
      </c>
      <c r="D264">
        <v>-1.27</v>
      </c>
      <c r="E264">
        <v>0.08</v>
      </c>
    </row>
    <row r="265" spans="1:5" x14ac:dyDescent="0.45">
      <c r="A265">
        <v>194806</v>
      </c>
      <c r="B265">
        <v>-0.1</v>
      </c>
      <c r="C265">
        <v>-1.82</v>
      </c>
      <c r="D265">
        <v>2.81</v>
      </c>
      <c r="E265">
        <v>0.09</v>
      </c>
    </row>
    <row r="266" spans="1:5" x14ac:dyDescent="0.45">
      <c r="A266">
        <v>194807</v>
      </c>
      <c r="B266">
        <v>-5.09</v>
      </c>
      <c r="C266">
        <v>-0.33</v>
      </c>
      <c r="D266">
        <v>0.14000000000000001</v>
      </c>
      <c r="E266">
        <v>0.08</v>
      </c>
    </row>
    <row r="267" spans="1:5" x14ac:dyDescent="0.45">
      <c r="A267">
        <v>194808</v>
      </c>
      <c r="B267">
        <v>0.25</v>
      </c>
      <c r="C267">
        <v>-1.1100000000000001</v>
      </c>
      <c r="D267">
        <v>0.28000000000000003</v>
      </c>
      <c r="E267">
        <v>0.09</v>
      </c>
    </row>
    <row r="268" spans="1:5" x14ac:dyDescent="0.45">
      <c r="A268">
        <v>194809</v>
      </c>
      <c r="B268">
        <v>-2.97</v>
      </c>
      <c r="C268">
        <v>-1.23</v>
      </c>
      <c r="D268">
        <v>-1.71</v>
      </c>
      <c r="E268">
        <v>0.04</v>
      </c>
    </row>
    <row r="269" spans="1:5" x14ac:dyDescent="0.45">
      <c r="A269">
        <v>194810</v>
      </c>
      <c r="B269">
        <v>5.96</v>
      </c>
      <c r="C269">
        <v>-1.5</v>
      </c>
      <c r="D269">
        <v>0.57999999999999996</v>
      </c>
      <c r="E269">
        <v>0.04</v>
      </c>
    </row>
    <row r="270" spans="1:5" x14ac:dyDescent="0.45">
      <c r="A270">
        <v>194811</v>
      </c>
      <c r="B270">
        <v>-9.3000000000000007</v>
      </c>
      <c r="C270">
        <v>-0.6</v>
      </c>
      <c r="D270">
        <v>-4.13</v>
      </c>
      <c r="E270">
        <v>0.04</v>
      </c>
    </row>
    <row r="271" spans="1:5" x14ac:dyDescent="0.45">
      <c r="A271">
        <v>194812</v>
      </c>
      <c r="B271">
        <v>3.26</v>
      </c>
      <c r="C271">
        <v>-2.82</v>
      </c>
      <c r="D271">
        <v>-1.94</v>
      </c>
      <c r="E271">
        <v>0.04</v>
      </c>
    </row>
    <row r="272" spans="1:5" x14ac:dyDescent="0.45">
      <c r="A272">
        <v>194901</v>
      </c>
      <c r="B272">
        <v>0.23</v>
      </c>
      <c r="C272">
        <v>1.77</v>
      </c>
      <c r="D272">
        <v>1.23</v>
      </c>
      <c r="E272">
        <v>0.1</v>
      </c>
    </row>
    <row r="273" spans="1:5" x14ac:dyDescent="0.45">
      <c r="A273">
        <v>194902</v>
      </c>
      <c r="B273">
        <v>-2.93</v>
      </c>
      <c r="C273">
        <v>-1.9</v>
      </c>
      <c r="D273">
        <v>-0.86</v>
      </c>
      <c r="E273">
        <v>0.09</v>
      </c>
    </row>
    <row r="274" spans="1:5" x14ac:dyDescent="0.45">
      <c r="A274">
        <v>194903</v>
      </c>
      <c r="B274">
        <v>4.04</v>
      </c>
      <c r="C274">
        <v>2.5</v>
      </c>
      <c r="D274">
        <v>1.29</v>
      </c>
      <c r="E274">
        <v>0.1</v>
      </c>
    </row>
    <row r="275" spans="1:5" x14ac:dyDescent="0.45">
      <c r="A275">
        <v>194904</v>
      </c>
      <c r="B275">
        <v>-1.87</v>
      </c>
      <c r="C275">
        <v>-0.89</v>
      </c>
      <c r="D275">
        <v>-1.1299999999999999</v>
      </c>
      <c r="E275">
        <v>0.09</v>
      </c>
    </row>
    <row r="276" spans="1:5" x14ac:dyDescent="0.45">
      <c r="A276">
        <v>194905</v>
      </c>
      <c r="B276">
        <v>-2.94</v>
      </c>
      <c r="C276">
        <v>-0.79</v>
      </c>
      <c r="D276">
        <v>-2.37</v>
      </c>
      <c r="E276">
        <v>0.1</v>
      </c>
    </row>
    <row r="277" spans="1:5" x14ac:dyDescent="0.45">
      <c r="A277">
        <v>194906</v>
      </c>
      <c r="B277">
        <v>0.1</v>
      </c>
      <c r="C277">
        <v>-0.91</v>
      </c>
      <c r="D277">
        <v>-1.65</v>
      </c>
      <c r="E277">
        <v>0.1</v>
      </c>
    </row>
    <row r="278" spans="1:5" x14ac:dyDescent="0.45">
      <c r="A278">
        <v>194907</v>
      </c>
      <c r="B278">
        <v>5.54</v>
      </c>
      <c r="C278">
        <v>0.55000000000000004</v>
      </c>
      <c r="D278">
        <v>0.37</v>
      </c>
      <c r="E278">
        <v>0.09</v>
      </c>
    </row>
    <row r="279" spans="1:5" x14ac:dyDescent="0.45">
      <c r="A279">
        <v>194908</v>
      </c>
      <c r="B279">
        <v>2.6</v>
      </c>
      <c r="C279">
        <v>0.2</v>
      </c>
      <c r="D279">
        <v>-0.55000000000000004</v>
      </c>
      <c r="E279">
        <v>0.09</v>
      </c>
    </row>
    <row r="280" spans="1:5" x14ac:dyDescent="0.45">
      <c r="A280">
        <v>194909</v>
      </c>
      <c r="B280">
        <v>3.09</v>
      </c>
      <c r="C280">
        <v>1</v>
      </c>
      <c r="D280">
        <v>0.19</v>
      </c>
      <c r="E280">
        <v>0.09</v>
      </c>
    </row>
    <row r="281" spans="1:5" x14ac:dyDescent="0.45">
      <c r="A281">
        <v>194910</v>
      </c>
      <c r="B281">
        <v>3.14</v>
      </c>
      <c r="C281">
        <v>1.04</v>
      </c>
      <c r="D281">
        <v>-0.48</v>
      </c>
      <c r="E281">
        <v>0.09</v>
      </c>
    </row>
    <row r="282" spans="1:5" x14ac:dyDescent="0.45">
      <c r="A282">
        <v>194911</v>
      </c>
      <c r="B282">
        <v>1.82</v>
      </c>
      <c r="C282">
        <v>-1.02</v>
      </c>
      <c r="D282">
        <v>-0.96</v>
      </c>
      <c r="E282">
        <v>0.08</v>
      </c>
    </row>
    <row r="283" spans="1:5" x14ac:dyDescent="0.45">
      <c r="A283">
        <v>194912</v>
      </c>
      <c r="B283">
        <v>5.13</v>
      </c>
      <c r="C283">
        <v>2.06</v>
      </c>
      <c r="D283">
        <v>1.77</v>
      </c>
      <c r="E283">
        <v>0.09</v>
      </c>
    </row>
    <row r="284" spans="1:5" x14ac:dyDescent="0.45">
      <c r="A284">
        <v>195001</v>
      </c>
      <c r="B284">
        <v>1.7</v>
      </c>
      <c r="C284">
        <v>3.33</v>
      </c>
      <c r="D284">
        <v>0.12</v>
      </c>
      <c r="E284">
        <v>0.09</v>
      </c>
    </row>
    <row r="285" spans="1:5" x14ac:dyDescent="0.45">
      <c r="A285">
        <v>195002</v>
      </c>
      <c r="B285">
        <v>1.48</v>
      </c>
      <c r="C285">
        <v>0.03</v>
      </c>
      <c r="D285">
        <v>-0.79</v>
      </c>
      <c r="E285">
        <v>0.09</v>
      </c>
    </row>
    <row r="286" spans="1:5" x14ac:dyDescent="0.45">
      <c r="A286">
        <v>195003</v>
      </c>
      <c r="B286">
        <v>1.26</v>
      </c>
      <c r="C286">
        <v>-1.44</v>
      </c>
      <c r="D286">
        <v>-2.81</v>
      </c>
      <c r="E286">
        <v>0.1</v>
      </c>
    </row>
    <row r="287" spans="1:5" x14ac:dyDescent="0.45">
      <c r="A287">
        <v>195004</v>
      </c>
      <c r="B287">
        <v>3.94</v>
      </c>
      <c r="C287">
        <v>1.94</v>
      </c>
      <c r="D287">
        <v>1.3</v>
      </c>
      <c r="E287">
        <v>0.09</v>
      </c>
    </row>
    <row r="288" spans="1:5" x14ac:dyDescent="0.45">
      <c r="A288">
        <v>195005</v>
      </c>
      <c r="B288">
        <v>4.3099999999999996</v>
      </c>
      <c r="C288">
        <v>-2.1</v>
      </c>
      <c r="D288">
        <v>0.46</v>
      </c>
      <c r="E288">
        <v>0.1</v>
      </c>
    </row>
    <row r="289" spans="1:5" x14ac:dyDescent="0.45">
      <c r="A289">
        <v>195006</v>
      </c>
      <c r="B289">
        <v>-5.94</v>
      </c>
      <c r="C289">
        <v>-2.34</v>
      </c>
      <c r="D289">
        <v>-0.7</v>
      </c>
      <c r="E289">
        <v>0.1</v>
      </c>
    </row>
    <row r="290" spans="1:5" x14ac:dyDescent="0.45">
      <c r="A290">
        <v>195007</v>
      </c>
      <c r="B290">
        <v>1.36</v>
      </c>
      <c r="C290">
        <v>0.69</v>
      </c>
      <c r="D290">
        <v>13.56</v>
      </c>
      <c r="E290">
        <v>0.1</v>
      </c>
    </row>
    <row r="291" spans="1:5" x14ac:dyDescent="0.45">
      <c r="A291">
        <v>195008</v>
      </c>
      <c r="B291">
        <v>4.8499999999999996</v>
      </c>
      <c r="C291">
        <v>0.76</v>
      </c>
      <c r="D291">
        <v>-1.5</v>
      </c>
      <c r="E291">
        <v>0.1</v>
      </c>
    </row>
    <row r="292" spans="1:5" x14ac:dyDescent="0.45">
      <c r="A292">
        <v>195009</v>
      </c>
      <c r="B292">
        <v>4.8099999999999996</v>
      </c>
      <c r="C292">
        <v>0.49</v>
      </c>
      <c r="D292">
        <v>-1.07</v>
      </c>
      <c r="E292">
        <v>0.1</v>
      </c>
    </row>
    <row r="293" spans="1:5" x14ac:dyDescent="0.45">
      <c r="A293">
        <v>195010</v>
      </c>
      <c r="B293">
        <v>-0.18</v>
      </c>
      <c r="C293">
        <v>-0.47</v>
      </c>
      <c r="D293">
        <v>1.3</v>
      </c>
      <c r="E293">
        <v>0.12</v>
      </c>
    </row>
    <row r="294" spans="1:5" x14ac:dyDescent="0.45">
      <c r="A294">
        <v>195011</v>
      </c>
      <c r="B294">
        <v>2.76</v>
      </c>
      <c r="C294">
        <v>-0.89</v>
      </c>
      <c r="D294">
        <v>3.33</v>
      </c>
      <c r="E294">
        <v>0.11</v>
      </c>
    </row>
    <row r="295" spans="1:5" x14ac:dyDescent="0.45">
      <c r="A295">
        <v>195012</v>
      </c>
      <c r="B295">
        <v>5.54</v>
      </c>
      <c r="C295">
        <v>1.47</v>
      </c>
      <c r="D295">
        <v>7.36</v>
      </c>
      <c r="E295">
        <v>0.11</v>
      </c>
    </row>
    <row r="296" spans="1:5" x14ac:dyDescent="0.45">
      <c r="A296">
        <v>195101</v>
      </c>
      <c r="B296">
        <v>5.7</v>
      </c>
      <c r="C296">
        <v>1.76</v>
      </c>
      <c r="D296">
        <v>3.64</v>
      </c>
      <c r="E296">
        <v>0.13</v>
      </c>
    </row>
    <row r="297" spans="1:5" x14ac:dyDescent="0.45">
      <c r="A297">
        <v>195102</v>
      </c>
      <c r="B297">
        <v>1.41</v>
      </c>
      <c r="C297">
        <v>0.08</v>
      </c>
      <c r="D297">
        <v>-2.85</v>
      </c>
      <c r="E297">
        <v>0.1</v>
      </c>
    </row>
    <row r="298" spans="1:5" x14ac:dyDescent="0.45">
      <c r="A298">
        <v>195103</v>
      </c>
      <c r="B298">
        <v>-2.15</v>
      </c>
      <c r="C298">
        <v>-0.77</v>
      </c>
      <c r="D298">
        <v>-4.0999999999999996</v>
      </c>
      <c r="E298">
        <v>0.11</v>
      </c>
    </row>
    <row r="299" spans="1:5" x14ac:dyDescent="0.45">
      <c r="A299">
        <v>195104</v>
      </c>
      <c r="B299">
        <v>4.8600000000000003</v>
      </c>
      <c r="C299">
        <v>-1.45</v>
      </c>
      <c r="D299">
        <v>3.27</v>
      </c>
      <c r="E299">
        <v>0.13</v>
      </c>
    </row>
    <row r="300" spans="1:5" x14ac:dyDescent="0.45">
      <c r="A300">
        <v>195105</v>
      </c>
      <c r="B300">
        <v>-2.34</v>
      </c>
      <c r="C300">
        <v>0</v>
      </c>
      <c r="D300">
        <v>-1.37</v>
      </c>
      <c r="E300">
        <v>0.12</v>
      </c>
    </row>
    <row r="301" spans="1:5" x14ac:dyDescent="0.45">
      <c r="A301">
        <v>195106</v>
      </c>
      <c r="B301">
        <v>-2.62</v>
      </c>
      <c r="C301">
        <v>-2.06</v>
      </c>
      <c r="D301">
        <v>-3.75</v>
      </c>
      <c r="E301">
        <v>0.12</v>
      </c>
    </row>
    <row r="302" spans="1:5" x14ac:dyDescent="0.45">
      <c r="A302">
        <v>195107</v>
      </c>
      <c r="B302">
        <v>6.94</v>
      </c>
      <c r="C302">
        <v>-1.99</v>
      </c>
      <c r="D302">
        <v>2.06</v>
      </c>
      <c r="E302">
        <v>0.13</v>
      </c>
    </row>
    <row r="303" spans="1:5" x14ac:dyDescent="0.45">
      <c r="A303">
        <v>195108</v>
      </c>
      <c r="B303">
        <v>4.2699999999999996</v>
      </c>
      <c r="C303">
        <v>0.99</v>
      </c>
      <c r="D303">
        <v>-0.13</v>
      </c>
      <c r="E303">
        <v>0.13</v>
      </c>
    </row>
    <row r="304" spans="1:5" x14ac:dyDescent="0.45">
      <c r="A304">
        <v>195109</v>
      </c>
      <c r="B304">
        <v>0.7</v>
      </c>
      <c r="C304">
        <v>1.87</v>
      </c>
      <c r="D304">
        <v>0.63</v>
      </c>
      <c r="E304">
        <v>0.12</v>
      </c>
    </row>
    <row r="305" spans="1:5" x14ac:dyDescent="0.45">
      <c r="A305">
        <v>195110</v>
      </c>
      <c r="B305">
        <v>-2.5299999999999998</v>
      </c>
      <c r="C305">
        <v>-0.22</v>
      </c>
      <c r="D305">
        <v>0.23</v>
      </c>
      <c r="E305">
        <v>0.16</v>
      </c>
    </row>
    <row r="306" spans="1:5" x14ac:dyDescent="0.45">
      <c r="A306">
        <v>195111</v>
      </c>
      <c r="B306">
        <v>0.56999999999999995</v>
      </c>
      <c r="C306">
        <v>-0.32</v>
      </c>
      <c r="D306">
        <v>-0.06</v>
      </c>
      <c r="E306">
        <v>0.11</v>
      </c>
    </row>
    <row r="307" spans="1:5" x14ac:dyDescent="0.45">
      <c r="A307">
        <v>195112</v>
      </c>
      <c r="B307">
        <v>3.33</v>
      </c>
      <c r="C307">
        <v>-2.2599999999999998</v>
      </c>
      <c r="D307">
        <v>-1.59</v>
      </c>
      <c r="E307">
        <v>0.12</v>
      </c>
    </row>
    <row r="308" spans="1:5" x14ac:dyDescent="0.45">
      <c r="A308">
        <v>195201</v>
      </c>
      <c r="B308">
        <v>1.45</v>
      </c>
      <c r="C308">
        <v>-0.61</v>
      </c>
      <c r="D308">
        <v>1.55</v>
      </c>
      <c r="E308">
        <v>0.15</v>
      </c>
    </row>
    <row r="309" spans="1:5" x14ac:dyDescent="0.45">
      <c r="A309">
        <v>195202</v>
      </c>
      <c r="B309">
        <v>-2.62</v>
      </c>
      <c r="C309">
        <v>0.82</v>
      </c>
      <c r="D309">
        <v>-0.61</v>
      </c>
      <c r="E309">
        <v>0.12</v>
      </c>
    </row>
    <row r="310" spans="1:5" x14ac:dyDescent="0.45">
      <c r="A310">
        <v>195203</v>
      </c>
      <c r="B310">
        <v>4.4400000000000004</v>
      </c>
      <c r="C310">
        <v>-2.99</v>
      </c>
      <c r="D310">
        <v>2.17</v>
      </c>
      <c r="E310">
        <v>0.11</v>
      </c>
    </row>
    <row r="311" spans="1:5" x14ac:dyDescent="0.45">
      <c r="A311">
        <v>195204</v>
      </c>
      <c r="B311">
        <v>-4.97</v>
      </c>
      <c r="C311">
        <v>0.46</v>
      </c>
      <c r="D311">
        <v>-0.1</v>
      </c>
      <c r="E311">
        <v>0.12</v>
      </c>
    </row>
    <row r="312" spans="1:5" x14ac:dyDescent="0.45">
      <c r="A312">
        <v>195205</v>
      </c>
      <c r="B312">
        <v>3.2</v>
      </c>
      <c r="C312">
        <v>-1</v>
      </c>
      <c r="D312">
        <v>0.04</v>
      </c>
      <c r="E312">
        <v>0.13</v>
      </c>
    </row>
    <row r="313" spans="1:5" x14ac:dyDescent="0.45">
      <c r="A313">
        <v>195206</v>
      </c>
      <c r="B313">
        <v>3.83</v>
      </c>
      <c r="C313">
        <v>-1.64</v>
      </c>
      <c r="D313">
        <v>1.24</v>
      </c>
      <c r="E313">
        <v>0.15</v>
      </c>
    </row>
    <row r="314" spans="1:5" x14ac:dyDescent="0.45">
      <c r="A314">
        <v>195207</v>
      </c>
      <c r="B314">
        <v>0.91</v>
      </c>
      <c r="C314">
        <v>-0.4</v>
      </c>
      <c r="D314">
        <v>-0.35</v>
      </c>
      <c r="E314">
        <v>0.15</v>
      </c>
    </row>
    <row r="315" spans="1:5" x14ac:dyDescent="0.45">
      <c r="A315">
        <v>195208</v>
      </c>
      <c r="B315">
        <v>-0.76</v>
      </c>
      <c r="C315">
        <v>1.1499999999999999</v>
      </c>
      <c r="D315">
        <v>0.01</v>
      </c>
      <c r="E315">
        <v>0.15</v>
      </c>
    </row>
    <row r="316" spans="1:5" x14ac:dyDescent="0.45">
      <c r="A316">
        <v>195209</v>
      </c>
      <c r="B316">
        <v>-2.0299999999999998</v>
      </c>
      <c r="C316">
        <v>1.1100000000000001</v>
      </c>
      <c r="D316">
        <v>-1.52</v>
      </c>
      <c r="E316">
        <v>0.16</v>
      </c>
    </row>
    <row r="317" spans="1:5" x14ac:dyDescent="0.45">
      <c r="A317">
        <v>195210</v>
      </c>
      <c r="B317">
        <v>-0.66</v>
      </c>
      <c r="C317">
        <v>-1.05</v>
      </c>
      <c r="D317">
        <v>-0.46</v>
      </c>
      <c r="E317">
        <v>0.14000000000000001</v>
      </c>
    </row>
    <row r="318" spans="1:5" x14ac:dyDescent="0.45">
      <c r="A318">
        <v>195211</v>
      </c>
      <c r="B318">
        <v>5.94</v>
      </c>
      <c r="C318">
        <v>-0.72</v>
      </c>
      <c r="D318">
        <v>0.97</v>
      </c>
      <c r="E318">
        <v>0.1</v>
      </c>
    </row>
    <row r="319" spans="1:5" x14ac:dyDescent="0.45">
      <c r="A319">
        <v>195212</v>
      </c>
      <c r="B319">
        <v>2.93</v>
      </c>
      <c r="C319">
        <v>-1.48</v>
      </c>
      <c r="D319">
        <v>0.19</v>
      </c>
      <c r="E319">
        <v>0.16</v>
      </c>
    </row>
    <row r="320" spans="1:5" x14ac:dyDescent="0.45">
      <c r="A320">
        <v>195301</v>
      </c>
      <c r="B320">
        <v>-0.34</v>
      </c>
      <c r="C320">
        <v>3.61</v>
      </c>
      <c r="D320">
        <v>1.32</v>
      </c>
      <c r="E320">
        <v>0.16</v>
      </c>
    </row>
    <row r="321" spans="1:5" x14ac:dyDescent="0.45">
      <c r="A321">
        <v>195302</v>
      </c>
      <c r="B321">
        <v>-0.27</v>
      </c>
      <c r="C321">
        <v>2.15</v>
      </c>
      <c r="D321">
        <v>-0.09</v>
      </c>
      <c r="E321">
        <v>0.14000000000000001</v>
      </c>
    </row>
    <row r="322" spans="1:5" x14ac:dyDescent="0.45">
      <c r="A322">
        <v>195303</v>
      </c>
      <c r="B322">
        <v>-1.43</v>
      </c>
      <c r="C322">
        <v>-0.22</v>
      </c>
      <c r="D322">
        <v>-0.85</v>
      </c>
      <c r="E322">
        <v>0.18</v>
      </c>
    </row>
    <row r="323" spans="1:5" x14ac:dyDescent="0.45">
      <c r="A323">
        <v>195304</v>
      </c>
      <c r="B323">
        <v>-2.83</v>
      </c>
      <c r="C323">
        <v>0.3</v>
      </c>
      <c r="D323">
        <v>1.57</v>
      </c>
      <c r="E323">
        <v>0.16</v>
      </c>
    </row>
    <row r="324" spans="1:5" x14ac:dyDescent="0.45">
      <c r="A324">
        <v>195305</v>
      </c>
      <c r="B324">
        <v>0.52</v>
      </c>
      <c r="C324">
        <v>-7.0000000000000007E-2</v>
      </c>
      <c r="D324">
        <v>0.23</v>
      </c>
      <c r="E324">
        <v>0.17</v>
      </c>
    </row>
    <row r="325" spans="1:5" x14ac:dyDescent="0.45">
      <c r="A325">
        <v>195306</v>
      </c>
      <c r="B325">
        <v>-1.89</v>
      </c>
      <c r="C325">
        <v>-1.87</v>
      </c>
      <c r="D325">
        <v>-0.47</v>
      </c>
      <c r="E325">
        <v>0.18</v>
      </c>
    </row>
    <row r="326" spans="1:5" x14ac:dyDescent="0.45">
      <c r="A326">
        <v>195307</v>
      </c>
      <c r="B326">
        <v>2.4</v>
      </c>
      <c r="C326">
        <v>-1</v>
      </c>
      <c r="D326">
        <v>-0.22</v>
      </c>
      <c r="E326">
        <v>0.15</v>
      </c>
    </row>
    <row r="327" spans="1:5" x14ac:dyDescent="0.45">
      <c r="A327">
        <v>195308</v>
      </c>
      <c r="B327">
        <v>-4.5199999999999996</v>
      </c>
      <c r="C327">
        <v>0.28999999999999998</v>
      </c>
      <c r="D327">
        <v>-3.53</v>
      </c>
      <c r="E327">
        <v>0.17</v>
      </c>
    </row>
    <row r="328" spans="1:5" x14ac:dyDescent="0.45">
      <c r="A328">
        <v>195309</v>
      </c>
      <c r="B328">
        <v>0.2</v>
      </c>
      <c r="C328">
        <v>-0.84</v>
      </c>
      <c r="D328">
        <v>-2.44</v>
      </c>
      <c r="E328">
        <v>0.16</v>
      </c>
    </row>
    <row r="329" spans="1:5" x14ac:dyDescent="0.45">
      <c r="A329">
        <v>195310</v>
      </c>
      <c r="B329">
        <v>4.5999999999999996</v>
      </c>
      <c r="C329">
        <v>-1.35</v>
      </c>
      <c r="D329">
        <v>-0.25</v>
      </c>
      <c r="E329">
        <v>0.13</v>
      </c>
    </row>
    <row r="330" spans="1:5" x14ac:dyDescent="0.45">
      <c r="A330">
        <v>195311</v>
      </c>
      <c r="B330">
        <v>2.83</v>
      </c>
      <c r="C330">
        <v>-1.3</v>
      </c>
      <c r="D330">
        <v>-0.15</v>
      </c>
      <c r="E330">
        <v>0.08</v>
      </c>
    </row>
    <row r="331" spans="1:5" x14ac:dyDescent="0.45">
      <c r="A331">
        <v>195312</v>
      </c>
      <c r="B331">
        <v>0.03</v>
      </c>
      <c r="C331">
        <v>-0.85</v>
      </c>
      <c r="D331">
        <v>-2.84</v>
      </c>
      <c r="E331">
        <v>0.13</v>
      </c>
    </row>
    <row r="332" spans="1:5" x14ac:dyDescent="0.45">
      <c r="A332">
        <v>195401</v>
      </c>
      <c r="B332">
        <v>5.13</v>
      </c>
      <c r="C332">
        <v>0.48</v>
      </c>
      <c r="D332">
        <v>3.44</v>
      </c>
      <c r="E332">
        <v>0.11</v>
      </c>
    </row>
    <row r="333" spans="1:5" x14ac:dyDescent="0.45">
      <c r="A333">
        <v>195402</v>
      </c>
      <c r="B333">
        <v>1.67</v>
      </c>
      <c r="C333">
        <v>-0.19</v>
      </c>
      <c r="D333">
        <v>-0.28999999999999998</v>
      </c>
      <c r="E333">
        <v>7.0000000000000007E-2</v>
      </c>
    </row>
    <row r="334" spans="1:5" x14ac:dyDescent="0.45">
      <c r="A334">
        <v>195403</v>
      </c>
      <c r="B334">
        <v>3.65</v>
      </c>
      <c r="C334">
        <v>-0.54</v>
      </c>
      <c r="D334">
        <v>-1.5</v>
      </c>
      <c r="E334">
        <v>0.08</v>
      </c>
    </row>
    <row r="335" spans="1:5" x14ac:dyDescent="0.45">
      <c r="A335">
        <v>195404</v>
      </c>
      <c r="B335">
        <v>4.2699999999999996</v>
      </c>
      <c r="C335">
        <v>-3.44</v>
      </c>
      <c r="D335">
        <v>-0.34</v>
      </c>
      <c r="E335">
        <v>0.09</v>
      </c>
    </row>
    <row r="336" spans="1:5" x14ac:dyDescent="0.45">
      <c r="A336">
        <v>195405</v>
      </c>
      <c r="B336">
        <v>3.09</v>
      </c>
      <c r="C336">
        <v>0.41</v>
      </c>
      <c r="D336">
        <v>2.4500000000000002</v>
      </c>
      <c r="E336">
        <v>0.05</v>
      </c>
    </row>
    <row r="337" spans="1:5" x14ac:dyDescent="0.45">
      <c r="A337">
        <v>195406</v>
      </c>
      <c r="B337">
        <v>1.07</v>
      </c>
      <c r="C337">
        <v>0.38</v>
      </c>
      <c r="D337">
        <v>0.01</v>
      </c>
      <c r="E337">
        <v>0.06</v>
      </c>
    </row>
    <row r="338" spans="1:5" x14ac:dyDescent="0.45">
      <c r="A338">
        <v>195407</v>
      </c>
      <c r="B338">
        <v>4.99</v>
      </c>
      <c r="C338">
        <v>1.06</v>
      </c>
      <c r="D338">
        <v>4.13</v>
      </c>
      <c r="E338">
        <v>0.05</v>
      </c>
    </row>
    <row r="339" spans="1:5" x14ac:dyDescent="0.45">
      <c r="A339">
        <v>195408</v>
      </c>
      <c r="B339">
        <v>-2.34</v>
      </c>
      <c r="C339">
        <v>2.69</v>
      </c>
      <c r="D339">
        <v>-1.38</v>
      </c>
      <c r="E339">
        <v>0.05</v>
      </c>
    </row>
    <row r="340" spans="1:5" x14ac:dyDescent="0.45">
      <c r="A340">
        <v>195409</v>
      </c>
      <c r="B340">
        <v>6.39</v>
      </c>
      <c r="C340">
        <v>-2.5299999999999998</v>
      </c>
      <c r="D340">
        <v>0.68</v>
      </c>
      <c r="E340">
        <v>0.09</v>
      </c>
    </row>
    <row r="341" spans="1:5" x14ac:dyDescent="0.45">
      <c r="A341">
        <v>195410</v>
      </c>
      <c r="B341">
        <v>-1.67</v>
      </c>
      <c r="C341">
        <v>0.62</v>
      </c>
      <c r="D341">
        <v>0.67</v>
      </c>
      <c r="E341">
        <v>7.0000000000000007E-2</v>
      </c>
    </row>
    <row r="342" spans="1:5" x14ac:dyDescent="0.45">
      <c r="A342">
        <v>195411</v>
      </c>
      <c r="B342">
        <v>9.3800000000000008</v>
      </c>
      <c r="C342">
        <v>-2.62</v>
      </c>
      <c r="D342">
        <v>4.4000000000000004</v>
      </c>
      <c r="E342">
        <v>0.06</v>
      </c>
    </row>
    <row r="343" spans="1:5" x14ac:dyDescent="0.45">
      <c r="A343">
        <v>195412</v>
      </c>
      <c r="B343">
        <v>5.48</v>
      </c>
      <c r="C343">
        <v>2.12</v>
      </c>
      <c r="D343">
        <v>5.66</v>
      </c>
      <c r="E343">
        <v>0.08</v>
      </c>
    </row>
    <row r="344" spans="1:5" x14ac:dyDescent="0.45">
      <c r="A344">
        <v>195501</v>
      </c>
      <c r="B344">
        <v>0.6</v>
      </c>
      <c r="C344">
        <v>0.36</v>
      </c>
      <c r="D344">
        <v>2.14</v>
      </c>
      <c r="E344">
        <v>0.08</v>
      </c>
    </row>
    <row r="345" spans="1:5" x14ac:dyDescent="0.45">
      <c r="A345">
        <v>195502</v>
      </c>
      <c r="B345">
        <v>3.02</v>
      </c>
      <c r="C345">
        <v>1.59</v>
      </c>
      <c r="D345">
        <v>0.57999999999999996</v>
      </c>
      <c r="E345">
        <v>0.09</v>
      </c>
    </row>
    <row r="346" spans="1:5" x14ac:dyDescent="0.45">
      <c r="A346">
        <v>195503</v>
      </c>
      <c r="B346">
        <v>-0.16</v>
      </c>
      <c r="C346">
        <v>-0.74</v>
      </c>
      <c r="D346">
        <v>1.97</v>
      </c>
      <c r="E346">
        <v>0.1</v>
      </c>
    </row>
    <row r="347" spans="1:5" x14ac:dyDescent="0.45">
      <c r="A347">
        <v>195504</v>
      </c>
      <c r="B347">
        <v>3.11</v>
      </c>
      <c r="C347">
        <v>-1.62</v>
      </c>
      <c r="D347">
        <v>0.68</v>
      </c>
      <c r="E347">
        <v>0.1</v>
      </c>
    </row>
    <row r="348" spans="1:5" x14ac:dyDescent="0.45">
      <c r="A348">
        <v>195505</v>
      </c>
      <c r="B348">
        <v>0.93</v>
      </c>
      <c r="C348">
        <v>-0.28000000000000003</v>
      </c>
      <c r="D348">
        <v>-0.96</v>
      </c>
      <c r="E348">
        <v>0.14000000000000001</v>
      </c>
    </row>
    <row r="349" spans="1:5" x14ac:dyDescent="0.45">
      <c r="A349">
        <v>195506</v>
      </c>
      <c r="B349">
        <v>6.55</v>
      </c>
      <c r="C349">
        <v>-4.6500000000000004</v>
      </c>
      <c r="D349">
        <v>1.84</v>
      </c>
      <c r="E349">
        <v>0.1</v>
      </c>
    </row>
    <row r="350" spans="1:5" x14ac:dyDescent="0.45">
      <c r="A350">
        <v>195507</v>
      </c>
      <c r="B350">
        <v>1.9</v>
      </c>
      <c r="C350">
        <v>-1.17</v>
      </c>
      <c r="D350">
        <v>0.35</v>
      </c>
      <c r="E350">
        <v>0.1</v>
      </c>
    </row>
    <row r="351" spans="1:5" x14ac:dyDescent="0.45">
      <c r="A351">
        <v>195508</v>
      </c>
      <c r="B351">
        <v>0.21</v>
      </c>
      <c r="C351">
        <v>-0.44</v>
      </c>
      <c r="D351">
        <v>0.72</v>
      </c>
      <c r="E351">
        <v>0.16</v>
      </c>
    </row>
    <row r="352" spans="1:5" x14ac:dyDescent="0.45">
      <c r="A352">
        <v>195509</v>
      </c>
      <c r="B352">
        <v>-0.36</v>
      </c>
      <c r="C352">
        <v>0.35</v>
      </c>
      <c r="D352">
        <v>-0.99</v>
      </c>
      <c r="E352">
        <v>0.16</v>
      </c>
    </row>
    <row r="353" spans="1:5" x14ac:dyDescent="0.45">
      <c r="A353">
        <v>195510</v>
      </c>
      <c r="B353">
        <v>-2.68</v>
      </c>
      <c r="C353">
        <v>1.48</v>
      </c>
      <c r="D353">
        <v>-0.15</v>
      </c>
      <c r="E353">
        <v>0.18</v>
      </c>
    </row>
    <row r="354" spans="1:5" x14ac:dyDescent="0.45">
      <c r="A354">
        <v>195511</v>
      </c>
      <c r="B354">
        <v>7.03</v>
      </c>
      <c r="C354">
        <v>-2.2200000000000002</v>
      </c>
      <c r="D354">
        <v>0.33</v>
      </c>
      <c r="E354">
        <v>0.17</v>
      </c>
    </row>
    <row r="355" spans="1:5" x14ac:dyDescent="0.45">
      <c r="A355">
        <v>195512</v>
      </c>
      <c r="B355">
        <v>1.49</v>
      </c>
      <c r="C355">
        <v>2.16</v>
      </c>
      <c r="D355">
        <v>-2.2999999999999998</v>
      </c>
      <c r="E355">
        <v>0.18</v>
      </c>
    </row>
    <row r="356" spans="1:5" x14ac:dyDescent="0.45">
      <c r="A356">
        <v>195601</v>
      </c>
      <c r="B356">
        <v>-3.03</v>
      </c>
      <c r="C356">
        <v>0.37</v>
      </c>
      <c r="D356">
        <v>0.95</v>
      </c>
      <c r="E356">
        <v>0.22</v>
      </c>
    </row>
    <row r="357" spans="1:5" x14ac:dyDescent="0.45">
      <c r="A357">
        <v>195602</v>
      </c>
      <c r="B357">
        <v>3.77</v>
      </c>
      <c r="C357">
        <v>-0.98</v>
      </c>
      <c r="D357">
        <v>-0.43</v>
      </c>
      <c r="E357">
        <v>0.19</v>
      </c>
    </row>
    <row r="358" spans="1:5" x14ac:dyDescent="0.45">
      <c r="A358">
        <v>195603</v>
      </c>
      <c r="B358">
        <v>6.64</v>
      </c>
      <c r="C358">
        <v>-2.09</v>
      </c>
      <c r="D358">
        <v>-0.46</v>
      </c>
      <c r="E358">
        <v>0.15</v>
      </c>
    </row>
    <row r="359" spans="1:5" x14ac:dyDescent="0.45">
      <c r="A359">
        <v>195604</v>
      </c>
      <c r="B359">
        <v>0.28000000000000003</v>
      </c>
      <c r="C359">
        <v>0.01</v>
      </c>
      <c r="D359">
        <v>-0.24</v>
      </c>
      <c r="E359">
        <v>0.19</v>
      </c>
    </row>
    <row r="360" spans="1:5" x14ac:dyDescent="0.45">
      <c r="A360">
        <v>195605</v>
      </c>
      <c r="B360">
        <v>-5.2</v>
      </c>
      <c r="C360">
        <v>1.45</v>
      </c>
      <c r="D360">
        <v>-1.31</v>
      </c>
      <c r="E360">
        <v>0.23</v>
      </c>
    </row>
    <row r="361" spans="1:5" x14ac:dyDescent="0.45">
      <c r="A361">
        <v>195606</v>
      </c>
      <c r="B361">
        <v>3.48</v>
      </c>
      <c r="C361">
        <v>-1.48</v>
      </c>
      <c r="D361">
        <v>-1.1299999999999999</v>
      </c>
      <c r="E361">
        <v>0.2</v>
      </c>
    </row>
    <row r="362" spans="1:5" x14ac:dyDescent="0.45">
      <c r="A362">
        <v>195607</v>
      </c>
      <c r="B362">
        <v>4.84</v>
      </c>
      <c r="C362">
        <v>-1.66</v>
      </c>
      <c r="D362">
        <v>-0.04</v>
      </c>
      <c r="E362">
        <v>0.22</v>
      </c>
    </row>
    <row r="363" spans="1:5" x14ac:dyDescent="0.45">
      <c r="A363">
        <v>195608</v>
      </c>
      <c r="B363">
        <v>-3.18</v>
      </c>
      <c r="C363">
        <v>1.89</v>
      </c>
      <c r="D363">
        <v>-0.74</v>
      </c>
      <c r="E363">
        <v>0.17</v>
      </c>
    </row>
    <row r="364" spans="1:5" x14ac:dyDescent="0.45">
      <c r="A364">
        <v>195609</v>
      </c>
      <c r="B364">
        <v>-5.14</v>
      </c>
      <c r="C364">
        <v>1.57</v>
      </c>
      <c r="D364">
        <v>1.76</v>
      </c>
      <c r="E364">
        <v>0.18</v>
      </c>
    </row>
    <row r="365" spans="1:5" x14ac:dyDescent="0.45">
      <c r="A365">
        <v>195610</v>
      </c>
      <c r="B365">
        <v>0.52</v>
      </c>
      <c r="C365">
        <v>-0.1</v>
      </c>
      <c r="D365">
        <v>-0.06</v>
      </c>
      <c r="E365">
        <v>0.25</v>
      </c>
    </row>
    <row r="366" spans="1:5" x14ac:dyDescent="0.45">
      <c r="A366">
        <v>195611</v>
      </c>
      <c r="B366">
        <v>0.36</v>
      </c>
      <c r="C366">
        <v>-0.21</v>
      </c>
      <c r="D366">
        <v>1.78</v>
      </c>
      <c r="E366">
        <v>0.2</v>
      </c>
    </row>
    <row r="367" spans="1:5" x14ac:dyDescent="0.45">
      <c r="A367">
        <v>195612</v>
      </c>
      <c r="B367">
        <v>3.16</v>
      </c>
      <c r="C367">
        <v>-0.01</v>
      </c>
      <c r="D367">
        <v>-2.15</v>
      </c>
      <c r="E367">
        <v>0.24</v>
      </c>
    </row>
    <row r="368" spans="1:5" x14ac:dyDescent="0.45">
      <c r="A368">
        <v>195701</v>
      </c>
      <c r="B368">
        <v>-3.58</v>
      </c>
      <c r="C368">
        <v>3.37</v>
      </c>
      <c r="D368">
        <v>2.81</v>
      </c>
      <c r="E368">
        <v>0.27</v>
      </c>
    </row>
    <row r="369" spans="1:5" x14ac:dyDescent="0.45">
      <c r="A369">
        <v>195702</v>
      </c>
      <c r="B369">
        <v>-2.06</v>
      </c>
      <c r="C369">
        <v>-0.72</v>
      </c>
      <c r="D369">
        <v>-0.72</v>
      </c>
      <c r="E369">
        <v>0.24</v>
      </c>
    </row>
    <row r="370" spans="1:5" x14ac:dyDescent="0.45">
      <c r="A370">
        <v>195703</v>
      </c>
      <c r="B370">
        <v>2.13</v>
      </c>
      <c r="C370">
        <v>0.26</v>
      </c>
      <c r="D370">
        <v>-0.48</v>
      </c>
      <c r="E370">
        <v>0.23</v>
      </c>
    </row>
    <row r="371" spans="1:5" x14ac:dyDescent="0.45">
      <c r="A371">
        <v>195704</v>
      </c>
      <c r="B371">
        <v>4.26</v>
      </c>
      <c r="C371">
        <v>-1.59</v>
      </c>
      <c r="D371">
        <v>-1.45</v>
      </c>
      <c r="E371">
        <v>0.25</v>
      </c>
    </row>
    <row r="372" spans="1:5" x14ac:dyDescent="0.45">
      <c r="A372">
        <v>195705</v>
      </c>
      <c r="B372">
        <v>3.45</v>
      </c>
      <c r="C372">
        <v>-1.05</v>
      </c>
      <c r="D372">
        <v>-2.1</v>
      </c>
      <c r="E372">
        <v>0.26</v>
      </c>
    </row>
    <row r="373" spans="1:5" x14ac:dyDescent="0.45">
      <c r="A373">
        <v>195706</v>
      </c>
      <c r="B373">
        <v>-0.74</v>
      </c>
      <c r="C373">
        <v>0.54</v>
      </c>
      <c r="D373">
        <v>0.01</v>
      </c>
      <c r="E373">
        <v>0.24</v>
      </c>
    </row>
    <row r="374" spans="1:5" x14ac:dyDescent="0.45">
      <c r="A374">
        <v>195707</v>
      </c>
      <c r="B374">
        <v>0.66</v>
      </c>
      <c r="C374">
        <v>-0.76</v>
      </c>
      <c r="D374">
        <v>0.43</v>
      </c>
      <c r="E374">
        <v>0.3</v>
      </c>
    </row>
    <row r="375" spans="1:5" x14ac:dyDescent="0.45">
      <c r="A375">
        <v>195708</v>
      </c>
      <c r="B375">
        <v>-5.1100000000000003</v>
      </c>
      <c r="C375">
        <v>0.05</v>
      </c>
      <c r="D375">
        <v>-0.41</v>
      </c>
      <c r="E375">
        <v>0.25</v>
      </c>
    </row>
    <row r="376" spans="1:5" x14ac:dyDescent="0.45">
      <c r="A376">
        <v>195709</v>
      </c>
      <c r="B376">
        <v>-5.98</v>
      </c>
      <c r="C376">
        <v>0.08</v>
      </c>
      <c r="D376">
        <v>0.92</v>
      </c>
      <c r="E376">
        <v>0.26</v>
      </c>
    </row>
    <row r="377" spans="1:5" x14ac:dyDescent="0.45">
      <c r="A377">
        <v>195710</v>
      </c>
      <c r="B377">
        <v>-4.32</v>
      </c>
      <c r="C377">
        <v>-2.52</v>
      </c>
      <c r="D377">
        <v>-1.8</v>
      </c>
      <c r="E377">
        <v>0.28999999999999998</v>
      </c>
    </row>
    <row r="378" spans="1:5" x14ac:dyDescent="0.45">
      <c r="A378">
        <v>195711</v>
      </c>
      <c r="B378">
        <v>2.2999999999999998</v>
      </c>
      <c r="C378">
        <v>0.4</v>
      </c>
      <c r="D378">
        <v>-2.87</v>
      </c>
      <c r="E378">
        <v>0.28000000000000003</v>
      </c>
    </row>
    <row r="379" spans="1:5" x14ac:dyDescent="0.45">
      <c r="A379">
        <v>195712</v>
      </c>
      <c r="B379">
        <v>-3.91</v>
      </c>
      <c r="C379">
        <v>-0.98</v>
      </c>
      <c r="D379">
        <v>-1.62</v>
      </c>
      <c r="E379">
        <v>0.24</v>
      </c>
    </row>
    <row r="380" spans="1:5" x14ac:dyDescent="0.45">
      <c r="A380">
        <v>195801</v>
      </c>
      <c r="B380">
        <v>4.66</v>
      </c>
      <c r="C380">
        <v>4.3899999999999997</v>
      </c>
      <c r="D380">
        <v>4.1900000000000004</v>
      </c>
      <c r="E380">
        <v>0.28000000000000003</v>
      </c>
    </row>
    <row r="381" spans="1:5" x14ac:dyDescent="0.45">
      <c r="A381">
        <v>195802</v>
      </c>
      <c r="B381">
        <v>-1.52</v>
      </c>
      <c r="C381">
        <v>0.65</v>
      </c>
      <c r="D381">
        <v>0.33</v>
      </c>
      <c r="E381">
        <v>0.12</v>
      </c>
    </row>
    <row r="382" spans="1:5" x14ac:dyDescent="0.45">
      <c r="A382">
        <v>195803</v>
      </c>
      <c r="B382">
        <v>3.27</v>
      </c>
      <c r="C382">
        <v>0.65</v>
      </c>
      <c r="D382">
        <v>-0.97</v>
      </c>
      <c r="E382">
        <v>0.09</v>
      </c>
    </row>
    <row r="383" spans="1:5" x14ac:dyDescent="0.45">
      <c r="A383">
        <v>195804</v>
      </c>
      <c r="B383">
        <v>3.09</v>
      </c>
      <c r="C383">
        <v>-0.62</v>
      </c>
      <c r="D383">
        <v>1.61</v>
      </c>
      <c r="E383">
        <v>0.08</v>
      </c>
    </row>
    <row r="384" spans="1:5" x14ac:dyDescent="0.45">
      <c r="A384">
        <v>195805</v>
      </c>
      <c r="B384">
        <v>2.31</v>
      </c>
      <c r="C384">
        <v>2.16</v>
      </c>
      <c r="D384">
        <v>-0.26</v>
      </c>
      <c r="E384">
        <v>0.11</v>
      </c>
    </row>
    <row r="385" spans="1:5" x14ac:dyDescent="0.45">
      <c r="A385">
        <v>195806</v>
      </c>
      <c r="B385">
        <v>2.93</v>
      </c>
      <c r="C385">
        <v>-0.19</v>
      </c>
      <c r="D385">
        <v>0.4</v>
      </c>
      <c r="E385">
        <v>0.03</v>
      </c>
    </row>
    <row r="386" spans="1:5" x14ac:dyDescent="0.45">
      <c r="A386">
        <v>195807</v>
      </c>
      <c r="B386">
        <v>4.3899999999999997</v>
      </c>
      <c r="C386">
        <v>0.47</v>
      </c>
      <c r="D386">
        <v>3.06</v>
      </c>
      <c r="E386">
        <v>7.0000000000000007E-2</v>
      </c>
    </row>
    <row r="387" spans="1:5" x14ac:dyDescent="0.45">
      <c r="A387">
        <v>195808</v>
      </c>
      <c r="B387">
        <v>1.91</v>
      </c>
      <c r="C387">
        <v>1.18</v>
      </c>
      <c r="D387">
        <v>0.36</v>
      </c>
      <c r="E387">
        <v>0.04</v>
      </c>
    </row>
    <row r="388" spans="1:5" x14ac:dyDescent="0.45">
      <c r="A388">
        <v>195809</v>
      </c>
      <c r="B388">
        <v>4.66</v>
      </c>
      <c r="C388">
        <v>0.12</v>
      </c>
      <c r="D388">
        <v>2.85</v>
      </c>
      <c r="E388">
        <v>0.19</v>
      </c>
    </row>
    <row r="389" spans="1:5" x14ac:dyDescent="0.45">
      <c r="A389">
        <v>195810</v>
      </c>
      <c r="B389">
        <v>2.5299999999999998</v>
      </c>
      <c r="C389">
        <v>1.0900000000000001</v>
      </c>
      <c r="D389">
        <v>-1.18</v>
      </c>
      <c r="E389">
        <v>0.18</v>
      </c>
    </row>
    <row r="390" spans="1:5" x14ac:dyDescent="0.45">
      <c r="A390">
        <v>195811</v>
      </c>
      <c r="B390">
        <v>3.01</v>
      </c>
      <c r="C390">
        <v>1.97</v>
      </c>
      <c r="D390">
        <v>-1.18</v>
      </c>
      <c r="E390">
        <v>0.11</v>
      </c>
    </row>
    <row r="391" spans="1:5" x14ac:dyDescent="0.45">
      <c r="A391">
        <v>195812</v>
      </c>
      <c r="B391">
        <v>5.15</v>
      </c>
      <c r="C391">
        <v>-2.0299999999999998</v>
      </c>
      <c r="D391">
        <v>0.03</v>
      </c>
      <c r="E391">
        <v>0.22</v>
      </c>
    </row>
    <row r="392" spans="1:5" x14ac:dyDescent="0.45">
      <c r="A392">
        <v>195901</v>
      </c>
      <c r="B392">
        <v>0.71</v>
      </c>
      <c r="C392">
        <v>3.02</v>
      </c>
      <c r="D392">
        <v>2.91</v>
      </c>
      <c r="E392">
        <v>0.21</v>
      </c>
    </row>
    <row r="393" spans="1:5" x14ac:dyDescent="0.45">
      <c r="A393">
        <v>195902</v>
      </c>
      <c r="B393">
        <v>0.95</v>
      </c>
      <c r="C393">
        <v>1.46</v>
      </c>
      <c r="D393">
        <v>1.1599999999999999</v>
      </c>
      <c r="E393">
        <v>0.19</v>
      </c>
    </row>
    <row r="394" spans="1:5" x14ac:dyDescent="0.45">
      <c r="A394">
        <v>195903</v>
      </c>
      <c r="B394">
        <v>0.28000000000000003</v>
      </c>
      <c r="C394">
        <v>1.49</v>
      </c>
      <c r="D394">
        <v>-0.34</v>
      </c>
      <c r="E394">
        <v>0.22</v>
      </c>
    </row>
    <row r="395" spans="1:5" x14ac:dyDescent="0.45">
      <c r="A395">
        <v>195904</v>
      </c>
      <c r="B395">
        <v>3.66</v>
      </c>
      <c r="C395">
        <v>-0.6</v>
      </c>
      <c r="D395">
        <v>-1.23</v>
      </c>
      <c r="E395">
        <v>0.2</v>
      </c>
    </row>
    <row r="396" spans="1:5" x14ac:dyDescent="0.45">
      <c r="A396">
        <v>195905</v>
      </c>
      <c r="B396">
        <v>1.73</v>
      </c>
      <c r="C396">
        <v>-2.16</v>
      </c>
      <c r="D396">
        <v>1.79</v>
      </c>
      <c r="E396">
        <v>0.22</v>
      </c>
    </row>
    <row r="397" spans="1:5" x14ac:dyDescent="0.45">
      <c r="A397">
        <v>195906</v>
      </c>
      <c r="B397">
        <v>-0.25</v>
      </c>
      <c r="C397">
        <v>0.67</v>
      </c>
      <c r="D397">
        <v>1.31</v>
      </c>
      <c r="E397">
        <v>0.25</v>
      </c>
    </row>
    <row r="398" spans="1:5" x14ac:dyDescent="0.45">
      <c r="A398">
        <v>195907</v>
      </c>
      <c r="B398">
        <v>3.17</v>
      </c>
      <c r="C398">
        <v>-0.3</v>
      </c>
      <c r="D398">
        <v>0.23</v>
      </c>
      <c r="E398">
        <v>0.25</v>
      </c>
    </row>
    <row r="399" spans="1:5" x14ac:dyDescent="0.45">
      <c r="A399">
        <v>195908</v>
      </c>
      <c r="B399">
        <v>-1.39</v>
      </c>
      <c r="C399">
        <v>-0.76</v>
      </c>
      <c r="D399">
        <v>0.44</v>
      </c>
      <c r="E399">
        <v>0.19</v>
      </c>
    </row>
    <row r="400" spans="1:5" x14ac:dyDescent="0.45">
      <c r="A400">
        <v>195909</v>
      </c>
      <c r="B400">
        <v>-4.8</v>
      </c>
      <c r="C400">
        <v>-0.09</v>
      </c>
      <c r="D400">
        <v>0.55000000000000004</v>
      </c>
      <c r="E400">
        <v>0.31</v>
      </c>
    </row>
    <row r="401" spans="1:5" x14ac:dyDescent="0.45">
      <c r="A401">
        <v>195910</v>
      </c>
      <c r="B401">
        <v>1.28</v>
      </c>
      <c r="C401">
        <v>1.44</v>
      </c>
      <c r="D401">
        <v>-2.1</v>
      </c>
      <c r="E401">
        <v>0.3</v>
      </c>
    </row>
    <row r="402" spans="1:5" x14ac:dyDescent="0.45">
      <c r="A402">
        <v>195911</v>
      </c>
      <c r="B402">
        <v>1.6</v>
      </c>
      <c r="C402">
        <v>1.23</v>
      </c>
      <c r="D402">
        <v>-3.21</v>
      </c>
      <c r="E402">
        <v>0.26</v>
      </c>
    </row>
    <row r="403" spans="1:5" x14ac:dyDescent="0.45">
      <c r="A403">
        <v>195912</v>
      </c>
      <c r="B403">
        <v>2.4500000000000002</v>
      </c>
      <c r="C403">
        <v>-0.57999999999999996</v>
      </c>
      <c r="D403">
        <v>-7.0000000000000007E-2</v>
      </c>
      <c r="E403">
        <v>0.34</v>
      </c>
    </row>
    <row r="404" spans="1:5" x14ac:dyDescent="0.45">
      <c r="A404">
        <v>196001</v>
      </c>
      <c r="B404">
        <v>-6.98</v>
      </c>
      <c r="C404">
        <v>2.09</v>
      </c>
      <c r="D404">
        <v>2.78</v>
      </c>
      <c r="E404">
        <v>0.33</v>
      </c>
    </row>
    <row r="405" spans="1:5" x14ac:dyDescent="0.45">
      <c r="A405">
        <v>196002</v>
      </c>
      <c r="B405">
        <v>1.17</v>
      </c>
      <c r="C405">
        <v>0.51</v>
      </c>
      <c r="D405">
        <v>-1.93</v>
      </c>
      <c r="E405">
        <v>0.28999999999999998</v>
      </c>
    </row>
    <row r="406" spans="1:5" x14ac:dyDescent="0.45">
      <c r="A406">
        <v>196003</v>
      </c>
      <c r="B406">
        <v>-1.63</v>
      </c>
      <c r="C406">
        <v>-0.49</v>
      </c>
      <c r="D406">
        <v>-2.94</v>
      </c>
      <c r="E406">
        <v>0.35</v>
      </c>
    </row>
    <row r="407" spans="1:5" x14ac:dyDescent="0.45">
      <c r="A407">
        <v>196004</v>
      </c>
      <c r="B407">
        <v>-1.71</v>
      </c>
      <c r="C407">
        <v>0.32</v>
      </c>
      <c r="D407">
        <v>-2.2799999999999998</v>
      </c>
      <c r="E407">
        <v>0.19</v>
      </c>
    </row>
    <row r="408" spans="1:5" x14ac:dyDescent="0.45">
      <c r="A408">
        <v>196005</v>
      </c>
      <c r="B408">
        <v>3.12</v>
      </c>
      <c r="C408">
        <v>1.21</v>
      </c>
      <c r="D408">
        <v>-3.7</v>
      </c>
      <c r="E408">
        <v>0.27</v>
      </c>
    </row>
    <row r="409" spans="1:5" x14ac:dyDescent="0.45">
      <c r="A409">
        <v>196006</v>
      </c>
      <c r="B409">
        <v>2.08</v>
      </c>
      <c r="C409">
        <v>-0.21</v>
      </c>
      <c r="D409">
        <v>-0.34</v>
      </c>
      <c r="E409">
        <v>0.24</v>
      </c>
    </row>
    <row r="410" spans="1:5" x14ac:dyDescent="0.45">
      <c r="A410">
        <v>196007</v>
      </c>
      <c r="B410">
        <v>-2.37</v>
      </c>
      <c r="C410">
        <v>-0.51</v>
      </c>
      <c r="D410">
        <v>1.98</v>
      </c>
      <c r="E410">
        <v>0.13</v>
      </c>
    </row>
    <row r="411" spans="1:5" x14ac:dyDescent="0.45">
      <c r="A411">
        <v>196008</v>
      </c>
      <c r="B411">
        <v>3.01</v>
      </c>
      <c r="C411">
        <v>0.87</v>
      </c>
      <c r="D411">
        <v>-0.18</v>
      </c>
      <c r="E411">
        <v>0.17</v>
      </c>
    </row>
    <row r="412" spans="1:5" x14ac:dyDescent="0.45">
      <c r="A412">
        <v>196009</v>
      </c>
      <c r="B412">
        <v>-5.99</v>
      </c>
      <c r="C412">
        <v>-1.1100000000000001</v>
      </c>
      <c r="D412">
        <v>1.62</v>
      </c>
      <c r="E412">
        <v>0.16</v>
      </c>
    </row>
    <row r="413" spans="1:5" x14ac:dyDescent="0.45">
      <c r="A413">
        <v>196010</v>
      </c>
      <c r="B413">
        <v>-0.71</v>
      </c>
      <c r="C413">
        <v>-4.08</v>
      </c>
      <c r="D413">
        <v>2.83</v>
      </c>
      <c r="E413">
        <v>0.22</v>
      </c>
    </row>
    <row r="414" spans="1:5" x14ac:dyDescent="0.45">
      <c r="A414">
        <v>196011</v>
      </c>
      <c r="B414">
        <v>4.6900000000000004</v>
      </c>
      <c r="C414">
        <v>0.4</v>
      </c>
      <c r="D414">
        <v>-2.4300000000000002</v>
      </c>
      <c r="E414">
        <v>0.13</v>
      </c>
    </row>
    <row r="415" spans="1:5" x14ac:dyDescent="0.45">
      <c r="A415">
        <v>196012</v>
      </c>
      <c r="B415">
        <v>4.71</v>
      </c>
      <c r="C415">
        <v>-1.55</v>
      </c>
      <c r="D415">
        <v>-0.81</v>
      </c>
      <c r="E415">
        <v>0.16</v>
      </c>
    </row>
    <row r="416" spans="1:5" x14ac:dyDescent="0.45">
      <c r="A416">
        <v>196101</v>
      </c>
      <c r="B416">
        <v>6.2</v>
      </c>
      <c r="C416">
        <v>0.64</v>
      </c>
      <c r="D416">
        <v>3.72</v>
      </c>
      <c r="E416">
        <v>0.19</v>
      </c>
    </row>
    <row r="417" spans="1:5" x14ac:dyDescent="0.45">
      <c r="A417">
        <v>196102</v>
      </c>
      <c r="B417">
        <v>3.57</v>
      </c>
      <c r="C417">
        <v>3.93</v>
      </c>
      <c r="D417">
        <v>-0.66</v>
      </c>
      <c r="E417">
        <v>0.14000000000000001</v>
      </c>
    </row>
    <row r="418" spans="1:5" x14ac:dyDescent="0.45">
      <c r="A418">
        <v>196103</v>
      </c>
      <c r="B418">
        <v>2.89</v>
      </c>
      <c r="C418">
        <v>3.3</v>
      </c>
      <c r="D418">
        <v>-0.73</v>
      </c>
      <c r="E418">
        <v>0.2</v>
      </c>
    </row>
    <row r="419" spans="1:5" x14ac:dyDescent="0.45">
      <c r="A419">
        <v>196104</v>
      </c>
      <c r="B419">
        <v>0.28999999999999998</v>
      </c>
      <c r="C419">
        <v>7.0000000000000007E-2</v>
      </c>
      <c r="D419">
        <v>2.12</v>
      </c>
      <c r="E419">
        <v>0.17</v>
      </c>
    </row>
    <row r="420" spans="1:5" x14ac:dyDescent="0.45">
      <c r="A420">
        <v>196105</v>
      </c>
      <c r="B420">
        <v>2.4</v>
      </c>
      <c r="C420">
        <v>2.0099999999999998</v>
      </c>
      <c r="D420">
        <v>0.37</v>
      </c>
      <c r="E420">
        <v>0.18</v>
      </c>
    </row>
    <row r="421" spans="1:5" x14ac:dyDescent="0.45">
      <c r="A421">
        <v>196106</v>
      </c>
      <c r="B421">
        <v>-3.08</v>
      </c>
      <c r="C421">
        <v>-2.4900000000000002</v>
      </c>
      <c r="D421">
        <v>-0.14000000000000001</v>
      </c>
      <c r="E421">
        <v>0.2</v>
      </c>
    </row>
    <row r="422" spans="1:5" x14ac:dyDescent="0.45">
      <c r="A422">
        <v>196107</v>
      </c>
      <c r="B422">
        <v>2.83</v>
      </c>
      <c r="C422">
        <v>-1.9</v>
      </c>
      <c r="D422">
        <v>-0.09</v>
      </c>
      <c r="E422">
        <v>0.18</v>
      </c>
    </row>
    <row r="423" spans="1:5" x14ac:dyDescent="0.45">
      <c r="A423">
        <v>196108</v>
      </c>
      <c r="B423">
        <v>2.57</v>
      </c>
      <c r="C423">
        <v>-1.75</v>
      </c>
      <c r="D423">
        <v>-0.28000000000000003</v>
      </c>
      <c r="E423">
        <v>0.14000000000000001</v>
      </c>
    </row>
    <row r="424" spans="1:5" x14ac:dyDescent="0.45">
      <c r="A424">
        <v>196109</v>
      </c>
      <c r="B424">
        <v>-2.15</v>
      </c>
      <c r="C424">
        <v>-1.07</v>
      </c>
      <c r="D424">
        <v>-0.61</v>
      </c>
      <c r="E424">
        <v>0.17</v>
      </c>
    </row>
    <row r="425" spans="1:5" x14ac:dyDescent="0.45">
      <c r="A425">
        <v>196110</v>
      </c>
      <c r="B425">
        <v>2.57</v>
      </c>
      <c r="C425">
        <v>-1.65</v>
      </c>
      <c r="D425">
        <v>0.15</v>
      </c>
      <c r="E425">
        <v>0.19</v>
      </c>
    </row>
    <row r="426" spans="1:5" x14ac:dyDescent="0.45">
      <c r="A426">
        <v>196111</v>
      </c>
      <c r="B426">
        <v>4.45</v>
      </c>
      <c r="C426">
        <v>1.26</v>
      </c>
      <c r="D426">
        <v>-1.23</v>
      </c>
      <c r="E426">
        <v>0.15</v>
      </c>
    </row>
    <row r="427" spans="1:5" x14ac:dyDescent="0.45">
      <c r="A427">
        <v>196112</v>
      </c>
      <c r="B427">
        <v>-0.18</v>
      </c>
      <c r="C427">
        <v>-0.85</v>
      </c>
      <c r="D427">
        <v>1.79</v>
      </c>
      <c r="E427">
        <v>0.19</v>
      </c>
    </row>
    <row r="428" spans="1:5" x14ac:dyDescent="0.45">
      <c r="A428">
        <v>196201</v>
      </c>
      <c r="B428">
        <v>-3.87</v>
      </c>
      <c r="C428">
        <v>1.77</v>
      </c>
      <c r="D428">
        <v>5.13</v>
      </c>
      <c r="E428">
        <v>0.24</v>
      </c>
    </row>
    <row r="429" spans="1:5" x14ac:dyDescent="0.45">
      <c r="A429">
        <v>196202</v>
      </c>
      <c r="B429">
        <v>1.81</v>
      </c>
      <c r="C429">
        <v>-1.1499999999999999</v>
      </c>
      <c r="D429">
        <v>0.82</v>
      </c>
      <c r="E429">
        <v>0.2</v>
      </c>
    </row>
    <row r="430" spans="1:5" x14ac:dyDescent="0.45">
      <c r="A430">
        <v>196203</v>
      </c>
      <c r="B430">
        <v>-0.68</v>
      </c>
      <c r="C430">
        <v>0.52</v>
      </c>
      <c r="D430">
        <v>-1.38</v>
      </c>
      <c r="E430">
        <v>0.2</v>
      </c>
    </row>
    <row r="431" spans="1:5" x14ac:dyDescent="0.45">
      <c r="A431">
        <v>196204</v>
      </c>
      <c r="B431">
        <v>-6.59</v>
      </c>
      <c r="C431">
        <v>-0.7</v>
      </c>
      <c r="D431">
        <v>0.03</v>
      </c>
      <c r="E431">
        <v>0.22</v>
      </c>
    </row>
    <row r="432" spans="1:5" x14ac:dyDescent="0.45">
      <c r="A432">
        <v>196205</v>
      </c>
      <c r="B432">
        <v>-8.65</v>
      </c>
      <c r="C432">
        <v>-3.34</v>
      </c>
      <c r="D432">
        <v>2.77</v>
      </c>
      <c r="E432">
        <v>0.24</v>
      </c>
    </row>
    <row r="433" spans="1:5" x14ac:dyDescent="0.45">
      <c r="A433">
        <v>196206</v>
      </c>
      <c r="B433">
        <v>-8.4700000000000006</v>
      </c>
      <c r="C433">
        <v>-0.59</v>
      </c>
      <c r="D433">
        <v>2.5499999999999998</v>
      </c>
      <c r="E433">
        <v>0.2</v>
      </c>
    </row>
    <row r="434" spans="1:5" x14ac:dyDescent="0.45">
      <c r="A434">
        <v>196207</v>
      </c>
      <c r="B434">
        <v>6.28</v>
      </c>
      <c r="C434">
        <v>1.52</v>
      </c>
      <c r="D434">
        <v>-3.41</v>
      </c>
      <c r="E434">
        <v>0.27</v>
      </c>
    </row>
    <row r="435" spans="1:5" x14ac:dyDescent="0.45">
      <c r="A435">
        <v>196208</v>
      </c>
      <c r="B435">
        <v>2.13</v>
      </c>
      <c r="C435">
        <v>1.22</v>
      </c>
      <c r="D435">
        <v>-1.2</v>
      </c>
      <c r="E435">
        <v>0.23</v>
      </c>
    </row>
    <row r="436" spans="1:5" x14ac:dyDescent="0.45">
      <c r="A436">
        <v>196209</v>
      </c>
      <c r="B436">
        <v>-5.22</v>
      </c>
      <c r="C436">
        <v>-2.42</v>
      </c>
      <c r="D436">
        <v>1.28</v>
      </c>
      <c r="E436">
        <v>0.21</v>
      </c>
    </row>
    <row r="437" spans="1:5" x14ac:dyDescent="0.45">
      <c r="A437">
        <v>196210</v>
      </c>
      <c r="B437">
        <v>-0.05</v>
      </c>
      <c r="C437">
        <v>-3.97</v>
      </c>
      <c r="D437">
        <v>1.3</v>
      </c>
      <c r="E437">
        <v>0.25</v>
      </c>
    </row>
    <row r="438" spans="1:5" x14ac:dyDescent="0.45">
      <c r="A438">
        <v>196211</v>
      </c>
      <c r="B438">
        <v>10.87</v>
      </c>
      <c r="C438">
        <v>2.61</v>
      </c>
      <c r="D438">
        <v>0.95</v>
      </c>
      <c r="E438">
        <v>0.2</v>
      </c>
    </row>
    <row r="439" spans="1:5" x14ac:dyDescent="0.45">
      <c r="A439">
        <v>196212</v>
      </c>
      <c r="B439">
        <v>1.01</v>
      </c>
      <c r="C439">
        <v>-3.8</v>
      </c>
      <c r="D439">
        <v>0.36</v>
      </c>
      <c r="E439">
        <v>0.23</v>
      </c>
    </row>
    <row r="440" spans="1:5" x14ac:dyDescent="0.45">
      <c r="A440">
        <v>196301</v>
      </c>
      <c r="B440">
        <v>4.93</v>
      </c>
      <c r="C440">
        <v>3.08</v>
      </c>
      <c r="D440">
        <v>2.21</v>
      </c>
      <c r="E440">
        <v>0.25</v>
      </c>
    </row>
    <row r="441" spans="1:5" x14ac:dyDescent="0.45">
      <c r="A441">
        <v>196302</v>
      </c>
      <c r="B441">
        <v>-2.38</v>
      </c>
      <c r="C441">
        <v>0.48</v>
      </c>
      <c r="D441">
        <v>2.1800000000000002</v>
      </c>
      <c r="E441">
        <v>0.23</v>
      </c>
    </row>
    <row r="442" spans="1:5" x14ac:dyDescent="0.45">
      <c r="A442">
        <v>196303</v>
      </c>
      <c r="B442">
        <v>3.08</v>
      </c>
      <c r="C442">
        <v>-2.59</v>
      </c>
      <c r="D442">
        <v>2.06</v>
      </c>
      <c r="E442">
        <v>0.23</v>
      </c>
    </row>
    <row r="443" spans="1:5" x14ac:dyDescent="0.45">
      <c r="A443">
        <v>196304</v>
      </c>
      <c r="B443">
        <v>4.51</v>
      </c>
      <c r="C443">
        <v>-1.34</v>
      </c>
      <c r="D443">
        <v>1</v>
      </c>
      <c r="E443">
        <v>0.25</v>
      </c>
    </row>
    <row r="444" spans="1:5" x14ac:dyDescent="0.45">
      <c r="A444">
        <v>196305</v>
      </c>
      <c r="B444">
        <v>1.76</v>
      </c>
      <c r="C444">
        <v>1.1299999999999999</v>
      </c>
      <c r="D444">
        <v>2.54</v>
      </c>
      <c r="E444">
        <v>0.24</v>
      </c>
    </row>
    <row r="445" spans="1:5" x14ac:dyDescent="0.45">
      <c r="A445">
        <v>196306</v>
      </c>
      <c r="B445">
        <v>-2</v>
      </c>
      <c r="C445">
        <v>-0.27</v>
      </c>
      <c r="D445">
        <v>0.75</v>
      </c>
      <c r="E445">
        <v>0.23</v>
      </c>
    </row>
    <row r="446" spans="1:5" x14ac:dyDescent="0.45">
      <c r="A446">
        <v>196307</v>
      </c>
      <c r="B446">
        <v>-0.39</v>
      </c>
      <c r="C446">
        <v>-0.45</v>
      </c>
      <c r="D446">
        <v>-0.97</v>
      </c>
      <c r="E446">
        <v>0.27</v>
      </c>
    </row>
    <row r="447" spans="1:5" x14ac:dyDescent="0.45">
      <c r="A447">
        <v>196308</v>
      </c>
      <c r="B447">
        <v>5.07</v>
      </c>
      <c r="C447">
        <v>-0.98</v>
      </c>
      <c r="D447">
        <v>1.8</v>
      </c>
      <c r="E447">
        <v>0.25</v>
      </c>
    </row>
    <row r="448" spans="1:5" x14ac:dyDescent="0.45">
      <c r="A448">
        <v>196309</v>
      </c>
      <c r="B448">
        <v>-1.57</v>
      </c>
      <c r="C448">
        <v>-0.33</v>
      </c>
      <c r="D448">
        <v>0.13</v>
      </c>
      <c r="E448">
        <v>0.27</v>
      </c>
    </row>
    <row r="449" spans="1:5" x14ac:dyDescent="0.45">
      <c r="A449">
        <v>196310</v>
      </c>
      <c r="B449">
        <v>2.5299999999999998</v>
      </c>
      <c r="C449">
        <v>-0.57999999999999996</v>
      </c>
      <c r="D449">
        <v>-0.1</v>
      </c>
      <c r="E449">
        <v>0.28999999999999998</v>
      </c>
    </row>
    <row r="450" spans="1:5" x14ac:dyDescent="0.45">
      <c r="A450">
        <v>196311</v>
      </c>
      <c r="B450">
        <v>-0.85</v>
      </c>
      <c r="C450">
        <v>-1.17</v>
      </c>
      <c r="D450">
        <v>1.75</v>
      </c>
      <c r="E450">
        <v>0.27</v>
      </c>
    </row>
    <row r="451" spans="1:5" x14ac:dyDescent="0.45">
      <c r="A451">
        <v>196312</v>
      </c>
      <c r="B451">
        <v>1.83</v>
      </c>
      <c r="C451">
        <v>-2.16</v>
      </c>
      <c r="D451">
        <v>-0.02</v>
      </c>
      <c r="E451">
        <v>0.28999999999999998</v>
      </c>
    </row>
    <row r="452" spans="1:5" x14ac:dyDescent="0.45">
      <c r="A452">
        <v>196401</v>
      </c>
      <c r="B452">
        <v>2.2400000000000002</v>
      </c>
      <c r="C452">
        <v>-0.11</v>
      </c>
      <c r="D452">
        <v>1.48</v>
      </c>
      <c r="E452">
        <v>0.3</v>
      </c>
    </row>
    <row r="453" spans="1:5" x14ac:dyDescent="0.45">
      <c r="A453">
        <v>196402</v>
      </c>
      <c r="B453">
        <v>1.54</v>
      </c>
      <c r="C453">
        <v>0.11</v>
      </c>
      <c r="D453">
        <v>2.81</v>
      </c>
      <c r="E453">
        <v>0.26</v>
      </c>
    </row>
    <row r="454" spans="1:5" x14ac:dyDescent="0.45">
      <c r="A454">
        <v>196403</v>
      </c>
      <c r="B454">
        <v>1.41</v>
      </c>
      <c r="C454">
        <v>0.87</v>
      </c>
      <c r="D454">
        <v>3.4</v>
      </c>
      <c r="E454">
        <v>0.31</v>
      </c>
    </row>
    <row r="455" spans="1:5" x14ac:dyDescent="0.45">
      <c r="A455">
        <v>196404</v>
      </c>
      <c r="B455">
        <v>0.1</v>
      </c>
      <c r="C455">
        <v>-1.35</v>
      </c>
      <c r="D455">
        <v>-0.67</v>
      </c>
      <c r="E455">
        <v>0.28999999999999998</v>
      </c>
    </row>
    <row r="456" spans="1:5" x14ac:dyDescent="0.45">
      <c r="A456">
        <v>196405</v>
      </c>
      <c r="B456">
        <v>1.42</v>
      </c>
      <c r="C456">
        <v>-0.86</v>
      </c>
      <c r="D456">
        <v>1.86</v>
      </c>
      <c r="E456">
        <v>0.26</v>
      </c>
    </row>
    <row r="457" spans="1:5" x14ac:dyDescent="0.45">
      <c r="A457">
        <v>196406</v>
      </c>
      <c r="B457">
        <v>1.27</v>
      </c>
      <c r="C457">
        <v>-0.12</v>
      </c>
      <c r="D457">
        <v>0.62</v>
      </c>
      <c r="E457">
        <v>0.3</v>
      </c>
    </row>
    <row r="458" spans="1:5" x14ac:dyDescent="0.45">
      <c r="A458">
        <v>196407</v>
      </c>
      <c r="B458">
        <v>1.74</v>
      </c>
      <c r="C458">
        <v>0.24</v>
      </c>
      <c r="D458">
        <v>0.75</v>
      </c>
      <c r="E458">
        <v>0.3</v>
      </c>
    </row>
    <row r="459" spans="1:5" x14ac:dyDescent="0.45">
      <c r="A459">
        <v>196408</v>
      </c>
      <c r="B459">
        <v>-1.44</v>
      </c>
      <c r="C459">
        <v>0.16</v>
      </c>
      <c r="D459">
        <v>0.08</v>
      </c>
      <c r="E459">
        <v>0.28000000000000003</v>
      </c>
    </row>
    <row r="460" spans="1:5" x14ac:dyDescent="0.45">
      <c r="A460">
        <v>196409</v>
      </c>
      <c r="B460">
        <v>2.69</v>
      </c>
      <c r="C460">
        <v>-0.54</v>
      </c>
      <c r="D460">
        <v>1.7</v>
      </c>
      <c r="E460">
        <v>0.28000000000000003</v>
      </c>
    </row>
    <row r="461" spans="1:5" x14ac:dyDescent="0.45">
      <c r="A461">
        <v>196410</v>
      </c>
      <c r="B461">
        <v>0.59</v>
      </c>
      <c r="C461">
        <v>0.42</v>
      </c>
      <c r="D461">
        <v>1.17</v>
      </c>
      <c r="E461">
        <v>0.28999999999999998</v>
      </c>
    </row>
    <row r="462" spans="1:5" x14ac:dyDescent="0.45">
      <c r="A462">
        <v>196411</v>
      </c>
      <c r="B462">
        <v>0</v>
      </c>
      <c r="C462">
        <v>0.69</v>
      </c>
      <c r="D462">
        <v>-1.96</v>
      </c>
      <c r="E462">
        <v>0.28999999999999998</v>
      </c>
    </row>
    <row r="463" spans="1:5" x14ac:dyDescent="0.45">
      <c r="A463">
        <v>196412</v>
      </c>
      <c r="B463">
        <v>0.03</v>
      </c>
      <c r="C463">
        <v>-0.35</v>
      </c>
      <c r="D463">
        <v>-2.48</v>
      </c>
      <c r="E463">
        <v>0.31</v>
      </c>
    </row>
    <row r="464" spans="1:5" x14ac:dyDescent="0.45">
      <c r="A464">
        <v>196501</v>
      </c>
      <c r="B464">
        <v>3.54</v>
      </c>
      <c r="C464">
        <v>2.7</v>
      </c>
      <c r="D464">
        <v>0.12</v>
      </c>
      <c r="E464">
        <v>0.28000000000000003</v>
      </c>
    </row>
    <row r="465" spans="1:5" x14ac:dyDescent="0.45">
      <c r="A465">
        <v>196502</v>
      </c>
      <c r="B465">
        <v>0.44</v>
      </c>
      <c r="C465">
        <v>3.55</v>
      </c>
      <c r="D465">
        <v>0.11</v>
      </c>
      <c r="E465">
        <v>0.3</v>
      </c>
    </row>
    <row r="466" spans="1:5" x14ac:dyDescent="0.45">
      <c r="A466">
        <v>196503</v>
      </c>
      <c r="B466">
        <v>-1.34</v>
      </c>
      <c r="C466">
        <v>1.89</v>
      </c>
      <c r="D466">
        <v>1.03</v>
      </c>
      <c r="E466">
        <v>0.36</v>
      </c>
    </row>
    <row r="467" spans="1:5" x14ac:dyDescent="0.45">
      <c r="A467">
        <v>196504</v>
      </c>
      <c r="B467">
        <v>3.11</v>
      </c>
      <c r="C467">
        <v>1.1000000000000001</v>
      </c>
      <c r="D467">
        <v>0.66</v>
      </c>
      <c r="E467">
        <v>0.31</v>
      </c>
    </row>
    <row r="468" spans="1:5" x14ac:dyDescent="0.45">
      <c r="A468">
        <v>196505</v>
      </c>
      <c r="B468">
        <v>-0.77</v>
      </c>
      <c r="C468">
        <v>0.11</v>
      </c>
      <c r="D468">
        <v>-1.61</v>
      </c>
      <c r="E468">
        <v>0.31</v>
      </c>
    </row>
    <row r="469" spans="1:5" x14ac:dyDescent="0.45">
      <c r="A469">
        <v>196506</v>
      </c>
      <c r="B469">
        <v>-5.51</v>
      </c>
      <c r="C469">
        <v>-4.34</v>
      </c>
      <c r="D469">
        <v>0.59</v>
      </c>
      <c r="E469">
        <v>0.35</v>
      </c>
    </row>
    <row r="470" spans="1:5" x14ac:dyDescent="0.45">
      <c r="A470">
        <v>196507</v>
      </c>
      <c r="B470">
        <v>1.43</v>
      </c>
      <c r="C470">
        <v>0.89</v>
      </c>
      <c r="D470">
        <v>2.2000000000000002</v>
      </c>
      <c r="E470">
        <v>0.31</v>
      </c>
    </row>
    <row r="471" spans="1:5" x14ac:dyDescent="0.45">
      <c r="A471">
        <v>196508</v>
      </c>
      <c r="B471">
        <v>2.73</v>
      </c>
      <c r="C471">
        <v>2.84</v>
      </c>
      <c r="D471">
        <v>-1</v>
      </c>
      <c r="E471">
        <v>0.33</v>
      </c>
    </row>
    <row r="472" spans="1:5" x14ac:dyDescent="0.45">
      <c r="A472">
        <v>196509</v>
      </c>
      <c r="B472">
        <v>2.86</v>
      </c>
      <c r="C472">
        <v>0.64</v>
      </c>
      <c r="D472">
        <v>-0.13</v>
      </c>
      <c r="E472">
        <v>0.31</v>
      </c>
    </row>
    <row r="473" spans="1:5" x14ac:dyDescent="0.45">
      <c r="A473">
        <v>196510</v>
      </c>
      <c r="B473">
        <v>2.6</v>
      </c>
      <c r="C473">
        <v>2.52</v>
      </c>
      <c r="D473">
        <v>1.56</v>
      </c>
      <c r="E473">
        <v>0.31</v>
      </c>
    </row>
    <row r="474" spans="1:5" x14ac:dyDescent="0.45">
      <c r="A474">
        <v>196511</v>
      </c>
      <c r="B474">
        <v>-0.03</v>
      </c>
      <c r="C474">
        <v>4.68</v>
      </c>
      <c r="D474">
        <v>0.15</v>
      </c>
      <c r="E474">
        <v>0.35</v>
      </c>
    </row>
    <row r="475" spans="1:5" x14ac:dyDescent="0.45">
      <c r="A475">
        <v>196512</v>
      </c>
      <c r="B475">
        <v>1.01</v>
      </c>
      <c r="C475">
        <v>2.06</v>
      </c>
      <c r="D475">
        <v>2.0299999999999998</v>
      </c>
      <c r="E475">
        <v>0.33</v>
      </c>
    </row>
    <row r="476" spans="1:5" x14ac:dyDescent="0.45">
      <c r="A476">
        <v>196601</v>
      </c>
      <c r="B476">
        <v>0.72</v>
      </c>
      <c r="C476">
        <v>3.84</v>
      </c>
      <c r="D476">
        <v>3.56</v>
      </c>
      <c r="E476">
        <v>0.38</v>
      </c>
    </row>
    <row r="477" spans="1:5" x14ac:dyDescent="0.45">
      <c r="A477">
        <v>196602</v>
      </c>
      <c r="B477">
        <v>-1.21</v>
      </c>
      <c r="C477">
        <v>4.4000000000000004</v>
      </c>
      <c r="D477">
        <v>0.33</v>
      </c>
      <c r="E477">
        <v>0.35</v>
      </c>
    </row>
    <row r="478" spans="1:5" x14ac:dyDescent="0.45">
      <c r="A478">
        <v>196603</v>
      </c>
      <c r="B478">
        <v>-2.5099999999999998</v>
      </c>
      <c r="C478">
        <v>0.99</v>
      </c>
      <c r="D478">
        <v>-1.98</v>
      </c>
      <c r="E478">
        <v>0.38</v>
      </c>
    </row>
    <row r="479" spans="1:5" x14ac:dyDescent="0.45">
      <c r="A479">
        <v>196604</v>
      </c>
      <c r="B479">
        <v>2.14</v>
      </c>
      <c r="C479">
        <v>3.43</v>
      </c>
      <c r="D479">
        <v>-0.46</v>
      </c>
      <c r="E479">
        <v>0.34</v>
      </c>
    </row>
    <row r="480" spans="1:5" x14ac:dyDescent="0.45">
      <c r="A480">
        <v>196605</v>
      </c>
      <c r="B480">
        <v>-5.66</v>
      </c>
      <c r="C480">
        <v>-4.5999999999999996</v>
      </c>
      <c r="D480">
        <v>-1.63</v>
      </c>
      <c r="E480">
        <v>0.41</v>
      </c>
    </row>
    <row r="481" spans="1:5" x14ac:dyDescent="0.45">
      <c r="A481">
        <v>196606</v>
      </c>
      <c r="B481">
        <v>-1.44</v>
      </c>
      <c r="C481">
        <v>1.03</v>
      </c>
      <c r="D481">
        <v>0.5</v>
      </c>
      <c r="E481">
        <v>0.38</v>
      </c>
    </row>
    <row r="482" spans="1:5" x14ac:dyDescent="0.45">
      <c r="A482">
        <v>196607</v>
      </c>
      <c r="B482">
        <v>-1.63</v>
      </c>
      <c r="C482">
        <v>-0.36</v>
      </c>
      <c r="D482">
        <v>0.95</v>
      </c>
      <c r="E482">
        <v>0.35</v>
      </c>
    </row>
    <row r="483" spans="1:5" x14ac:dyDescent="0.45">
      <c r="A483">
        <v>196608</v>
      </c>
      <c r="B483">
        <v>-7.91</v>
      </c>
      <c r="C483">
        <v>-3.27</v>
      </c>
      <c r="D483">
        <v>0.43</v>
      </c>
      <c r="E483">
        <v>0.41</v>
      </c>
    </row>
    <row r="484" spans="1:5" x14ac:dyDescent="0.45">
      <c r="A484">
        <v>196609</v>
      </c>
      <c r="B484">
        <v>-1.06</v>
      </c>
      <c r="C484">
        <v>-1.04</v>
      </c>
      <c r="D484">
        <v>0.56000000000000005</v>
      </c>
      <c r="E484">
        <v>0.4</v>
      </c>
    </row>
    <row r="485" spans="1:5" x14ac:dyDescent="0.45">
      <c r="A485">
        <v>196610</v>
      </c>
      <c r="B485">
        <v>3.86</v>
      </c>
      <c r="C485">
        <v>-6.52</v>
      </c>
      <c r="D485">
        <v>2.69</v>
      </c>
      <c r="E485">
        <v>0.45</v>
      </c>
    </row>
    <row r="486" spans="1:5" x14ac:dyDescent="0.45">
      <c r="A486">
        <v>196611</v>
      </c>
      <c r="B486">
        <v>1.4</v>
      </c>
      <c r="C486">
        <v>4.24</v>
      </c>
      <c r="D486">
        <v>-4.6900000000000004</v>
      </c>
      <c r="E486">
        <v>0.4</v>
      </c>
    </row>
    <row r="487" spans="1:5" x14ac:dyDescent="0.45">
      <c r="A487">
        <v>196612</v>
      </c>
      <c r="B487">
        <v>0.13</v>
      </c>
      <c r="C487">
        <v>1.97</v>
      </c>
      <c r="D487">
        <v>-1.19</v>
      </c>
      <c r="E487">
        <v>0.4</v>
      </c>
    </row>
    <row r="488" spans="1:5" x14ac:dyDescent="0.45">
      <c r="A488">
        <v>196701</v>
      </c>
      <c r="B488">
        <v>8.15</v>
      </c>
      <c r="C488">
        <v>8.32</v>
      </c>
      <c r="D488">
        <v>2.27</v>
      </c>
      <c r="E488">
        <v>0.43</v>
      </c>
    </row>
    <row r="489" spans="1:5" x14ac:dyDescent="0.45">
      <c r="A489">
        <v>196702</v>
      </c>
      <c r="B489">
        <v>0.78</v>
      </c>
      <c r="C489">
        <v>3.35</v>
      </c>
      <c r="D489">
        <v>-2.2200000000000002</v>
      </c>
      <c r="E489">
        <v>0.36</v>
      </c>
    </row>
    <row r="490" spans="1:5" x14ac:dyDescent="0.45">
      <c r="A490">
        <v>196703</v>
      </c>
      <c r="B490">
        <v>3.99</v>
      </c>
      <c r="C490">
        <v>1.55</v>
      </c>
      <c r="D490">
        <v>0.37</v>
      </c>
      <c r="E490">
        <v>0.39</v>
      </c>
    </row>
    <row r="491" spans="1:5" x14ac:dyDescent="0.45">
      <c r="A491">
        <v>196704</v>
      </c>
      <c r="B491">
        <v>3.89</v>
      </c>
      <c r="C491">
        <v>0.63</v>
      </c>
      <c r="D491">
        <v>-2.48</v>
      </c>
      <c r="E491">
        <v>0.32</v>
      </c>
    </row>
    <row r="492" spans="1:5" x14ac:dyDescent="0.45">
      <c r="A492">
        <v>196705</v>
      </c>
      <c r="B492">
        <v>-4.33</v>
      </c>
      <c r="C492">
        <v>1.9</v>
      </c>
      <c r="D492">
        <v>1.0900000000000001</v>
      </c>
      <c r="E492">
        <v>0.33</v>
      </c>
    </row>
    <row r="493" spans="1:5" x14ac:dyDescent="0.45">
      <c r="A493">
        <v>196706</v>
      </c>
      <c r="B493">
        <v>2.41</v>
      </c>
      <c r="C493">
        <v>5.93</v>
      </c>
      <c r="D493">
        <v>0.85</v>
      </c>
      <c r="E493">
        <v>0.27</v>
      </c>
    </row>
    <row r="494" spans="1:5" x14ac:dyDescent="0.45">
      <c r="A494">
        <v>196707</v>
      </c>
      <c r="B494">
        <v>4.58</v>
      </c>
      <c r="C494">
        <v>3.12</v>
      </c>
      <c r="D494">
        <v>2.73</v>
      </c>
      <c r="E494">
        <v>0.31</v>
      </c>
    </row>
    <row r="495" spans="1:5" x14ac:dyDescent="0.45">
      <c r="A495">
        <v>196708</v>
      </c>
      <c r="B495">
        <v>-0.89</v>
      </c>
      <c r="C495">
        <v>0.42</v>
      </c>
      <c r="D495">
        <v>1.44</v>
      </c>
      <c r="E495">
        <v>0.31</v>
      </c>
    </row>
    <row r="496" spans="1:5" x14ac:dyDescent="0.45">
      <c r="A496">
        <v>196709</v>
      </c>
      <c r="B496">
        <v>3.11</v>
      </c>
      <c r="C496">
        <v>3.06</v>
      </c>
      <c r="D496">
        <v>-2.5</v>
      </c>
      <c r="E496">
        <v>0.32</v>
      </c>
    </row>
    <row r="497" spans="1:5" x14ac:dyDescent="0.45">
      <c r="A497">
        <v>196710</v>
      </c>
      <c r="B497">
        <v>-3.09</v>
      </c>
      <c r="C497">
        <v>1.46</v>
      </c>
      <c r="D497">
        <v>-3.3</v>
      </c>
      <c r="E497">
        <v>0.39</v>
      </c>
    </row>
    <row r="498" spans="1:5" x14ac:dyDescent="0.45">
      <c r="A498">
        <v>196711</v>
      </c>
      <c r="B498">
        <v>0.37</v>
      </c>
      <c r="C498">
        <v>0.21</v>
      </c>
      <c r="D498">
        <v>-1.7</v>
      </c>
      <c r="E498">
        <v>0.36</v>
      </c>
    </row>
    <row r="499" spans="1:5" x14ac:dyDescent="0.45">
      <c r="A499">
        <v>196712</v>
      </c>
      <c r="B499">
        <v>3.05</v>
      </c>
      <c r="C499">
        <v>5.73</v>
      </c>
      <c r="D499">
        <v>-0.53</v>
      </c>
      <c r="E499">
        <v>0.33</v>
      </c>
    </row>
    <row r="500" spans="1:5" x14ac:dyDescent="0.45">
      <c r="A500">
        <v>196801</v>
      </c>
      <c r="B500">
        <v>-4.0599999999999996</v>
      </c>
      <c r="C500">
        <v>3.92</v>
      </c>
      <c r="D500">
        <v>4.8</v>
      </c>
      <c r="E500">
        <v>0.4</v>
      </c>
    </row>
    <row r="501" spans="1:5" x14ac:dyDescent="0.45">
      <c r="A501">
        <v>196802</v>
      </c>
      <c r="B501">
        <v>-3.75</v>
      </c>
      <c r="C501">
        <v>-2.94</v>
      </c>
      <c r="D501">
        <v>1.28</v>
      </c>
      <c r="E501">
        <v>0.39</v>
      </c>
    </row>
    <row r="502" spans="1:5" x14ac:dyDescent="0.45">
      <c r="A502">
        <v>196803</v>
      </c>
      <c r="B502">
        <v>0.2</v>
      </c>
      <c r="C502">
        <v>-1.34</v>
      </c>
      <c r="D502">
        <v>-0.59</v>
      </c>
      <c r="E502">
        <v>0.38</v>
      </c>
    </row>
    <row r="503" spans="1:5" x14ac:dyDescent="0.45">
      <c r="A503">
        <v>196804</v>
      </c>
      <c r="B503">
        <v>9.0500000000000007</v>
      </c>
      <c r="C503">
        <v>5.68</v>
      </c>
      <c r="D503">
        <v>-1.1299999999999999</v>
      </c>
      <c r="E503">
        <v>0.43</v>
      </c>
    </row>
    <row r="504" spans="1:5" x14ac:dyDescent="0.45">
      <c r="A504">
        <v>196805</v>
      </c>
      <c r="B504">
        <v>2.2799999999999998</v>
      </c>
      <c r="C504">
        <v>6.4</v>
      </c>
      <c r="D504">
        <v>0.85</v>
      </c>
      <c r="E504">
        <v>0.45</v>
      </c>
    </row>
    <row r="505" spans="1:5" x14ac:dyDescent="0.45">
      <c r="A505">
        <v>196806</v>
      </c>
      <c r="B505">
        <v>0.69</v>
      </c>
      <c r="C505">
        <v>-0.19</v>
      </c>
      <c r="D505">
        <v>0.73</v>
      </c>
      <c r="E505">
        <v>0.43</v>
      </c>
    </row>
    <row r="506" spans="1:5" x14ac:dyDescent="0.45">
      <c r="A506">
        <v>196807</v>
      </c>
      <c r="B506">
        <v>-2.72</v>
      </c>
      <c r="C506">
        <v>-1.36</v>
      </c>
      <c r="D506">
        <v>5.39</v>
      </c>
      <c r="E506">
        <v>0.48</v>
      </c>
    </row>
    <row r="507" spans="1:5" x14ac:dyDescent="0.45">
      <c r="A507">
        <v>196808</v>
      </c>
      <c r="B507">
        <v>1.34</v>
      </c>
      <c r="C507">
        <v>2.34</v>
      </c>
      <c r="D507">
        <v>1.01</v>
      </c>
      <c r="E507">
        <v>0.42</v>
      </c>
    </row>
    <row r="508" spans="1:5" x14ac:dyDescent="0.45">
      <c r="A508">
        <v>196809</v>
      </c>
      <c r="B508">
        <v>4.03</v>
      </c>
      <c r="C508">
        <v>2.8</v>
      </c>
      <c r="D508">
        <v>0.3</v>
      </c>
      <c r="E508">
        <v>0.43</v>
      </c>
    </row>
    <row r="509" spans="1:5" x14ac:dyDescent="0.45">
      <c r="A509">
        <v>196810</v>
      </c>
      <c r="B509">
        <v>0.42</v>
      </c>
      <c r="C509">
        <v>-0.48</v>
      </c>
      <c r="D509">
        <v>2.86</v>
      </c>
      <c r="E509">
        <v>0.44</v>
      </c>
    </row>
    <row r="510" spans="1:5" x14ac:dyDescent="0.45">
      <c r="A510">
        <v>196811</v>
      </c>
      <c r="B510">
        <v>5.43</v>
      </c>
      <c r="C510">
        <v>2.34</v>
      </c>
      <c r="D510">
        <v>-0.92</v>
      </c>
      <c r="E510">
        <v>0.42</v>
      </c>
    </row>
    <row r="511" spans="1:5" x14ac:dyDescent="0.45">
      <c r="A511">
        <v>196812</v>
      </c>
      <c r="B511">
        <v>-3.94</v>
      </c>
      <c r="C511">
        <v>3.37</v>
      </c>
      <c r="D511">
        <v>-0.01</v>
      </c>
      <c r="E511">
        <v>0.43</v>
      </c>
    </row>
    <row r="512" spans="1:5" x14ac:dyDescent="0.45">
      <c r="A512">
        <v>196901</v>
      </c>
      <c r="B512">
        <v>-1.25</v>
      </c>
      <c r="C512">
        <v>-0.74</v>
      </c>
      <c r="D512">
        <v>1.67</v>
      </c>
      <c r="E512">
        <v>0.53</v>
      </c>
    </row>
    <row r="513" spans="1:5" x14ac:dyDescent="0.45">
      <c r="A513">
        <v>196902</v>
      </c>
      <c r="B513">
        <v>-5.84</v>
      </c>
      <c r="C513">
        <v>-3.92</v>
      </c>
      <c r="D513">
        <v>0.91</v>
      </c>
      <c r="E513">
        <v>0.46</v>
      </c>
    </row>
    <row r="514" spans="1:5" x14ac:dyDescent="0.45">
      <c r="A514">
        <v>196903</v>
      </c>
      <c r="B514">
        <v>2.64</v>
      </c>
      <c r="C514">
        <v>-0.3</v>
      </c>
      <c r="D514">
        <v>-0.51</v>
      </c>
      <c r="E514">
        <v>0.46</v>
      </c>
    </row>
    <row r="515" spans="1:5" x14ac:dyDescent="0.45">
      <c r="A515">
        <v>196904</v>
      </c>
      <c r="B515">
        <v>1.46</v>
      </c>
      <c r="C515">
        <v>-0.86</v>
      </c>
      <c r="D515">
        <v>-0.03</v>
      </c>
      <c r="E515">
        <v>0.53</v>
      </c>
    </row>
    <row r="516" spans="1:5" x14ac:dyDescent="0.45">
      <c r="A516">
        <v>196905</v>
      </c>
      <c r="B516">
        <v>-0.1</v>
      </c>
      <c r="C516">
        <v>-0.21</v>
      </c>
      <c r="D516">
        <v>0.7</v>
      </c>
      <c r="E516">
        <v>0.48</v>
      </c>
    </row>
    <row r="517" spans="1:5" x14ac:dyDescent="0.45">
      <c r="A517">
        <v>196906</v>
      </c>
      <c r="B517">
        <v>-7.18</v>
      </c>
      <c r="C517">
        <v>-5.37</v>
      </c>
      <c r="D517">
        <v>-1.08</v>
      </c>
      <c r="E517">
        <v>0.51</v>
      </c>
    </row>
    <row r="518" spans="1:5" x14ac:dyDescent="0.45">
      <c r="A518">
        <v>196907</v>
      </c>
      <c r="B518">
        <v>-7</v>
      </c>
      <c r="C518">
        <v>-3.24</v>
      </c>
      <c r="D518">
        <v>1.2</v>
      </c>
      <c r="E518">
        <v>0.53</v>
      </c>
    </row>
    <row r="519" spans="1:5" x14ac:dyDescent="0.45">
      <c r="A519">
        <v>196908</v>
      </c>
      <c r="B519">
        <v>4.68</v>
      </c>
      <c r="C519">
        <v>0.93</v>
      </c>
      <c r="D519">
        <v>-3.79</v>
      </c>
      <c r="E519">
        <v>0.5</v>
      </c>
    </row>
    <row r="520" spans="1:5" x14ac:dyDescent="0.45">
      <c r="A520">
        <v>196909</v>
      </c>
      <c r="B520">
        <v>-2.98</v>
      </c>
      <c r="C520">
        <v>1.18</v>
      </c>
      <c r="D520">
        <v>-3.27</v>
      </c>
      <c r="E520">
        <v>0.62</v>
      </c>
    </row>
    <row r="521" spans="1:5" x14ac:dyDescent="0.45">
      <c r="A521">
        <v>196910</v>
      </c>
      <c r="B521">
        <v>5.0599999999999996</v>
      </c>
      <c r="C521">
        <v>3.91</v>
      </c>
      <c r="D521">
        <v>-3.16</v>
      </c>
      <c r="E521">
        <v>0.6</v>
      </c>
    </row>
    <row r="522" spans="1:5" x14ac:dyDescent="0.45">
      <c r="A522">
        <v>196911</v>
      </c>
      <c r="B522">
        <v>-3.79</v>
      </c>
      <c r="C522">
        <v>-2.58</v>
      </c>
      <c r="D522">
        <v>-1.19</v>
      </c>
      <c r="E522">
        <v>0.52</v>
      </c>
    </row>
    <row r="523" spans="1:5" x14ac:dyDescent="0.45">
      <c r="A523">
        <v>196912</v>
      </c>
      <c r="B523">
        <v>-2.63</v>
      </c>
      <c r="C523">
        <v>-3.71</v>
      </c>
      <c r="D523">
        <v>-2.86</v>
      </c>
      <c r="E523">
        <v>0.64</v>
      </c>
    </row>
    <row r="524" spans="1:5" x14ac:dyDescent="0.45">
      <c r="A524">
        <v>197001</v>
      </c>
      <c r="B524">
        <v>-8.1</v>
      </c>
      <c r="C524">
        <v>2.93</v>
      </c>
      <c r="D524">
        <v>3.13</v>
      </c>
      <c r="E524">
        <v>0.6</v>
      </c>
    </row>
    <row r="525" spans="1:5" x14ac:dyDescent="0.45">
      <c r="A525">
        <v>197002</v>
      </c>
      <c r="B525">
        <v>5.13</v>
      </c>
      <c r="C525">
        <v>-2.58</v>
      </c>
      <c r="D525">
        <v>3.93</v>
      </c>
      <c r="E525">
        <v>0.62</v>
      </c>
    </row>
    <row r="526" spans="1:5" x14ac:dyDescent="0.45">
      <c r="A526">
        <v>197003</v>
      </c>
      <c r="B526">
        <v>-1.06</v>
      </c>
      <c r="C526">
        <v>-2.3199999999999998</v>
      </c>
      <c r="D526">
        <v>3.99</v>
      </c>
      <c r="E526">
        <v>0.56999999999999995</v>
      </c>
    </row>
    <row r="527" spans="1:5" x14ac:dyDescent="0.45">
      <c r="A527">
        <v>197004</v>
      </c>
      <c r="B527">
        <v>-11</v>
      </c>
      <c r="C527">
        <v>-6.15</v>
      </c>
      <c r="D527">
        <v>6.18</v>
      </c>
      <c r="E527">
        <v>0.5</v>
      </c>
    </row>
    <row r="528" spans="1:5" x14ac:dyDescent="0.45">
      <c r="A528">
        <v>197005</v>
      </c>
      <c r="B528">
        <v>-6.92</v>
      </c>
      <c r="C528">
        <v>-4.59</v>
      </c>
      <c r="D528">
        <v>3.33</v>
      </c>
      <c r="E528">
        <v>0.53</v>
      </c>
    </row>
    <row r="529" spans="1:5" x14ac:dyDescent="0.45">
      <c r="A529">
        <v>197006</v>
      </c>
      <c r="B529">
        <v>-5.79</v>
      </c>
      <c r="C529">
        <v>-2.13</v>
      </c>
      <c r="D529">
        <v>0.6</v>
      </c>
      <c r="E529">
        <v>0.57999999999999996</v>
      </c>
    </row>
    <row r="530" spans="1:5" x14ac:dyDescent="0.45">
      <c r="A530">
        <v>197007</v>
      </c>
      <c r="B530">
        <v>6.93</v>
      </c>
      <c r="C530">
        <v>-0.5</v>
      </c>
      <c r="D530">
        <v>0.9</v>
      </c>
      <c r="E530">
        <v>0.52</v>
      </c>
    </row>
    <row r="531" spans="1:5" x14ac:dyDescent="0.45">
      <c r="A531">
        <v>197008</v>
      </c>
      <c r="B531">
        <v>4.49</v>
      </c>
      <c r="C531">
        <v>1.52</v>
      </c>
      <c r="D531">
        <v>1.1499999999999999</v>
      </c>
      <c r="E531">
        <v>0.53</v>
      </c>
    </row>
    <row r="532" spans="1:5" x14ac:dyDescent="0.45">
      <c r="A532">
        <v>197009</v>
      </c>
      <c r="B532">
        <v>4.18</v>
      </c>
      <c r="C532">
        <v>8.59</v>
      </c>
      <c r="D532">
        <v>-5.47</v>
      </c>
      <c r="E532">
        <v>0.54</v>
      </c>
    </row>
    <row r="533" spans="1:5" x14ac:dyDescent="0.45">
      <c r="A533">
        <v>197010</v>
      </c>
      <c r="B533">
        <v>-2.2799999999999998</v>
      </c>
      <c r="C533">
        <v>-4.21</v>
      </c>
      <c r="D533">
        <v>0.22</v>
      </c>
      <c r="E533">
        <v>0.46</v>
      </c>
    </row>
    <row r="534" spans="1:5" x14ac:dyDescent="0.45">
      <c r="A534">
        <v>197011</v>
      </c>
      <c r="B534">
        <v>4.5999999999999996</v>
      </c>
      <c r="C534">
        <v>-3.94</v>
      </c>
      <c r="D534">
        <v>1.69</v>
      </c>
      <c r="E534">
        <v>0.46</v>
      </c>
    </row>
    <row r="535" spans="1:5" x14ac:dyDescent="0.45">
      <c r="A535">
        <v>197012</v>
      </c>
      <c r="B535">
        <v>5.72</v>
      </c>
      <c r="C535">
        <v>2.92</v>
      </c>
      <c r="D535">
        <v>1</v>
      </c>
      <c r="E535">
        <v>0.42</v>
      </c>
    </row>
    <row r="536" spans="1:5" x14ac:dyDescent="0.45">
      <c r="A536">
        <v>197101</v>
      </c>
      <c r="B536">
        <v>4.84</v>
      </c>
      <c r="C536">
        <v>7.36</v>
      </c>
      <c r="D536">
        <v>1.33</v>
      </c>
      <c r="E536">
        <v>0.38</v>
      </c>
    </row>
    <row r="537" spans="1:5" x14ac:dyDescent="0.45">
      <c r="A537">
        <v>197102</v>
      </c>
      <c r="B537">
        <v>1.41</v>
      </c>
      <c r="C537">
        <v>1.86</v>
      </c>
      <c r="D537">
        <v>-1.23</v>
      </c>
      <c r="E537">
        <v>0.33</v>
      </c>
    </row>
    <row r="538" spans="1:5" x14ac:dyDescent="0.45">
      <c r="A538">
        <v>197103</v>
      </c>
      <c r="B538">
        <v>4.13</v>
      </c>
      <c r="C538">
        <v>2.62</v>
      </c>
      <c r="D538">
        <v>-3.95</v>
      </c>
      <c r="E538">
        <v>0.3</v>
      </c>
    </row>
    <row r="539" spans="1:5" x14ac:dyDescent="0.45">
      <c r="A539">
        <v>197104</v>
      </c>
      <c r="B539">
        <v>3.15</v>
      </c>
      <c r="C539">
        <v>-0.49</v>
      </c>
      <c r="D539">
        <v>0.69</v>
      </c>
      <c r="E539">
        <v>0.28000000000000003</v>
      </c>
    </row>
    <row r="540" spans="1:5" x14ac:dyDescent="0.45">
      <c r="A540">
        <v>197105</v>
      </c>
      <c r="B540">
        <v>-3.98</v>
      </c>
      <c r="C540">
        <v>-1.04</v>
      </c>
      <c r="D540">
        <v>-1.44</v>
      </c>
      <c r="E540">
        <v>0.28999999999999998</v>
      </c>
    </row>
    <row r="541" spans="1:5" x14ac:dyDescent="0.45">
      <c r="A541">
        <v>197106</v>
      </c>
      <c r="B541">
        <v>-0.1</v>
      </c>
      <c r="C541">
        <v>-1.47</v>
      </c>
      <c r="D541">
        <v>-1.87</v>
      </c>
      <c r="E541">
        <v>0.37</v>
      </c>
    </row>
    <row r="542" spans="1:5" x14ac:dyDescent="0.45">
      <c r="A542">
        <v>197107</v>
      </c>
      <c r="B542">
        <v>-4.5</v>
      </c>
      <c r="C542">
        <v>-1.48</v>
      </c>
      <c r="D542">
        <v>0.02</v>
      </c>
      <c r="E542">
        <v>0.4</v>
      </c>
    </row>
    <row r="543" spans="1:5" x14ac:dyDescent="0.45">
      <c r="A543">
        <v>197108</v>
      </c>
      <c r="B543">
        <v>3.79</v>
      </c>
      <c r="C543">
        <v>-0.17</v>
      </c>
      <c r="D543">
        <v>2.63</v>
      </c>
      <c r="E543">
        <v>0.47</v>
      </c>
    </row>
    <row r="544" spans="1:5" x14ac:dyDescent="0.45">
      <c r="A544">
        <v>197109</v>
      </c>
      <c r="B544">
        <v>-0.85</v>
      </c>
      <c r="C544">
        <v>0.51</v>
      </c>
      <c r="D544">
        <v>-2.91</v>
      </c>
      <c r="E544">
        <v>0.37</v>
      </c>
    </row>
    <row r="545" spans="1:5" x14ac:dyDescent="0.45">
      <c r="A545">
        <v>197110</v>
      </c>
      <c r="B545">
        <v>-4.42</v>
      </c>
      <c r="C545">
        <v>-1.76</v>
      </c>
      <c r="D545">
        <v>-0.48</v>
      </c>
      <c r="E545">
        <v>0.37</v>
      </c>
    </row>
    <row r="546" spans="1:5" x14ac:dyDescent="0.45">
      <c r="A546">
        <v>197111</v>
      </c>
      <c r="B546">
        <v>-0.46</v>
      </c>
      <c r="C546">
        <v>-2.77</v>
      </c>
      <c r="D546">
        <v>-1.68</v>
      </c>
      <c r="E546">
        <v>0.37</v>
      </c>
    </row>
    <row r="547" spans="1:5" x14ac:dyDescent="0.45">
      <c r="A547">
        <v>197112</v>
      </c>
      <c r="B547">
        <v>8.7100000000000009</v>
      </c>
      <c r="C547">
        <v>3.29</v>
      </c>
      <c r="D547">
        <v>-0.4</v>
      </c>
      <c r="E547">
        <v>0.37</v>
      </c>
    </row>
    <row r="548" spans="1:5" x14ac:dyDescent="0.45">
      <c r="A548">
        <v>197201</v>
      </c>
      <c r="B548">
        <v>2.4900000000000002</v>
      </c>
      <c r="C548">
        <v>5.85</v>
      </c>
      <c r="D548">
        <v>2.2400000000000002</v>
      </c>
      <c r="E548">
        <v>0.28999999999999998</v>
      </c>
    </row>
    <row r="549" spans="1:5" x14ac:dyDescent="0.45">
      <c r="A549">
        <v>197202</v>
      </c>
      <c r="B549">
        <v>2.87</v>
      </c>
      <c r="C549">
        <v>1.3</v>
      </c>
      <c r="D549">
        <v>-2.79</v>
      </c>
      <c r="E549">
        <v>0.25</v>
      </c>
    </row>
    <row r="550" spans="1:5" x14ac:dyDescent="0.45">
      <c r="A550">
        <v>197203</v>
      </c>
      <c r="B550">
        <v>0.63</v>
      </c>
      <c r="C550">
        <v>-0.24</v>
      </c>
      <c r="D550">
        <v>-1.61</v>
      </c>
      <c r="E550">
        <v>0.27</v>
      </c>
    </row>
    <row r="551" spans="1:5" x14ac:dyDescent="0.45">
      <c r="A551">
        <v>197204</v>
      </c>
      <c r="B551">
        <v>0.28999999999999998</v>
      </c>
      <c r="C551">
        <v>0.11</v>
      </c>
      <c r="D551">
        <v>0.12</v>
      </c>
      <c r="E551">
        <v>0.28999999999999998</v>
      </c>
    </row>
    <row r="552" spans="1:5" x14ac:dyDescent="0.45">
      <c r="A552">
        <v>197205</v>
      </c>
      <c r="B552">
        <v>1.25</v>
      </c>
      <c r="C552">
        <v>-2.69</v>
      </c>
      <c r="D552">
        <v>-2.7</v>
      </c>
      <c r="E552">
        <v>0.3</v>
      </c>
    </row>
    <row r="553" spans="1:5" x14ac:dyDescent="0.45">
      <c r="A553">
        <v>197206</v>
      </c>
      <c r="B553">
        <v>-2.4300000000000002</v>
      </c>
      <c r="C553">
        <v>0.27</v>
      </c>
      <c r="D553">
        <v>-2.48</v>
      </c>
      <c r="E553">
        <v>0.28999999999999998</v>
      </c>
    </row>
    <row r="554" spans="1:5" x14ac:dyDescent="0.45">
      <c r="A554">
        <v>197207</v>
      </c>
      <c r="B554">
        <v>-0.8</v>
      </c>
      <c r="C554">
        <v>-2.87</v>
      </c>
      <c r="D554">
        <v>0.66</v>
      </c>
      <c r="E554">
        <v>0.31</v>
      </c>
    </row>
    <row r="555" spans="1:5" x14ac:dyDescent="0.45">
      <c r="A555">
        <v>197208</v>
      </c>
      <c r="B555">
        <v>3.26</v>
      </c>
      <c r="C555">
        <v>-4.03</v>
      </c>
      <c r="D555">
        <v>4.54</v>
      </c>
      <c r="E555">
        <v>0.28999999999999998</v>
      </c>
    </row>
    <row r="556" spans="1:5" x14ac:dyDescent="0.45">
      <c r="A556">
        <v>197209</v>
      </c>
      <c r="B556">
        <v>-1.1399999999999999</v>
      </c>
      <c r="C556">
        <v>-2.65</v>
      </c>
      <c r="D556">
        <v>0.46</v>
      </c>
      <c r="E556">
        <v>0.34</v>
      </c>
    </row>
    <row r="557" spans="1:5" x14ac:dyDescent="0.45">
      <c r="A557">
        <v>197210</v>
      </c>
      <c r="B557">
        <v>0.52</v>
      </c>
      <c r="C557">
        <v>-2.73</v>
      </c>
      <c r="D557">
        <v>1.34</v>
      </c>
      <c r="E557">
        <v>0.4</v>
      </c>
    </row>
    <row r="558" spans="1:5" x14ac:dyDescent="0.45">
      <c r="A558">
        <v>197211</v>
      </c>
      <c r="B558">
        <v>4.5999999999999996</v>
      </c>
      <c r="C558">
        <v>-1.2</v>
      </c>
      <c r="D558">
        <v>4.8499999999999996</v>
      </c>
      <c r="E558">
        <v>0.37</v>
      </c>
    </row>
    <row r="559" spans="1:5" x14ac:dyDescent="0.45">
      <c r="A559">
        <v>197212</v>
      </c>
      <c r="B559">
        <v>0.62</v>
      </c>
      <c r="C559">
        <v>-1.95</v>
      </c>
      <c r="D559">
        <v>-2.19</v>
      </c>
      <c r="E559">
        <v>0.37</v>
      </c>
    </row>
    <row r="560" spans="1:5" x14ac:dyDescent="0.45">
      <c r="A560">
        <v>197301</v>
      </c>
      <c r="B560">
        <v>-3.29</v>
      </c>
      <c r="C560">
        <v>-3.49</v>
      </c>
      <c r="D560">
        <v>2.68</v>
      </c>
      <c r="E560">
        <v>0.44</v>
      </c>
    </row>
    <row r="561" spans="1:5" x14ac:dyDescent="0.45">
      <c r="A561">
        <v>197302</v>
      </c>
      <c r="B561">
        <v>-4.8499999999999996</v>
      </c>
      <c r="C561">
        <v>-3.87</v>
      </c>
      <c r="D561">
        <v>1.6</v>
      </c>
      <c r="E561">
        <v>0.41</v>
      </c>
    </row>
    <row r="562" spans="1:5" x14ac:dyDescent="0.45">
      <c r="A562">
        <v>197303</v>
      </c>
      <c r="B562">
        <v>-1.3</v>
      </c>
      <c r="C562">
        <v>-2.82</v>
      </c>
      <c r="D562">
        <v>2.62</v>
      </c>
      <c r="E562">
        <v>0.46</v>
      </c>
    </row>
    <row r="563" spans="1:5" x14ac:dyDescent="0.45">
      <c r="A563">
        <v>197304</v>
      </c>
      <c r="B563">
        <v>-5.68</v>
      </c>
      <c r="C563">
        <v>-3.85</v>
      </c>
      <c r="D563">
        <v>5.41</v>
      </c>
      <c r="E563">
        <v>0.52</v>
      </c>
    </row>
    <row r="564" spans="1:5" x14ac:dyDescent="0.45">
      <c r="A564">
        <v>197305</v>
      </c>
      <c r="B564">
        <v>-2.94</v>
      </c>
      <c r="C564">
        <v>-6.3</v>
      </c>
      <c r="D564">
        <v>0.41</v>
      </c>
      <c r="E564">
        <v>0.51</v>
      </c>
    </row>
    <row r="565" spans="1:5" x14ac:dyDescent="0.45">
      <c r="A565">
        <v>197306</v>
      </c>
      <c r="B565">
        <v>-1.57</v>
      </c>
      <c r="C565">
        <v>-2.86</v>
      </c>
      <c r="D565">
        <v>1.2</v>
      </c>
      <c r="E565">
        <v>0.51</v>
      </c>
    </row>
    <row r="566" spans="1:5" x14ac:dyDescent="0.45">
      <c r="A566">
        <v>197307</v>
      </c>
      <c r="B566">
        <v>5.05</v>
      </c>
      <c r="C566">
        <v>7.97</v>
      </c>
      <c r="D566">
        <v>-5.31</v>
      </c>
      <c r="E566">
        <v>0.64</v>
      </c>
    </row>
    <row r="567" spans="1:5" x14ac:dyDescent="0.45">
      <c r="A567">
        <v>197308</v>
      </c>
      <c r="B567">
        <v>-3.82</v>
      </c>
      <c r="C567">
        <v>-2.13</v>
      </c>
      <c r="D567">
        <v>1.24</v>
      </c>
      <c r="E567">
        <v>0.7</v>
      </c>
    </row>
    <row r="568" spans="1:5" x14ac:dyDescent="0.45">
      <c r="A568">
        <v>197309</v>
      </c>
      <c r="B568">
        <v>4.75</v>
      </c>
      <c r="C568">
        <v>3.04</v>
      </c>
      <c r="D568">
        <v>2.0099999999999998</v>
      </c>
      <c r="E568">
        <v>0.68</v>
      </c>
    </row>
    <row r="569" spans="1:5" x14ac:dyDescent="0.45">
      <c r="A569">
        <v>197310</v>
      </c>
      <c r="B569">
        <v>-0.83</v>
      </c>
      <c r="C569">
        <v>-0.45</v>
      </c>
      <c r="D569">
        <v>1.94</v>
      </c>
      <c r="E569">
        <v>0.65</v>
      </c>
    </row>
    <row r="570" spans="1:5" x14ac:dyDescent="0.45">
      <c r="A570">
        <v>197311</v>
      </c>
      <c r="B570">
        <v>-12.75</v>
      </c>
      <c r="C570">
        <v>-7.67</v>
      </c>
      <c r="D570">
        <v>3.87</v>
      </c>
      <c r="E570">
        <v>0.56000000000000005</v>
      </c>
    </row>
    <row r="571" spans="1:5" x14ac:dyDescent="0.45">
      <c r="A571">
        <v>197312</v>
      </c>
      <c r="B571">
        <v>0.61</v>
      </c>
      <c r="C571">
        <v>-5.35</v>
      </c>
      <c r="D571">
        <v>3.85</v>
      </c>
      <c r="E571">
        <v>0.64</v>
      </c>
    </row>
    <row r="572" spans="1:5" x14ac:dyDescent="0.45">
      <c r="A572">
        <v>197401</v>
      </c>
      <c r="B572">
        <v>-0.17</v>
      </c>
      <c r="C572">
        <v>9.68</v>
      </c>
      <c r="D572">
        <v>6.02</v>
      </c>
      <c r="E572">
        <v>0.63</v>
      </c>
    </row>
    <row r="573" spans="1:5" x14ac:dyDescent="0.45">
      <c r="A573">
        <v>197402</v>
      </c>
      <c r="B573">
        <v>-0.47</v>
      </c>
      <c r="C573">
        <v>-0.18</v>
      </c>
      <c r="D573">
        <v>2.81</v>
      </c>
      <c r="E573">
        <v>0.57999999999999996</v>
      </c>
    </row>
    <row r="574" spans="1:5" x14ac:dyDescent="0.45">
      <c r="A574">
        <v>197403</v>
      </c>
      <c r="B574">
        <v>-2.81</v>
      </c>
      <c r="C574">
        <v>2.6</v>
      </c>
      <c r="D574">
        <v>-0.32</v>
      </c>
      <c r="E574">
        <v>0.56000000000000005</v>
      </c>
    </row>
    <row r="575" spans="1:5" x14ac:dyDescent="0.45">
      <c r="A575">
        <v>197404</v>
      </c>
      <c r="B575">
        <v>-5.29</v>
      </c>
      <c r="C575">
        <v>-0.74</v>
      </c>
      <c r="D575">
        <v>0.85</v>
      </c>
      <c r="E575">
        <v>0.75</v>
      </c>
    </row>
    <row r="576" spans="1:5" x14ac:dyDescent="0.45">
      <c r="A576">
        <v>197405</v>
      </c>
      <c r="B576">
        <v>-4.68</v>
      </c>
      <c r="C576">
        <v>-2.96</v>
      </c>
      <c r="D576">
        <v>-2.02</v>
      </c>
      <c r="E576">
        <v>0.75</v>
      </c>
    </row>
    <row r="577" spans="1:5" x14ac:dyDescent="0.45">
      <c r="A577">
        <v>197406</v>
      </c>
      <c r="B577">
        <v>-2.83</v>
      </c>
      <c r="C577">
        <v>-0.17</v>
      </c>
      <c r="D577">
        <v>0.77</v>
      </c>
      <c r="E577">
        <v>0.6</v>
      </c>
    </row>
    <row r="578" spans="1:5" x14ac:dyDescent="0.45">
      <c r="A578">
        <v>197407</v>
      </c>
      <c r="B578">
        <v>-8.0500000000000007</v>
      </c>
      <c r="C578">
        <v>0.84</v>
      </c>
      <c r="D578">
        <v>5.16</v>
      </c>
      <c r="E578">
        <v>0.7</v>
      </c>
    </row>
    <row r="579" spans="1:5" x14ac:dyDescent="0.45">
      <c r="A579">
        <v>197408</v>
      </c>
      <c r="B579">
        <v>-9.35</v>
      </c>
      <c r="C579">
        <v>-0.73</v>
      </c>
      <c r="D579">
        <v>2.64</v>
      </c>
      <c r="E579">
        <v>0.6</v>
      </c>
    </row>
    <row r="580" spans="1:5" x14ac:dyDescent="0.45">
      <c r="A580">
        <v>197409</v>
      </c>
      <c r="B580">
        <v>-11.77</v>
      </c>
      <c r="C580">
        <v>0.27</v>
      </c>
      <c r="D580">
        <v>5.58</v>
      </c>
      <c r="E580">
        <v>0.81</v>
      </c>
    </row>
    <row r="581" spans="1:5" x14ac:dyDescent="0.45">
      <c r="A581">
        <v>197410</v>
      </c>
      <c r="B581">
        <v>16.100000000000001</v>
      </c>
      <c r="C581">
        <v>-3.46</v>
      </c>
      <c r="D581">
        <v>-9.8699999999999992</v>
      </c>
      <c r="E581">
        <v>0.51</v>
      </c>
    </row>
    <row r="582" spans="1:5" x14ac:dyDescent="0.45">
      <c r="A582">
        <v>197411</v>
      </c>
      <c r="B582">
        <v>-4.51</v>
      </c>
      <c r="C582">
        <v>-1.21</v>
      </c>
      <c r="D582">
        <v>-0.2</v>
      </c>
      <c r="E582">
        <v>0.54</v>
      </c>
    </row>
    <row r="583" spans="1:5" x14ac:dyDescent="0.45">
      <c r="A583">
        <v>197412</v>
      </c>
      <c r="B583">
        <v>-3.45</v>
      </c>
      <c r="C583">
        <v>-4.83</v>
      </c>
      <c r="D583">
        <v>0.11</v>
      </c>
      <c r="E583">
        <v>0.7</v>
      </c>
    </row>
    <row r="584" spans="1:5" x14ac:dyDescent="0.45">
      <c r="A584">
        <v>197501</v>
      </c>
      <c r="B584">
        <v>13.66</v>
      </c>
      <c r="C584">
        <v>11.14</v>
      </c>
      <c r="D584">
        <v>8.2799999999999994</v>
      </c>
      <c r="E584">
        <v>0.57999999999999996</v>
      </c>
    </row>
    <row r="585" spans="1:5" x14ac:dyDescent="0.45">
      <c r="A585">
        <v>197502</v>
      </c>
      <c r="B585">
        <v>5.56</v>
      </c>
      <c r="C585">
        <v>0.16</v>
      </c>
      <c r="D585">
        <v>-4.4400000000000004</v>
      </c>
      <c r="E585">
        <v>0.43</v>
      </c>
    </row>
    <row r="586" spans="1:5" x14ac:dyDescent="0.45">
      <c r="A586">
        <v>197503</v>
      </c>
      <c r="B586">
        <v>2.66</v>
      </c>
      <c r="C586">
        <v>3.78</v>
      </c>
      <c r="D586">
        <v>2.38</v>
      </c>
      <c r="E586">
        <v>0.41</v>
      </c>
    </row>
    <row r="587" spans="1:5" x14ac:dyDescent="0.45">
      <c r="A587">
        <v>197504</v>
      </c>
      <c r="B587">
        <v>4.2300000000000004</v>
      </c>
      <c r="C587">
        <v>-0.65</v>
      </c>
      <c r="D587">
        <v>-1.1399999999999999</v>
      </c>
      <c r="E587">
        <v>0.44</v>
      </c>
    </row>
    <row r="588" spans="1:5" x14ac:dyDescent="0.45">
      <c r="A588">
        <v>197505</v>
      </c>
      <c r="B588">
        <v>5.19</v>
      </c>
      <c r="C588">
        <v>3.83</v>
      </c>
      <c r="D588">
        <v>-4.0999999999999996</v>
      </c>
      <c r="E588">
        <v>0.44</v>
      </c>
    </row>
    <row r="589" spans="1:5" x14ac:dyDescent="0.45">
      <c r="A589">
        <v>197506</v>
      </c>
      <c r="B589">
        <v>4.83</v>
      </c>
      <c r="C589">
        <v>0.87</v>
      </c>
      <c r="D589">
        <v>1.38</v>
      </c>
      <c r="E589">
        <v>0.41</v>
      </c>
    </row>
    <row r="590" spans="1:5" x14ac:dyDescent="0.45">
      <c r="A590">
        <v>197507</v>
      </c>
      <c r="B590">
        <v>-6.59</v>
      </c>
      <c r="C590">
        <v>2.7</v>
      </c>
      <c r="D590">
        <v>1.69</v>
      </c>
      <c r="E590">
        <v>0.48</v>
      </c>
    </row>
    <row r="591" spans="1:5" x14ac:dyDescent="0.45">
      <c r="A591">
        <v>197508</v>
      </c>
      <c r="B591">
        <v>-2.85</v>
      </c>
      <c r="C591">
        <v>-3.25</v>
      </c>
      <c r="D591">
        <v>-0.95</v>
      </c>
      <c r="E591">
        <v>0.48</v>
      </c>
    </row>
    <row r="592" spans="1:5" x14ac:dyDescent="0.45">
      <c r="A592">
        <v>197509</v>
      </c>
      <c r="B592">
        <v>-4.26</v>
      </c>
      <c r="C592">
        <v>-0.1</v>
      </c>
      <c r="D592">
        <v>0.39</v>
      </c>
      <c r="E592">
        <v>0.53</v>
      </c>
    </row>
    <row r="593" spans="1:5" x14ac:dyDescent="0.45">
      <c r="A593">
        <v>197510</v>
      </c>
      <c r="B593">
        <v>5.31</v>
      </c>
      <c r="C593">
        <v>-4.03</v>
      </c>
      <c r="D593">
        <v>0.28000000000000003</v>
      </c>
      <c r="E593">
        <v>0.56000000000000005</v>
      </c>
    </row>
    <row r="594" spans="1:5" x14ac:dyDescent="0.45">
      <c r="A594">
        <v>197511</v>
      </c>
      <c r="B594">
        <v>2.64</v>
      </c>
      <c r="C594">
        <v>-1.2</v>
      </c>
      <c r="D594">
        <v>2.0299999999999998</v>
      </c>
      <c r="E594">
        <v>0.41</v>
      </c>
    </row>
    <row r="595" spans="1:5" x14ac:dyDescent="0.45">
      <c r="A595">
        <v>197512</v>
      </c>
      <c r="B595">
        <v>-1.6</v>
      </c>
      <c r="C595">
        <v>-0.78</v>
      </c>
      <c r="D595">
        <v>1.69</v>
      </c>
      <c r="E595">
        <v>0.48</v>
      </c>
    </row>
    <row r="596" spans="1:5" x14ac:dyDescent="0.45">
      <c r="A596">
        <v>197601</v>
      </c>
      <c r="B596">
        <v>12.16</v>
      </c>
      <c r="C596">
        <v>4.8099999999999996</v>
      </c>
      <c r="D596">
        <v>8.6300000000000008</v>
      </c>
      <c r="E596">
        <v>0.47</v>
      </c>
    </row>
    <row r="597" spans="1:5" x14ac:dyDescent="0.45">
      <c r="A597">
        <v>197602</v>
      </c>
      <c r="B597">
        <v>0.32</v>
      </c>
      <c r="C597">
        <v>7.06</v>
      </c>
      <c r="D597">
        <v>5.87</v>
      </c>
      <c r="E597">
        <v>0.34</v>
      </c>
    </row>
    <row r="598" spans="1:5" x14ac:dyDescent="0.45">
      <c r="A598">
        <v>197603</v>
      </c>
      <c r="B598">
        <v>2.3199999999999998</v>
      </c>
      <c r="C598">
        <v>-1.1599999999999999</v>
      </c>
      <c r="D598">
        <v>-0.12</v>
      </c>
      <c r="E598">
        <v>0.4</v>
      </c>
    </row>
    <row r="599" spans="1:5" x14ac:dyDescent="0.45">
      <c r="A599">
        <v>197604</v>
      </c>
      <c r="B599">
        <v>-1.49</v>
      </c>
      <c r="C599">
        <v>-0.11</v>
      </c>
      <c r="D599">
        <v>-0.16</v>
      </c>
      <c r="E599">
        <v>0.42</v>
      </c>
    </row>
    <row r="600" spans="1:5" x14ac:dyDescent="0.45">
      <c r="A600">
        <v>197605</v>
      </c>
      <c r="B600">
        <v>-1.34</v>
      </c>
      <c r="C600">
        <v>-1.23</v>
      </c>
      <c r="D600">
        <v>-1.36</v>
      </c>
      <c r="E600">
        <v>0.37</v>
      </c>
    </row>
    <row r="601" spans="1:5" x14ac:dyDescent="0.45">
      <c r="A601">
        <v>197606</v>
      </c>
      <c r="B601">
        <v>4.05</v>
      </c>
      <c r="C601">
        <v>-1.32</v>
      </c>
      <c r="D601">
        <v>0.71</v>
      </c>
      <c r="E601">
        <v>0.43</v>
      </c>
    </row>
    <row r="602" spans="1:5" x14ac:dyDescent="0.45">
      <c r="A602">
        <v>197607</v>
      </c>
      <c r="B602">
        <v>-1.07</v>
      </c>
      <c r="C602">
        <v>0.28999999999999998</v>
      </c>
      <c r="D602">
        <v>1.73</v>
      </c>
      <c r="E602">
        <v>0.47</v>
      </c>
    </row>
    <row r="603" spans="1:5" x14ac:dyDescent="0.45">
      <c r="A603">
        <v>197608</v>
      </c>
      <c r="B603">
        <v>-0.56000000000000005</v>
      </c>
      <c r="C603">
        <v>-2</v>
      </c>
      <c r="D603">
        <v>0.81</v>
      </c>
      <c r="E603">
        <v>0.42</v>
      </c>
    </row>
    <row r="604" spans="1:5" x14ac:dyDescent="0.45">
      <c r="A604">
        <v>197609</v>
      </c>
      <c r="B604">
        <v>2.0699999999999998</v>
      </c>
      <c r="C604">
        <v>-0.02</v>
      </c>
      <c r="D604">
        <v>-0.28999999999999998</v>
      </c>
      <c r="E604">
        <v>0.44</v>
      </c>
    </row>
    <row r="605" spans="1:5" x14ac:dyDescent="0.45">
      <c r="A605">
        <v>197610</v>
      </c>
      <c r="B605">
        <v>-2.42</v>
      </c>
      <c r="C605">
        <v>0.22</v>
      </c>
      <c r="D605">
        <v>-0.18</v>
      </c>
      <c r="E605">
        <v>0.41</v>
      </c>
    </row>
    <row r="606" spans="1:5" x14ac:dyDescent="0.45">
      <c r="A606">
        <v>197611</v>
      </c>
      <c r="B606">
        <v>0.36</v>
      </c>
      <c r="C606">
        <v>2.3199999999999998</v>
      </c>
      <c r="D606">
        <v>1.51</v>
      </c>
      <c r="E606">
        <v>0.4</v>
      </c>
    </row>
    <row r="607" spans="1:5" x14ac:dyDescent="0.45">
      <c r="A607">
        <v>197612</v>
      </c>
      <c r="B607">
        <v>5.65</v>
      </c>
      <c r="C607">
        <v>3.03</v>
      </c>
      <c r="D607">
        <v>2.27</v>
      </c>
      <c r="E607">
        <v>0.4</v>
      </c>
    </row>
    <row r="608" spans="1:5" x14ac:dyDescent="0.45">
      <c r="A608">
        <v>197701</v>
      </c>
      <c r="B608">
        <v>-4.05</v>
      </c>
      <c r="C608">
        <v>4.76</v>
      </c>
      <c r="D608">
        <v>4.2699999999999996</v>
      </c>
      <c r="E608">
        <v>0.36</v>
      </c>
    </row>
    <row r="609" spans="1:5" x14ac:dyDescent="0.45">
      <c r="A609">
        <v>197702</v>
      </c>
      <c r="B609">
        <v>-1.94</v>
      </c>
      <c r="C609">
        <v>1.04</v>
      </c>
      <c r="D609">
        <v>0.47</v>
      </c>
      <c r="E609">
        <v>0.35</v>
      </c>
    </row>
    <row r="610" spans="1:5" x14ac:dyDescent="0.45">
      <c r="A610">
        <v>197703</v>
      </c>
      <c r="B610">
        <v>-1.37</v>
      </c>
      <c r="C610">
        <v>1</v>
      </c>
      <c r="D610">
        <v>1.0900000000000001</v>
      </c>
      <c r="E610">
        <v>0.38</v>
      </c>
    </row>
    <row r="611" spans="1:5" x14ac:dyDescent="0.45">
      <c r="A611">
        <v>197704</v>
      </c>
      <c r="B611">
        <v>0.15</v>
      </c>
      <c r="C611">
        <v>-0.12</v>
      </c>
      <c r="D611">
        <v>3.38</v>
      </c>
      <c r="E611">
        <v>0.38</v>
      </c>
    </row>
    <row r="612" spans="1:5" x14ac:dyDescent="0.45">
      <c r="A612">
        <v>197705</v>
      </c>
      <c r="B612">
        <v>-1.45</v>
      </c>
      <c r="C612">
        <v>1.18</v>
      </c>
      <c r="D612">
        <v>0.85</v>
      </c>
      <c r="E612">
        <v>0.37</v>
      </c>
    </row>
    <row r="613" spans="1:5" x14ac:dyDescent="0.45">
      <c r="A613">
        <v>197706</v>
      </c>
      <c r="B613">
        <v>4.71</v>
      </c>
      <c r="C613">
        <v>2.09</v>
      </c>
      <c r="D613">
        <v>-0.74</v>
      </c>
      <c r="E613">
        <v>0.4</v>
      </c>
    </row>
    <row r="614" spans="1:5" x14ac:dyDescent="0.45">
      <c r="A614">
        <v>197707</v>
      </c>
      <c r="B614">
        <v>-1.69</v>
      </c>
      <c r="C614">
        <v>2.16</v>
      </c>
      <c r="D614">
        <v>-0.56000000000000005</v>
      </c>
      <c r="E614">
        <v>0.42</v>
      </c>
    </row>
    <row r="615" spans="1:5" x14ac:dyDescent="0.45">
      <c r="A615">
        <v>197708</v>
      </c>
      <c r="B615">
        <v>-1.75</v>
      </c>
      <c r="C615">
        <v>1.48</v>
      </c>
      <c r="D615">
        <v>-2.7</v>
      </c>
      <c r="E615">
        <v>0.44</v>
      </c>
    </row>
    <row r="616" spans="1:5" x14ac:dyDescent="0.45">
      <c r="A616">
        <v>197709</v>
      </c>
      <c r="B616">
        <v>-0.27</v>
      </c>
      <c r="C616">
        <v>1.34</v>
      </c>
      <c r="D616">
        <v>-0.52</v>
      </c>
      <c r="E616">
        <v>0.43</v>
      </c>
    </row>
    <row r="617" spans="1:5" x14ac:dyDescent="0.45">
      <c r="A617">
        <v>197710</v>
      </c>
      <c r="B617">
        <v>-4.38</v>
      </c>
      <c r="C617">
        <v>1.25</v>
      </c>
      <c r="D617">
        <v>1.75</v>
      </c>
      <c r="E617">
        <v>0.49</v>
      </c>
    </row>
    <row r="618" spans="1:5" x14ac:dyDescent="0.45">
      <c r="A618">
        <v>197711</v>
      </c>
      <c r="B618">
        <v>4</v>
      </c>
      <c r="C618">
        <v>3.73</v>
      </c>
      <c r="D618">
        <v>0.26</v>
      </c>
      <c r="E618">
        <v>0.5</v>
      </c>
    </row>
    <row r="619" spans="1:5" x14ac:dyDescent="0.45">
      <c r="A619">
        <v>197712</v>
      </c>
      <c r="B619">
        <v>0.27</v>
      </c>
      <c r="C619">
        <v>1.32</v>
      </c>
      <c r="D619">
        <v>-0.28999999999999998</v>
      </c>
      <c r="E619">
        <v>0.49</v>
      </c>
    </row>
    <row r="620" spans="1:5" x14ac:dyDescent="0.45">
      <c r="A620">
        <v>197801</v>
      </c>
      <c r="B620">
        <v>-6.01</v>
      </c>
      <c r="C620">
        <v>2.2400000000000002</v>
      </c>
      <c r="D620">
        <v>3.36</v>
      </c>
      <c r="E620">
        <v>0.49</v>
      </c>
    </row>
    <row r="621" spans="1:5" x14ac:dyDescent="0.45">
      <c r="A621">
        <v>197802</v>
      </c>
      <c r="B621">
        <v>-1.38</v>
      </c>
      <c r="C621">
        <v>3.59</v>
      </c>
      <c r="D621">
        <v>0.83</v>
      </c>
      <c r="E621">
        <v>0.46</v>
      </c>
    </row>
    <row r="622" spans="1:5" x14ac:dyDescent="0.45">
      <c r="A622">
        <v>197803</v>
      </c>
      <c r="B622">
        <v>2.85</v>
      </c>
      <c r="C622">
        <v>3.49</v>
      </c>
      <c r="D622">
        <v>1.18</v>
      </c>
      <c r="E622">
        <v>0.53</v>
      </c>
    </row>
    <row r="623" spans="1:5" x14ac:dyDescent="0.45">
      <c r="A623">
        <v>197804</v>
      </c>
      <c r="B623">
        <v>7.88</v>
      </c>
      <c r="C623">
        <v>0.45</v>
      </c>
      <c r="D623">
        <v>-3.54</v>
      </c>
      <c r="E623">
        <v>0.54</v>
      </c>
    </row>
    <row r="624" spans="1:5" x14ac:dyDescent="0.45">
      <c r="A624">
        <v>197805</v>
      </c>
      <c r="B624">
        <v>1.76</v>
      </c>
      <c r="C624">
        <v>4.5599999999999996</v>
      </c>
      <c r="D624">
        <v>-0.52</v>
      </c>
      <c r="E624">
        <v>0.51</v>
      </c>
    </row>
    <row r="625" spans="1:5" x14ac:dyDescent="0.45">
      <c r="A625">
        <v>197806</v>
      </c>
      <c r="B625">
        <v>-1.69</v>
      </c>
      <c r="C625">
        <v>1.66</v>
      </c>
      <c r="D625">
        <v>0.56999999999999995</v>
      </c>
      <c r="E625">
        <v>0.54</v>
      </c>
    </row>
    <row r="626" spans="1:5" x14ac:dyDescent="0.45">
      <c r="A626">
        <v>197807</v>
      </c>
      <c r="B626">
        <v>5.1100000000000003</v>
      </c>
      <c r="C626">
        <v>0.23</v>
      </c>
      <c r="D626">
        <v>-1.1499999999999999</v>
      </c>
      <c r="E626">
        <v>0.56000000000000005</v>
      </c>
    </row>
    <row r="627" spans="1:5" x14ac:dyDescent="0.45">
      <c r="A627">
        <v>197808</v>
      </c>
      <c r="B627">
        <v>3.75</v>
      </c>
      <c r="C627">
        <v>5.0599999999999996</v>
      </c>
      <c r="D627">
        <v>-0.51</v>
      </c>
      <c r="E627">
        <v>0.56000000000000005</v>
      </c>
    </row>
    <row r="628" spans="1:5" x14ac:dyDescent="0.45">
      <c r="A628">
        <v>197809</v>
      </c>
      <c r="B628">
        <v>-1.43</v>
      </c>
      <c r="C628">
        <v>-0.43</v>
      </c>
      <c r="D628">
        <v>1.89</v>
      </c>
      <c r="E628">
        <v>0.62</v>
      </c>
    </row>
    <row r="629" spans="1:5" x14ac:dyDescent="0.45">
      <c r="A629">
        <v>197810</v>
      </c>
      <c r="B629">
        <v>-11.91</v>
      </c>
      <c r="C629">
        <v>-9.86</v>
      </c>
      <c r="D629">
        <v>1.38</v>
      </c>
      <c r="E629">
        <v>0.68</v>
      </c>
    </row>
    <row r="630" spans="1:5" x14ac:dyDescent="0.45">
      <c r="A630">
        <v>197811</v>
      </c>
      <c r="B630">
        <v>2.71</v>
      </c>
      <c r="C630">
        <v>2.97</v>
      </c>
      <c r="D630">
        <v>-2.15</v>
      </c>
      <c r="E630">
        <v>0.7</v>
      </c>
    </row>
    <row r="631" spans="1:5" x14ac:dyDescent="0.45">
      <c r="A631">
        <v>197812</v>
      </c>
      <c r="B631">
        <v>0.88</v>
      </c>
      <c r="C631">
        <v>1.29</v>
      </c>
      <c r="D631">
        <v>-2.13</v>
      </c>
      <c r="E631">
        <v>0.78</v>
      </c>
    </row>
    <row r="632" spans="1:5" x14ac:dyDescent="0.45">
      <c r="A632">
        <v>197901</v>
      </c>
      <c r="B632">
        <v>4.2300000000000004</v>
      </c>
      <c r="C632">
        <v>3.62</v>
      </c>
      <c r="D632">
        <v>2.19</v>
      </c>
      <c r="E632">
        <v>0.77</v>
      </c>
    </row>
    <row r="633" spans="1:5" x14ac:dyDescent="0.45">
      <c r="A633">
        <v>197902</v>
      </c>
      <c r="B633">
        <v>-3.56</v>
      </c>
      <c r="C633">
        <v>0.45</v>
      </c>
      <c r="D633">
        <v>1.17</v>
      </c>
      <c r="E633">
        <v>0.73</v>
      </c>
    </row>
    <row r="634" spans="1:5" x14ac:dyDescent="0.45">
      <c r="A634">
        <v>197903</v>
      </c>
      <c r="B634">
        <v>5.68</v>
      </c>
      <c r="C634">
        <v>3.26</v>
      </c>
      <c r="D634">
        <v>-0.71</v>
      </c>
      <c r="E634">
        <v>0.81</v>
      </c>
    </row>
    <row r="635" spans="1:5" x14ac:dyDescent="0.45">
      <c r="A635">
        <v>197904</v>
      </c>
      <c r="B635">
        <v>-0.06</v>
      </c>
      <c r="C635">
        <v>2.15</v>
      </c>
      <c r="D635">
        <v>1.1200000000000001</v>
      </c>
      <c r="E635">
        <v>0.8</v>
      </c>
    </row>
    <row r="636" spans="1:5" x14ac:dyDescent="0.45">
      <c r="A636">
        <v>197905</v>
      </c>
      <c r="B636">
        <v>-2.21</v>
      </c>
      <c r="C636">
        <v>0.21</v>
      </c>
      <c r="D636">
        <v>1.31</v>
      </c>
      <c r="E636">
        <v>0.82</v>
      </c>
    </row>
    <row r="637" spans="1:5" x14ac:dyDescent="0.45">
      <c r="A637">
        <v>197906</v>
      </c>
      <c r="B637">
        <v>3.85</v>
      </c>
      <c r="C637">
        <v>1.17</v>
      </c>
      <c r="D637">
        <v>1.44</v>
      </c>
      <c r="E637">
        <v>0.81</v>
      </c>
    </row>
    <row r="638" spans="1:5" x14ac:dyDescent="0.45">
      <c r="A638">
        <v>197907</v>
      </c>
      <c r="B638">
        <v>0.82</v>
      </c>
      <c r="C638">
        <v>1.28</v>
      </c>
      <c r="D638">
        <v>1.86</v>
      </c>
      <c r="E638">
        <v>0.77</v>
      </c>
    </row>
    <row r="639" spans="1:5" x14ac:dyDescent="0.45">
      <c r="A639">
        <v>197908</v>
      </c>
      <c r="B639">
        <v>5.53</v>
      </c>
      <c r="C639">
        <v>2.0499999999999998</v>
      </c>
      <c r="D639">
        <v>-1.58</v>
      </c>
      <c r="E639">
        <v>0.77</v>
      </c>
    </row>
    <row r="640" spans="1:5" x14ac:dyDescent="0.45">
      <c r="A640">
        <v>197909</v>
      </c>
      <c r="B640">
        <v>-0.82</v>
      </c>
      <c r="C640">
        <v>-0.27</v>
      </c>
      <c r="D640">
        <v>-0.9</v>
      </c>
      <c r="E640">
        <v>0.83</v>
      </c>
    </row>
    <row r="641" spans="1:5" x14ac:dyDescent="0.45">
      <c r="A641">
        <v>197910</v>
      </c>
      <c r="B641">
        <v>-8.1</v>
      </c>
      <c r="C641">
        <v>-3.37</v>
      </c>
      <c r="D641">
        <v>-1.84</v>
      </c>
      <c r="E641">
        <v>0.87</v>
      </c>
    </row>
    <row r="642" spans="1:5" x14ac:dyDescent="0.45">
      <c r="A642">
        <v>197911</v>
      </c>
      <c r="B642">
        <v>5.21</v>
      </c>
      <c r="C642">
        <v>2.87</v>
      </c>
      <c r="D642">
        <v>-3.29</v>
      </c>
      <c r="E642">
        <v>0.99</v>
      </c>
    </row>
    <row r="643" spans="1:5" x14ac:dyDescent="0.45">
      <c r="A643">
        <v>197912</v>
      </c>
      <c r="B643">
        <v>1.79</v>
      </c>
      <c r="C643">
        <v>4.17</v>
      </c>
      <c r="D643">
        <v>-2.1</v>
      </c>
      <c r="E643">
        <v>0.95</v>
      </c>
    </row>
    <row r="644" spans="1:5" x14ac:dyDescent="0.45">
      <c r="A644">
        <v>198001</v>
      </c>
      <c r="B644">
        <v>5.51</v>
      </c>
      <c r="C644">
        <v>1.62</v>
      </c>
      <c r="D644">
        <v>1.75</v>
      </c>
      <c r="E644">
        <v>0.8</v>
      </c>
    </row>
    <row r="645" spans="1:5" x14ac:dyDescent="0.45">
      <c r="A645">
        <v>198002</v>
      </c>
      <c r="B645">
        <v>-1.22</v>
      </c>
      <c r="C645">
        <v>-1.85</v>
      </c>
      <c r="D645">
        <v>0.61</v>
      </c>
      <c r="E645">
        <v>0.89</v>
      </c>
    </row>
    <row r="646" spans="1:5" x14ac:dyDescent="0.45">
      <c r="A646">
        <v>198003</v>
      </c>
      <c r="B646">
        <v>-12.9</v>
      </c>
      <c r="C646">
        <v>-6.64</v>
      </c>
      <c r="D646">
        <v>-1.01</v>
      </c>
      <c r="E646">
        <v>1.21</v>
      </c>
    </row>
    <row r="647" spans="1:5" x14ac:dyDescent="0.45">
      <c r="A647">
        <v>198004</v>
      </c>
      <c r="B647">
        <v>3.97</v>
      </c>
      <c r="C647">
        <v>1.05</v>
      </c>
      <c r="D647">
        <v>1.06</v>
      </c>
      <c r="E647">
        <v>1.26</v>
      </c>
    </row>
    <row r="648" spans="1:5" x14ac:dyDescent="0.45">
      <c r="A648">
        <v>198005</v>
      </c>
      <c r="B648">
        <v>5.26</v>
      </c>
      <c r="C648">
        <v>2.13</v>
      </c>
      <c r="D648">
        <v>0.38</v>
      </c>
      <c r="E648">
        <v>0.81</v>
      </c>
    </row>
    <row r="649" spans="1:5" x14ac:dyDescent="0.45">
      <c r="A649">
        <v>198006</v>
      </c>
      <c r="B649">
        <v>3.06</v>
      </c>
      <c r="C649">
        <v>1.66</v>
      </c>
      <c r="D649">
        <v>-0.76</v>
      </c>
      <c r="E649">
        <v>0.61</v>
      </c>
    </row>
    <row r="650" spans="1:5" x14ac:dyDescent="0.45">
      <c r="A650">
        <v>198007</v>
      </c>
      <c r="B650">
        <v>6.49</v>
      </c>
      <c r="C650">
        <v>4.1399999999999997</v>
      </c>
      <c r="D650">
        <v>-6.41</v>
      </c>
      <c r="E650">
        <v>0.53</v>
      </c>
    </row>
    <row r="651" spans="1:5" x14ac:dyDescent="0.45">
      <c r="A651">
        <v>198008</v>
      </c>
      <c r="B651">
        <v>1.8</v>
      </c>
      <c r="C651">
        <v>3.92</v>
      </c>
      <c r="D651">
        <v>-2.6</v>
      </c>
      <c r="E651">
        <v>0.64</v>
      </c>
    </row>
    <row r="652" spans="1:5" x14ac:dyDescent="0.45">
      <c r="A652">
        <v>198009</v>
      </c>
      <c r="B652">
        <v>2.19</v>
      </c>
      <c r="C652">
        <v>0.98</v>
      </c>
      <c r="D652">
        <v>-4.59</v>
      </c>
      <c r="E652">
        <v>0.75</v>
      </c>
    </row>
    <row r="653" spans="1:5" x14ac:dyDescent="0.45">
      <c r="A653">
        <v>198010</v>
      </c>
      <c r="B653">
        <v>1.06</v>
      </c>
      <c r="C653">
        <v>2.4700000000000002</v>
      </c>
      <c r="D653">
        <v>-2.76</v>
      </c>
      <c r="E653">
        <v>0.95</v>
      </c>
    </row>
    <row r="654" spans="1:5" x14ac:dyDescent="0.45">
      <c r="A654">
        <v>198011</v>
      </c>
      <c r="B654">
        <v>9.59</v>
      </c>
      <c r="C654">
        <v>-3.36</v>
      </c>
      <c r="D654">
        <v>-8.33</v>
      </c>
      <c r="E654">
        <v>0.96</v>
      </c>
    </row>
    <row r="655" spans="1:5" x14ac:dyDescent="0.45">
      <c r="A655">
        <v>198012</v>
      </c>
      <c r="B655">
        <v>-4.5199999999999996</v>
      </c>
      <c r="C655">
        <v>-0.26</v>
      </c>
      <c r="D655">
        <v>2.79</v>
      </c>
      <c r="E655">
        <v>1.31</v>
      </c>
    </row>
    <row r="656" spans="1:5" x14ac:dyDescent="0.45">
      <c r="A656">
        <v>198101</v>
      </c>
      <c r="B656">
        <v>-5.04</v>
      </c>
      <c r="C656">
        <v>2.92</v>
      </c>
      <c r="D656">
        <v>6.72</v>
      </c>
      <c r="E656">
        <v>1.04</v>
      </c>
    </row>
    <row r="657" spans="1:5" x14ac:dyDescent="0.45">
      <c r="A657">
        <v>198102</v>
      </c>
      <c r="B657">
        <v>0.56999999999999995</v>
      </c>
      <c r="C657">
        <v>-0.34</v>
      </c>
      <c r="D657">
        <v>1.02</v>
      </c>
      <c r="E657">
        <v>1.07</v>
      </c>
    </row>
    <row r="658" spans="1:5" x14ac:dyDescent="0.45">
      <c r="A658">
        <v>198103</v>
      </c>
      <c r="B658">
        <v>3.56</v>
      </c>
      <c r="C658">
        <v>3.54</v>
      </c>
      <c r="D658">
        <v>0.64</v>
      </c>
      <c r="E658">
        <v>1.21</v>
      </c>
    </row>
    <row r="659" spans="1:5" x14ac:dyDescent="0.45">
      <c r="A659">
        <v>198104</v>
      </c>
      <c r="B659">
        <v>-2.11</v>
      </c>
      <c r="C659">
        <v>4.4000000000000004</v>
      </c>
      <c r="D659">
        <v>2.2799999999999998</v>
      </c>
      <c r="E659">
        <v>1.08</v>
      </c>
    </row>
    <row r="660" spans="1:5" x14ac:dyDescent="0.45">
      <c r="A660">
        <v>198105</v>
      </c>
      <c r="B660">
        <v>0.11</v>
      </c>
      <c r="C660">
        <v>2</v>
      </c>
      <c r="D660">
        <v>-0.42</v>
      </c>
      <c r="E660">
        <v>1.1499999999999999</v>
      </c>
    </row>
    <row r="661" spans="1:5" x14ac:dyDescent="0.45">
      <c r="A661">
        <v>198106</v>
      </c>
      <c r="B661">
        <v>-2.36</v>
      </c>
      <c r="C661">
        <v>-0.83</v>
      </c>
      <c r="D661">
        <v>5.13</v>
      </c>
      <c r="E661">
        <v>1.35</v>
      </c>
    </row>
    <row r="662" spans="1:5" x14ac:dyDescent="0.45">
      <c r="A662">
        <v>198107</v>
      </c>
      <c r="B662">
        <v>-1.54</v>
      </c>
      <c r="C662">
        <v>-2.19</v>
      </c>
      <c r="D662">
        <v>-0.5</v>
      </c>
      <c r="E662">
        <v>1.24</v>
      </c>
    </row>
    <row r="663" spans="1:5" x14ac:dyDescent="0.45">
      <c r="A663">
        <v>198108</v>
      </c>
      <c r="B663">
        <v>-7.04</v>
      </c>
      <c r="C663">
        <v>-1.95</v>
      </c>
      <c r="D663">
        <v>4.76</v>
      </c>
      <c r="E663">
        <v>1.28</v>
      </c>
    </row>
    <row r="664" spans="1:5" x14ac:dyDescent="0.45">
      <c r="A664">
        <v>198109</v>
      </c>
      <c r="B664">
        <v>-7.17</v>
      </c>
      <c r="C664">
        <v>-2.65</v>
      </c>
      <c r="D664">
        <v>5.17</v>
      </c>
      <c r="E664">
        <v>1.24</v>
      </c>
    </row>
    <row r="665" spans="1:5" x14ac:dyDescent="0.45">
      <c r="A665">
        <v>198110</v>
      </c>
      <c r="B665">
        <v>4.92</v>
      </c>
      <c r="C665">
        <v>2.23</v>
      </c>
      <c r="D665">
        <v>-4.21</v>
      </c>
      <c r="E665">
        <v>1.21</v>
      </c>
    </row>
    <row r="666" spans="1:5" x14ac:dyDescent="0.45">
      <c r="A666">
        <v>198111</v>
      </c>
      <c r="B666">
        <v>3.36</v>
      </c>
      <c r="C666">
        <v>-1.03</v>
      </c>
      <c r="D666">
        <v>1.83</v>
      </c>
      <c r="E666">
        <v>1.07</v>
      </c>
    </row>
    <row r="667" spans="1:5" x14ac:dyDescent="0.45">
      <c r="A667">
        <v>198112</v>
      </c>
      <c r="B667">
        <v>-3.65</v>
      </c>
      <c r="C667">
        <v>1.2</v>
      </c>
      <c r="D667">
        <v>0.81</v>
      </c>
      <c r="E667">
        <v>0.87</v>
      </c>
    </row>
    <row r="668" spans="1:5" x14ac:dyDescent="0.45">
      <c r="A668">
        <v>198201</v>
      </c>
      <c r="B668">
        <v>-3.24</v>
      </c>
      <c r="C668">
        <v>-1.28</v>
      </c>
      <c r="D668">
        <v>3.19</v>
      </c>
      <c r="E668">
        <v>0.8</v>
      </c>
    </row>
    <row r="669" spans="1:5" x14ac:dyDescent="0.45">
      <c r="A669">
        <v>198202</v>
      </c>
      <c r="B669">
        <v>-5.86</v>
      </c>
      <c r="C669">
        <v>0.44</v>
      </c>
      <c r="D669">
        <v>6.05</v>
      </c>
      <c r="E669">
        <v>0.92</v>
      </c>
    </row>
    <row r="670" spans="1:5" x14ac:dyDescent="0.45">
      <c r="A670">
        <v>198203</v>
      </c>
      <c r="B670">
        <v>-1.87</v>
      </c>
      <c r="C670">
        <v>-0.21</v>
      </c>
      <c r="D670">
        <v>3.81</v>
      </c>
      <c r="E670">
        <v>0.98</v>
      </c>
    </row>
    <row r="671" spans="1:5" x14ac:dyDescent="0.45">
      <c r="A671">
        <v>198204</v>
      </c>
      <c r="B671">
        <v>3.27</v>
      </c>
      <c r="C671">
        <v>1.47</v>
      </c>
      <c r="D671">
        <v>-2.7</v>
      </c>
      <c r="E671">
        <v>1.1299999999999999</v>
      </c>
    </row>
    <row r="672" spans="1:5" x14ac:dyDescent="0.45">
      <c r="A672">
        <v>198205</v>
      </c>
      <c r="B672">
        <v>-3.99</v>
      </c>
      <c r="C672">
        <v>0.52</v>
      </c>
      <c r="D672">
        <v>1.75</v>
      </c>
      <c r="E672">
        <v>1.06</v>
      </c>
    </row>
    <row r="673" spans="1:5" x14ac:dyDescent="0.45">
      <c r="A673">
        <v>198206</v>
      </c>
      <c r="B673">
        <v>-3.09</v>
      </c>
      <c r="C673">
        <v>-0.4</v>
      </c>
      <c r="D673">
        <v>1.53</v>
      </c>
      <c r="E673">
        <v>0.96</v>
      </c>
    </row>
    <row r="674" spans="1:5" x14ac:dyDescent="0.45">
      <c r="A674">
        <v>198207</v>
      </c>
      <c r="B674">
        <v>-3.19</v>
      </c>
      <c r="C674">
        <v>0.83</v>
      </c>
      <c r="D674">
        <v>0.09</v>
      </c>
      <c r="E674">
        <v>1.05</v>
      </c>
    </row>
    <row r="675" spans="1:5" x14ac:dyDescent="0.45">
      <c r="A675">
        <v>198208</v>
      </c>
      <c r="B675">
        <v>11.14</v>
      </c>
      <c r="C675">
        <v>-4.1399999999999997</v>
      </c>
      <c r="D675">
        <v>0.95</v>
      </c>
      <c r="E675">
        <v>0.76</v>
      </c>
    </row>
    <row r="676" spans="1:5" x14ac:dyDescent="0.45">
      <c r="A676">
        <v>198209</v>
      </c>
      <c r="B676">
        <v>1.29</v>
      </c>
      <c r="C676">
        <v>2.95</v>
      </c>
      <c r="D676">
        <v>0.28000000000000003</v>
      </c>
      <c r="E676">
        <v>0.51</v>
      </c>
    </row>
    <row r="677" spans="1:5" x14ac:dyDescent="0.45">
      <c r="A677">
        <v>198210</v>
      </c>
      <c r="B677">
        <v>11.3</v>
      </c>
      <c r="C677">
        <v>2.34</v>
      </c>
      <c r="D677">
        <v>-3.66</v>
      </c>
      <c r="E677">
        <v>0.59</v>
      </c>
    </row>
    <row r="678" spans="1:5" x14ac:dyDescent="0.45">
      <c r="A678">
        <v>198211</v>
      </c>
      <c r="B678">
        <v>4.67</v>
      </c>
      <c r="C678">
        <v>4.67</v>
      </c>
      <c r="D678">
        <v>-1.87</v>
      </c>
      <c r="E678">
        <v>0.63</v>
      </c>
    </row>
    <row r="679" spans="1:5" x14ac:dyDescent="0.45">
      <c r="A679">
        <v>198212</v>
      </c>
      <c r="B679">
        <v>0.55000000000000004</v>
      </c>
      <c r="C679">
        <v>-0.22</v>
      </c>
      <c r="D679">
        <v>-0.02</v>
      </c>
      <c r="E679">
        <v>0.67</v>
      </c>
    </row>
    <row r="680" spans="1:5" x14ac:dyDescent="0.45">
      <c r="A680">
        <v>198301</v>
      </c>
      <c r="B680">
        <v>3.6</v>
      </c>
      <c r="C680">
        <v>2.73</v>
      </c>
      <c r="D680">
        <v>-0.75</v>
      </c>
      <c r="E680">
        <v>0.69</v>
      </c>
    </row>
    <row r="681" spans="1:5" x14ac:dyDescent="0.45">
      <c r="A681">
        <v>198302</v>
      </c>
      <c r="B681">
        <v>2.59</v>
      </c>
      <c r="C681">
        <v>3.27</v>
      </c>
      <c r="D681">
        <v>0.7</v>
      </c>
      <c r="E681">
        <v>0.62</v>
      </c>
    </row>
    <row r="682" spans="1:5" x14ac:dyDescent="0.45">
      <c r="A682">
        <v>198303</v>
      </c>
      <c r="B682">
        <v>2.82</v>
      </c>
      <c r="C682">
        <v>1.73</v>
      </c>
      <c r="D682">
        <v>2.02</v>
      </c>
      <c r="E682">
        <v>0.63</v>
      </c>
    </row>
    <row r="683" spans="1:5" x14ac:dyDescent="0.45">
      <c r="A683">
        <v>198304</v>
      </c>
      <c r="B683">
        <v>6.67</v>
      </c>
      <c r="C683">
        <v>0.5</v>
      </c>
      <c r="D683">
        <v>0.49</v>
      </c>
      <c r="E683">
        <v>0.71</v>
      </c>
    </row>
    <row r="684" spans="1:5" x14ac:dyDescent="0.45">
      <c r="A684">
        <v>198305</v>
      </c>
      <c r="B684">
        <v>0.52</v>
      </c>
      <c r="C684">
        <v>6.24</v>
      </c>
      <c r="D684">
        <v>-1.4</v>
      </c>
      <c r="E684">
        <v>0.69</v>
      </c>
    </row>
    <row r="685" spans="1:5" x14ac:dyDescent="0.45">
      <c r="A685">
        <v>198306</v>
      </c>
      <c r="B685">
        <v>3.07</v>
      </c>
      <c r="C685">
        <v>0.95</v>
      </c>
      <c r="D685">
        <v>-3.9</v>
      </c>
      <c r="E685">
        <v>0.67</v>
      </c>
    </row>
    <row r="686" spans="1:5" x14ac:dyDescent="0.45">
      <c r="A686">
        <v>198307</v>
      </c>
      <c r="B686">
        <v>-4.07</v>
      </c>
      <c r="C686">
        <v>1.5</v>
      </c>
      <c r="D686">
        <v>5.62</v>
      </c>
      <c r="E686">
        <v>0.74</v>
      </c>
    </row>
    <row r="687" spans="1:5" x14ac:dyDescent="0.45">
      <c r="A687">
        <v>198308</v>
      </c>
      <c r="B687">
        <v>-0.5</v>
      </c>
      <c r="C687">
        <v>-4.28</v>
      </c>
      <c r="D687">
        <v>5.54</v>
      </c>
      <c r="E687">
        <v>0.76</v>
      </c>
    </row>
    <row r="688" spans="1:5" x14ac:dyDescent="0.45">
      <c r="A688">
        <v>198309</v>
      </c>
      <c r="B688">
        <v>0.91</v>
      </c>
      <c r="C688">
        <v>0.61</v>
      </c>
      <c r="D688">
        <v>1.01</v>
      </c>
      <c r="E688">
        <v>0.76</v>
      </c>
    </row>
    <row r="689" spans="1:5" x14ac:dyDescent="0.45">
      <c r="A689">
        <v>198310</v>
      </c>
      <c r="B689">
        <v>-3.44</v>
      </c>
      <c r="C689">
        <v>-3.57</v>
      </c>
      <c r="D689">
        <v>4.97</v>
      </c>
      <c r="E689">
        <v>0.76</v>
      </c>
    </row>
    <row r="690" spans="1:5" x14ac:dyDescent="0.45">
      <c r="A690">
        <v>198311</v>
      </c>
      <c r="B690">
        <v>2.16</v>
      </c>
      <c r="C690">
        <v>2.0099999999999998</v>
      </c>
      <c r="D690">
        <v>-0.72</v>
      </c>
      <c r="E690">
        <v>0.7</v>
      </c>
    </row>
    <row r="691" spans="1:5" x14ac:dyDescent="0.45">
      <c r="A691">
        <v>198312</v>
      </c>
      <c r="B691">
        <v>-1.78</v>
      </c>
      <c r="C691">
        <v>-0.27</v>
      </c>
      <c r="D691">
        <v>1.73</v>
      </c>
      <c r="E691">
        <v>0.73</v>
      </c>
    </row>
    <row r="692" spans="1:5" x14ac:dyDescent="0.45">
      <c r="A692">
        <v>198401</v>
      </c>
      <c r="B692">
        <v>-1.92</v>
      </c>
      <c r="C692">
        <v>-0.38</v>
      </c>
      <c r="D692">
        <v>7.58</v>
      </c>
      <c r="E692">
        <v>0.76</v>
      </c>
    </row>
    <row r="693" spans="1:5" x14ac:dyDescent="0.45">
      <c r="A693">
        <v>198402</v>
      </c>
      <c r="B693">
        <v>-4.82</v>
      </c>
      <c r="C693">
        <v>-1.69</v>
      </c>
      <c r="D693">
        <v>3.33</v>
      </c>
      <c r="E693">
        <v>0.71</v>
      </c>
    </row>
    <row r="694" spans="1:5" x14ac:dyDescent="0.45">
      <c r="A694">
        <v>198403</v>
      </c>
      <c r="B694">
        <v>0.63</v>
      </c>
      <c r="C694">
        <v>7.0000000000000007E-2</v>
      </c>
      <c r="D694">
        <v>0.46</v>
      </c>
      <c r="E694">
        <v>0.73</v>
      </c>
    </row>
    <row r="695" spans="1:5" x14ac:dyDescent="0.45">
      <c r="A695">
        <v>198404</v>
      </c>
      <c r="B695">
        <v>-0.51</v>
      </c>
      <c r="C695">
        <v>-1.1599999999999999</v>
      </c>
      <c r="D695">
        <v>1.2</v>
      </c>
      <c r="E695">
        <v>0.81</v>
      </c>
    </row>
    <row r="696" spans="1:5" x14ac:dyDescent="0.45">
      <c r="A696">
        <v>198405</v>
      </c>
      <c r="B696">
        <v>-5.97</v>
      </c>
      <c r="C696">
        <v>0.06</v>
      </c>
      <c r="D696">
        <v>0.31</v>
      </c>
      <c r="E696">
        <v>0.78</v>
      </c>
    </row>
    <row r="697" spans="1:5" x14ac:dyDescent="0.45">
      <c r="A697">
        <v>198406</v>
      </c>
      <c r="B697">
        <v>1.82</v>
      </c>
      <c r="C697">
        <v>-0.3</v>
      </c>
      <c r="D697">
        <v>-2.66</v>
      </c>
      <c r="E697">
        <v>0.75</v>
      </c>
    </row>
    <row r="698" spans="1:5" x14ac:dyDescent="0.45">
      <c r="A698">
        <v>198407</v>
      </c>
      <c r="B698">
        <v>-2.74</v>
      </c>
      <c r="C698">
        <v>-2.21</v>
      </c>
      <c r="D698">
        <v>0.36</v>
      </c>
      <c r="E698">
        <v>0.82</v>
      </c>
    </row>
    <row r="699" spans="1:5" x14ac:dyDescent="0.45">
      <c r="A699">
        <v>198408</v>
      </c>
      <c r="B699">
        <v>10.28</v>
      </c>
      <c r="C699">
        <v>-0.24</v>
      </c>
      <c r="D699">
        <v>-1.82</v>
      </c>
      <c r="E699">
        <v>0.83</v>
      </c>
    </row>
    <row r="700" spans="1:5" x14ac:dyDescent="0.45">
      <c r="A700">
        <v>198409</v>
      </c>
      <c r="B700">
        <v>-0.8</v>
      </c>
      <c r="C700">
        <v>0.17</v>
      </c>
      <c r="D700">
        <v>5.28</v>
      </c>
      <c r="E700">
        <v>0.86</v>
      </c>
    </row>
    <row r="701" spans="1:5" x14ac:dyDescent="0.45">
      <c r="A701">
        <v>198410</v>
      </c>
      <c r="B701">
        <v>-0.84</v>
      </c>
      <c r="C701">
        <v>-1.23</v>
      </c>
      <c r="D701">
        <v>0.45</v>
      </c>
      <c r="E701">
        <v>1</v>
      </c>
    </row>
    <row r="702" spans="1:5" x14ac:dyDescent="0.45">
      <c r="A702">
        <v>198411</v>
      </c>
      <c r="B702">
        <v>-1.76</v>
      </c>
      <c r="C702">
        <v>-0.65</v>
      </c>
      <c r="D702">
        <v>4.0599999999999996</v>
      </c>
      <c r="E702">
        <v>0.73</v>
      </c>
    </row>
    <row r="703" spans="1:5" x14ac:dyDescent="0.45">
      <c r="A703">
        <v>198412</v>
      </c>
      <c r="B703">
        <v>1.84</v>
      </c>
      <c r="C703">
        <v>-0.56000000000000005</v>
      </c>
      <c r="D703">
        <v>-0.26</v>
      </c>
      <c r="E703">
        <v>0.64</v>
      </c>
    </row>
    <row r="704" spans="1:5" x14ac:dyDescent="0.45">
      <c r="A704">
        <v>198501</v>
      </c>
      <c r="B704">
        <v>7.99</v>
      </c>
      <c r="C704">
        <v>3.31</v>
      </c>
      <c r="D704">
        <v>-5.35</v>
      </c>
      <c r="E704">
        <v>0.65</v>
      </c>
    </row>
    <row r="705" spans="1:5" x14ac:dyDescent="0.45">
      <c r="A705">
        <v>198502</v>
      </c>
      <c r="B705">
        <v>1.22</v>
      </c>
      <c r="C705">
        <v>0.79</v>
      </c>
      <c r="D705">
        <v>-0.1</v>
      </c>
      <c r="E705">
        <v>0.57999999999999996</v>
      </c>
    </row>
    <row r="706" spans="1:5" x14ac:dyDescent="0.45">
      <c r="A706">
        <v>198503</v>
      </c>
      <c r="B706">
        <v>-0.84</v>
      </c>
      <c r="C706">
        <v>-1.08</v>
      </c>
      <c r="D706">
        <v>4.07</v>
      </c>
      <c r="E706">
        <v>0.62</v>
      </c>
    </row>
    <row r="707" spans="1:5" x14ac:dyDescent="0.45">
      <c r="A707">
        <v>198504</v>
      </c>
      <c r="B707">
        <v>-0.96</v>
      </c>
      <c r="C707">
        <v>0.14000000000000001</v>
      </c>
      <c r="D707">
        <v>3.72</v>
      </c>
      <c r="E707">
        <v>0.72</v>
      </c>
    </row>
    <row r="708" spans="1:5" x14ac:dyDescent="0.45">
      <c r="A708">
        <v>198505</v>
      </c>
      <c r="B708">
        <v>5.09</v>
      </c>
      <c r="C708">
        <v>-2.2200000000000002</v>
      </c>
      <c r="D708">
        <v>-0.96</v>
      </c>
      <c r="E708">
        <v>0.66</v>
      </c>
    </row>
    <row r="709" spans="1:5" x14ac:dyDescent="0.45">
      <c r="A709">
        <v>198506</v>
      </c>
      <c r="B709">
        <v>1.27</v>
      </c>
      <c r="C709">
        <v>0.52</v>
      </c>
      <c r="D709">
        <v>0.38</v>
      </c>
      <c r="E709">
        <v>0.55000000000000004</v>
      </c>
    </row>
    <row r="710" spans="1:5" x14ac:dyDescent="0.45">
      <c r="A710">
        <v>198507</v>
      </c>
      <c r="B710">
        <v>-0.74</v>
      </c>
      <c r="C710">
        <v>2.84</v>
      </c>
      <c r="D710">
        <v>-1.62</v>
      </c>
      <c r="E710">
        <v>0.62</v>
      </c>
    </row>
    <row r="711" spans="1:5" x14ac:dyDescent="0.45">
      <c r="A711">
        <v>198508</v>
      </c>
      <c r="B711">
        <v>-1.02</v>
      </c>
      <c r="C711">
        <v>-0.3</v>
      </c>
      <c r="D711">
        <v>2.3199999999999998</v>
      </c>
      <c r="E711">
        <v>0.55000000000000004</v>
      </c>
    </row>
    <row r="712" spans="1:5" x14ac:dyDescent="0.45">
      <c r="A712">
        <v>198509</v>
      </c>
      <c r="B712">
        <v>-4.54</v>
      </c>
      <c r="C712">
        <v>-1.59</v>
      </c>
      <c r="D712">
        <v>1.29</v>
      </c>
      <c r="E712">
        <v>0.6</v>
      </c>
    </row>
    <row r="713" spans="1:5" x14ac:dyDescent="0.45">
      <c r="A713">
        <v>198510</v>
      </c>
      <c r="B713">
        <v>4.0199999999999996</v>
      </c>
      <c r="C713">
        <v>-1.51</v>
      </c>
      <c r="D713">
        <v>0.75</v>
      </c>
      <c r="E713">
        <v>0.65</v>
      </c>
    </row>
    <row r="714" spans="1:5" x14ac:dyDescent="0.45">
      <c r="A714">
        <v>198511</v>
      </c>
      <c r="B714">
        <v>6.48</v>
      </c>
      <c r="C714">
        <v>0.25</v>
      </c>
      <c r="D714">
        <v>-2.85</v>
      </c>
      <c r="E714">
        <v>0.61</v>
      </c>
    </row>
    <row r="715" spans="1:5" x14ac:dyDescent="0.45">
      <c r="A715">
        <v>198512</v>
      </c>
      <c r="B715">
        <v>3.88</v>
      </c>
      <c r="C715">
        <v>-0.51</v>
      </c>
      <c r="D715">
        <v>-1.54</v>
      </c>
      <c r="E715">
        <v>0.65</v>
      </c>
    </row>
    <row r="716" spans="1:5" x14ac:dyDescent="0.45">
      <c r="A716">
        <v>198601</v>
      </c>
      <c r="B716">
        <v>0.65</v>
      </c>
      <c r="C716">
        <v>1.21</v>
      </c>
      <c r="D716">
        <v>0.44</v>
      </c>
      <c r="E716">
        <v>0.56000000000000005</v>
      </c>
    </row>
    <row r="717" spans="1:5" x14ac:dyDescent="0.45">
      <c r="A717">
        <v>198602</v>
      </c>
      <c r="B717">
        <v>7.13</v>
      </c>
      <c r="C717">
        <v>-0.54</v>
      </c>
      <c r="D717">
        <v>-0.72</v>
      </c>
      <c r="E717">
        <v>0.53</v>
      </c>
    </row>
    <row r="718" spans="1:5" x14ac:dyDescent="0.45">
      <c r="A718">
        <v>198603</v>
      </c>
      <c r="B718">
        <v>4.88</v>
      </c>
      <c r="C718">
        <v>-0.59</v>
      </c>
      <c r="D718">
        <v>-0.39</v>
      </c>
      <c r="E718">
        <v>0.6</v>
      </c>
    </row>
    <row r="719" spans="1:5" x14ac:dyDescent="0.45">
      <c r="A719">
        <v>198604</v>
      </c>
      <c r="B719">
        <v>-1.31</v>
      </c>
      <c r="C719">
        <v>2.78</v>
      </c>
      <c r="D719">
        <v>-2.87</v>
      </c>
      <c r="E719">
        <v>0.52</v>
      </c>
    </row>
    <row r="720" spans="1:5" x14ac:dyDescent="0.45">
      <c r="A720">
        <v>198605</v>
      </c>
      <c r="B720">
        <v>4.62</v>
      </c>
      <c r="C720">
        <v>-1.35</v>
      </c>
      <c r="D720">
        <v>-0.21</v>
      </c>
      <c r="E720">
        <v>0.49</v>
      </c>
    </row>
    <row r="721" spans="1:5" x14ac:dyDescent="0.45">
      <c r="A721">
        <v>198606</v>
      </c>
      <c r="B721">
        <v>1.03</v>
      </c>
      <c r="C721">
        <v>-0.96</v>
      </c>
      <c r="D721">
        <v>1.28</v>
      </c>
      <c r="E721">
        <v>0.52</v>
      </c>
    </row>
    <row r="722" spans="1:5" x14ac:dyDescent="0.45">
      <c r="A722">
        <v>198607</v>
      </c>
      <c r="B722">
        <v>-6.45</v>
      </c>
      <c r="C722">
        <v>-3.36</v>
      </c>
      <c r="D722">
        <v>4.7</v>
      </c>
      <c r="E722">
        <v>0.52</v>
      </c>
    </row>
    <row r="723" spans="1:5" x14ac:dyDescent="0.45">
      <c r="A723">
        <v>198608</v>
      </c>
      <c r="B723">
        <v>6.07</v>
      </c>
      <c r="C723">
        <v>-4.17</v>
      </c>
      <c r="D723">
        <v>3.51</v>
      </c>
      <c r="E723">
        <v>0.46</v>
      </c>
    </row>
    <row r="724" spans="1:5" x14ac:dyDescent="0.45">
      <c r="A724">
        <v>198609</v>
      </c>
      <c r="B724">
        <v>-8.6</v>
      </c>
      <c r="C724">
        <v>2.36</v>
      </c>
      <c r="D724">
        <v>3.22</v>
      </c>
      <c r="E724">
        <v>0.45</v>
      </c>
    </row>
    <row r="725" spans="1:5" x14ac:dyDescent="0.45">
      <c r="A725">
        <v>198610</v>
      </c>
      <c r="B725">
        <v>4.66</v>
      </c>
      <c r="C725">
        <v>-2.5</v>
      </c>
      <c r="D725">
        <v>-1.42</v>
      </c>
      <c r="E725">
        <v>0.46</v>
      </c>
    </row>
    <row r="726" spans="1:5" x14ac:dyDescent="0.45">
      <c r="A726">
        <v>198611</v>
      </c>
      <c r="B726">
        <v>1.17</v>
      </c>
      <c r="C726">
        <v>-1.91</v>
      </c>
      <c r="D726">
        <v>-7.0000000000000007E-2</v>
      </c>
      <c r="E726">
        <v>0.39</v>
      </c>
    </row>
    <row r="727" spans="1:5" x14ac:dyDescent="0.45">
      <c r="A727">
        <v>198612</v>
      </c>
      <c r="B727">
        <v>-3.27</v>
      </c>
      <c r="C727">
        <v>0.13</v>
      </c>
      <c r="D727">
        <v>0.36</v>
      </c>
      <c r="E727">
        <v>0.49</v>
      </c>
    </row>
    <row r="728" spans="1:5" x14ac:dyDescent="0.45">
      <c r="A728">
        <v>198701</v>
      </c>
      <c r="B728">
        <v>12.47</v>
      </c>
      <c r="C728">
        <v>-1.81</v>
      </c>
      <c r="D728">
        <v>-3.16</v>
      </c>
      <c r="E728">
        <v>0.42</v>
      </c>
    </row>
    <row r="729" spans="1:5" x14ac:dyDescent="0.45">
      <c r="A729">
        <v>198702</v>
      </c>
      <c r="B729">
        <v>4.3899999999999997</v>
      </c>
      <c r="C729">
        <v>3.49</v>
      </c>
      <c r="D729">
        <v>-5.91</v>
      </c>
      <c r="E729">
        <v>0.43</v>
      </c>
    </row>
    <row r="730" spans="1:5" x14ac:dyDescent="0.45">
      <c r="A730">
        <v>198703</v>
      </c>
      <c r="B730">
        <v>1.64</v>
      </c>
      <c r="C730">
        <v>0.45</v>
      </c>
      <c r="D730">
        <v>1.61</v>
      </c>
      <c r="E730">
        <v>0.47</v>
      </c>
    </row>
    <row r="731" spans="1:5" x14ac:dyDescent="0.45">
      <c r="A731">
        <v>198704</v>
      </c>
      <c r="B731">
        <v>-2.11</v>
      </c>
      <c r="C731">
        <v>-1.69</v>
      </c>
      <c r="D731">
        <v>-0.39</v>
      </c>
      <c r="E731">
        <v>0.44</v>
      </c>
    </row>
    <row r="732" spans="1:5" x14ac:dyDescent="0.45">
      <c r="A732">
        <v>198705</v>
      </c>
      <c r="B732">
        <v>0.11</v>
      </c>
      <c r="C732">
        <v>-0.5</v>
      </c>
      <c r="D732">
        <v>0.23</v>
      </c>
      <c r="E732">
        <v>0.38</v>
      </c>
    </row>
    <row r="733" spans="1:5" x14ac:dyDescent="0.45">
      <c r="A733">
        <v>198706</v>
      </c>
      <c r="B733">
        <v>3.94</v>
      </c>
      <c r="C733">
        <v>-2.12</v>
      </c>
      <c r="D733">
        <v>1.04</v>
      </c>
      <c r="E733">
        <v>0.48</v>
      </c>
    </row>
    <row r="734" spans="1:5" x14ac:dyDescent="0.45">
      <c r="A734">
        <v>198707</v>
      </c>
      <c r="B734">
        <v>3.85</v>
      </c>
      <c r="C734">
        <v>-0.69</v>
      </c>
      <c r="D734">
        <v>0.68</v>
      </c>
      <c r="E734">
        <v>0.46</v>
      </c>
    </row>
    <row r="735" spans="1:5" x14ac:dyDescent="0.45">
      <c r="A735">
        <v>198708</v>
      </c>
      <c r="B735">
        <v>3.52</v>
      </c>
      <c r="C735">
        <v>-0.77</v>
      </c>
      <c r="D735">
        <v>-0.93</v>
      </c>
      <c r="E735">
        <v>0.47</v>
      </c>
    </row>
    <row r="736" spans="1:5" x14ac:dyDescent="0.45">
      <c r="A736">
        <v>198709</v>
      </c>
      <c r="B736">
        <v>-2.59</v>
      </c>
      <c r="C736">
        <v>0.54</v>
      </c>
      <c r="D736">
        <v>0.27</v>
      </c>
      <c r="E736">
        <v>0.45</v>
      </c>
    </row>
    <row r="737" spans="1:5" x14ac:dyDescent="0.45">
      <c r="A737">
        <v>198710</v>
      </c>
      <c r="B737">
        <v>-23.24</v>
      </c>
      <c r="C737">
        <v>-8.43</v>
      </c>
      <c r="D737">
        <v>4.24</v>
      </c>
      <c r="E737">
        <v>0.6</v>
      </c>
    </row>
    <row r="738" spans="1:5" x14ac:dyDescent="0.45">
      <c r="A738">
        <v>198711</v>
      </c>
      <c r="B738">
        <v>-7.77</v>
      </c>
      <c r="C738">
        <v>2.72</v>
      </c>
      <c r="D738">
        <v>2.95</v>
      </c>
      <c r="E738">
        <v>0.35</v>
      </c>
    </row>
    <row r="739" spans="1:5" x14ac:dyDescent="0.45">
      <c r="A739">
        <v>198712</v>
      </c>
      <c r="B739">
        <v>6.81</v>
      </c>
      <c r="C739">
        <v>0.13</v>
      </c>
      <c r="D739">
        <v>-4.43</v>
      </c>
      <c r="E739">
        <v>0.39</v>
      </c>
    </row>
    <row r="740" spans="1:5" x14ac:dyDescent="0.45">
      <c r="A740">
        <v>198801</v>
      </c>
      <c r="B740">
        <v>4.21</v>
      </c>
      <c r="C740">
        <v>-0.72</v>
      </c>
      <c r="D740">
        <v>5.01</v>
      </c>
      <c r="E740">
        <v>0.28999999999999998</v>
      </c>
    </row>
    <row r="741" spans="1:5" x14ac:dyDescent="0.45">
      <c r="A741">
        <v>198802</v>
      </c>
      <c r="B741">
        <v>4.75</v>
      </c>
      <c r="C741">
        <v>3.34</v>
      </c>
      <c r="D741">
        <v>-1.71</v>
      </c>
      <c r="E741">
        <v>0.46</v>
      </c>
    </row>
    <row r="742" spans="1:5" x14ac:dyDescent="0.45">
      <c r="A742">
        <v>198803</v>
      </c>
      <c r="B742">
        <v>-2.27</v>
      </c>
      <c r="C742">
        <v>6.15</v>
      </c>
      <c r="D742">
        <v>0.73</v>
      </c>
      <c r="E742">
        <v>0.44</v>
      </c>
    </row>
    <row r="743" spans="1:5" x14ac:dyDescent="0.45">
      <c r="A743">
        <v>198804</v>
      </c>
      <c r="B743">
        <v>0.56000000000000005</v>
      </c>
      <c r="C743">
        <v>1</v>
      </c>
      <c r="D743">
        <v>1.67</v>
      </c>
      <c r="E743">
        <v>0.46</v>
      </c>
    </row>
    <row r="744" spans="1:5" x14ac:dyDescent="0.45">
      <c r="A744">
        <v>198805</v>
      </c>
      <c r="B744">
        <v>-0.28999999999999998</v>
      </c>
      <c r="C744">
        <v>-2.6</v>
      </c>
      <c r="D744">
        <v>2.42</v>
      </c>
      <c r="E744">
        <v>0.51</v>
      </c>
    </row>
    <row r="745" spans="1:5" x14ac:dyDescent="0.45">
      <c r="A745">
        <v>198806</v>
      </c>
      <c r="B745">
        <v>4.79</v>
      </c>
      <c r="C745">
        <v>2.11</v>
      </c>
      <c r="D745">
        <v>-1.24</v>
      </c>
      <c r="E745">
        <v>0.49</v>
      </c>
    </row>
    <row r="746" spans="1:5" x14ac:dyDescent="0.45">
      <c r="A746">
        <v>198807</v>
      </c>
      <c r="B746">
        <v>-1.25</v>
      </c>
      <c r="C746">
        <v>-0.25</v>
      </c>
      <c r="D746">
        <v>2.2200000000000002</v>
      </c>
      <c r="E746">
        <v>0.51</v>
      </c>
    </row>
    <row r="747" spans="1:5" x14ac:dyDescent="0.45">
      <c r="A747">
        <v>198808</v>
      </c>
      <c r="B747">
        <v>-3.31</v>
      </c>
      <c r="C747">
        <v>0.04</v>
      </c>
      <c r="D747">
        <v>2.15</v>
      </c>
      <c r="E747">
        <v>0.59</v>
      </c>
    </row>
    <row r="748" spans="1:5" x14ac:dyDescent="0.45">
      <c r="A748">
        <v>198809</v>
      </c>
      <c r="B748">
        <v>3.3</v>
      </c>
      <c r="C748">
        <v>-1.31</v>
      </c>
      <c r="D748">
        <v>-0.75</v>
      </c>
      <c r="E748">
        <v>0.62</v>
      </c>
    </row>
    <row r="749" spans="1:5" x14ac:dyDescent="0.45">
      <c r="A749">
        <v>198810</v>
      </c>
      <c r="B749">
        <v>1.1499999999999999</v>
      </c>
      <c r="C749">
        <v>-2.93</v>
      </c>
      <c r="D749">
        <v>2.0499999999999998</v>
      </c>
      <c r="E749">
        <v>0.61</v>
      </c>
    </row>
    <row r="750" spans="1:5" x14ac:dyDescent="0.45">
      <c r="A750">
        <v>198811</v>
      </c>
      <c r="B750">
        <v>-2.29</v>
      </c>
      <c r="C750">
        <v>-1.72</v>
      </c>
      <c r="D750">
        <v>1.41</v>
      </c>
      <c r="E750">
        <v>0.56999999999999995</v>
      </c>
    </row>
    <row r="751" spans="1:5" x14ac:dyDescent="0.45">
      <c r="A751">
        <v>198812</v>
      </c>
      <c r="B751">
        <v>1.49</v>
      </c>
      <c r="C751">
        <v>1.95</v>
      </c>
      <c r="D751">
        <v>-1.69</v>
      </c>
      <c r="E751">
        <v>0.63</v>
      </c>
    </row>
    <row r="752" spans="1:5" x14ac:dyDescent="0.45">
      <c r="A752">
        <v>198901</v>
      </c>
      <c r="B752">
        <v>6.1</v>
      </c>
      <c r="C752">
        <v>-2.23</v>
      </c>
      <c r="D752">
        <v>0.6</v>
      </c>
      <c r="E752">
        <v>0.55000000000000004</v>
      </c>
    </row>
    <row r="753" spans="1:5" x14ac:dyDescent="0.45">
      <c r="A753">
        <v>198902</v>
      </c>
      <c r="B753">
        <v>-2.25</v>
      </c>
      <c r="C753">
        <v>2.82</v>
      </c>
      <c r="D753">
        <v>1.01</v>
      </c>
      <c r="E753">
        <v>0.61</v>
      </c>
    </row>
    <row r="754" spans="1:5" x14ac:dyDescent="0.45">
      <c r="A754">
        <v>198903</v>
      </c>
      <c r="B754">
        <v>1.57</v>
      </c>
      <c r="C754">
        <v>0.67</v>
      </c>
      <c r="D754">
        <v>0.57999999999999996</v>
      </c>
      <c r="E754">
        <v>0.67</v>
      </c>
    </row>
    <row r="755" spans="1:5" x14ac:dyDescent="0.45">
      <c r="A755">
        <v>198904</v>
      </c>
      <c r="B755">
        <v>4.33</v>
      </c>
      <c r="C755">
        <v>-0.68</v>
      </c>
      <c r="D755">
        <v>-1.42</v>
      </c>
      <c r="E755">
        <v>0.67</v>
      </c>
    </row>
    <row r="756" spans="1:5" x14ac:dyDescent="0.45">
      <c r="A756">
        <v>198905</v>
      </c>
      <c r="B756">
        <v>3.35</v>
      </c>
      <c r="C756">
        <v>-0.05</v>
      </c>
      <c r="D756">
        <v>-0.88</v>
      </c>
      <c r="E756">
        <v>0.79</v>
      </c>
    </row>
    <row r="757" spans="1:5" x14ac:dyDescent="0.45">
      <c r="A757">
        <v>198906</v>
      </c>
      <c r="B757">
        <v>-1.35</v>
      </c>
      <c r="C757">
        <v>-1.02</v>
      </c>
      <c r="D757">
        <v>2.25</v>
      </c>
      <c r="E757">
        <v>0.71</v>
      </c>
    </row>
    <row r="758" spans="1:5" x14ac:dyDescent="0.45">
      <c r="A758">
        <v>198907</v>
      </c>
      <c r="B758">
        <v>7.2</v>
      </c>
      <c r="C758">
        <v>-4.1399999999999997</v>
      </c>
      <c r="D758">
        <v>-2.79</v>
      </c>
      <c r="E758">
        <v>0.7</v>
      </c>
    </row>
    <row r="759" spans="1:5" x14ac:dyDescent="0.45">
      <c r="A759">
        <v>198908</v>
      </c>
      <c r="B759">
        <v>1.44</v>
      </c>
      <c r="C759">
        <v>0.56000000000000005</v>
      </c>
      <c r="D759">
        <v>0.6</v>
      </c>
      <c r="E759">
        <v>0.74</v>
      </c>
    </row>
    <row r="760" spans="1:5" x14ac:dyDescent="0.45">
      <c r="A760">
        <v>198909</v>
      </c>
      <c r="B760">
        <v>-0.76</v>
      </c>
      <c r="C760">
        <v>0.32</v>
      </c>
      <c r="D760">
        <v>-1.27</v>
      </c>
      <c r="E760">
        <v>0.65</v>
      </c>
    </row>
    <row r="761" spans="1:5" x14ac:dyDescent="0.45">
      <c r="A761">
        <v>198910</v>
      </c>
      <c r="B761">
        <v>-3.67</v>
      </c>
      <c r="C761">
        <v>-3.23</v>
      </c>
      <c r="D761">
        <v>-1.1100000000000001</v>
      </c>
      <c r="E761">
        <v>0.68</v>
      </c>
    </row>
    <row r="762" spans="1:5" x14ac:dyDescent="0.45">
      <c r="A762">
        <v>198911</v>
      </c>
      <c r="B762">
        <v>1.03</v>
      </c>
      <c r="C762">
        <v>-1.24</v>
      </c>
      <c r="D762">
        <v>-1.0900000000000001</v>
      </c>
      <c r="E762">
        <v>0.69</v>
      </c>
    </row>
    <row r="763" spans="1:5" x14ac:dyDescent="0.45">
      <c r="A763">
        <v>198912</v>
      </c>
      <c r="B763">
        <v>1.1599999999999999</v>
      </c>
      <c r="C763">
        <v>-2.36</v>
      </c>
      <c r="D763">
        <v>0.16</v>
      </c>
      <c r="E763">
        <v>0.61</v>
      </c>
    </row>
    <row r="764" spans="1:5" x14ac:dyDescent="0.45">
      <c r="A764">
        <v>199001</v>
      </c>
      <c r="B764">
        <v>-7.85</v>
      </c>
      <c r="C764">
        <v>-1.24</v>
      </c>
      <c r="D764">
        <v>0.85</v>
      </c>
      <c r="E764">
        <v>0.56999999999999995</v>
      </c>
    </row>
    <row r="765" spans="1:5" x14ac:dyDescent="0.45">
      <c r="A765">
        <v>199002</v>
      </c>
      <c r="B765">
        <v>1.1100000000000001</v>
      </c>
      <c r="C765">
        <v>0.99</v>
      </c>
      <c r="D765">
        <v>0.64</v>
      </c>
      <c r="E765">
        <v>0.56999999999999995</v>
      </c>
    </row>
    <row r="766" spans="1:5" x14ac:dyDescent="0.45">
      <c r="A766">
        <v>199003</v>
      </c>
      <c r="B766">
        <v>1.83</v>
      </c>
      <c r="C766">
        <v>1.5</v>
      </c>
      <c r="D766">
        <v>-2.92</v>
      </c>
      <c r="E766">
        <v>0.64</v>
      </c>
    </row>
    <row r="767" spans="1:5" x14ac:dyDescent="0.45">
      <c r="A767">
        <v>199004</v>
      </c>
      <c r="B767">
        <v>-3.36</v>
      </c>
      <c r="C767">
        <v>-0.46</v>
      </c>
      <c r="D767">
        <v>-2.59</v>
      </c>
      <c r="E767">
        <v>0.69</v>
      </c>
    </row>
    <row r="768" spans="1:5" x14ac:dyDescent="0.45">
      <c r="A768">
        <v>199005</v>
      </c>
      <c r="B768">
        <v>8.42</v>
      </c>
      <c r="C768">
        <v>-2.5299999999999998</v>
      </c>
      <c r="D768">
        <v>-3.83</v>
      </c>
      <c r="E768">
        <v>0.68</v>
      </c>
    </row>
    <row r="769" spans="1:5" x14ac:dyDescent="0.45">
      <c r="A769">
        <v>199006</v>
      </c>
      <c r="B769">
        <v>-1.0900000000000001</v>
      </c>
      <c r="C769">
        <v>1.4</v>
      </c>
      <c r="D769">
        <v>-1.93</v>
      </c>
      <c r="E769">
        <v>0.63</v>
      </c>
    </row>
    <row r="770" spans="1:5" x14ac:dyDescent="0.45">
      <c r="A770">
        <v>199007</v>
      </c>
      <c r="B770">
        <v>-1.9</v>
      </c>
      <c r="C770">
        <v>-3.12</v>
      </c>
      <c r="D770">
        <v>-0.03</v>
      </c>
      <c r="E770">
        <v>0.68</v>
      </c>
    </row>
    <row r="771" spans="1:5" x14ac:dyDescent="0.45">
      <c r="A771">
        <v>199008</v>
      </c>
      <c r="B771">
        <v>-10.15</v>
      </c>
      <c r="C771">
        <v>-3.57</v>
      </c>
      <c r="D771">
        <v>1.64</v>
      </c>
      <c r="E771">
        <v>0.66</v>
      </c>
    </row>
    <row r="772" spans="1:5" x14ac:dyDescent="0.45">
      <c r="A772">
        <v>199009</v>
      </c>
      <c r="B772">
        <v>-6.12</v>
      </c>
      <c r="C772">
        <v>-3.65</v>
      </c>
      <c r="D772">
        <v>0.64</v>
      </c>
      <c r="E772">
        <v>0.6</v>
      </c>
    </row>
    <row r="773" spans="1:5" x14ac:dyDescent="0.45">
      <c r="A773">
        <v>199010</v>
      </c>
      <c r="B773">
        <v>-1.92</v>
      </c>
      <c r="C773">
        <v>-5.57</v>
      </c>
      <c r="D773">
        <v>0.1</v>
      </c>
      <c r="E773">
        <v>0.68</v>
      </c>
    </row>
    <row r="774" spans="1:5" x14ac:dyDescent="0.45">
      <c r="A774">
        <v>199011</v>
      </c>
      <c r="B774">
        <v>6.35</v>
      </c>
      <c r="C774">
        <v>0.43</v>
      </c>
      <c r="D774">
        <v>-3.1</v>
      </c>
      <c r="E774">
        <v>0.56999999999999995</v>
      </c>
    </row>
    <row r="775" spans="1:5" x14ac:dyDescent="0.45">
      <c r="A775">
        <v>199012</v>
      </c>
      <c r="B775">
        <v>2.46</v>
      </c>
      <c r="C775">
        <v>0.81</v>
      </c>
      <c r="D775">
        <v>-1.7</v>
      </c>
      <c r="E775">
        <v>0.6</v>
      </c>
    </row>
    <row r="776" spans="1:5" x14ac:dyDescent="0.45">
      <c r="A776">
        <v>199101</v>
      </c>
      <c r="B776">
        <v>4.6900000000000004</v>
      </c>
      <c r="C776">
        <v>3.81</v>
      </c>
      <c r="D776">
        <v>-1.6</v>
      </c>
      <c r="E776">
        <v>0.52</v>
      </c>
    </row>
    <row r="777" spans="1:5" x14ac:dyDescent="0.45">
      <c r="A777">
        <v>199102</v>
      </c>
      <c r="B777">
        <v>7.19</v>
      </c>
      <c r="C777">
        <v>3.95</v>
      </c>
      <c r="D777">
        <v>-0.57999999999999996</v>
      </c>
      <c r="E777">
        <v>0.48</v>
      </c>
    </row>
    <row r="778" spans="1:5" x14ac:dyDescent="0.45">
      <c r="A778">
        <v>199103</v>
      </c>
      <c r="B778">
        <v>2.65</v>
      </c>
      <c r="C778">
        <v>3.93</v>
      </c>
      <c r="D778">
        <v>-1.39</v>
      </c>
      <c r="E778">
        <v>0.44</v>
      </c>
    </row>
    <row r="779" spans="1:5" x14ac:dyDescent="0.45">
      <c r="A779">
        <v>199104</v>
      </c>
      <c r="B779">
        <v>-0.28000000000000003</v>
      </c>
      <c r="C779">
        <v>0.48</v>
      </c>
      <c r="D779">
        <v>1.5</v>
      </c>
      <c r="E779">
        <v>0.53</v>
      </c>
    </row>
    <row r="780" spans="1:5" x14ac:dyDescent="0.45">
      <c r="A780">
        <v>199105</v>
      </c>
      <c r="B780">
        <v>3.65</v>
      </c>
      <c r="C780">
        <v>-0.4</v>
      </c>
      <c r="D780">
        <v>-0.52</v>
      </c>
      <c r="E780">
        <v>0.47</v>
      </c>
    </row>
    <row r="781" spans="1:5" x14ac:dyDescent="0.45">
      <c r="A781">
        <v>199106</v>
      </c>
      <c r="B781">
        <v>-4.9400000000000004</v>
      </c>
      <c r="C781">
        <v>0.13</v>
      </c>
      <c r="D781">
        <v>1.1499999999999999</v>
      </c>
      <c r="E781">
        <v>0.42</v>
      </c>
    </row>
    <row r="782" spans="1:5" x14ac:dyDescent="0.45">
      <c r="A782">
        <v>199107</v>
      </c>
      <c r="B782">
        <v>4.24</v>
      </c>
      <c r="C782">
        <v>-0.92</v>
      </c>
      <c r="D782">
        <v>-1.32</v>
      </c>
      <c r="E782">
        <v>0.49</v>
      </c>
    </row>
    <row r="783" spans="1:5" x14ac:dyDescent="0.45">
      <c r="A783">
        <v>199108</v>
      </c>
      <c r="B783">
        <v>2.3199999999999998</v>
      </c>
      <c r="C783">
        <v>1.58</v>
      </c>
      <c r="D783">
        <v>-0.78</v>
      </c>
      <c r="E783">
        <v>0.46</v>
      </c>
    </row>
    <row r="784" spans="1:5" x14ac:dyDescent="0.45">
      <c r="A784">
        <v>199109</v>
      </c>
      <c r="B784">
        <v>-1.59</v>
      </c>
      <c r="C784">
        <v>1.64</v>
      </c>
      <c r="D784">
        <v>-1.08</v>
      </c>
      <c r="E784">
        <v>0.46</v>
      </c>
    </row>
    <row r="785" spans="1:5" x14ac:dyDescent="0.45">
      <c r="A785">
        <v>199110</v>
      </c>
      <c r="B785">
        <v>1.29</v>
      </c>
      <c r="C785">
        <v>0.81</v>
      </c>
      <c r="D785">
        <v>-0.47</v>
      </c>
      <c r="E785">
        <v>0.42</v>
      </c>
    </row>
    <row r="786" spans="1:5" x14ac:dyDescent="0.45">
      <c r="A786">
        <v>199111</v>
      </c>
      <c r="B786">
        <v>-4.1900000000000004</v>
      </c>
      <c r="C786">
        <v>-0.5</v>
      </c>
      <c r="D786">
        <v>-1.89</v>
      </c>
      <c r="E786">
        <v>0.39</v>
      </c>
    </row>
    <row r="787" spans="1:5" x14ac:dyDescent="0.45">
      <c r="A787">
        <v>199112</v>
      </c>
      <c r="B787">
        <v>10.84</v>
      </c>
      <c r="C787">
        <v>-2.2400000000000002</v>
      </c>
      <c r="D787">
        <v>-4.17</v>
      </c>
      <c r="E787">
        <v>0.38</v>
      </c>
    </row>
    <row r="788" spans="1:5" x14ac:dyDescent="0.45">
      <c r="A788">
        <v>199201</v>
      </c>
      <c r="B788">
        <v>-0.59</v>
      </c>
      <c r="C788">
        <v>8.4600000000000009</v>
      </c>
      <c r="D788">
        <v>4.71</v>
      </c>
      <c r="E788">
        <v>0.34</v>
      </c>
    </row>
    <row r="789" spans="1:5" x14ac:dyDescent="0.45">
      <c r="A789">
        <v>199202</v>
      </c>
      <c r="B789">
        <v>1.0900000000000001</v>
      </c>
      <c r="C789">
        <v>0.87</v>
      </c>
      <c r="D789">
        <v>6.47</v>
      </c>
      <c r="E789">
        <v>0.28000000000000003</v>
      </c>
    </row>
    <row r="790" spans="1:5" x14ac:dyDescent="0.45">
      <c r="A790">
        <v>199203</v>
      </c>
      <c r="B790">
        <v>-2.66</v>
      </c>
      <c r="C790">
        <v>-1.04</v>
      </c>
      <c r="D790">
        <v>3.56</v>
      </c>
      <c r="E790">
        <v>0.34</v>
      </c>
    </row>
    <row r="791" spans="1:5" x14ac:dyDescent="0.45">
      <c r="A791">
        <v>199204</v>
      </c>
      <c r="B791">
        <v>1.07</v>
      </c>
      <c r="C791">
        <v>-6.06</v>
      </c>
      <c r="D791">
        <v>4.34</v>
      </c>
      <c r="E791">
        <v>0.32</v>
      </c>
    </row>
    <row r="792" spans="1:5" x14ac:dyDescent="0.45">
      <c r="A792">
        <v>199205</v>
      </c>
      <c r="B792">
        <v>0.3</v>
      </c>
      <c r="C792">
        <v>0.41</v>
      </c>
      <c r="D792">
        <v>1.19</v>
      </c>
      <c r="E792">
        <v>0.28000000000000003</v>
      </c>
    </row>
    <row r="793" spans="1:5" x14ac:dyDescent="0.45">
      <c r="A793">
        <v>199206</v>
      </c>
      <c r="B793">
        <v>-2.34</v>
      </c>
      <c r="C793">
        <v>-3.07</v>
      </c>
      <c r="D793">
        <v>3.24</v>
      </c>
      <c r="E793">
        <v>0.32</v>
      </c>
    </row>
    <row r="794" spans="1:5" x14ac:dyDescent="0.45">
      <c r="A794">
        <v>199207</v>
      </c>
      <c r="B794">
        <v>3.77</v>
      </c>
      <c r="C794">
        <v>-0.47</v>
      </c>
      <c r="D794">
        <v>-0.56000000000000005</v>
      </c>
      <c r="E794">
        <v>0.31</v>
      </c>
    </row>
    <row r="795" spans="1:5" x14ac:dyDescent="0.45">
      <c r="A795">
        <v>199208</v>
      </c>
      <c r="B795">
        <v>-2.38</v>
      </c>
      <c r="C795">
        <v>-0.13</v>
      </c>
      <c r="D795">
        <v>-1.1000000000000001</v>
      </c>
      <c r="E795">
        <v>0.26</v>
      </c>
    </row>
    <row r="796" spans="1:5" x14ac:dyDescent="0.45">
      <c r="A796">
        <v>199209</v>
      </c>
      <c r="B796">
        <v>1.19</v>
      </c>
      <c r="C796">
        <v>0.54</v>
      </c>
      <c r="D796">
        <v>-0.26</v>
      </c>
      <c r="E796">
        <v>0.26</v>
      </c>
    </row>
    <row r="797" spans="1:5" x14ac:dyDescent="0.45">
      <c r="A797">
        <v>199210</v>
      </c>
      <c r="B797">
        <v>1.02</v>
      </c>
      <c r="C797">
        <v>2.09</v>
      </c>
      <c r="D797">
        <v>-1.98</v>
      </c>
      <c r="E797">
        <v>0.23</v>
      </c>
    </row>
    <row r="798" spans="1:5" x14ac:dyDescent="0.45">
      <c r="A798">
        <v>199211</v>
      </c>
      <c r="B798">
        <v>4.13</v>
      </c>
      <c r="C798">
        <v>3.76</v>
      </c>
      <c r="D798">
        <v>-1.35</v>
      </c>
      <c r="E798">
        <v>0.23</v>
      </c>
    </row>
    <row r="799" spans="1:5" x14ac:dyDescent="0.45">
      <c r="A799">
        <v>199212</v>
      </c>
      <c r="B799">
        <v>1.53</v>
      </c>
      <c r="C799">
        <v>1.69</v>
      </c>
      <c r="D799">
        <v>2.62</v>
      </c>
      <c r="E799">
        <v>0.28000000000000003</v>
      </c>
    </row>
    <row r="800" spans="1:5" x14ac:dyDescent="0.45">
      <c r="A800">
        <v>199301</v>
      </c>
      <c r="B800">
        <v>0.93</v>
      </c>
      <c r="C800">
        <v>1.89</v>
      </c>
      <c r="D800">
        <v>5.94</v>
      </c>
      <c r="E800">
        <v>0.23</v>
      </c>
    </row>
    <row r="801" spans="1:5" x14ac:dyDescent="0.45">
      <c r="A801">
        <v>199302</v>
      </c>
      <c r="B801">
        <v>0.12</v>
      </c>
      <c r="C801">
        <v>-3.48</v>
      </c>
      <c r="D801">
        <v>6.42</v>
      </c>
      <c r="E801">
        <v>0.22</v>
      </c>
    </row>
    <row r="802" spans="1:5" x14ac:dyDescent="0.45">
      <c r="A802">
        <v>199303</v>
      </c>
      <c r="B802">
        <v>2.2999999999999998</v>
      </c>
      <c r="C802">
        <v>0.24</v>
      </c>
      <c r="D802">
        <v>1.18</v>
      </c>
      <c r="E802">
        <v>0.25</v>
      </c>
    </row>
    <row r="803" spans="1:5" x14ac:dyDescent="0.45">
      <c r="A803">
        <v>199304</v>
      </c>
      <c r="B803">
        <v>-3.05</v>
      </c>
      <c r="C803">
        <v>-0.67</v>
      </c>
      <c r="D803">
        <v>2.4900000000000002</v>
      </c>
      <c r="E803">
        <v>0.24</v>
      </c>
    </row>
    <row r="804" spans="1:5" x14ac:dyDescent="0.45">
      <c r="A804">
        <v>199305</v>
      </c>
      <c r="B804">
        <v>2.89</v>
      </c>
      <c r="C804">
        <v>2.04</v>
      </c>
      <c r="D804">
        <v>-3.42</v>
      </c>
      <c r="E804">
        <v>0.22</v>
      </c>
    </row>
    <row r="805" spans="1:5" x14ac:dyDescent="0.45">
      <c r="A805">
        <v>199306</v>
      </c>
      <c r="B805">
        <v>0.31</v>
      </c>
      <c r="C805">
        <v>-0.28999999999999998</v>
      </c>
      <c r="D805">
        <v>2.75</v>
      </c>
      <c r="E805">
        <v>0.25</v>
      </c>
    </row>
    <row r="806" spans="1:5" x14ac:dyDescent="0.45">
      <c r="A806">
        <v>199307</v>
      </c>
      <c r="B806">
        <v>-0.34</v>
      </c>
      <c r="C806">
        <v>0.96</v>
      </c>
      <c r="D806">
        <v>2.85</v>
      </c>
      <c r="E806">
        <v>0.24</v>
      </c>
    </row>
    <row r="807" spans="1:5" x14ac:dyDescent="0.45">
      <c r="A807">
        <v>199308</v>
      </c>
      <c r="B807">
        <v>3.71</v>
      </c>
      <c r="C807">
        <v>0.13</v>
      </c>
      <c r="D807">
        <v>0.13</v>
      </c>
      <c r="E807">
        <v>0.25</v>
      </c>
    </row>
    <row r="808" spans="1:5" x14ac:dyDescent="0.45">
      <c r="A808">
        <v>199309</v>
      </c>
      <c r="B808">
        <v>-0.12</v>
      </c>
      <c r="C808">
        <v>3.04</v>
      </c>
      <c r="D808">
        <v>-0.31</v>
      </c>
      <c r="E808">
        <v>0.26</v>
      </c>
    </row>
    <row r="809" spans="1:5" x14ac:dyDescent="0.45">
      <c r="A809">
        <v>199310</v>
      </c>
      <c r="B809">
        <v>1.41</v>
      </c>
      <c r="C809">
        <v>2.0299999999999998</v>
      </c>
      <c r="D809">
        <v>-2.76</v>
      </c>
      <c r="E809">
        <v>0.22</v>
      </c>
    </row>
    <row r="810" spans="1:5" x14ac:dyDescent="0.45">
      <c r="A810">
        <v>199311</v>
      </c>
      <c r="B810">
        <v>-1.89</v>
      </c>
      <c r="C810">
        <v>-1.25</v>
      </c>
      <c r="D810">
        <v>-0.74</v>
      </c>
      <c r="E810">
        <v>0.25</v>
      </c>
    </row>
    <row r="811" spans="1:5" x14ac:dyDescent="0.45">
      <c r="A811">
        <v>199312</v>
      </c>
      <c r="B811">
        <v>1.65</v>
      </c>
      <c r="C811">
        <v>1.23</v>
      </c>
      <c r="D811">
        <v>0.32</v>
      </c>
      <c r="E811">
        <v>0.23</v>
      </c>
    </row>
    <row r="812" spans="1:5" x14ac:dyDescent="0.45">
      <c r="A812">
        <v>199401</v>
      </c>
      <c r="B812">
        <v>2.87</v>
      </c>
      <c r="C812">
        <v>0.34</v>
      </c>
      <c r="D812">
        <v>1.1499999999999999</v>
      </c>
      <c r="E812">
        <v>0.25</v>
      </c>
    </row>
    <row r="813" spans="1:5" x14ac:dyDescent="0.45">
      <c r="A813">
        <v>199402</v>
      </c>
      <c r="B813">
        <v>-2.5499999999999998</v>
      </c>
      <c r="C813">
        <v>2.8</v>
      </c>
      <c r="D813">
        <v>-1.54</v>
      </c>
      <c r="E813">
        <v>0.21</v>
      </c>
    </row>
    <row r="814" spans="1:5" x14ac:dyDescent="0.45">
      <c r="A814">
        <v>199403</v>
      </c>
      <c r="B814">
        <v>-4.78</v>
      </c>
      <c r="C814">
        <v>-1.08</v>
      </c>
      <c r="D814">
        <v>1.6</v>
      </c>
      <c r="E814">
        <v>0.27</v>
      </c>
    </row>
    <row r="815" spans="1:5" x14ac:dyDescent="0.45">
      <c r="A815">
        <v>199404</v>
      </c>
      <c r="B815">
        <v>0.68</v>
      </c>
      <c r="C815">
        <v>-0.93</v>
      </c>
      <c r="D815">
        <v>1.66</v>
      </c>
      <c r="E815">
        <v>0.27</v>
      </c>
    </row>
    <row r="816" spans="1:5" x14ac:dyDescent="0.45">
      <c r="A816">
        <v>199405</v>
      </c>
      <c r="B816">
        <v>0.57999999999999996</v>
      </c>
      <c r="C816">
        <v>-2.15</v>
      </c>
      <c r="D816">
        <v>0.67</v>
      </c>
      <c r="E816">
        <v>0.31</v>
      </c>
    </row>
    <row r="817" spans="1:5" x14ac:dyDescent="0.45">
      <c r="A817">
        <v>199406</v>
      </c>
      <c r="B817">
        <v>-3.03</v>
      </c>
      <c r="C817">
        <v>-0.41</v>
      </c>
      <c r="D817">
        <v>1.67</v>
      </c>
      <c r="E817">
        <v>0.31</v>
      </c>
    </row>
    <row r="818" spans="1:5" x14ac:dyDescent="0.45">
      <c r="A818">
        <v>199407</v>
      </c>
      <c r="B818">
        <v>2.82</v>
      </c>
      <c r="C818">
        <v>-1.81</v>
      </c>
      <c r="D818">
        <v>0.57999999999999996</v>
      </c>
      <c r="E818">
        <v>0.28000000000000003</v>
      </c>
    </row>
    <row r="819" spans="1:5" x14ac:dyDescent="0.45">
      <c r="A819">
        <v>199408</v>
      </c>
      <c r="B819">
        <v>4.01</v>
      </c>
      <c r="C819">
        <v>1.45</v>
      </c>
      <c r="D819">
        <v>-2.5099999999999998</v>
      </c>
      <c r="E819">
        <v>0.37</v>
      </c>
    </row>
    <row r="820" spans="1:5" x14ac:dyDescent="0.45">
      <c r="A820">
        <v>199409</v>
      </c>
      <c r="B820">
        <v>-2.31</v>
      </c>
      <c r="C820">
        <v>3.14</v>
      </c>
      <c r="D820">
        <v>-1.89</v>
      </c>
      <c r="E820">
        <v>0.37</v>
      </c>
    </row>
    <row r="821" spans="1:5" x14ac:dyDescent="0.45">
      <c r="A821">
        <v>199410</v>
      </c>
      <c r="B821">
        <v>1.34</v>
      </c>
      <c r="C821">
        <v>-2.2400000000000002</v>
      </c>
      <c r="D821">
        <v>-1.62</v>
      </c>
      <c r="E821">
        <v>0.38</v>
      </c>
    </row>
    <row r="822" spans="1:5" x14ac:dyDescent="0.45">
      <c r="A822">
        <v>199411</v>
      </c>
      <c r="B822">
        <v>-4.04</v>
      </c>
      <c r="C822">
        <v>0.25</v>
      </c>
      <c r="D822">
        <v>-0.7</v>
      </c>
      <c r="E822">
        <v>0.37</v>
      </c>
    </row>
    <row r="823" spans="1:5" x14ac:dyDescent="0.45">
      <c r="A823">
        <v>199412</v>
      </c>
      <c r="B823">
        <v>0.86</v>
      </c>
      <c r="C823">
        <v>0.22</v>
      </c>
      <c r="D823">
        <v>-0.13</v>
      </c>
      <c r="E823">
        <v>0.44</v>
      </c>
    </row>
    <row r="824" spans="1:5" x14ac:dyDescent="0.45">
      <c r="A824">
        <v>199501</v>
      </c>
      <c r="B824">
        <v>1.8</v>
      </c>
      <c r="C824">
        <v>-3.5</v>
      </c>
      <c r="D824">
        <v>2.57</v>
      </c>
      <c r="E824">
        <v>0.42</v>
      </c>
    </row>
    <row r="825" spans="1:5" x14ac:dyDescent="0.45">
      <c r="A825">
        <v>199502</v>
      </c>
      <c r="B825">
        <v>3.63</v>
      </c>
      <c r="C825">
        <v>-0.66</v>
      </c>
      <c r="D825">
        <v>1.08</v>
      </c>
      <c r="E825">
        <v>0.4</v>
      </c>
    </row>
    <row r="826" spans="1:5" x14ac:dyDescent="0.45">
      <c r="A826">
        <v>199503</v>
      </c>
      <c r="B826">
        <v>2.19</v>
      </c>
      <c r="C826">
        <v>-0.16</v>
      </c>
      <c r="D826">
        <v>-2.15</v>
      </c>
      <c r="E826">
        <v>0.46</v>
      </c>
    </row>
    <row r="827" spans="1:5" x14ac:dyDescent="0.45">
      <c r="A827">
        <v>199504</v>
      </c>
      <c r="B827">
        <v>2.11</v>
      </c>
      <c r="C827">
        <v>-0.49</v>
      </c>
      <c r="D827">
        <v>1.71</v>
      </c>
      <c r="E827">
        <v>0.44</v>
      </c>
    </row>
    <row r="828" spans="1:5" x14ac:dyDescent="0.45">
      <c r="A828">
        <v>199505</v>
      </c>
      <c r="B828">
        <v>2.9</v>
      </c>
      <c r="C828">
        <v>-2.5499999999999998</v>
      </c>
      <c r="D828">
        <v>2.29</v>
      </c>
      <c r="E828">
        <v>0.54</v>
      </c>
    </row>
    <row r="829" spans="1:5" x14ac:dyDescent="0.45">
      <c r="A829">
        <v>199506</v>
      </c>
      <c r="B829">
        <v>2.72</v>
      </c>
      <c r="C829">
        <v>3.18</v>
      </c>
      <c r="D829">
        <v>-2.54</v>
      </c>
      <c r="E829">
        <v>0.47</v>
      </c>
    </row>
    <row r="830" spans="1:5" x14ac:dyDescent="0.45">
      <c r="A830">
        <v>199507</v>
      </c>
      <c r="B830">
        <v>3.72</v>
      </c>
      <c r="C830">
        <v>2.0699999999999998</v>
      </c>
      <c r="D830">
        <v>-1.62</v>
      </c>
      <c r="E830">
        <v>0.45</v>
      </c>
    </row>
    <row r="831" spans="1:5" x14ac:dyDescent="0.45">
      <c r="A831">
        <v>199508</v>
      </c>
      <c r="B831">
        <v>0.55000000000000004</v>
      </c>
      <c r="C831">
        <v>1.35</v>
      </c>
      <c r="D831">
        <v>2.79</v>
      </c>
      <c r="E831">
        <v>0.47</v>
      </c>
    </row>
    <row r="832" spans="1:5" x14ac:dyDescent="0.45">
      <c r="A832">
        <v>199509</v>
      </c>
      <c r="B832">
        <v>3.35</v>
      </c>
      <c r="C832">
        <v>-2.2000000000000002</v>
      </c>
      <c r="D832">
        <v>-0.04</v>
      </c>
      <c r="E832">
        <v>0.43</v>
      </c>
    </row>
    <row r="833" spans="1:5" x14ac:dyDescent="0.45">
      <c r="A833">
        <v>199510</v>
      </c>
      <c r="B833">
        <v>-1.52</v>
      </c>
      <c r="C833">
        <v>-3.78</v>
      </c>
      <c r="D833">
        <v>-0.5</v>
      </c>
      <c r="E833">
        <v>0.47</v>
      </c>
    </row>
    <row r="834" spans="1:5" x14ac:dyDescent="0.45">
      <c r="A834">
        <v>199511</v>
      </c>
      <c r="B834">
        <v>3.96</v>
      </c>
      <c r="C834">
        <v>-1.0900000000000001</v>
      </c>
      <c r="D834">
        <v>0.51</v>
      </c>
      <c r="E834">
        <v>0.42</v>
      </c>
    </row>
    <row r="835" spans="1:5" x14ac:dyDescent="0.45">
      <c r="A835">
        <v>199512</v>
      </c>
      <c r="B835">
        <v>1.03</v>
      </c>
      <c r="C835">
        <v>0.7</v>
      </c>
      <c r="D835">
        <v>0.22</v>
      </c>
      <c r="E835">
        <v>0.49</v>
      </c>
    </row>
    <row r="836" spans="1:5" x14ac:dyDescent="0.45">
      <c r="A836">
        <v>199601</v>
      </c>
      <c r="B836">
        <v>2.2599999999999998</v>
      </c>
      <c r="C836">
        <v>-2.73</v>
      </c>
      <c r="D836">
        <v>0.38</v>
      </c>
      <c r="E836">
        <v>0.43</v>
      </c>
    </row>
    <row r="837" spans="1:5" x14ac:dyDescent="0.45">
      <c r="A837">
        <v>199602</v>
      </c>
      <c r="B837">
        <v>1.33</v>
      </c>
      <c r="C837">
        <v>1.79</v>
      </c>
      <c r="D837">
        <v>-1.08</v>
      </c>
      <c r="E837">
        <v>0.39</v>
      </c>
    </row>
    <row r="838" spans="1:5" x14ac:dyDescent="0.45">
      <c r="A838">
        <v>199603</v>
      </c>
      <c r="B838">
        <v>0.73</v>
      </c>
      <c r="C838">
        <v>1.49</v>
      </c>
      <c r="D838">
        <v>0.35</v>
      </c>
      <c r="E838">
        <v>0.39</v>
      </c>
    </row>
    <row r="839" spans="1:5" x14ac:dyDescent="0.45">
      <c r="A839">
        <v>199604</v>
      </c>
      <c r="B839">
        <v>2.06</v>
      </c>
      <c r="C839">
        <v>5.23</v>
      </c>
      <c r="D839">
        <v>-4.0199999999999996</v>
      </c>
      <c r="E839">
        <v>0.46</v>
      </c>
    </row>
    <row r="840" spans="1:5" x14ac:dyDescent="0.45">
      <c r="A840">
        <v>199605</v>
      </c>
      <c r="B840">
        <v>2.36</v>
      </c>
      <c r="C840">
        <v>3.17</v>
      </c>
      <c r="D840">
        <v>-0.83</v>
      </c>
      <c r="E840">
        <v>0.42</v>
      </c>
    </row>
    <row r="841" spans="1:5" x14ac:dyDescent="0.45">
      <c r="A841">
        <v>199606</v>
      </c>
      <c r="B841">
        <v>-1.1399999999999999</v>
      </c>
      <c r="C841">
        <v>-4.01</v>
      </c>
      <c r="D841">
        <v>2.35</v>
      </c>
      <c r="E841">
        <v>0.4</v>
      </c>
    </row>
    <row r="842" spans="1:5" x14ac:dyDescent="0.45">
      <c r="A842">
        <v>199607</v>
      </c>
      <c r="B842">
        <v>-5.97</v>
      </c>
      <c r="C842">
        <v>-4.3099999999999996</v>
      </c>
      <c r="D842">
        <v>5.14</v>
      </c>
      <c r="E842">
        <v>0.45</v>
      </c>
    </row>
    <row r="843" spans="1:5" x14ac:dyDescent="0.45">
      <c r="A843">
        <v>199608</v>
      </c>
      <c r="B843">
        <v>2.77</v>
      </c>
      <c r="C843">
        <v>2.44</v>
      </c>
      <c r="D843">
        <v>-0.74</v>
      </c>
      <c r="E843">
        <v>0.41</v>
      </c>
    </row>
    <row r="844" spans="1:5" x14ac:dyDescent="0.45">
      <c r="A844">
        <v>199609</v>
      </c>
      <c r="B844">
        <v>5.01</v>
      </c>
      <c r="C844">
        <v>-0.98</v>
      </c>
      <c r="D844">
        <v>-2.72</v>
      </c>
      <c r="E844">
        <v>0.44</v>
      </c>
    </row>
    <row r="845" spans="1:5" x14ac:dyDescent="0.45">
      <c r="A845">
        <v>199610</v>
      </c>
      <c r="B845">
        <v>0.86</v>
      </c>
      <c r="C845">
        <v>-4.4400000000000004</v>
      </c>
      <c r="D845">
        <v>4.9400000000000004</v>
      </c>
      <c r="E845">
        <v>0.42</v>
      </c>
    </row>
    <row r="846" spans="1:5" x14ac:dyDescent="0.45">
      <c r="A846">
        <v>199611</v>
      </c>
      <c r="B846">
        <v>6.25</v>
      </c>
      <c r="C846">
        <v>-4.0199999999999996</v>
      </c>
      <c r="D846">
        <v>1.39</v>
      </c>
      <c r="E846">
        <v>0.41</v>
      </c>
    </row>
    <row r="847" spans="1:5" x14ac:dyDescent="0.45">
      <c r="A847">
        <v>199612</v>
      </c>
      <c r="B847">
        <v>-1.7</v>
      </c>
      <c r="C847">
        <v>3.16</v>
      </c>
      <c r="D847">
        <v>1.31</v>
      </c>
      <c r="E847">
        <v>0.46</v>
      </c>
    </row>
    <row r="848" spans="1:5" x14ac:dyDescent="0.45">
      <c r="A848">
        <v>199701</v>
      </c>
      <c r="B848">
        <v>4.99</v>
      </c>
      <c r="C848">
        <v>-1.95</v>
      </c>
      <c r="D848">
        <v>-1.42</v>
      </c>
      <c r="E848">
        <v>0.45</v>
      </c>
    </row>
    <row r="849" spans="1:5" x14ac:dyDescent="0.45">
      <c r="A849">
        <v>199702</v>
      </c>
      <c r="B849">
        <v>-0.49</v>
      </c>
      <c r="C849">
        <v>-3.22</v>
      </c>
      <c r="D849">
        <v>5.67</v>
      </c>
      <c r="E849">
        <v>0.39</v>
      </c>
    </row>
    <row r="850" spans="1:5" x14ac:dyDescent="0.45">
      <c r="A850">
        <v>199703</v>
      </c>
      <c r="B850">
        <v>-5.03</v>
      </c>
      <c r="C850">
        <v>-0.36</v>
      </c>
      <c r="D850">
        <v>3.39</v>
      </c>
      <c r="E850">
        <v>0.43</v>
      </c>
    </row>
    <row r="851" spans="1:5" x14ac:dyDescent="0.45">
      <c r="A851">
        <v>199704</v>
      </c>
      <c r="B851">
        <v>4.04</v>
      </c>
      <c r="C851">
        <v>-5.77</v>
      </c>
      <c r="D851">
        <v>7.0000000000000007E-2</v>
      </c>
      <c r="E851">
        <v>0.43</v>
      </c>
    </row>
    <row r="852" spans="1:5" x14ac:dyDescent="0.45">
      <c r="A852">
        <v>199705</v>
      </c>
      <c r="B852">
        <v>6.74</v>
      </c>
      <c r="C852">
        <v>5.19</v>
      </c>
      <c r="D852">
        <v>-4.13</v>
      </c>
      <c r="E852">
        <v>0.49</v>
      </c>
    </row>
    <row r="853" spans="1:5" x14ac:dyDescent="0.45">
      <c r="A853">
        <v>199706</v>
      </c>
      <c r="B853">
        <v>4.0999999999999996</v>
      </c>
      <c r="C853">
        <v>1.22</v>
      </c>
      <c r="D853">
        <v>1.58</v>
      </c>
      <c r="E853">
        <v>0.37</v>
      </c>
    </row>
    <row r="854" spans="1:5" x14ac:dyDescent="0.45">
      <c r="A854">
        <v>199707</v>
      </c>
      <c r="B854">
        <v>7.33</v>
      </c>
      <c r="C854">
        <v>-2.74</v>
      </c>
      <c r="D854">
        <v>0.26</v>
      </c>
      <c r="E854">
        <v>0.43</v>
      </c>
    </row>
    <row r="855" spans="1:5" x14ac:dyDescent="0.45">
      <c r="A855">
        <v>199708</v>
      </c>
      <c r="B855">
        <v>-4.1500000000000004</v>
      </c>
      <c r="C855">
        <v>7.28</v>
      </c>
      <c r="D855">
        <v>1.18</v>
      </c>
      <c r="E855">
        <v>0.41</v>
      </c>
    </row>
    <row r="856" spans="1:5" x14ac:dyDescent="0.45">
      <c r="A856">
        <v>199709</v>
      </c>
      <c r="B856">
        <v>5.35</v>
      </c>
      <c r="C856">
        <v>2.5299999999999998</v>
      </c>
      <c r="D856">
        <v>0.37</v>
      </c>
      <c r="E856">
        <v>0.44</v>
      </c>
    </row>
    <row r="857" spans="1:5" x14ac:dyDescent="0.45">
      <c r="A857">
        <v>199710</v>
      </c>
      <c r="B857">
        <v>-3.8</v>
      </c>
      <c r="C857">
        <v>-0.74</v>
      </c>
      <c r="D857">
        <v>2.27</v>
      </c>
      <c r="E857">
        <v>0.42</v>
      </c>
    </row>
    <row r="858" spans="1:5" x14ac:dyDescent="0.45">
      <c r="A858">
        <v>199711</v>
      </c>
      <c r="B858">
        <v>2.98</v>
      </c>
      <c r="C858">
        <v>-5.1100000000000003</v>
      </c>
      <c r="D858">
        <v>1.19</v>
      </c>
      <c r="E858">
        <v>0.39</v>
      </c>
    </row>
    <row r="859" spans="1:5" x14ac:dyDescent="0.45">
      <c r="A859">
        <v>199712</v>
      </c>
      <c r="B859">
        <v>1.32</v>
      </c>
      <c r="C859">
        <v>-2.4900000000000002</v>
      </c>
      <c r="D859">
        <v>3.84</v>
      </c>
      <c r="E859">
        <v>0.48</v>
      </c>
    </row>
    <row r="860" spans="1:5" x14ac:dyDescent="0.45">
      <c r="A860">
        <v>199801</v>
      </c>
      <c r="B860">
        <v>0.15</v>
      </c>
      <c r="C860">
        <v>-1.06</v>
      </c>
      <c r="D860">
        <v>-1.63</v>
      </c>
      <c r="E860">
        <v>0.43</v>
      </c>
    </row>
    <row r="861" spans="1:5" x14ac:dyDescent="0.45">
      <c r="A861">
        <v>199802</v>
      </c>
      <c r="B861">
        <v>7.04</v>
      </c>
      <c r="C861">
        <v>0.32</v>
      </c>
      <c r="D861">
        <v>-0.85</v>
      </c>
      <c r="E861">
        <v>0.39</v>
      </c>
    </row>
    <row r="862" spans="1:5" x14ac:dyDescent="0.45">
      <c r="A862">
        <v>199803</v>
      </c>
      <c r="B862">
        <v>4.76</v>
      </c>
      <c r="C862">
        <v>-1.1399999999999999</v>
      </c>
      <c r="D862">
        <v>1.39</v>
      </c>
      <c r="E862">
        <v>0.39</v>
      </c>
    </row>
    <row r="863" spans="1:5" x14ac:dyDescent="0.45">
      <c r="A863">
        <v>199804</v>
      </c>
      <c r="B863">
        <v>0.73</v>
      </c>
      <c r="C863">
        <v>7.0000000000000007E-2</v>
      </c>
      <c r="D863">
        <v>0.94</v>
      </c>
      <c r="E863">
        <v>0.43</v>
      </c>
    </row>
    <row r="864" spans="1:5" x14ac:dyDescent="0.45">
      <c r="A864">
        <v>199805</v>
      </c>
      <c r="B864">
        <v>-3.07</v>
      </c>
      <c r="C864">
        <v>-3.36</v>
      </c>
      <c r="D864">
        <v>3.4</v>
      </c>
      <c r="E864">
        <v>0.4</v>
      </c>
    </row>
    <row r="865" spans="1:5" x14ac:dyDescent="0.45">
      <c r="A865">
        <v>199806</v>
      </c>
      <c r="B865">
        <v>3.18</v>
      </c>
      <c r="C865">
        <v>-3.2</v>
      </c>
      <c r="D865">
        <v>-1.97</v>
      </c>
      <c r="E865">
        <v>0.41</v>
      </c>
    </row>
    <row r="866" spans="1:5" x14ac:dyDescent="0.45">
      <c r="A866">
        <v>199807</v>
      </c>
      <c r="B866">
        <v>-2.46</v>
      </c>
      <c r="C866">
        <v>-4.92</v>
      </c>
      <c r="D866">
        <v>-1.78</v>
      </c>
      <c r="E866">
        <v>0.4</v>
      </c>
    </row>
    <row r="867" spans="1:5" x14ac:dyDescent="0.45">
      <c r="A867">
        <v>199808</v>
      </c>
      <c r="B867">
        <v>-16.079999999999998</v>
      </c>
      <c r="C867">
        <v>-5.7</v>
      </c>
      <c r="D867">
        <v>3.53</v>
      </c>
      <c r="E867">
        <v>0.43</v>
      </c>
    </row>
    <row r="868" spans="1:5" x14ac:dyDescent="0.45">
      <c r="A868">
        <v>199809</v>
      </c>
      <c r="B868">
        <v>6.15</v>
      </c>
      <c r="C868">
        <v>0.1</v>
      </c>
      <c r="D868">
        <v>-3.42</v>
      </c>
      <c r="E868">
        <v>0.46</v>
      </c>
    </row>
    <row r="869" spans="1:5" x14ac:dyDescent="0.45">
      <c r="A869">
        <v>199810</v>
      </c>
      <c r="B869">
        <v>7.13</v>
      </c>
      <c r="C869">
        <v>-3.12</v>
      </c>
      <c r="D869">
        <v>-2.23</v>
      </c>
      <c r="E869">
        <v>0.32</v>
      </c>
    </row>
    <row r="870" spans="1:5" x14ac:dyDescent="0.45">
      <c r="A870">
        <v>199811</v>
      </c>
      <c r="B870">
        <v>6.1</v>
      </c>
      <c r="C870">
        <v>1.22</v>
      </c>
      <c r="D870">
        <v>-3.25</v>
      </c>
      <c r="E870">
        <v>0.31</v>
      </c>
    </row>
    <row r="871" spans="1:5" x14ac:dyDescent="0.45">
      <c r="A871">
        <v>199812</v>
      </c>
      <c r="B871">
        <v>6.16</v>
      </c>
      <c r="C871">
        <v>-0.5</v>
      </c>
      <c r="D871">
        <v>-4.1900000000000004</v>
      </c>
      <c r="E871">
        <v>0.38</v>
      </c>
    </row>
    <row r="872" spans="1:5" x14ac:dyDescent="0.45">
      <c r="A872">
        <v>199901</v>
      </c>
      <c r="B872">
        <v>3.5</v>
      </c>
      <c r="C872">
        <v>0.76</v>
      </c>
      <c r="D872">
        <v>-4.5999999999999996</v>
      </c>
      <c r="E872">
        <v>0.35</v>
      </c>
    </row>
    <row r="873" spans="1:5" x14ac:dyDescent="0.45">
      <c r="A873">
        <v>199902</v>
      </c>
      <c r="B873">
        <v>-4.08</v>
      </c>
      <c r="C873">
        <v>-6.09</v>
      </c>
      <c r="D873">
        <v>1.92</v>
      </c>
      <c r="E873">
        <v>0.35</v>
      </c>
    </row>
    <row r="874" spans="1:5" x14ac:dyDescent="0.45">
      <c r="A874">
        <v>199903</v>
      </c>
      <c r="B874">
        <v>3.45</v>
      </c>
      <c r="C874">
        <v>-3.79</v>
      </c>
      <c r="D874">
        <v>-2.74</v>
      </c>
      <c r="E874">
        <v>0.43</v>
      </c>
    </row>
    <row r="875" spans="1:5" x14ac:dyDescent="0.45">
      <c r="A875">
        <v>199904</v>
      </c>
      <c r="B875">
        <v>4.33</v>
      </c>
      <c r="C875">
        <v>3.91</v>
      </c>
      <c r="D875">
        <v>2.46</v>
      </c>
      <c r="E875">
        <v>0.37</v>
      </c>
    </row>
    <row r="876" spans="1:5" x14ac:dyDescent="0.45">
      <c r="A876">
        <v>199905</v>
      </c>
      <c r="B876">
        <v>-2.46</v>
      </c>
      <c r="C876">
        <v>3.34</v>
      </c>
      <c r="D876">
        <v>2.35</v>
      </c>
      <c r="E876">
        <v>0.34</v>
      </c>
    </row>
    <row r="877" spans="1:5" x14ac:dyDescent="0.45">
      <c r="A877">
        <v>199906</v>
      </c>
      <c r="B877">
        <v>4.7699999999999996</v>
      </c>
      <c r="C877">
        <v>3.09</v>
      </c>
      <c r="D877">
        <v>-3.19</v>
      </c>
      <c r="E877">
        <v>0.4</v>
      </c>
    </row>
    <row r="878" spans="1:5" x14ac:dyDescent="0.45">
      <c r="A878">
        <v>199907</v>
      </c>
      <c r="B878">
        <v>-3.49</v>
      </c>
      <c r="C878">
        <v>2.6</v>
      </c>
      <c r="D878">
        <v>-0.44</v>
      </c>
      <c r="E878">
        <v>0.38</v>
      </c>
    </row>
    <row r="879" spans="1:5" x14ac:dyDescent="0.45">
      <c r="A879">
        <v>199908</v>
      </c>
      <c r="B879">
        <v>-1.38</v>
      </c>
      <c r="C879">
        <v>-0.94</v>
      </c>
      <c r="D879">
        <v>-1.87</v>
      </c>
      <c r="E879">
        <v>0.39</v>
      </c>
    </row>
    <row r="880" spans="1:5" x14ac:dyDescent="0.45">
      <c r="A880">
        <v>199909</v>
      </c>
      <c r="B880">
        <v>-2.79</v>
      </c>
      <c r="C880">
        <v>3.41</v>
      </c>
      <c r="D880">
        <v>-3.5</v>
      </c>
      <c r="E880">
        <v>0.39</v>
      </c>
    </row>
    <row r="881" spans="1:5" x14ac:dyDescent="0.45">
      <c r="A881">
        <v>199910</v>
      </c>
      <c r="B881">
        <v>6.12</v>
      </c>
      <c r="C881">
        <v>-6.64</v>
      </c>
      <c r="D881">
        <v>-3.37</v>
      </c>
      <c r="E881">
        <v>0.39</v>
      </c>
    </row>
    <row r="882" spans="1:5" x14ac:dyDescent="0.45">
      <c r="A882">
        <v>199911</v>
      </c>
      <c r="B882">
        <v>3.37</v>
      </c>
      <c r="C882">
        <v>7.2</v>
      </c>
      <c r="D882">
        <v>-6.11</v>
      </c>
      <c r="E882">
        <v>0.36</v>
      </c>
    </row>
    <row r="883" spans="1:5" x14ac:dyDescent="0.45">
      <c r="A883">
        <v>199912</v>
      </c>
      <c r="B883">
        <v>7.72</v>
      </c>
      <c r="C883">
        <v>7.02</v>
      </c>
      <c r="D883">
        <v>-8.32</v>
      </c>
      <c r="E883">
        <v>0.44</v>
      </c>
    </row>
    <row r="884" spans="1:5" x14ac:dyDescent="0.45">
      <c r="A884">
        <v>200001</v>
      </c>
      <c r="B884">
        <v>-4.74</v>
      </c>
      <c r="C884">
        <v>5.79</v>
      </c>
      <c r="D884">
        <v>-1.91</v>
      </c>
      <c r="E884">
        <v>0.41</v>
      </c>
    </row>
    <row r="885" spans="1:5" x14ac:dyDescent="0.45">
      <c r="A885">
        <v>200002</v>
      </c>
      <c r="B885">
        <v>2.4500000000000002</v>
      </c>
      <c r="C885">
        <v>21.42</v>
      </c>
      <c r="D885">
        <v>-9.6999999999999993</v>
      </c>
      <c r="E885">
        <v>0.43</v>
      </c>
    </row>
    <row r="886" spans="1:5" x14ac:dyDescent="0.45">
      <c r="A886">
        <v>200003</v>
      </c>
      <c r="B886">
        <v>5.2</v>
      </c>
      <c r="C886">
        <v>-17.23</v>
      </c>
      <c r="D886">
        <v>8.17</v>
      </c>
      <c r="E886">
        <v>0.47</v>
      </c>
    </row>
    <row r="887" spans="1:5" x14ac:dyDescent="0.45">
      <c r="A887">
        <v>200004</v>
      </c>
      <c r="B887">
        <v>-6.4</v>
      </c>
      <c r="C887">
        <v>-6.68</v>
      </c>
      <c r="D887">
        <v>7.26</v>
      </c>
      <c r="E887">
        <v>0.46</v>
      </c>
    </row>
    <row r="888" spans="1:5" x14ac:dyDescent="0.45">
      <c r="A888">
        <v>200005</v>
      </c>
      <c r="B888">
        <v>-4.42</v>
      </c>
      <c r="C888">
        <v>-6.09</v>
      </c>
      <c r="D888">
        <v>4.8099999999999996</v>
      </c>
      <c r="E888">
        <v>0.5</v>
      </c>
    </row>
    <row r="889" spans="1:5" x14ac:dyDescent="0.45">
      <c r="A889">
        <v>200006</v>
      </c>
      <c r="B889">
        <v>4.6399999999999997</v>
      </c>
      <c r="C889">
        <v>12.85</v>
      </c>
      <c r="D889">
        <v>-8.43</v>
      </c>
      <c r="E889">
        <v>0.4</v>
      </c>
    </row>
    <row r="890" spans="1:5" x14ac:dyDescent="0.45">
      <c r="A890">
        <v>200007</v>
      </c>
      <c r="B890">
        <v>-2.5099999999999998</v>
      </c>
      <c r="C890">
        <v>-3.06</v>
      </c>
      <c r="D890">
        <v>8.3000000000000007</v>
      </c>
      <c r="E890">
        <v>0.48</v>
      </c>
    </row>
    <row r="891" spans="1:5" x14ac:dyDescent="0.45">
      <c r="A891">
        <v>200008</v>
      </c>
      <c r="B891">
        <v>7.03</v>
      </c>
      <c r="C891">
        <v>-0.62</v>
      </c>
      <c r="D891">
        <v>-1.38</v>
      </c>
      <c r="E891">
        <v>0.5</v>
      </c>
    </row>
    <row r="892" spans="1:5" x14ac:dyDescent="0.45">
      <c r="A892">
        <v>200009</v>
      </c>
      <c r="B892">
        <v>-5.45</v>
      </c>
      <c r="C892">
        <v>-1.82</v>
      </c>
      <c r="D892">
        <v>7.17</v>
      </c>
      <c r="E892">
        <v>0.51</v>
      </c>
    </row>
    <row r="893" spans="1:5" x14ac:dyDescent="0.45">
      <c r="A893">
        <v>200010</v>
      </c>
      <c r="B893">
        <v>-2.76</v>
      </c>
      <c r="C893">
        <v>-3.87</v>
      </c>
      <c r="D893">
        <v>5.7</v>
      </c>
      <c r="E893">
        <v>0.56000000000000005</v>
      </c>
    </row>
    <row r="894" spans="1:5" x14ac:dyDescent="0.45">
      <c r="A894">
        <v>200011</v>
      </c>
      <c r="B894">
        <v>-10.72</v>
      </c>
      <c r="C894">
        <v>-3.43</v>
      </c>
      <c r="D894">
        <v>12.32</v>
      </c>
      <c r="E894">
        <v>0.51</v>
      </c>
    </row>
    <row r="895" spans="1:5" x14ac:dyDescent="0.45">
      <c r="A895">
        <v>200012</v>
      </c>
      <c r="B895">
        <v>1.19</v>
      </c>
      <c r="C895">
        <v>0.72</v>
      </c>
      <c r="D895">
        <v>7.61</v>
      </c>
      <c r="E895">
        <v>0.5</v>
      </c>
    </row>
    <row r="896" spans="1:5" x14ac:dyDescent="0.45">
      <c r="A896">
        <v>200101</v>
      </c>
      <c r="B896">
        <v>3.13</v>
      </c>
      <c r="C896">
        <v>6.69</v>
      </c>
      <c r="D896">
        <v>-5.09</v>
      </c>
      <c r="E896">
        <v>0.54</v>
      </c>
    </row>
    <row r="897" spans="1:5" x14ac:dyDescent="0.45">
      <c r="A897">
        <v>200102</v>
      </c>
      <c r="B897">
        <v>-10.050000000000001</v>
      </c>
      <c r="C897">
        <v>-0.79</v>
      </c>
      <c r="D897">
        <v>12.48</v>
      </c>
      <c r="E897">
        <v>0.38</v>
      </c>
    </row>
    <row r="898" spans="1:5" x14ac:dyDescent="0.45">
      <c r="A898">
        <v>200103</v>
      </c>
      <c r="B898">
        <v>-7.26</v>
      </c>
      <c r="C898">
        <v>0.24</v>
      </c>
      <c r="D898">
        <v>6.42</v>
      </c>
      <c r="E898">
        <v>0.42</v>
      </c>
    </row>
    <row r="899" spans="1:5" x14ac:dyDescent="0.45">
      <c r="A899">
        <v>200104</v>
      </c>
      <c r="B899">
        <v>7.94</v>
      </c>
      <c r="C899">
        <v>0.55000000000000004</v>
      </c>
      <c r="D899">
        <v>-4.68</v>
      </c>
      <c r="E899">
        <v>0.39</v>
      </c>
    </row>
    <row r="900" spans="1:5" x14ac:dyDescent="0.45">
      <c r="A900">
        <v>200105</v>
      </c>
      <c r="B900">
        <v>0.72</v>
      </c>
      <c r="C900">
        <v>2.4900000000000002</v>
      </c>
      <c r="D900">
        <v>3.38</v>
      </c>
      <c r="E900">
        <v>0.32</v>
      </c>
    </row>
    <row r="901" spans="1:5" x14ac:dyDescent="0.45">
      <c r="A901">
        <v>200106</v>
      </c>
      <c r="B901">
        <v>-1.94</v>
      </c>
      <c r="C901">
        <v>6.24</v>
      </c>
      <c r="D901">
        <v>-1.1299999999999999</v>
      </c>
      <c r="E901">
        <v>0.28000000000000003</v>
      </c>
    </row>
    <row r="902" spans="1:5" x14ac:dyDescent="0.45">
      <c r="A902">
        <v>200107</v>
      </c>
      <c r="B902">
        <v>-2.13</v>
      </c>
      <c r="C902">
        <v>-4.1900000000000004</v>
      </c>
      <c r="D902">
        <v>5.21</v>
      </c>
      <c r="E902">
        <v>0.3</v>
      </c>
    </row>
    <row r="903" spans="1:5" x14ac:dyDescent="0.45">
      <c r="A903">
        <v>200108</v>
      </c>
      <c r="B903">
        <v>-6.46</v>
      </c>
      <c r="C903">
        <v>2.48</v>
      </c>
      <c r="D903">
        <v>2.2999999999999998</v>
      </c>
      <c r="E903">
        <v>0.31</v>
      </c>
    </row>
    <row r="904" spans="1:5" x14ac:dyDescent="0.45">
      <c r="A904">
        <v>200109</v>
      </c>
      <c r="B904">
        <v>-9.25</v>
      </c>
      <c r="C904">
        <v>-6.23</v>
      </c>
      <c r="D904">
        <v>1.45</v>
      </c>
      <c r="E904">
        <v>0.28000000000000003</v>
      </c>
    </row>
    <row r="905" spans="1:5" x14ac:dyDescent="0.45">
      <c r="A905">
        <v>200110</v>
      </c>
      <c r="B905">
        <v>2.46</v>
      </c>
      <c r="C905">
        <v>7.49</v>
      </c>
      <c r="D905">
        <v>-7.66</v>
      </c>
      <c r="E905">
        <v>0.22</v>
      </c>
    </row>
    <row r="906" spans="1:5" x14ac:dyDescent="0.45">
      <c r="A906">
        <v>200111</v>
      </c>
      <c r="B906">
        <v>7.54</v>
      </c>
      <c r="C906">
        <v>-0.47</v>
      </c>
      <c r="D906">
        <v>2.2200000000000002</v>
      </c>
      <c r="E906">
        <v>0.17</v>
      </c>
    </row>
    <row r="907" spans="1:5" x14ac:dyDescent="0.45">
      <c r="A907">
        <v>200112</v>
      </c>
      <c r="B907">
        <v>1.6</v>
      </c>
      <c r="C907">
        <v>4.7300000000000004</v>
      </c>
      <c r="D907">
        <v>0.85</v>
      </c>
      <c r="E907">
        <v>0.15</v>
      </c>
    </row>
    <row r="908" spans="1:5" x14ac:dyDescent="0.45">
      <c r="A908">
        <v>200201</v>
      </c>
      <c r="B908">
        <v>-1.44</v>
      </c>
      <c r="C908">
        <v>1.19</v>
      </c>
      <c r="D908">
        <v>3.44</v>
      </c>
      <c r="E908">
        <v>0.14000000000000001</v>
      </c>
    </row>
    <row r="909" spans="1:5" x14ac:dyDescent="0.45">
      <c r="A909">
        <v>200202</v>
      </c>
      <c r="B909">
        <v>-2.29</v>
      </c>
      <c r="C909">
        <v>-1</v>
      </c>
      <c r="D909">
        <v>2.16</v>
      </c>
      <c r="E909">
        <v>0.13</v>
      </c>
    </row>
    <row r="910" spans="1:5" x14ac:dyDescent="0.45">
      <c r="A910">
        <v>200203</v>
      </c>
      <c r="B910">
        <v>4.24</v>
      </c>
      <c r="C910">
        <v>4.21</v>
      </c>
      <c r="D910">
        <v>1.06</v>
      </c>
      <c r="E910">
        <v>0.13</v>
      </c>
    </row>
    <row r="911" spans="1:5" x14ac:dyDescent="0.45">
      <c r="A911">
        <v>200204</v>
      </c>
      <c r="B911">
        <v>-5.2</v>
      </c>
      <c r="C911">
        <v>5.96</v>
      </c>
      <c r="D911">
        <v>3.88</v>
      </c>
      <c r="E911">
        <v>0.15</v>
      </c>
    </row>
    <row r="912" spans="1:5" x14ac:dyDescent="0.45">
      <c r="A912">
        <v>200205</v>
      </c>
      <c r="B912">
        <v>-1.38</v>
      </c>
      <c r="C912">
        <v>-3.21</v>
      </c>
      <c r="D912">
        <v>1.53</v>
      </c>
      <c r="E912">
        <v>0.14000000000000001</v>
      </c>
    </row>
    <row r="913" spans="1:5" x14ac:dyDescent="0.45">
      <c r="A913">
        <v>200206</v>
      </c>
      <c r="B913">
        <v>-7.21</v>
      </c>
      <c r="C913">
        <v>4.29</v>
      </c>
      <c r="D913">
        <v>-0.03</v>
      </c>
      <c r="E913">
        <v>0.13</v>
      </c>
    </row>
    <row r="914" spans="1:5" x14ac:dyDescent="0.45">
      <c r="A914">
        <v>200207</v>
      </c>
      <c r="B914">
        <v>-8.18</v>
      </c>
      <c r="C914">
        <v>-5.28</v>
      </c>
      <c r="D914">
        <v>-3.85</v>
      </c>
      <c r="E914">
        <v>0.15</v>
      </c>
    </row>
    <row r="915" spans="1:5" x14ac:dyDescent="0.45">
      <c r="A915">
        <v>200208</v>
      </c>
      <c r="B915">
        <v>0.5</v>
      </c>
      <c r="C915">
        <v>-2.86</v>
      </c>
      <c r="D915">
        <v>3.29</v>
      </c>
      <c r="E915">
        <v>0.14000000000000001</v>
      </c>
    </row>
    <row r="916" spans="1:5" x14ac:dyDescent="0.45">
      <c r="A916">
        <v>200209</v>
      </c>
      <c r="B916">
        <v>-10.35</v>
      </c>
      <c r="C916">
        <v>2.4</v>
      </c>
      <c r="D916">
        <v>1.47</v>
      </c>
      <c r="E916">
        <v>0.14000000000000001</v>
      </c>
    </row>
    <row r="917" spans="1:5" x14ac:dyDescent="0.45">
      <c r="A917">
        <v>200210</v>
      </c>
      <c r="B917">
        <v>7.84</v>
      </c>
      <c r="C917">
        <v>-3.4</v>
      </c>
      <c r="D917">
        <v>-3.94</v>
      </c>
      <c r="E917">
        <v>0.14000000000000001</v>
      </c>
    </row>
    <row r="918" spans="1:5" x14ac:dyDescent="0.45">
      <c r="A918">
        <v>200211</v>
      </c>
      <c r="B918">
        <v>5.96</v>
      </c>
      <c r="C918">
        <v>3.19</v>
      </c>
      <c r="D918">
        <v>-1.21</v>
      </c>
      <c r="E918">
        <v>0.12</v>
      </c>
    </row>
    <row r="919" spans="1:5" x14ac:dyDescent="0.45">
      <c r="A919">
        <v>200212</v>
      </c>
      <c r="B919">
        <v>-5.76</v>
      </c>
      <c r="C919">
        <v>0.09</v>
      </c>
      <c r="D919">
        <v>2.14</v>
      </c>
      <c r="E919">
        <v>0.11</v>
      </c>
    </row>
    <row r="920" spans="1:5" x14ac:dyDescent="0.45">
      <c r="A920">
        <v>200301</v>
      </c>
      <c r="B920">
        <v>-2.57</v>
      </c>
      <c r="C920">
        <v>1.35</v>
      </c>
      <c r="D920">
        <v>-0.81</v>
      </c>
      <c r="E920">
        <v>0.1</v>
      </c>
    </row>
    <row r="921" spans="1:5" x14ac:dyDescent="0.45">
      <c r="A921">
        <v>200302</v>
      </c>
      <c r="B921">
        <v>-1.88</v>
      </c>
      <c r="C921">
        <v>-0.45</v>
      </c>
      <c r="D921">
        <v>-1.38</v>
      </c>
      <c r="E921">
        <v>0.09</v>
      </c>
    </row>
    <row r="922" spans="1:5" x14ac:dyDescent="0.45">
      <c r="A922">
        <v>200303</v>
      </c>
      <c r="B922">
        <v>1.0900000000000001</v>
      </c>
      <c r="C922">
        <v>1.03</v>
      </c>
      <c r="D922">
        <v>-1.91</v>
      </c>
      <c r="E922">
        <v>0.1</v>
      </c>
    </row>
    <row r="923" spans="1:5" x14ac:dyDescent="0.45">
      <c r="A923">
        <v>200304</v>
      </c>
      <c r="B923">
        <v>8.2200000000000006</v>
      </c>
      <c r="C923">
        <v>0.66</v>
      </c>
      <c r="D923">
        <v>1.17</v>
      </c>
      <c r="E923">
        <v>0.1</v>
      </c>
    </row>
    <row r="924" spans="1:5" x14ac:dyDescent="0.45">
      <c r="A924">
        <v>200305</v>
      </c>
      <c r="B924">
        <v>6.05</v>
      </c>
      <c r="C924">
        <v>4.74</v>
      </c>
      <c r="D924">
        <v>0.5</v>
      </c>
      <c r="E924">
        <v>0.09</v>
      </c>
    </row>
    <row r="925" spans="1:5" x14ac:dyDescent="0.45">
      <c r="A925">
        <v>200306</v>
      </c>
      <c r="B925">
        <v>1.42</v>
      </c>
      <c r="C925">
        <v>1.77</v>
      </c>
      <c r="D925">
        <v>0.15</v>
      </c>
      <c r="E925">
        <v>0.1</v>
      </c>
    </row>
    <row r="926" spans="1:5" x14ac:dyDescent="0.45">
      <c r="A926">
        <v>200307</v>
      </c>
      <c r="B926">
        <v>2.35</v>
      </c>
      <c r="C926">
        <v>5.05</v>
      </c>
      <c r="D926">
        <v>-1.24</v>
      </c>
      <c r="E926">
        <v>7.0000000000000007E-2</v>
      </c>
    </row>
    <row r="927" spans="1:5" x14ac:dyDescent="0.45">
      <c r="A927">
        <v>200308</v>
      </c>
      <c r="B927">
        <v>2.34</v>
      </c>
      <c r="C927">
        <v>2.59</v>
      </c>
      <c r="D927">
        <v>1.54</v>
      </c>
      <c r="E927">
        <v>7.0000000000000007E-2</v>
      </c>
    </row>
    <row r="928" spans="1:5" x14ac:dyDescent="0.45">
      <c r="A928">
        <v>200309</v>
      </c>
      <c r="B928">
        <v>-1.24</v>
      </c>
      <c r="C928">
        <v>0.8</v>
      </c>
      <c r="D928">
        <v>0.15</v>
      </c>
      <c r="E928">
        <v>0.08</v>
      </c>
    </row>
    <row r="929" spans="1:5" x14ac:dyDescent="0.45">
      <c r="A929">
        <v>200310</v>
      </c>
      <c r="B929">
        <v>6.08</v>
      </c>
      <c r="C929">
        <v>2.69</v>
      </c>
      <c r="D929">
        <v>1.97</v>
      </c>
      <c r="E929">
        <v>7.0000000000000007E-2</v>
      </c>
    </row>
    <row r="930" spans="1:5" x14ac:dyDescent="0.45">
      <c r="A930">
        <v>200311</v>
      </c>
      <c r="B930">
        <v>1.35</v>
      </c>
      <c r="C930">
        <v>2.0699999999999998</v>
      </c>
      <c r="D930">
        <v>1.78</v>
      </c>
      <c r="E930">
        <v>7.0000000000000007E-2</v>
      </c>
    </row>
    <row r="931" spans="1:5" x14ac:dyDescent="0.45">
      <c r="A931">
        <v>200312</v>
      </c>
      <c r="B931">
        <v>4.29</v>
      </c>
      <c r="C931">
        <v>-2.68</v>
      </c>
      <c r="D931">
        <v>1.61</v>
      </c>
      <c r="E931">
        <v>0.08</v>
      </c>
    </row>
    <row r="932" spans="1:5" x14ac:dyDescent="0.45">
      <c r="A932">
        <v>200401</v>
      </c>
      <c r="B932">
        <v>2.15</v>
      </c>
      <c r="C932">
        <v>2.5499999999999998</v>
      </c>
      <c r="D932">
        <v>2.48</v>
      </c>
      <c r="E932">
        <v>7.0000000000000007E-2</v>
      </c>
    </row>
    <row r="933" spans="1:5" x14ac:dyDescent="0.45">
      <c r="A933">
        <v>200402</v>
      </c>
      <c r="B933">
        <v>1.4</v>
      </c>
      <c r="C933">
        <v>-1.58</v>
      </c>
      <c r="D933">
        <v>0.91</v>
      </c>
      <c r="E933">
        <v>0.06</v>
      </c>
    </row>
    <row r="934" spans="1:5" x14ac:dyDescent="0.45">
      <c r="A934">
        <v>200403</v>
      </c>
      <c r="B934">
        <v>-1.32</v>
      </c>
      <c r="C934">
        <v>1.72</v>
      </c>
      <c r="D934">
        <v>0.28000000000000003</v>
      </c>
      <c r="E934">
        <v>0.09</v>
      </c>
    </row>
    <row r="935" spans="1:5" x14ac:dyDescent="0.45">
      <c r="A935">
        <v>200404</v>
      </c>
      <c r="B935">
        <v>-1.83</v>
      </c>
      <c r="C935">
        <v>-1.68</v>
      </c>
      <c r="D935">
        <v>-3.09</v>
      </c>
      <c r="E935">
        <v>0.08</v>
      </c>
    </row>
    <row r="936" spans="1:5" x14ac:dyDescent="0.45">
      <c r="A936">
        <v>200405</v>
      </c>
      <c r="B936">
        <v>1.17</v>
      </c>
      <c r="C936">
        <v>-0.2</v>
      </c>
      <c r="D936">
        <v>-0.24</v>
      </c>
      <c r="E936">
        <v>0.06</v>
      </c>
    </row>
    <row r="937" spans="1:5" x14ac:dyDescent="0.45">
      <c r="A937">
        <v>200406</v>
      </c>
      <c r="B937">
        <v>1.86</v>
      </c>
      <c r="C937">
        <v>2.2599999999999998</v>
      </c>
      <c r="D937">
        <v>1.19</v>
      </c>
      <c r="E937">
        <v>0.08</v>
      </c>
    </row>
    <row r="938" spans="1:5" x14ac:dyDescent="0.45">
      <c r="A938">
        <v>200407</v>
      </c>
      <c r="B938">
        <v>-4.0599999999999996</v>
      </c>
      <c r="C938">
        <v>-3.81</v>
      </c>
      <c r="D938">
        <v>3.23</v>
      </c>
      <c r="E938">
        <v>0.1</v>
      </c>
    </row>
    <row r="939" spans="1:5" x14ac:dyDescent="0.45">
      <c r="A939">
        <v>200408</v>
      </c>
      <c r="B939">
        <v>0.08</v>
      </c>
      <c r="C939">
        <v>-1.49</v>
      </c>
      <c r="D939">
        <v>1</v>
      </c>
      <c r="E939">
        <v>0.11</v>
      </c>
    </row>
    <row r="940" spans="1:5" x14ac:dyDescent="0.45">
      <c r="A940">
        <v>200409</v>
      </c>
      <c r="B940">
        <v>1.6</v>
      </c>
      <c r="C940">
        <v>3.02</v>
      </c>
      <c r="D940">
        <v>-0.01</v>
      </c>
      <c r="E940">
        <v>0.11</v>
      </c>
    </row>
    <row r="941" spans="1:5" x14ac:dyDescent="0.45">
      <c r="A941">
        <v>200410</v>
      </c>
      <c r="B941">
        <v>1.43</v>
      </c>
      <c r="C941">
        <v>0.15</v>
      </c>
      <c r="D941">
        <v>-0.22</v>
      </c>
      <c r="E941">
        <v>0.11</v>
      </c>
    </row>
    <row r="942" spans="1:5" x14ac:dyDescent="0.45">
      <c r="A942">
        <v>200411</v>
      </c>
      <c r="B942">
        <v>4.54</v>
      </c>
      <c r="C942">
        <v>3.74</v>
      </c>
      <c r="D942">
        <v>1.42</v>
      </c>
      <c r="E942">
        <v>0.15</v>
      </c>
    </row>
    <row r="943" spans="1:5" x14ac:dyDescent="0.45">
      <c r="A943">
        <v>200412</v>
      </c>
      <c r="B943">
        <v>3.43</v>
      </c>
      <c r="C943">
        <v>-0.03</v>
      </c>
      <c r="D943">
        <v>-0.22</v>
      </c>
      <c r="E943">
        <v>0.16</v>
      </c>
    </row>
    <row r="944" spans="1:5" x14ac:dyDescent="0.45">
      <c r="A944">
        <v>200501</v>
      </c>
      <c r="B944">
        <v>-2.76</v>
      </c>
      <c r="C944">
        <v>-1.72</v>
      </c>
      <c r="D944">
        <v>2.06</v>
      </c>
      <c r="E944">
        <v>0.16</v>
      </c>
    </row>
    <row r="945" spans="1:5" x14ac:dyDescent="0.45">
      <c r="A945">
        <v>200502</v>
      </c>
      <c r="B945">
        <v>1.89</v>
      </c>
      <c r="C945">
        <v>-0.56999999999999995</v>
      </c>
      <c r="D945">
        <v>1.53</v>
      </c>
      <c r="E945">
        <v>0.16</v>
      </c>
    </row>
    <row r="946" spans="1:5" x14ac:dyDescent="0.45">
      <c r="A946">
        <v>200503</v>
      </c>
      <c r="B946">
        <v>-1.97</v>
      </c>
      <c r="C946">
        <v>-1.4</v>
      </c>
      <c r="D946">
        <v>2.04</v>
      </c>
      <c r="E946">
        <v>0.21</v>
      </c>
    </row>
    <row r="947" spans="1:5" x14ac:dyDescent="0.45">
      <c r="A947">
        <v>200504</v>
      </c>
      <c r="B947">
        <v>-2.61</v>
      </c>
      <c r="C947">
        <v>-3.93</v>
      </c>
      <c r="D947">
        <v>0.06</v>
      </c>
      <c r="E947">
        <v>0.21</v>
      </c>
    </row>
    <row r="948" spans="1:5" x14ac:dyDescent="0.45">
      <c r="A948">
        <v>200505</v>
      </c>
      <c r="B948">
        <v>3.65</v>
      </c>
      <c r="C948">
        <v>2.89</v>
      </c>
      <c r="D948">
        <v>-0.64</v>
      </c>
      <c r="E948">
        <v>0.24</v>
      </c>
    </row>
    <row r="949" spans="1:5" x14ac:dyDescent="0.45">
      <c r="A949">
        <v>200506</v>
      </c>
      <c r="B949">
        <v>0.56999999999999995</v>
      </c>
      <c r="C949">
        <v>2.59</v>
      </c>
      <c r="D949">
        <v>2.82</v>
      </c>
      <c r="E949">
        <v>0.23</v>
      </c>
    </row>
    <row r="950" spans="1:5" x14ac:dyDescent="0.45">
      <c r="A950">
        <v>200507</v>
      </c>
      <c r="B950">
        <v>3.92</v>
      </c>
      <c r="C950">
        <v>2.9</v>
      </c>
      <c r="D950">
        <v>-0.78</v>
      </c>
      <c r="E950">
        <v>0.24</v>
      </c>
    </row>
    <row r="951" spans="1:5" x14ac:dyDescent="0.45">
      <c r="A951">
        <v>200508</v>
      </c>
      <c r="B951">
        <v>-1.22</v>
      </c>
      <c r="C951">
        <v>-0.98</v>
      </c>
      <c r="D951">
        <v>1.32</v>
      </c>
      <c r="E951">
        <v>0.3</v>
      </c>
    </row>
    <row r="952" spans="1:5" x14ac:dyDescent="0.45">
      <c r="A952">
        <v>200509</v>
      </c>
      <c r="B952">
        <v>0.49</v>
      </c>
      <c r="C952">
        <v>-0.66</v>
      </c>
      <c r="D952">
        <v>0.72</v>
      </c>
      <c r="E952">
        <v>0.28999999999999998</v>
      </c>
    </row>
    <row r="953" spans="1:5" x14ac:dyDescent="0.45">
      <c r="A953">
        <v>200510</v>
      </c>
      <c r="B953">
        <v>-2.02</v>
      </c>
      <c r="C953">
        <v>-1.25</v>
      </c>
      <c r="D953">
        <v>0.43</v>
      </c>
      <c r="E953">
        <v>0.27</v>
      </c>
    </row>
    <row r="954" spans="1:5" x14ac:dyDescent="0.45">
      <c r="A954">
        <v>200511</v>
      </c>
      <c r="B954">
        <v>3.61</v>
      </c>
      <c r="C954">
        <v>1</v>
      </c>
      <c r="D954">
        <v>-1.18</v>
      </c>
      <c r="E954">
        <v>0.31</v>
      </c>
    </row>
    <row r="955" spans="1:5" x14ac:dyDescent="0.45">
      <c r="A955">
        <v>200512</v>
      </c>
      <c r="B955">
        <v>-0.25</v>
      </c>
      <c r="C955">
        <v>-0.42</v>
      </c>
      <c r="D955">
        <v>0.2</v>
      </c>
      <c r="E955">
        <v>0.32</v>
      </c>
    </row>
    <row r="956" spans="1:5" x14ac:dyDescent="0.45">
      <c r="A956">
        <v>200601</v>
      </c>
      <c r="B956">
        <v>3.04</v>
      </c>
      <c r="C956">
        <v>5.39</v>
      </c>
      <c r="D956">
        <v>1.08</v>
      </c>
      <c r="E956">
        <v>0.35</v>
      </c>
    </row>
    <row r="957" spans="1:5" x14ac:dyDescent="0.45">
      <c r="A957">
        <v>200602</v>
      </c>
      <c r="B957">
        <v>-0.3</v>
      </c>
      <c r="C957">
        <v>-0.38</v>
      </c>
      <c r="D957">
        <v>-0.35</v>
      </c>
      <c r="E957">
        <v>0.34</v>
      </c>
    </row>
    <row r="958" spans="1:5" x14ac:dyDescent="0.45">
      <c r="A958">
        <v>200603</v>
      </c>
      <c r="B958">
        <v>1.46</v>
      </c>
      <c r="C958">
        <v>3.45</v>
      </c>
      <c r="D958">
        <v>0.59</v>
      </c>
      <c r="E958">
        <v>0.37</v>
      </c>
    </row>
    <row r="959" spans="1:5" x14ac:dyDescent="0.45">
      <c r="A959">
        <v>200604</v>
      </c>
      <c r="B959">
        <v>0.73</v>
      </c>
      <c r="C959">
        <v>-1.42</v>
      </c>
      <c r="D959">
        <v>2.34</v>
      </c>
      <c r="E959">
        <v>0.36</v>
      </c>
    </row>
    <row r="960" spans="1:5" x14ac:dyDescent="0.45">
      <c r="A960">
        <v>200605</v>
      </c>
      <c r="B960">
        <v>-3.57</v>
      </c>
      <c r="C960">
        <v>-2.96</v>
      </c>
      <c r="D960">
        <v>2.42</v>
      </c>
      <c r="E960">
        <v>0.43</v>
      </c>
    </row>
    <row r="961" spans="1:5" x14ac:dyDescent="0.45">
      <c r="A961">
        <v>200606</v>
      </c>
      <c r="B961">
        <v>-0.35</v>
      </c>
      <c r="C961">
        <v>-0.39</v>
      </c>
      <c r="D961">
        <v>0.85</v>
      </c>
      <c r="E961">
        <v>0.4</v>
      </c>
    </row>
    <row r="962" spans="1:5" x14ac:dyDescent="0.45">
      <c r="A962">
        <v>200607</v>
      </c>
      <c r="B962">
        <v>-0.78</v>
      </c>
      <c r="C962">
        <v>-3.98</v>
      </c>
      <c r="D962">
        <v>2.62</v>
      </c>
      <c r="E962">
        <v>0.4</v>
      </c>
    </row>
    <row r="963" spans="1:5" x14ac:dyDescent="0.45">
      <c r="A963">
        <v>200608</v>
      </c>
      <c r="B963">
        <v>2.0299999999999998</v>
      </c>
      <c r="C963">
        <v>1.03</v>
      </c>
      <c r="D963">
        <v>-2.06</v>
      </c>
      <c r="E963">
        <v>0.42</v>
      </c>
    </row>
    <row r="964" spans="1:5" x14ac:dyDescent="0.45">
      <c r="A964">
        <v>200609</v>
      </c>
      <c r="B964">
        <v>1.84</v>
      </c>
      <c r="C964">
        <v>-1.36</v>
      </c>
      <c r="D964">
        <v>0.08</v>
      </c>
      <c r="E964">
        <v>0.41</v>
      </c>
    </row>
    <row r="965" spans="1:5" x14ac:dyDescent="0.45">
      <c r="A965">
        <v>200610</v>
      </c>
      <c r="B965">
        <v>3.23</v>
      </c>
      <c r="C965">
        <v>1.75</v>
      </c>
      <c r="D965">
        <v>-0.3</v>
      </c>
      <c r="E965">
        <v>0.41</v>
      </c>
    </row>
    <row r="966" spans="1:5" x14ac:dyDescent="0.45">
      <c r="A966">
        <v>200611</v>
      </c>
      <c r="B966">
        <v>1.71</v>
      </c>
      <c r="C966">
        <v>0.7</v>
      </c>
      <c r="D966">
        <v>0.14000000000000001</v>
      </c>
      <c r="E966">
        <v>0.42</v>
      </c>
    </row>
    <row r="967" spans="1:5" x14ac:dyDescent="0.45">
      <c r="A967">
        <v>200612</v>
      </c>
      <c r="B967">
        <v>0.87</v>
      </c>
      <c r="C967">
        <v>-1.1499999999999999</v>
      </c>
      <c r="D967">
        <v>2.73</v>
      </c>
      <c r="E967">
        <v>0.4</v>
      </c>
    </row>
    <row r="968" spans="1:5" x14ac:dyDescent="0.45">
      <c r="A968">
        <v>200701</v>
      </c>
      <c r="B968">
        <v>1.4</v>
      </c>
      <c r="C968">
        <v>0.13</v>
      </c>
      <c r="D968">
        <v>-0.69</v>
      </c>
      <c r="E968">
        <v>0.44</v>
      </c>
    </row>
    <row r="969" spans="1:5" x14ac:dyDescent="0.45">
      <c r="A969">
        <v>200702</v>
      </c>
      <c r="B969">
        <v>-1.96</v>
      </c>
      <c r="C969">
        <v>1.18</v>
      </c>
      <c r="D969">
        <v>-0.13</v>
      </c>
      <c r="E969">
        <v>0.38</v>
      </c>
    </row>
    <row r="970" spans="1:5" x14ac:dyDescent="0.45">
      <c r="A970">
        <v>200703</v>
      </c>
      <c r="B970">
        <v>0.68</v>
      </c>
      <c r="C970">
        <v>0.16</v>
      </c>
      <c r="D970">
        <v>-0.96</v>
      </c>
      <c r="E970">
        <v>0.43</v>
      </c>
    </row>
    <row r="971" spans="1:5" x14ac:dyDescent="0.45">
      <c r="A971">
        <v>200704</v>
      </c>
      <c r="B971">
        <v>3.49</v>
      </c>
      <c r="C971">
        <v>-2.15</v>
      </c>
      <c r="D971">
        <v>-1.46</v>
      </c>
      <c r="E971">
        <v>0.44</v>
      </c>
    </row>
    <row r="972" spans="1:5" x14ac:dyDescent="0.45">
      <c r="A972">
        <v>200705</v>
      </c>
      <c r="B972">
        <v>3.24</v>
      </c>
      <c r="C972">
        <v>0.24</v>
      </c>
      <c r="D972">
        <v>-0.65</v>
      </c>
      <c r="E972">
        <v>0.41</v>
      </c>
    </row>
    <row r="973" spans="1:5" x14ac:dyDescent="0.45">
      <c r="A973">
        <v>200706</v>
      </c>
      <c r="B973">
        <v>-1.96</v>
      </c>
      <c r="C973">
        <v>0.76</v>
      </c>
      <c r="D973">
        <v>-1.07</v>
      </c>
      <c r="E973">
        <v>0.4</v>
      </c>
    </row>
    <row r="974" spans="1:5" x14ac:dyDescent="0.45">
      <c r="A974">
        <v>200707</v>
      </c>
      <c r="B974">
        <v>-3.73</v>
      </c>
      <c r="C974">
        <v>-2.6</v>
      </c>
      <c r="D974">
        <v>-3.72</v>
      </c>
      <c r="E974">
        <v>0.4</v>
      </c>
    </row>
    <row r="975" spans="1:5" x14ac:dyDescent="0.45">
      <c r="A975">
        <v>200708</v>
      </c>
      <c r="B975">
        <v>0.92</v>
      </c>
      <c r="C975">
        <v>-0.13</v>
      </c>
      <c r="D975">
        <v>-1.86</v>
      </c>
      <c r="E975">
        <v>0.42</v>
      </c>
    </row>
    <row r="976" spans="1:5" x14ac:dyDescent="0.45">
      <c r="A976">
        <v>200709</v>
      </c>
      <c r="B976">
        <v>3.22</v>
      </c>
      <c r="C976">
        <v>-2.2200000000000002</v>
      </c>
      <c r="D976">
        <v>-2.23</v>
      </c>
      <c r="E976">
        <v>0.32</v>
      </c>
    </row>
    <row r="977" spans="1:5" x14ac:dyDescent="0.45">
      <c r="A977">
        <v>200710</v>
      </c>
      <c r="B977">
        <v>1.8</v>
      </c>
      <c r="C977">
        <v>0.13</v>
      </c>
      <c r="D977">
        <v>-3.05</v>
      </c>
      <c r="E977">
        <v>0.32</v>
      </c>
    </row>
    <row r="978" spans="1:5" x14ac:dyDescent="0.45">
      <c r="A978">
        <v>200711</v>
      </c>
      <c r="B978">
        <v>-4.83</v>
      </c>
      <c r="C978">
        <v>-2.92</v>
      </c>
      <c r="D978">
        <v>-0.95</v>
      </c>
      <c r="E978">
        <v>0.34</v>
      </c>
    </row>
    <row r="979" spans="1:5" x14ac:dyDescent="0.45">
      <c r="A979">
        <v>200712</v>
      </c>
      <c r="B979">
        <v>-0.87</v>
      </c>
      <c r="C979">
        <v>0.12</v>
      </c>
      <c r="D979">
        <v>-0.54</v>
      </c>
      <c r="E979">
        <v>0.27</v>
      </c>
    </row>
    <row r="980" spans="1:5" x14ac:dyDescent="0.45">
      <c r="A980">
        <v>200801</v>
      </c>
      <c r="B980">
        <v>-6.36</v>
      </c>
      <c r="C980">
        <v>-1.04</v>
      </c>
      <c r="D980">
        <v>3.98</v>
      </c>
      <c r="E980">
        <v>0.21</v>
      </c>
    </row>
    <row r="981" spans="1:5" x14ac:dyDescent="0.45">
      <c r="A981">
        <v>200802</v>
      </c>
      <c r="B981">
        <v>-3.09</v>
      </c>
      <c r="C981">
        <v>-0.43</v>
      </c>
      <c r="D981">
        <v>-0.84</v>
      </c>
      <c r="E981">
        <v>0.13</v>
      </c>
    </row>
    <row r="982" spans="1:5" x14ac:dyDescent="0.45">
      <c r="A982">
        <v>200803</v>
      </c>
      <c r="B982">
        <v>-0.93</v>
      </c>
      <c r="C982">
        <v>0.71</v>
      </c>
      <c r="D982">
        <v>0.3</v>
      </c>
      <c r="E982">
        <v>0.17</v>
      </c>
    </row>
    <row r="983" spans="1:5" x14ac:dyDescent="0.45">
      <c r="A983">
        <v>200804</v>
      </c>
      <c r="B983">
        <v>4.5999999999999996</v>
      </c>
      <c r="C983">
        <v>-1.65</v>
      </c>
      <c r="D983">
        <v>-1.04</v>
      </c>
      <c r="E983">
        <v>0.18</v>
      </c>
    </row>
    <row r="984" spans="1:5" x14ac:dyDescent="0.45">
      <c r="A984">
        <v>200805</v>
      </c>
      <c r="B984">
        <v>1.86</v>
      </c>
      <c r="C984">
        <v>3</v>
      </c>
      <c r="D984">
        <v>-1.49</v>
      </c>
      <c r="E984">
        <v>0.18</v>
      </c>
    </row>
    <row r="985" spans="1:5" x14ac:dyDescent="0.45">
      <c r="A985">
        <v>200806</v>
      </c>
      <c r="B985">
        <v>-8.44</v>
      </c>
      <c r="C985">
        <v>1.2</v>
      </c>
      <c r="D985">
        <v>-2.67</v>
      </c>
      <c r="E985">
        <v>0.17</v>
      </c>
    </row>
    <row r="986" spans="1:5" x14ac:dyDescent="0.45">
      <c r="A986">
        <v>200807</v>
      </c>
      <c r="B986">
        <v>-0.77</v>
      </c>
      <c r="C986">
        <v>2.61</v>
      </c>
      <c r="D986">
        <v>5.42</v>
      </c>
      <c r="E986">
        <v>0.15</v>
      </c>
    </row>
    <row r="987" spans="1:5" x14ac:dyDescent="0.45">
      <c r="A987">
        <v>200808</v>
      </c>
      <c r="B987">
        <v>1.53</v>
      </c>
      <c r="C987">
        <v>3.6</v>
      </c>
      <c r="D987">
        <v>1.59</v>
      </c>
      <c r="E987">
        <v>0.13</v>
      </c>
    </row>
    <row r="988" spans="1:5" x14ac:dyDescent="0.45">
      <c r="A988">
        <v>200809</v>
      </c>
      <c r="B988">
        <v>-9.24</v>
      </c>
      <c r="C988">
        <v>-1.23</v>
      </c>
      <c r="D988">
        <v>5.92</v>
      </c>
      <c r="E988">
        <v>0.15</v>
      </c>
    </row>
    <row r="989" spans="1:5" x14ac:dyDescent="0.45">
      <c r="A989">
        <v>200810</v>
      </c>
      <c r="B989">
        <v>-17.23</v>
      </c>
      <c r="C989">
        <v>-2.6</v>
      </c>
      <c r="D989">
        <v>-2.2999999999999998</v>
      </c>
      <c r="E989">
        <v>0.08</v>
      </c>
    </row>
    <row r="990" spans="1:5" x14ac:dyDescent="0.45">
      <c r="A990">
        <v>200811</v>
      </c>
      <c r="B990">
        <v>-7.86</v>
      </c>
      <c r="C990">
        <v>-2.85</v>
      </c>
      <c r="D990">
        <v>-6.31</v>
      </c>
      <c r="E990">
        <v>0.03</v>
      </c>
    </row>
    <row r="991" spans="1:5" x14ac:dyDescent="0.45">
      <c r="A991">
        <v>200812</v>
      </c>
      <c r="B991">
        <v>1.74</v>
      </c>
      <c r="C991">
        <v>3.46</v>
      </c>
      <c r="D991">
        <v>0.15</v>
      </c>
      <c r="E991">
        <v>0</v>
      </c>
    </row>
    <row r="992" spans="1:5" x14ac:dyDescent="0.45">
      <c r="A992">
        <v>200901</v>
      </c>
      <c r="B992">
        <v>-8.1199999999999992</v>
      </c>
      <c r="C992">
        <v>0.08</v>
      </c>
      <c r="D992">
        <v>-11.29</v>
      </c>
      <c r="E992">
        <v>0</v>
      </c>
    </row>
    <row r="993" spans="1:5" x14ac:dyDescent="0.45">
      <c r="A993">
        <v>200902</v>
      </c>
      <c r="B993">
        <v>-10.1</v>
      </c>
      <c r="C993">
        <v>0.05</v>
      </c>
      <c r="D993">
        <v>-6.95</v>
      </c>
      <c r="E993">
        <v>0.01</v>
      </c>
    </row>
    <row r="994" spans="1:5" x14ac:dyDescent="0.45">
      <c r="A994">
        <v>200903</v>
      </c>
      <c r="B994">
        <v>8.9499999999999993</v>
      </c>
      <c r="C994">
        <v>0.04</v>
      </c>
      <c r="D994">
        <v>3.48</v>
      </c>
      <c r="E994">
        <v>0.02</v>
      </c>
    </row>
    <row r="995" spans="1:5" x14ac:dyDescent="0.45">
      <c r="A995">
        <v>200904</v>
      </c>
      <c r="B995">
        <v>10.18</v>
      </c>
      <c r="C995">
        <v>5.39</v>
      </c>
      <c r="D995">
        <v>5.36</v>
      </c>
      <c r="E995">
        <v>0.01</v>
      </c>
    </row>
    <row r="996" spans="1:5" x14ac:dyDescent="0.45">
      <c r="A996">
        <v>200905</v>
      </c>
      <c r="B996">
        <v>5.21</v>
      </c>
      <c r="C996">
        <v>-2.52</v>
      </c>
      <c r="D996">
        <v>0.27</v>
      </c>
      <c r="E996">
        <v>0</v>
      </c>
    </row>
    <row r="997" spans="1:5" x14ac:dyDescent="0.45">
      <c r="A997">
        <v>200906</v>
      </c>
      <c r="B997">
        <v>0.43</v>
      </c>
      <c r="C997">
        <v>2.63</v>
      </c>
      <c r="D997">
        <v>-2.73</v>
      </c>
      <c r="E997">
        <v>0.01</v>
      </c>
    </row>
    <row r="998" spans="1:5" x14ac:dyDescent="0.45">
      <c r="A998">
        <v>200907</v>
      </c>
      <c r="B998">
        <v>7.72</v>
      </c>
      <c r="C998">
        <v>1.87</v>
      </c>
      <c r="D998">
        <v>4.84</v>
      </c>
      <c r="E998">
        <v>0.01</v>
      </c>
    </row>
    <row r="999" spans="1:5" x14ac:dyDescent="0.45">
      <c r="A999">
        <v>200908</v>
      </c>
      <c r="B999">
        <v>3.33</v>
      </c>
      <c r="C999">
        <v>-1.08</v>
      </c>
      <c r="D999">
        <v>7.63</v>
      </c>
      <c r="E999">
        <v>0.01</v>
      </c>
    </row>
    <row r="1000" spans="1:5" x14ac:dyDescent="0.45">
      <c r="A1000">
        <v>200909</v>
      </c>
      <c r="B1000">
        <v>4.08</v>
      </c>
      <c r="C1000">
        <v>2.4300000000000002</v>
      </c>
      <c r="D1000">
        <v>1.04</v>
      </c>
      <c r="E1000">
        <v>0.01</v>
      </c>
    </row>
    <row r="1001" spans="1:5" x14ac:dyDescent="0.45">
      <c r="A1001">
        <v>200910</v>
      </c>
      <c r="B1001">
        <v>-2.59</v>
      </c>
      <c r="C1001">
        <v>-4.34</v>
      </c>
      <c r="D1001">
        <v>-4.2</v>
      </c>
      <c r="E1001">
        <v>0</v>
      </c>
    </row>
    <row r="1002" spans="1:5" x14ac:dyDescent="0.45">
      <c r="A1002">
        <v>200911</v>
      </c>
      <c r="B1002">
        <v>5.56</v>
      </c>
      <c r="C1002">
        <v>-2.39</v>
      </c>
      <c r="D1002">
        <v>-0.34</v>
      </c>
      <c r="E1002">
        <v>0</v>
      </c>
    </row>
    <row r="1003" spans="1:5" x14ac:dyDescent="0.45">
      <c r="A1003">
        <v>200912</v>
      </c>
      <c r="B1003">
        <v>2.75</v>
      </c>
      <c r="C1003">
        <v>6.04</v>
      </c>
      <c r="D1003">
        <v>-0.17</v>
      </c>
      <c r="E1003">
        <v>0.01</v>
      </c>
    </row>
    <row r="1004" spans="1:5" x14ac:dyDescent="0.45">
      <c r="A1004">
        <v>201001</v>
      </c>
      <c r="B1004">
        <v>-3.36</v>
      </c>
      <c r="C1004">
        <v>0.4</v>
      </c>
      <c r="D1004">
        <v>0.43</v>
      </c>
      <c r="E1004">
        <v>0</v>
      </c>
    </row>
    <row r="1005" spans="1:5" x14ac:dyDescent="0.45">
      <c r="A1005">
        <v>201002</v>
      </c>
      <c r="B1005">
        <v>3.4</v>
      </c>
      <c r="C1005">
        <v>1.19</v>
      </c>
      <c r="D1005">
        <v>3.23</v>
      </c>
      <c r="E1005">
        <v>0</v>
      </c>
    </row>
    <row r="1006" spans="1:5" x14ac:dyDescent="0.45">
      <c r="A1006">
        <v>201003</v>
      </c>
      <c r="B1006">
        <v>6.31</v>
      </c>
      <c r="C1006">
        <v>1.48</v>
      </c>
      <c r="D1006">
        <v>2.21</v>
      </c>
      <c r="E1006">
        <v>0.01</v>
      </c>
    </row>
    <row r="1007" spans="1:5" x14ac:dyDescent="0.45">
      <c r="A1007">
        <v>201004</v>
      </c>
      <c r="B1007">
        <v>2</v>
      </c>
      <c r="C1007">
        <v>4.87</v>
      </c>
      <c r="D1007">
        <v>2.89</v>
      </c>
      <c r="E1007">
        <v>0.01</v>
      </c>
    </row>
    <row r="1008" spans="1:5" x14ac:dyDescent="0.45">
      <c r="A1008">
        <v>201005</v>
      </c>
      <c r="B1008">
        <v>-7.89</v>
      </c>
      <c r="C1008">
        <v>0.09</v>
      </c>
      <c r="D1008">
        <v>-2.44</v>
      </c>
      <c r="E1008">
        <v>0.01</v>
      </c>
    </row>
    <row r="1009" spans="1:5" x14ac:dyDescent="0.45">
      <c r="A1009">
        <v>201006</v>
      </c>
      <c r="B1009">
        <v>-5.57</v>
      </c>
      <c r="C1009">
        <v>-1.82</v>
      </c>
      <c r="D1009">
        <v>-4.7</v>
      </c>
      <c r="E1009">
        <v>0.01</v>
      </c>
    </row>
    <row r="1010" spans="1:5" x14ac:dyDescent="0.45">
      <c r="A1010">
        <v>201007</v>
      </c>
      <c r="B1010">
        <v>6.93</v>
      </c>
      <c r="C1010">
        <v>0.22</v>
      </c>
      <c r="D1010">
        <v>-0.33</v>
      </c>
      <c r="E1010">
        <v>0.01</v>
      </c>
    </row>
    <row r="1011" spans="1:5" x14ac:dyDescent="0.45">
      <c r="A1011">
        <v>201008</v>
      </c>
      <c r="B1011">
        <v>-4.7699999999999996</v>
      </c>
      <c r="C1011">
        <v>-2.98</v>
      </c>
      <c r="D1011">
        <v>-1.93</v>
      </c>
      <c r="E1011">
        <v>0.01</v>
      </c>
    </row>
    <row r="1012" spans="1:5" x14ac:dyDescent="0.45">
      <c r="A1012">
        <v>201009</v>
      </c>
      <c r="B1012">
        <v>9.5399999999999991</v>
      </c>
      <c r="C1012">
        <v>3.97</v>
      </c>
      <c r="D1012">
        <v>-3.18</v>
      </c>
      <c r="E1012">
        <v>0.01</v>
      </c>
    </row>
    <row r="1013" spans="1:5" x14ac:dyDescent="0.45">
      <c r="A1013">
        <v>201010</v>
      </c>
      <c r="B1013">
        <v>3.88</v>
      </c>
      <c r="C1013">
        <v>1.19</v>
      </c>
      <c r="D1013">
        <v>-2.5099999999999998</v>
      </c>
      <c r="E1013">
        <v>0.01</v>
      </c>
    </row>
    <row r="1014" spans="1:5" x14ac:dyDescent="0.45">
      <c r="A1014">
        <v>201011</v>
      </c>
      <c r="B1014">
        <v>0.6</v>
      </c>
      <c r="C1014">
        <v>3.74</v>
      </c>
      <c r="D1014">
        <v>-0.92</v>
      </c>
      <c r="E1014">
        <v>0.01</v>
      </c>
    </row>
    <row r="1015" spans="1:5" x14ac:dyDescent="0.45">
      <c r="A1015">
        <v>201012</v>
      </c>
      <c r="B1015">
        <v>6.82</v>
      </c>
      <c r="C1015">
        <v>0.69</v>
      </c>
      <c r="D1015">
        <v>3.76</v>
      </c>
      <c r="E1015">
        <v>0.01</v>
      </c>
    </row>
    <row r="1016" spans="1:5" x14ac:dyDescent="0.45">
      <c r="A1016">
        <v>201101</v>
      </c>
      <c r="B1016">
        <v>1.99</v>
      </c>
      <c r="C1016">
        <v>-2.4500000000000002</v>
      </c>
      <c r="D1016">
        <v>0.75</v>
      </c>
      <c r="E1016">
        <v>0.01</v>
      </c>
    </row>
    <row r="1017" spans="1:5" x14ac:dyDescent="0.45">
      <c r="A1017">
        <v>201102</v>
      </c>
      <c r="B1017">
        <v>3.49</v>
      </c>
      <c r="C1017">
        <v>1.53</v>
      </c>
      <c r="D1017">
        <v>1.27</v>
      </c>
      <c r="E1017">
        <v>0.01</v>
      </c>
    </row>
    <row r="1018" spans="1:5" x14ac:dyDescent="0.45">
      <c r="A1018">
        <v>201103</v>
      </c>
      <c r="B1018">
        <v>0.46</v>
      </c>
      <c r="C1018">
        <v>2.56</v>
      </c>
      <c r="D1018">
        <v>-1.85</v>
      </c>
      <c r="E1018">
        <v>0.01</v>
      </c>
    </row>
    <row r="1019" spans="1:5" x14ac:dyDescent="0.45">
      <c r="A1019">
        <v>201104</v>
      </c>
      <c r="B1019">
        <v>2.9</v>
      </c>
      <c r="C1019">
        <v>-0.33</v>
      </c>
      <c r="D1019">
        <v>-2.4900000000000002</v>
      </c>
      <c r="E1019">
        <v>0</v>
      </c>
    </row>
    <row r="1020" spans="1:5" x14ac:dyDescent="0.45">
      <c r="A1020">
        <v>201105</v>
      </c>
      <c r="B1020">
        <v>-1.27</v>
      </c>
      <c r="C1020">
        <v>-0.67</v>
      </c>
      <c r="D1020">
        <v>-2</v>
      </c>
      <c r="E1020">
        <v>0</v>
      </c>
    </row>
    <row r="1021" spans="1:5" x14ac:dyDescent="0.45">
      <c r="A1021">
        <v>201106</v>
      </c>
      <c r="B1021">
        <v>-1.75</v>
      </c>
      <c r="C1021">
        <v>-0.15</v>
      </c>
      <c r="D1021">
        <v>-0.39</v>
      </c>
      <c r="E1021">
        <v>0</v>
      </c>
    </row>
    <row r="1022" spans="1:5" x14ac:dyDescent="0.45">
      <c r="A1022">
        <v>201107</v>
      </c>
      <c r="B1022">
        <v>-2.35</v>
      </c>
      <c r="C1022">
        <v>-1.27</v>
      </c>
      <c r="D1022">
        <v>-0.9</v>
      </c>
      <c r="E1022">
        <v>0</v>
      </c>
    </row>
    <row r="1023" spans="1:5" x14ac:dyDescent="0.45">
      <c r="A1023">
        <v>201108</v>
      </c>
      <c r="B1023">
        <v>-5.99</v>
      </c>
      <c r="C1023">
        <v>-3.05</v>
      </c>
      <c r="D1023">
        <v>-2.36</v>
      </c>
      <c r="E1023">
        <v>0.01</v>
      </c>
    </row>
    <row r="1024" spans="1:5" x14ac:dyDescent="0.45">
      <c r="A1024">
        <v>201109</v>
      </c>
      <c r="B1024">
        <v>-7.59</v>
      </c>
      <c r="C1024">
        <v>-3.31</v>
      </c>
      <c r="D1024">
        <v>-1.72</v>
      </c>
      <c r="E1024">
        <v>0</v>
      </c>
    </row>
    <row r="1025" spans="1:5" x14ac:dyDescent="0.45">
      <c r="A1025">
        <v>201110</v>
      </c>
      <c r="B1025">
        <v>11.35</v>
      </c>
      <c r="C1025">
        <v>3.28</v>
      </c>
      <c r="D1025">
        <v>0.1</v>
      </c>
      <c r="E1025">
        <v>0</v>
      </c>
    </row>
    <row r="1026" spans="1:5" x14ac:dyDescent="0.45">
      <c r="A1026">
        <v>201111</v>
      </c>
      <c r="B1026">
        <v>-0.28000000000000003</v>
      </c>
      <c r="C1026">
        <v>-0.16</v>
      </c>
      <c r="D1026">
        <v>-0.45</v>
      </c>
      <c r="E1026">
        <v>0</v>
      </c>
    </row>
    <row r="1027" spans="1:5" x14ac:dyDescent="0.45">
      <c r="A1027">
        <v>201112</v>
      </c>
      <c r="B1027">
        <v>0.74</v>
      </c>
      <c r="C1027">
        <v>-0.59</v>
      </c>
      <c r="D1027">
        <v>1.63</v>
      </c>
      <c r="E1027">
        <v>0</v>
      </c>
    </row>
    <row r="1028" spans="1:5" x14ac:dyDescent="0.45">
      <c r="A1028">
        <v>201201</v>
      </c>
      <c r="B1028">
        <v>5.05</v>
      </c>
      <c r="C1028">
        <v>2.0299999999999998</v>
      </c>
      <c r="D1028">
        <v>-0.97</v>
      </c>
      <c r="E1028">
        <v>0</v>
      </c>
    </row>
    <row r="1029" spans="1:5" x14ac:dyDescent="0.45">
      <c r="A1029">
        <v>201202</v>
      </c>
      <c r="B1029">
        <v>4.42</v>
      </c>
      <c r="C1029">
        <v>-1.85</v>
      </c>
      <c r="D1029">
        <v>0.43</v>
      </c>
      <c r="E1029">
        <v>0</v>
      </c>
    </row>
    <row r="1030" spans="1:5" x14ac:dyDescent="0.45">
      <c r="A1030">
        <v>201203</v>
      </c>
      <c r="B1030">
        <v>3.11</v>
      </c>
      <c r="C1030">
        <v>-0.65</v>
      </c>
      <c r="D1030">
        <v>1.1399999999999999</v>
      </c>
      <c r="E1030">
        <v>0</v>
      </c>
    </row>
    <row r="1031" spans="1:5" x14ac:dyDescent="0.45">
      <c r="A1031">
        <v>201204</v>
      </c>
      <c r="B1031">
        <v>-0.85</v>
      </c>
      <c r="C1031">
        <v>-0.41</v>
      </c>
      <c r="D1031">
        <v>-0.78</v>
      </c>
      <c r="E1031">
        <v>0</v>
      </c>
    </row>
    <row r="1032" spans="1:5" x14ac:dyDescent="0.45">
      <c r="A1032">
        <v>201205</v>
      </c>
      <c r="B1032">
        <v>-6.19</v>
      </c>
      <c r="C1032">
        <v>7.0000000000000007E-2</v>
      </c>
      <c r="D1032">
        <v>-1.06</v>
      </c>
      <c r="E1032">
        <v>0.01</v>
      </c>
    </row>
    <row r="1033" spans="1:5" x14ac:dyDescent="0.45">
      <c r="A1033">
        <v>201206</v>
      </c>
      <c r="B1033">
        <v>3.89</v>
      </c>
      <c r="C1033">
        <v>0.67</v>
      </c>
      <c r="D1033">
        <v>0.62</v>
      </c>
      <c r="E1033">
        <v>0</v>
      </c>
    </row>
    <row r="1034" spans="1:5" x14ac:dyDescent="0.45">
      <c r="A1034">
        <v>201207</v>
      </c>
      <c r="B1034">
        <v>0.79</v>
      </c>
      <c r="C1034">
        <v>-2.77</v>
      </c>
      <c r="D1034">
        <v>-0.02</v>
      </c>
      <c r="E1034">
        <v>0</v>
      </c>
    </row>
    <row r="1035" spans="1:5" x14ac:dyDescent="0.45">
      <c r="A1035">
        <v>201208</v>
      </c>
      <c r="B1035">
        <v>2.5499999999999998</v>
      </c>
      <c r="C1035">
        <v>0.48</v>
      </c>
      <c r="D1035">
        <v>1.3</v>
      </c>
      <c r="E1035">
        <v>0.01</v>
      </c>
    </row>
    <row r="1036" spans="1:5" x14ac:dyDescent="0.45">
      <c r="A1036">
        <v>201209</v>
      </c>
      <c r="B1036">
        <v>2.73</v>
      </c>
      <c r="C1036">
        <v>0.51</v>
      </c>
      <c r="D1036">
        <v>1.6</v>
      </c>
      <c r="E1036">
        <v>0.01</v>
      </c>
    </row>
    <row r="1037" spans="1:5" x14ac:dyDescent="0.45">
      <c r="A1037">
        <v>201210</v>
      </c>
      <c r="B1037">
        <v>-1.76</v>
      </c>
      <c r="C1037">
        <v>-1.1599999999999999</v>
      </c>
      <c r="D1037">
        <v>3.59</v>
      </c>
      <c r="E1037">
        <v>0.01</v>
      </c>
    </row>
    <row r="1038" spans="1:5" x14ac:dyDescent="0.45">
      <c r="A1038">
        <v>201211</v>
      </c>
      <c r="B1038">
        <v>0.78</v>
      </c>
      <c r="C1038">
        <v>0.64</v>
      </c>
      <c r="D1038">
        <v>-0.84</v>
      </c>
      <c r="E1038">
        <v>0.01</v>
      </c>
    </row>
    <row r="1039" spans="1:5" x14ac:dyDescent="0.45">
      <c r="A1039">
        <v>201212</v>
      </c>
      <c r="B1039">
        <v>1.18</v>
      </c>
      <c r="C1039">
        <v>1.5</v>
      </c>
      <c r="D1039">
        <v>3.51</v>
      </c>
      <c r="E1039">
        <v>0.01</v>
      </c>
    </row>
    <row r="1040" spans="1:5" x14ac:dyDescent="0.45">
      <c r="A1040">
        <v>201301</v>
      </c>
      <c r="B1040">
        <v>5.57</v>
      </c>
      <c r="C1040">
        <v>0.33</v>
      </c>
      <c r="D1040">
        <v>0.96</v>
      </c>
      <c r="E1040">
        <v>0</v>
      </c>
    </row>
    <row r="1041" spans="1:5" x14ac:dyDescent="0.45">
      <c r="A1041">
        <v>201302</v>
      </c>
      <c r="B1041">
        <v>1.29</v>
      </c>
      <c r="C1041">
        <v>-0.28000000000000003</v>
      </c>
      <c r="D1041">
        <v>0.11</v>
      </c>
      <c r="E1041">
        <v>0</v>
      </c>
    </row>
    <row r="1042" spans="1:5" x14ac:dyDescent="0.45">
      <c r="A1042">
        <v>201303</v>
      </c>
      <c r="B1042">
        <v>4.03</v>
      </c>
      <c r="C1042">
        <v>0.81</v>
      </c>
      <c r="D1042">
        <v>-0.19</v>
      </c>
      <c r="E1042">
        <v>0</v>
      </c>
    </row>
    <row r="1043" spans="1:5" x14ac:dyDescent="0.45">
      <c r="A1043">
        <v>201304</v>
      </c>
      <c r="B1043">
        <v>1.55</v>
      </c>
      <c r="C1043">
        <v>-2.36</v>
      </c>
      <c r="D1043">
        <v>0.45</v>
      </c>
      <c r="E1043">
        <v>0</v>
      </c>
    </row>
    <row r="1044" spans="1:5" x14ac:dyDescent="0.45">
      <c r="A1044">
        <v>201305</v>
      </c>
      <c r="B1044">
        <v>2.8</v>
      </c>
      <c r="C1044">
        <v>1.73</v>
      </c>
      <c r="D1044">
        <v>2.63</v>
      </c>
      <c r="E1044">
        <v>0</v>
      </c>
    </row>
    <row r="1045" spans="1:5" x14ac:dyDescent="0.45">
      <c r="A1045">
        <v>201306</v>
      </c>
      <c r="B1045">
        <v>-1.2</v>
      </c>
      <c r="C1045">
        <v>1.33</v>
      </c>
      <c r="D1045">
        <v>0.03</v>
      </c>
      <c r="E1045">
        <v>0</v>
      </c>
    </row>
    <row r="1046" spans="1:5" x14ac:dyDescent="0.45">
      <c r="A1046">
        <v>201307</v>
      </c>
      <c r="B1046">
        <v>5.65</v>
      </c>
      <c r="C1046">
        <v>1.86</v>
      </c>
      <c r="D1046">
        <v>0.56999999999999995</v>
      </c>
      <c r="E1046">
        <v>0</v>
      </c>
    </row>
    <row r="1047" spans="1:5" x14ac:dyDescent="0.45">
      <c r="A1047">
        <v>201308</v>
      </c>
      <c r="B1047">
        <v>-2.71</v>
      </c>
      <c r="C1047">
        <v>0.28000000000000003</v>
      </c>
      <c r="D1047">
        <v>-2.69</v>
      </c>
      <c r="E1047">
        <v>0</v>
      </c>
    </row>
    <row r="1048" spans="1:5" x14ac:dyDescent="0.45">
      <c r="A1048">
        <v>201309</v>
      </c>
      <c r="B1048">
        <v>3.77</v>
      </c>
      <c r="C1048">
        <v>2.91</v>
      </c>
      <c r="D1048">
        <v>-1.22</v>
      </c>
      <c r="E1048">
        <v>0</v>
      </c>
    </row>
    <row r="1049" spans="1:5" x14ac:dyDescent="0.45">
      <c r="A1049">
        <v>201310</v>
      </c>
      <c r="B1049">
        <v>4.18</v>
      </c>
      <c r="C1049">
        <v>-1.56</v>
      </c>
      <c r="D1049">
        <v>1.25</v>
      </c>
      <c r="E1049">
        <v>0</v>
      </c>
    </row>
    <row r="1050" spans="1:5" x14ac:dyDescent="0.45">
      <c r="A1050">
        <v>201311</v>
      </c>
      <c r="B1050">
        <v>3.13</v>
      </c>
      <c r="C1050">
        <v>1.29</v>
      </c>
      <c r="D1050">
        <v>0.32</v>
      </c>
      <c r="E1050">
        <v>0</v>
      </c>
    </row>
    <row r="1051" spans="1:5" x14ac:dyDescent="0.45">
      <c r="A1051">
        <v>201312</v>
      </c>
      <c r="B1051">
        <v>2.81</v>
      </c>
      <c r="C1051">
        <v>-0.45</v>
      </c>
      <c r="D1051">
        <v>-0.02</v>
      </c>
      <c r="E1051">
        <v>0</v>
      </c>
    </row>
    <row r="1052" spans="1:5" x14ac:dyDescent="0.45">
      <c r="A1052">
        <v>201401</v>
      </c>
      <c r="B1052">
        <v>-3.32</v>
      </c>
      <c r="C1052">
        <v>0.9</v>
      </c>
      <c r="D1052">
        <v>-2.0699999999999998</v>
      </c>
      <c r="E1052">
        <v>0</v>
      </c>
    </row>
    <row r="1053" spans="1:5" x14ac:dyDescent="0.45">
      <c r="A1053">
        <v>201402</v>
      </c>
      <c r="B1053">
        <v>4.6500000000000004</v>
      </c>
      <c r="C1053">
        <v>0.37</v>
      </c>
      <c r="D1053">
        <v>-0.31</v>
      </c>
      <c r="E1053">
        <v>0</v>
      </c>
    </row>
    <row r="1054" spans="1:5" x14ac:dyDescent="0.45">
      <c r="A1054">
        <v>201403</v>
      </c>
      <c r="B1054">
        <v>0.43</v>
      </c>
      <c r="C1054">
        <v>-1.85</v>
      </c>
      <c r="D1054">
        <v>4.93</v>
      </c>
      <c r="E1054">
        <v>0</v>
      </c>
    </row>
    <row r="1055" spans="1:5" x14ac:dyDescent="0.45">
      <c r="A1055">
        <v>201404</v>
      </c>
      <c r="B1055">
        <v>-0.19</v>
      </c>
      <c r="C1055">
        <v>-4.2</v>
      </c>
      <c r="D1055">
        <v>1.17</v>
      </c>
      <c r="E1055">
        <v>0</v>
      </c>
    </row>
    <row r="1056" spans="1:5" x14ac:dyDescent="0.45">
      <c r="A1056">
        <v>201405</v>
      </c>
      <c r="B1056">
        <v>2.06</v>
      </c>
      <c r="C1056">
        <v>-1.88</v>
      </c>
      <c r="D1056">
        <v>-0.13</v>
      </c>
      <c r="E1056">
        <v>0</v>
      </c>
    </row>
    <row r="1057" spans="1:5" x14ac:dyDescent="0.45">
      <c r="A1057">
        <v>201406</v>
      </c>
      <c r="B1057">
        <v>2.61</v>
      </c>
      <c r="C1057">
        <v>3.08</v>
      </c>
      <c r="D1057">
        <v>-0.7</v>
      </c>
      <c r="E1057">
        <v>0</v>
      </c>
    </row>
    <row r="1058" spans="1:5" x14ac:dyDescent="0.45">
      <c r="A1058">
        <v>201407</v>
      </c>
      <c r="B1058">
        <v>-2.04</v>
      </c>
      <c r="C1058">
        <v>-4.29</v>
      </c>
      <c r="D1058">
        <v>0.03</v>
      </c>
      <c r="E1058">
        <v>0</v>
      </c>
    </row>
    <row r="1059" spans="1:5" x14ac:dyDescent="0.45">
      <c r="A1059">
        <v>201408</v>
      </c>
      <c r="B1059">
        <v>4.24</v>
      </c>
      <c r="C1059">
        <v>0.4</v>
      </c>
      <c r="D1059">
        <v>-0.45</v>
      </c>
      <c r="E1059">
        <v>0</v>
      </c>
    </row>
    <row r="1060" spans="1:5" x14ac:dyDescent="0.45">
      <c r="A1060">
        <v>201409</v>
      </c>
      <c r="B1060">
        <v>-1.97</v>
      </c>
      <c r="C1060">
        <v>-3.72</v>
      </c>
      <c r="D1060">
        <v>-1.34</v>
      </c>
      <c r="E1060">
        <v>0</v>
      </c>
    </row>
    <row r="1061" spans="1:5" x14ac:dyDescent="0.45">
      <c r="A1061">
        <v>201410</v>
      </c>
      <c r="B1061">
        <v>2.52</v>
      </c>
      <c r="C1061">
        <v>4.2</v>
      </c>
      <c r="D1061">
        <v>-1.81</v>
      </c>
      <c r="E1061">
        <v>0</v>
      </c>
    </row>
    <row r="1062" spans="1:5" x14ac:dyDescent="0.45">
      <c r="A1062">
        <v>201411</v>
      </c>
      <c r="B1062">
        <v>2.5499999999999998</v>
      </c>
      <c r="C1062">
        <v>-2.06</v>
      </c>
      <c r="D1062">
        <v>-3.09</v>
      </c>
      <c r="E1062">
        <v>0</v>
      </c>
    </row>
    <row r="1063" spans="1:5" x14ac:dyDescent="0.45">
      <c r="A1063">
        <v>201412</v>
      </c>
      <c r="B1063">
        <v>-0.06</v>
      </c>
      <c r="C1063">
        <v>2.4900000000000002</v>
      </c>
      <c r="D1063">
        <v>2.27</v>
      </c>
      <c r="E1063">
        <v>0</v>
      </c>
    </row>
    <row r="1064" spans="1:5" x14ac:dyDescent="0.45">
      <c r="A1064">
        <v>201501</v>
      </c>
      <c r="B1064">
        <v>-3.11</v>
      </c>
      <c r="C1064">
        <v>-0.55000000000000004</v>
      </c>
      <c r="D1064">
        <v>-3.58</v>
      </c>
      <c r="E1064">
        <v>0</v>
      </c>
    </row>
    <row r="1065" spans="1:5" x14ac:dyDescent="0.45">
      <c r="A1065">
        <v>201502</v>
      </c>
      <c r="B1065">
        <v>6.13</v>
      </c>
      <c r="C1065">
        <v>0.61</v>
      </c>
      <c r="D1065">
        <v>-1.86</v>
      </c>
      <c r="E1065">
        <v>0</v>
      </c>
    </row>
    <row r="1066" spans="1:5" x14ac:dyDescent="0.45">
      <c r="A1066">
        <v>201503</v>
      </c>
      <c r="B1066">
        <v>-1.1200000000000001</v>
      </c>
      <c r="C1066">
        <v>3.04</v>
      </c>
      <c r="D1066">
        <v>-0.37</v>
      </c>
      <c r="E1066">
        <v>0</v>
      </c>
    </row>
    <row r="1067" spans="1:5" x14ac:dyDescent="0.45">
      <c r="A1067">
        <v>201504</v>
      </c>
      <c r="B1067">
        <v>0.59</v>
      </c>
      <c r="C1067">
        <v>-3.03</v>
      </c>
      <c r="D1067">
        <v>1.82</v>
      </c>
      <c r="E1067">
        <v>0</v>
      </c>
    </row>
    <row r="1068" spans="1:5" x14ac:dyDescent="0.45">
      <c r="A1068">
        <v>201505</v>
      </c>
      <c r="B1068">
        <v>1.36</v>
      </c>
      <c r="C1068">
        <v>0.92</v>
      </c>
      <c r="D1068">
        <v>-1.1399999999999999</v>
      </c>
      <c r="E1068">
        <v>0</v>
      </c>
    </row>
    <row r="1069" spans="1:5" x14ac:dyDescent="0.45">
      <c r="A1069">
        <v>201506</v>
      </c>
      <c r="B1069">
        <v>-1.53</v>
      </c>
      <c r="C1069">
        <v>2.9</v>
      </c>
      <c r="D1069">
        <v>-0.79</v>
      </c>
      <c r="E1069">
        <v>0</v>
      </c>
    </row>
    <row r="1070" spans="1:5" x14ac:dyDescent="0.45">
      <c r="A1070">
        <v>201507</v>
      </c>
      <c r="B1070">
        <v>1.54</v>
      </c>
      <c r="C1070">
        <v>-4.1900000000000004</v>
      </c>
      <c r="D1070">
        <v>-4.13</v>
      </c>
      <c r="E1070">
        <v>0</v>
      </c>
    </row>
    <row r="1071" spans="1:5" x14ac:dyDescent="0.45">
      <c r="A1071">
        <v>201508</v>
      </c>
      <c r="B1071">
        <v>-6.04</v>
      </c>
      <c r="C1071">
        <v>0.33</v>
      </c>
      <c r="D1071">
        <v>2.77</v>
      </c>
      <c r="E1071">
        <v>0</v>
      </c>
    </row>
    <row r="1072" spans="1:5" x14ac:dyDescent="0.45">
      <c r="A1072">
        <v>201509</v>
      </c>
      <c r="B1072">
        <v>-3.07</v>
      </c>
      <c r="C1072">
        <v>-2.63</v>
      </c>
      <c r="D1072">
        <v>0.56000000000000005</v>
      </c>
      <c r="E1072">
        <v>0</v>
      </c>
    </row>
    <row r="1073" spans="1:5" x14ac:dyDescent="0.45">
      <c r="A1073">
        <v>201510</v>
      </c>
      <c r="B1073">
        <v>7.75</v>
      </c>
      <c r="C1073">
        <v>-1.87</v>
      </c>
      <c r="D1073">
        <v>-0.46</v>
      </c>
      <c r="E1073">
        <v>0</v>
      </c>
    </row>
    <row r="1074" spans="1:5" x14ac:dyDescent="0.45">
      <c r="A1074">
        <v>201511</v>
      </c>
      <c r="B1074">
        <v>0.56000000000000005</v>
      </c>
      <c r="C1074">
        <v>3.59</v>
      </c>
      <c r="D1074">
        <v>-0.42</v>
      </c>
      <c r="E1074">
        <v>0</v>
      </c>
    </row>
    <row r="1075" spans="1:5" x14ac:dyDescent="0.45">
      <c r="A1075">
        <v>201512</v>
      </c>
      <c r="B1075">
        <v>-2.17</v>
      </c>
      <c r="C1075">
        <v>-2.82</v>
      </c>
      <c r="D1075">
        <v>-2.61</v>
      </c>
      <c r="E1075">
        <v>0.01</v>
      </c>
    </row>
    <row r="1076" spans="1:5" x14ac:dyDescent="0.45">
      <c r="A1076">
        <v>201601</v>
      </c>
      <c r="B1076">
        <v>-5.77</v>
      </c>
      <c r="C1076">
        <v>-3.43</v>
      </c>
      <c r="D1076">
        <v>2.09</v>
      </c>
      <c r="E1076">
        <v>0.01</v>
      </c>
    </row>
    <row r="1077" spans="1:5" x14ac:dyDescent="0.45">
      <c r="A1077">
        <v>201602</v>
      </c>
      <c r="B1077">
        <v>-7.0000000000000007E-2</v>
      </c>
      <c r="C1077">
        <v>0.71</v>
      </c>
      <c r="D1077">
        <v>-0.56999999999999995</v>
      </c>
      <c r="E1077">
        <v>0.02</v>
      </c>
    </row>
    <row r="1078" spans="1:5" x14ac:dyDescent="0.45">
      <c r="A1078">
        <v>201603</v>
      </c>
      <c r="B1078">
        <v>6.96</v>
      </c>
      <c r="C1078">
        <v>0.82</v>
      </c>
      <c r="D1078">
        <v>1.19</v>
      </c>
      <c r="E1078">
        <v>0.02</v>
      </c>
    </row>
    <row r="1079" spans="1:5" x14ac:dyDescent="0.45">
      <c r="A1079">
        <v>201604</v>
      </c>
      <c r="B1079">
        <v>0.91</v>
      </c>
      <c r="C1079">
        <v>0.74</v>
      </c>
      <c r="D1079">
        <v>3.28</v>
      </c>
      <c r="E1079">
        <v>0.01</v>
      </c>
    </row>
    <row r="1080" spans="1:5" x14ac:dyDescent="0.45">
      <c r="A1080">
        <v>201605</v>
      </c>
      <c r="B1080">
        <v>1.78</v>
      </c>
      <c r="C1080">
        <v>-0.18</v>
      </c>
      <c r="D1080">
        <v>-1.66</v>
      </c>
      <c r="E1080">
        <v>0.01</v>
      </c>
    </row>
    <row r="1081" spans="1:5" x14ac:dyDescent="0.45">
      <c r="A1081">
        <v>201606</v>
      </c>
      <c r="B1081">
        <v>-0.05</v>
      </c>
      <c r="C1081">
        <v>0.6</v>
      </c>
      <c r="D1081">
        <v>-1.48</v>
      </c>
      <c r="E1081">
        <v>0.02</v>
      </c>
    </row>
    <row r="1082" spans="1:5" x14ac:dyDescent="0.45">
      <c r="A1082">
        <v>201607</v>
      </c>
      <c r="B1082">
        <v>3.95</v>
      </c>
      <c r="C1082">
        <v>2.5099999999999998</v>
      </c>
      <c r="D1082">
        <v>-1.27</v>
      </c>
      <c r="E1082">
        <v>0.02</v>
      </c>
    </row>
    <row r="1083" spans="1:5" x14ac:dyDescent="0.45">
      <c r="A1083">
        <v>201608</v>
      </c>
      <c r="B1083">
        <v>0.49</v>
      </c>
      <c r="C1083">
        <v>1.18</v>
      </c>
      <c r="D1083">
        <v>3.13</v>
      </c>
      <c r="E1083">
        <v>0.02</v>
      </c>
    </row>
    <row r="1084" spans="1:5" x14ac:dyDescent="0.45">
      <c r="A1084">
        <v>201609</v>
      </c>
      <c r="B1084">
        <v>0.25</v>
      </c>
      <c r="C1084">
        <v>2.13</v>
      </c>
      <c r="D1084">
        <v>-1.23</v>
      </c>
      <c r="E1084">
        <v>0.02</v>
      </c>
    </row>
    <row r="1085" spans="1:5" x14ac:dyDescent="0.45">
      <c r="A1085">
        <v>201610</v>
      </c>
      <c r="B1085">
        <v>-2.02</v>
      </c>
      <c r="C1085">
        <v>-4.42</v>
      </c>
      <c r="D1085">
        <v>4.12</v>
      </c>
      <c r="E1085">
        <v>0.02</v>
      </c>
    </row>
    <row r="1086" spans="1:5" x14ac:dyDescent="0.45">
      <c r="A1086">
        <v>201611</v>
      </c>
      <c r="B1086">
        <v>4.8600000000000003</v>
      </c>
      <c r="C1086">
        <v>5.67</v>
      </c>
      <c r="D1086">
        <v>8.19</v>
      </c>
      <c r="E1086">
        <v>0.01</v>
      </c>
    </row>
    <row r="1087" spans="1:5" x14ac:dyDescent="0.45">
      <c r="A1087">
        <v>201612</v>
      </c>
      <c r="B1087">
        <v>1.81</v>
      </c>
      <c r="C1087">
        <v>0.08</v>
      </c>
      <c r="D1087">
        <v>3.56</v>
      </c>
      <c r="E1087">
        <v>0.03</v>
      </c>
    </row>
    <row r="1088" spans="1:5" x14ac:dyDescent="0.45">
      <c r="A1088">
        <v>201701</v>
      </c>
      <c r="B1088">
        <v>1.94</v>
      </c>
      <c r="C1088">
        <v>-1.1399999999999999</v>
      </c>
      <c r="D1088">
        <v>-2.76</v>
      </c>
      <c r="E1088">
        <v>0.04</v>
      </c>
    </row>
    <row r="1089" spans="1:5" x14ac:dyDescent="0.45">
      <c r="A1089">
        <v>201702</v>
      </c>
      <c r="B1089">
        <v>3.57</v>
      </c>
      <c r="C1089">
        <v>-2.02</v>
      </c>
      <c r="D1089">
        <v>-1.68</v>
      </c>
      <c r="E1089">
        <v>0.04</v>
      </c>
    </row>
    <row r="1090" spans="1:5" x14ac:dyDescent="0.45">
      <c r="A1090">
        <v>201703</v>
      </c>
      <c r="B1090">
        <v>0.17</v>
      </c>
      <c r="C1090">
        <v>1.1399999999999999</v>
      </c>
      <c r="D1090">
        <v>-3.32</v>
      </c>
      <c r="E1090">
        <v>0.03</v>
      </c>
    </row>
    <row r="1091" spans="1:5" x14ac:dyDescent="0.45">
      <c r="A1091">
        <v>201704</v>
      </c>
      <c r="B1091">
        <v>1.0900000000000001</v>
      </c>
      <c r="C1091">
        <v>0.72</v>
      </c>
      <c r="D1091">
        <v>-2.1</v>
      </c>
      <c r="E1091">
        <v>0.05</v>
      </c>
    </row>
    <row r="1092" spans="1:5" x14ac:dyDescent="0.45">
      <c r="A1092">
        <v>201705</v>
      </c>
      <c r="B1092">
        <v>1.06</v>
      </c>
      <c r="C1092">
        <v>-2.52</v>
      </c>
      <c r="D1092">
        <v>-3.78</v>
      </c>
      <c r="E1092">
        <v>0.06</v>
      </c>
    </row>
    <row r="1093" spans="1:5" x14ac:dyDescent="0.45">
      <c r="A1093">
        <v>201706</v>
      </c>
      <c r="B1093">
        <v>0.78</v>
      </c>
      <c r="C1093">
        <v>2.23</v>
      </c>
      <c r="D1093">
        <v>1.48</v>
      </c>
      <c r="E1093">
        <v>0.06</v>
      </c>
    </row>
    <row r="1094" spans="1:5" x14ac:dyDescent="0.45">
      <c r="A1094">
        <v>201707</v>
      </c>
      <c r="B1094">
        <v>1.87</v>
      </c>
      <c r="C1094">
        <v>-1.46</v>
      </c>
      <c r="D1094">
        <v>-0.24</v>
      </c>
      <c r="E1094">
        <v>7.0000000000000007E-2</v>
      </c>
    </row>
    <row r="1095" spans="1:5" x14ac:dyDescent="0.45">
      <c r="A1095">
        <v>201708</v>
      </c>
      <c r="B1095">
        <v>0.16</v>
      </c>
      <c r="C1095">
        <v>-1.67</v>
      </c>
      <c r="D1095">
        <v>-2.09</v>
      </c>
      <c r="E1095">
        <v>0.09</v>
      </c>
    </row>
    <row r="1096" spans="1:5" x14ac:dyDescent="0.45">
      <c r="A1096">
        <v>201709</v>
      </c>
      <c r="B1096">
        <v>2.5099999999999998</v>
      </c>
      <c r="C1096">
        <v>4.46</v>
      </c>
      <c r="D1096">
        <v>3.12</v>
      </c>
      <c r="E1096">
        <v>0.09</v>
      </c>
    </row>
    <row r="1097" spans="1:5" x14ac:dyDescent="0.45">
      <c r="A1097">
        <v>201710</v>
      </c>
      <c r="B1097">
        <v>2.25</v>
      </c>
      <c r="C1097">
        <v>-1.93</v>
      </c>
      <c r="D1097">
        <v>0.21</v>
      </c>
      <c r="E1097">
        <v>0.09</v>
      </c>
    </row>
    <row r="1098" spans="1:5" x14ac:dyDescent="0.45">
      <c r="A1098">
        <v>201711</v>
      </c>
      <c r="B1098">
        <v>3.12</v>
      </c>
      <c r="C1098">
        <v>-0.57999999999999996</v>
      </c>
      <c r="D1098">
        <v>-0.08</v>
      </c>
      <c r="E1098">
        <v>0.08</v>
      </c>
    </row>
    <row r="1099" spans="1:5" x14ac:dyDescent="0.45">
      <c r="A1099">
        <v>201712</v>
      </c>
      <c r="B1099">
        <v>1.06</v>
      </c>
      <c r="C1099">
        <v>-1.32</v>
      </c>
      <c r="D1099">
        <v>0.05</v>
      </c>
      <c r="E1099">
        <v>0.09</v>
      </c>
    </row>
    <row r="1100" spans="1:5" x14ac:dyDescent="0.45">
      <c r="A1100">
        <v>201801</v>
      </c>
      <c r="B1100">
        <v>5.57</v>
      </c>
      <c r="C1100">
        <v>-3.15</v>
      </c>
      <c r="D1100">
        <v>-1.33</v>
      </c>
      <c r="E1100">
        <v>0.12</v>
      </c>
    </row>
    <row r="1101" spans="1:5" x14ac:dyDescent="0.45">
      <c r="A1101">
        <v>201802</v>
      </c>
      <c r="B1101">
        <v>-3.65</v>
      </c>
      <c r="C1101">
        <v>0.23</v>
      </c>
      <c r="D1101">
        <v>-1.07</v>
      </c>
      <c r="E1101">
        <v>0.11</v>
      </c>
    </row>
    <row r="1102" spans="1:5" x14ac:dyDescent="0.45">
      <c r="A1102">
        <v>201803</v>
      </c>
      <c r="B1102">
        <v>-2.35</v>
      </c>
      <c r="C1102">
        <v>4.05</v>
      </c>
      <c r="D1102">
        <v>-0.23</v>
      </c>
      <c r="E1102">
        <v>0.11</v>
      </c>
    </row>
    <row r="1103" spans="1:5" x14ac:dyDescent="0.45">
      <c r="A1103">
        <v>201804</v>
      </c>
      <c r="B1103">
        <v>0.28000000000000003</v>
      </c>
      <c r="C1103">
        <v>1.1399999999999999</v>
      </c>
      <c r="D1103">
        <v>0.54</v>
      </c>
      <c r="E1103">
        <v>0.14000000000000001</v>
      </c>
    </row>
    <row r="1104" spans="1:5" x14ac:dyDescent="0.45">
      <c r="A1104">
        <v>201805</v>
      </c>
      <c r="B1104">
        <v>2.65</v>
      </c>
      <c r="C1104">
        <v>5.26</v>
      </c>
      <c r="D1104">
        <v>-3.18</v>
      </c>
      <c r="E1104">
        <v>0.14000000000000001</v>
      </c>
    </row>
    <row r="1105" spans="1:5" x14ac:dyDescent="0.45">
      <c r="A1105">
        <v>201806</v>
      </c>
      <c r="B1105">
        <v>0.48</v>
      </c>
      <c r="C1105">
        <v>1.1499999999999999</v>
      </c>
      <c r="D1105">
        <v>-2.33</v>
      </c>
      <c r="E1105">
        <v>0.14000000000000001</v>
      </c>
    </row>
    <row r="1106" spans="1:5" x14ac:dyDescent="0.45">
      <c r="A1106">
        <v>201807</v>
      </c>
      <c r="B1106">
        <v>3.19</v>
      </c>
      <c r="C1106">
        <v>-2.2200000000000002</v>
      </c>
      <c r="D1106">
        <v>0.47</v>
      </c>
      <c r="E1106">
        <v>0.16</v>
      </c>
    </row>
    <row r="1107" spans="1:5" x14ac:dyDescent="0.45">
      <c r="A1107">
        <v>201808</v>
      </c>
      <c r="B1107">
        <v>3.44</v>
      </c>
      <c r="C1107">
        <v>1.1200000000000001</v>
      </c>
      <c r="D1107">
        <v>-3.99</v>
      </c>
      <c r="E1107">
        <v>0.16</v>
      </c>
    </row>
    <row r="1108" spans="1:5" x14ac:dyDescent="0.45">
      <c r="A1108">
        <v>201809</v>
      </c>
      <c r="B1108">
        <v>0.06</v>
      </c>
      <c r="C1108">
        <v>-2.2799999999999998</v>
      </c>
      <c r="D1108">
        <v>-1.69</v>
      </c>
      <c r="E1108">
        <v>0.15</v>
      </c>
    </row>
    <row r="1109" spans="1:5" x14ac:dyDescent="0.45">
      <c r="A1109">
        <v>201810</v>
      </c>
      <c r="B1109">
        <v>-7.68</v>
      </c>
      <c r="C1109">
        <v>-4.7699999999999996</v>
      </c>
      <c r="D1109">
        <v>3.44</v>
      </c>
      <c r="E1109">
        <v>0.19</v>
      </c>
    </row>
    <row r="1110" spans="1:5" x14ac:dyDescent="0.45">
      <c r="A1110">
        <v>201811</v>
      </c>
      <c r="B1110">
        <v>1.69</v>
      </c>
      <c r="C1110">
        <v>-0.68</v>
      </c>
      <c r="D1110">
        <v>0.27</v>
      </c>
      <c r="E1110">
        <v>0.18</v>
      </c>
    </row>
    <row r="1111" spans="1:5" x14ac:dyDescent="0.45">
      <c r="A1111">
        <v>201812</v>
      </c>
      <c r="B1111">
        <v>-9.57</v>
      </c>
      <c r="C1111">
        <v>-2.38</v>
      </c>
      <c r="D1111">
        <v>-1.86</v>
      </c>
      <c r="E1111">
        <v>0.2</v>
      </c>
    </row>
    <row r="1112" spans="1:5" x14ac:dyDescent="0.45">
      <c r="A1112">
        <v>201901</v>
      </c>
      <c r="B1112">
        <v>8.4</v>
      </c>
      <c r="C1112">
        <v>2.9</v>
      </c>
      <c r="D1112">
        <v>-0.45</v>
      </c>
      <c r="E1112">
        <v>0.21</v>
      </c>
    </row>
    <row r="1113" spans="1:5" x14ac:dyDescent="0.45">
      <c r="A1113">
        <v>201902</v>
      </c>
      <c r="B1113">
        <v>3.4</v>
      </c>
      <c r="C1113">
        <v>2.0499999999999998</v>
      </c>
      <c r="D1113">
        <v>-2.68</v>
      </c>
      <c r="E1113">
        <v>0.18</v>
      </c>
    </row>
    <row r="1114" spans="1:5" x14ac:dyDescent="0.45">
      <c r="A1114">
        <v>201903</v>
      </c>
      <c r="B1114">
        <v>1.1000000000000001</v>
      </c>
      <c r="C1114">
        <v>-3.03</v>
      </c>
      <c r="D1114">
        <v>-4.0999999999999996</v>
      </c>
      <c r="E1114">
        <v>0.19</v>
      </c>
    </row>
    <row r="1115" spans="1:5" x14ac:dyDescent="0.45">
      <c r="A1115">
        <v>201904</v>
      </c>
      <c r="B1115">
        <v>3.97</v>
      </c>
      <c r="C1115">
        <v>-1.74</v>
      </c>
      <c r="D1115">
        <v>2.14</v>
      </c>
      <c r="E1115">
        <v>0.21</v>
      </c>
    </row>
    <row r="1116" spans="1:5" x14ac:dyDescent="0.45">
      <c r="A1116">
        <v>201905</v>
      </c>
      <c r="B1116">
        <v>-6.94</v>
      </c>
      <c r="C1116">
        <v>-1.31</v>
      </c>
      <c r="D1116">
        <v>-2.34</v>
      </c>
      <c r="E1116">
        <v>0.21</v>
      </c>
    </row>
    <row r="1117" spans="1:5" x14ac:dyDescent="0.45">
      <c r="A1117">
        <v>201906</v>
      </c>
      <c r="B1117">
        <v>6.93</v>
      </c>
      <c r="C1117">
        <v>0.28000000000000003</v>
      </c>
      <c r="D1117">
        <v>-0.72</v>
      </c>
      <c r="E1117">
        <v>0.18</v>
      </c>
    </row>
    <row r="1118" spans="1:5" x14ac:dyDescent="0.45">
      <c r="A1118">
        <v>201907</v>
      </c>
      <c r="B1118">
        <v>1.19</v>
      </c>
      <c r="C1118">
        <v>-1.93</v>
      </c>
      <c r="D1118">
        <v>0.47</v>
      </c>
      <c r="E1118">
        <v>0.19</v>
      </c>
    </row>
    <row r="1119" spans="1:5" x14ac:dyDescent="0.45">
      <c r="A1119">
        <v>201908</v>
      </c>
      <c r="B1119">
        <v>-2.58</v>
      </c>
      <c r="C1119">
        <v>-2.36</v>
      </c>
      <c r="D1119">
        <v>-4.76</v>
      </c>
      <c r="E1119">
        <v>0.16</v>
      </c>
    </row>
    <row r="1120" spans="1:5" x14ac:dyDescent="0.45">
      <c r="A1120">
        <v>201909</v>
      </c>
      <c r="B1120">
        <v>1.43</v>
      </c>
      <c r="C1120">
        <v>-0.97</v>
      </c>
      <c r="D1120">
        <v>6.74</v>
      </c>
      <c r="E1120">
        <v>0.18</v>
      </c>
    </row>
    <row r="1121" spans="1:5" x14ac:dyDescent="0.45">
      <c r="A1121">
        <v>201910</v>
      </c>
      <c r="B1121">
        <v>2.06</v>
      </c>
      <c r="C1121">
        <v>0.28999999999999998</v>
      </c>
      <c r="D1121">
        <v>-1.92</v>
      </c>
      <c r="E1121">
        <v>0.16</v>
      </c>
    </row>
    <row r="1122" spans="1:5" x14ac:dyDescent="0.45">
      <c r="A1122">
        <v>201911</v>
      </c>
      <c r="B1122">
        <v>3.87</v>
      </c>
      <c r="C1122">
        <v>0.78</v>
      </c>
      <c r="D1122">
        <v>-2.0099999999999998</v>
      </c>
      <c r="E1122">
        <v>0.12</v>
      </c>
    </row>
    <row r="1123" spans="1:5" x14ac:dyDescent="0.45">
      <c r="A1123">
        <v>201912</v>
      </c>
      <c r="B1123">
        <v>2.77</v>
      </c>
      <c r="C1123">
        <v>0.73</v>
      </c>
      <c r="D1123">
        <v>1.76</v>
      </c>
      <c r="E1123">
        <v>0.14000000000000001</v>
      </c>
    </row>
    <row r="1124" spans="1:5" x14ac:dyDescent="0.45">
      <c r="A1124">
        <v>202001</v>
      </c>
      <c r="B1124">
        <v>-0.11</v>
      </c>
      <c r="C1124">
        <v>-3.1</v>
      </c>
      <c r="D1124">
        <v>-6.22</v>
      </c>
      <c r="E1124">
        <v>0.13</v>
      </c>
    </row>
    <row r="1125" spans="1:5" x14ac:dyDescent="0.45">
      <c r="A1125">
        <v>202002</v>
      </c>
      <c r="B1125">
        <v>-8.1300000000000008</v>
      </c>
      <c r="C1125">
        <v>1.07</v>
      </c>
      <c r="D1125">
        <v>-3.79</v>
      </c>
      <c r="E1125">
        <v>0.12</v>
      </c>
    </row>
    <row r="1126" spans="1:5" x14ac:dyDescent="0.45">
      <c r="A1126">
        <v>202003</v>
      </c>
      <c r="B1126">
        <v>-13.39</v>
      </c>
      <c r="C1126">
        <v>-4.88</v>
      </c>
      <c r="D1126">
        <v>-13.97</v>
      </c>
      <c r="E1126">
        <v>0.13</v>
      </c>
    </row>
    <row r="1127" spans="1:5" x14ac:dyDescent="0.45">
      <c r="A1127">
        <v>202004</v>
      </c>
      <c r="B1127">
        <v>13.65</v>
      </c>
      <c r="C1127">
        <v>2.4900000000000002</v>
      </c>
      <c r="D1127">
        <v>-1.23</v>
      </c>
      <c r="E1127">
        <v>0</v>
      </c>
    </row>
    <row r="1128" spans="1:5" x14ac:dyDescent="0.45">
      <c r="A1128">
        <v>202005</v>
      </c>
      <c r="B1128">
        <v>5.58</v>
      </c>
      <c r="C1128">
        <v>2.48</v>
      </c>
      <c r="D1128">
        <v>-4.8899999999999997</v>
      </c>
      <c r="E1128">
        <v>0.01</v>
      </c>
    </row>
    <row r="1129" spans="1:5" x14ac:dyDescent="0.45">
      <c r="A1129">
        <v>202006</v>
      </c>
      <c r="B1129">
        <v>2.46</v>
      </c>
      <c r="C1129">
        <v>2.7</v>
      </c>
      <c r="D1129">
        <v>-2.17</v>
      </c>
      <c r="E1129">
        <v>0.01</v>
      </c>
    </row>
    <row r="1130" spans="1:5" x14ac:dyDescent="0.45">
      <c r="A1130">
        <v>202007</v>
      </c>
      <c r="B1130">
        <v>5.77</v>
      </c>
      <c r="C1130">
        <v>-2.3199999999999998</v>
      </c>
      <c r="D1130">
        <v>-1.38</v>
      </c>
      <c r="E1130">
        <v>0.01</v>
      </c>
    </row>
    <row r="1131" spans="1:5" x14ac:dyDescent="0.45">
      <c r="A1131">
        <v>202008</v>
      </c>
      <c r="B1131">
        <v>7.63</v>
      </c>
      <c r="C1131">
        <v>-0.22</v>
      </c>
      <c r="D1131">
        <v>-2.95</v>
      </c>
      <c r="E1131">
        <v>0.01</v>
      </c>
    </row>
    <row r="1132" spans="1:5" x14ac:dyDescent="0.45">
      <c r="A1132">
        <v>202009</v>
      </c>
      <c r="B1132">
        <v>-3.63</v>
      </c>
      <c r="C1132">
        <v>0.04</v>
      </c>
      <c r="D1132">
        <v>-2.68</v>
      </c>
      <c r="E1132">
        <v>0.01</v>
      </c>
    </row>
    <row r="1133" spans="1:5" x14ac:dyDescent="0.45">
      <c r="A1133">
        <v>202010</v>
      </c>
      <c r="B1133">
        <v>-2.1</v>
      </c>
      <c r="C1133">
        <v>4.3600000000000003</v>
      </c>
      <c r="D1133">
        <v>4.21</v>
      </c>
      <c r="E1133">
        <v>0.01</v>
      </c>
    </row>
    <row r="1134" spans="1:5" x14ac:dyDescent="0.45">
      <c r="A1134">
        <v>202011</v>
      </c>
      <c r="B1134">
        <v>12.47</v>
      </c>
      <c r="C1134">
        <v>5.82</v>
      </c>
      <c r="D1134">
        <v>2.14</v>
      </c>
      <c r="E1134">
        <v>0.01</v>
      </c>
    </row>
    <row r="1135" spans="1:5" x14ac:dyDescent="0.45">
      <c r="A1135">
        <v>202012</v>
      </c>
      <c r="B1135">
        <v>4.63</v>
      </c>
      <c r="C1135">
        <v>4.8899999999999997</v>
      </c>
      <c r="D1135">
        <v>-1.51</v>
      </c>
      <c r="E1135">
        <v>0.01</v>
      </c>
    </row>
    <row r="1136" spans="1:5" x14ac:dyDescent="0.45">
      <c r="A1136">
        <v>202101</v>
      </c>
      <c r="B1136">
        <v>-0.03</v>
      </c>
      <c r="C1136">
        <v>7.34</v>
      </c>
      <c r="D1136">
        <v>2.96</v>
      </c>
      <c r="E1136">
        <v>0.01</v>
      </c>
    </row>
    <row r="1137" spans="1:5" x14ac:dyDescent="0.45">
      <c r="A1137">
        <v>202102</v>
      </c>
      <c r="B1137">
        <v>2.78</v>
      </c>
      <c r="C1137">
        <v>2.06</v>
      </c>
      <c r="D1137">
        <v>7.18</v>
      </c>
      <c r="E1137">
        <v>0</v>
      </c>
    </row>
    <row r="1138" spans="1:5" x14ac:dyDescent="0.45">
      <c r="A1138">
        <v>202103</v>
      </c>
      <c r="B1138">
        <v>3.08</v>
      </c>
      <c r="C1138">
        <v>-2.37</v>
      </c>
      <c r="D1138">
        <v>7.4</v>
      </c>
      <c r="E1138">
        <v>0</v>
      </c>
    </row>
    <row r="1139" spans="1:5" x14ac:dyDescent="0.45">
      <c r="A1139">
        <v>202104</v>
      </c>
      <c r="B1139">
        <v>4.93</v>
      </c>
      <c r="C1139">
        <v>-3.19</v>
      </c>
      <c r="D1139">
        <v>-0.94</v>
      </c>
      <c r="E1139">
        <v>0</v>
      </c>
    </row>
    <row r="1140" spans="1:5" x14ac:dyDescent="0.45">
      <c r="A1140">
        <v>202105</v>
      </c>
      <c r="B1140">
        <v>0.28999999999999998</v>
      </c>
      <c r="C1140">
        <v>-0.25</v>
      </c>
      <c r="D1140">
        <v>7.08</v>
      </c>
      <c r="E1140">
        <v>0</v>
      </c>
    </row>
    <row r="1141" spans="1:5" x14ac:dyDescent="0.45">
      <c r="A1141">
        <v>202106</v>
      </c>
      <c r="B1141">
        <v>2.75</v>
      </c>
      <c r="C1141">
        <v>1.7</v>
      </c>
      <c r="D1141">
        <v>-7.82</v>
      </c>
      <c r="E1141">
        <v>0</v>
      </c>
    </row>
    <row r="1142" spans="1:5" x14ac:dyDescent="0.45">
      <c r="A1142">
        <v>202107</v>
      </c>
      <c r="B1142">
        <v>1.27</v>
      </c>
      <c r="C1142">
        <v>-3.99</v>
      </c>
      <c r="D1142">
        <v>-1.76</v>
      </c>
      <c r="E1142">
        <v>0</v>
      </c>
    </row>
    <row r="1143" spans="1:5" x14ac:dyDescent="0.45">
      <c r="A1143">
        <v>202108</v>
      </c>
      <c r="B1143">
        <v>2.91</v>
      </c>
      <c r="C1143">
        <v>-0.43</v>
      </c>
      <c r="D1143">
        <v>-0.16</v>
      </c>
      <c r="E1143">
        <v>0</v>
      </c>
    </row>
    <row r="1144" spans="1:5" x14ac:dyDescent="0.45">
      <c r="A1144">
        <v>202109</v>
      </c>
      <c r="B1144">
        <v>-4.37</v>
      </c>
      <c r="C1144">
        <v>0.72</v>
      </c>
      <c r="D1144">
        <v>5.08</v>
      </c>
      <c r="E1144">
        <v>0</v>
      </c>
    </row>
    <row r="1145" spans="1:5" x14ac:dyDescent="0.45">
      <c r="A1145">
        <v>202110</v>
      </c>
      <c r="B1145">
        <v>6.65</v>
      </c>
      <c r="C1145">
        <v>-2.35</v>
      </c>
      <c r="D1145">
        <v>-0.48</v>
      </c>
      <c r="E1145">
        <v>0</v>
      </c>
    </row>
    <row r="1146" spans="1:5" x14ac:dyDescent="0.45">
      <c r="A1146">
        <v>202111</v>
      </c>
      <c r="B1146">
        <v>-1.55</v>
      </c>
      <c r="C1146">
        <v>-1.32</v>
      </c>
      <c r="D1146">
        <v>-0.44</v>
      </c>
      <c r="E1146">
        <v>0</v>
      </c>
    </row>
    <row r="1147" spans="1:5" x14ac:dyDescent="0.45">
      <c r="A1147">
        <v>202112</v>
      </c>
      <c r="B1147">
        <v>3.1</v>
      </c>
      <c r="C1147">
        <v>-1.66</v>
      </c>
      <c r="D1147">
        <v>3.28</v>
      </c>
      <c r="E1147">
        <v>0.01</v>
      </c>
    </row>
    <row r="1148" spans="1:5" x14ac:dyDescent="0.45">
      <c r="A1148">
        <v>202201</v>
      </c>
      <c r="B1148">
        <v>-6.25</v>
      </c>
      <c r="C1148">
        <v>-5.94</v>
      </c>
      <c r="D1148">
        <v>12.75</v>
      </c>
      <c r="E1148">
        <v>0</v>
      </c>
    </row>
    <row r="1149" spans="1:5" x14ac:dyDescent="0.45">
      <c r="A1149">
        <v>202202</v>
      </c>
      <c r="B1149">
        <v>-2.29</v>
      </c>
      <c r="C1149">
        <v>2.23</v>
      </c>
      <c r="D1149">
        <v>3.04</v>
      </c>
      <c r="E1149">
        <v>0</v>
      </c>
    </row>
    <row r="1150" spans="1:5" x14ac:dyDescent="0.45">
      <c r="A1150">
        <v>202203</v>
      </c>
      <c r="B1150">
        <v>3.05</v>
      </c>
      <c r="C1150">
        <v>-1.6</v>
      </c>
      <c r="D1150">
        <v>-1.8</v>
      </c>
      <c r="E1150">
        <v>0.01</v>
      </c>
    </row>
    <row r="1151" spans="1:5" x14ac:dyDescent="0.45">
      <c r="A1151">
        <v>202204</v>
      </c>
      <c r="B1151">
        <v>-9.4600000000000009</v>
      </c>
      <c r="C1151">
        <v>-1.41</v>
      </c>
      <c r="D1151">
        <v>6.19</v>
      </c>
      <c r="E1151">
        <v>0.01</v>
      </c>
    </row>
    <row r="1152" spans="1:5" x14ac:dyDescent="0.45">
      <c r="A1152">
        <v>202205</v>
      </c>
      <c r="B1152">
        <v>-0.34</v>
      </c>
      <c r="C1152">
        <v>-1.85</v>
      </c>
      <c r="D1152">
        <v>8.41</v>
      </c>
      <c r="E1152">
        <v>0.03</v>
      </c>
    </row>
    <row r="1153" spans="1:5" x14ac:dyDescent="0.45">
      <c r="A1153">
        <v>202206</v>
      </c>
      <c r="B1153">
        <v>-8.43</v>
      </c>
      <c r="C1153">
        <v>2.09</v>
      </c>
      <c r="D1153">
        <v>-5.97</v>
      </c>
      <c r="E1153">
        <v>0.06</v>
      </c>
    </row>
    <row r="1154" spans="1:5" x14ac:dyDescent="0.45">
      <c r="A1154">
        <v>202207</v>
      </c>
      <c r="B1154">
        <v>9.57</v>
      </c>
      <c r="C1154">
        <v>2.81</v>
      </c>
      <c r="D1154">
        <v>-4.0999999999999996</v>
      </c>
      <c r="E1154">
        <v>0.08</v>
      </c>
    </row>
    <row r="1155" spans="1:5" x14ac:dyDescent="0.45">
      <c r="A1155">
        <v>202208</v>
      </c>
      <c r="B1155">
        <v>-3.77</v>
      </c>
      <c r="C1155">
        <v>1.39</v>
      </c>
      <c r="D1155">
        <v>0.31</v>
      </c>
      <c r="E1155">
        <v>0.19</v>
      </c>
    </row>
    <row r="1156" spans="1:5" x14ac:dyDescent="0.45">
      <c r="A1156">
        <v>202209</v>
      </c>
      <c r="B1156">
        <v>-9.35</v>
      </c>
      <c r="C1156">
        <v>-0.82</v>
      </c>
      <c r="D1156">
        <v>0.03</v>
      </c>
      <c r="E1156">
        <v>0.19</v>
      </c>
    </row>
    <row r="1157" spans="1:5" x14ac:dyDescent="0.45">
      <c r="A1157">
        <v>202210</v>
      </c>
      <c r="B1157">
        <v>7.83</v>
      </c>
      <c r="C1157">
        <v>0.1</v>
      </c>
      <c r="D1157">
        <v>8.0500000000000007</v>
      </c>
      <c r="E1157">
        <v>0.23</v>
      </c>
    </row>
    <row r="1158" spans="1:5" x14ac:dyDescent="0.45">
      <c r="A1158">
        <v>202211</v>
      </c>
      <c r="B1158">
        <v>4.5999999999999996</v>
      </c>
      <c r="C1158">
        <v>-3.4</v>
      </c>
      <c r="D1158">
        <v>1.39</v>
      </c>
      <c r="E1158">
        <v>0.28999999999999998</v>
      </c>
    </row>
    <row r="1159" spans="1:5" x14ac:dyDescent="0.45">
      <c r="A1159">
        <v>202212</v>
      </c>
      <c r="B1159">
        <v>-6.41</v>
      </c>
      <c r="C1159">
        <v>-0.64</v>
      </c>
      <c r="D1159">
        <v>1.36</v>
      </c>
      <c r="E1159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I13" sqref="I13"/>
    </sheetView>
  </sheetViews>
  <sheetFormatPr defaultRowHeight="14.25" x14ac:dyDescent="0.45"/>
  <cols>
    <col min="1" max="1" width="9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41944</v>
      </c>
      <c r="B2">
        <v>20.49</v>
      </c>
      <c r="C2">
        <v>20.690000999999999</v>
      </c>
      <c r="D2">
        <v>20</v>
      </c>
      <c r="E2">
        <v>20.59</v>
      </c>
      <c r="F2">
        <v>18.735984999999999</v>
      </c>
      <c r="G2">
        <v>64000</v>
      </c>
    </row>
    <row r="3" spans="1:7" x14ac:dyDescent="0.45">
      <c r="A3" s="1">
        <v>41974</v>
      </c>
      <c r="B3">
        <v>20.27</v>
      </c>
      <c r="C3">
        <v>20.65</v>
      </c>
      <c r="D3">
        <v>18.950001</v>
      </c>
      <c r="E3">
        <v>20.16</v>
      </c>
      <c r="F3">
        <v>18.344702000000002</v>
      </c>
      <c r="G3">
        <v>35500</v>
      </c>
    </row>
    <row r="4" spans="1:7" x14ac:dyDescent="0.45">
      <c r="A4" s="1">
        <v>42005</v>
      </c>
      <c r="B4">
        <v>21</v>
      </c>
      <c r="C4">
        <v>21</v>
      </c>
      <c r="D4">
        <v>19.360001</v>
      </c>
      <c r="E4">
        <v>20.239999999999998</v>
      </c>
      <c r="F4">
        <v>18.417497999999998</v>
      </c>
      <c r="G4">
        <v>40500</v>
      </c>
    </row>
    <row r="5" spans="1:7" x14ac:dyDescent="0.45">
      <c r="A5" s="1">
        <v>42036</v>
      </c>
      <c r="B5">
        <v>20.200001</v>
      </c>
      <c r="C5">
        <v>21.75</v>
      </c>
      <c r="D5">
        <v>20.120000999999998</v>
      </c>
      <c r="E5">
        <v>21.51</v>
      </c>
      <c r="F5">
        <v>19.573141</v>
      </c>
      <c r="G5">
        <v>42900</v>
      </c>
    </row>
    <row r="6" spans="1:7" x14ac:dyDescent="0.45">
      <c r="A6" s="1">
        <v>42064</v>
      </c>
      <c r="B6">
        <v>21.540001</v>
      </c>
      <c r="C6">
        <v>21.540001</v>
      </c>
      <c r="D6">
        <v>20.577998999999998</v>
      </c>
      <c r="E6">
        <v>20.834999</v>
      </c>
      <c r="F6">
        <v>18.958921</v>
      </c>
      <c r="G6">
        <v>50100</v>
      </c>
    </row>
    <row r="7" spans="1:7" x14ac:dyDescent="0.45">
      <c r="A7" s="1">
        <v>42095</v>
      </c>
      <c r="B7">
        <v>20.5</v>
      </c>
      <c r="C7">
        <v>22.24</v>
      </c>
      <c r="D7">
        <v>20.5</v>
      </c>
      <c r="E7">
        <v>20.954999999999998</v>
      </c>
      <c r="F7">
        <v>19.068114999999999</v>
      </c>
      <c r="G7">
        <v>31300</v>
      </c>
    </row>
    <row r="8" spans="1:7" x14ac:dyDescent="0.45">
      <c r="A8" s="1">
        <v>42125</v>
      </c>
      <c r="B8">
        <v>20.84</v>
      </c>
      <c r="C8">
        <v>21.596001000000001</v>
      </c>
      <c r="D8">
        <v>20.58</v>
      </c>
      <c r="E8">
        <v>21.596001000000001</v>
      </c>
      <c r="F8">
        <v>19.651398</v>
      </c>
      <c r="G8">
        <v>17500</v>
      </c>
    </row>
    <row r="9" spans="1:7" x14ac:dyDescent="0.45">
      <c r="A9" s="1">
        <v>42156</v>
      </c>
      <c r="B9">
        <v>21.475000000000001</v>
      </c>
      <c r="C9">
        <v>22.23</v>
      </c>
      <c r="D9">
        <v>21.16</v>
      </c>
      <c r="E9">
        <v>21.35</v>
      </c>
      <c r="F9">
        <v>19.427548999999999</v>
      </c>
      <c r="G9">
        <v>38700</v>
      </c>
    </row>
    <row r="10" spans="1:7" x14ac:dyDescent="0.45">
      <c r="A10" s="1">
        <v>42186</v>
      </c>
      <c r="B10">
        <v>21.4</v>
      </c>
      <c r="C10">
        <v>21.969999000000001</v>
      </c>
      <c r="D10">
        <v>20.74</v>
      </c>
      <c r="E10">
        <v>21.5</v>
      </c>
      <c r="F10">
        <v>19.564041</v>
      </c>
      <c r="G10">
        <v>44100</v>
      </c>
    </row>
    <row r="11" spans="1:7" x14ac:dyDescent="0.45">
      <c r="A11" s="1">
        <v>42217</v>
      </c>
      <c r="B11">
        <v>21.110001</v>
      </c>
      <c r="C11">
        <v>21.305</v>
      </c>
      <c r="D11">
        <v>17.510000000000002</v>
      </c>
      <c r="E11">
        <v>20.100000000000001</v>
      </c>
      <c r="F11">
        <v>18.290103999999999</v>
      </c>
      <c r="G11">
        <v>35000</v>
      </c>
    </row>
    <row r="12" spans="1:7" x14ac:dyDescent="0.45">
      <c r="A12" s="1">
        <v>42248</v>
      </c>
      <c r="B12">
        <v>19.5</v>
      </c>
      <c r="C12">
        <v>20.75</v>
      </c>
      <c r="D12">
        <v>18.690000999999999</v>
      </c>
      <c r="E12">
        <v>18.790001</v>
      </c>
      <c r="F12">
        <v>17.098063</v>
      </c>
      <c r="G12">
        <v>22300</v>
      </c>
    </row>
    <row r="13" spans="1:7" x14ac:dyDescent="0.45">
      <c r="A13" s="1">
        <v>42278</v>
      </c>
      <c r="B13">
        <v>18.530000999999999</v>
      </c>
      <c r="C13">
        <v>20.02</v>
      </c>
      <c r="D13">
        <v>18.530000999999999</v>
      </c>
      <c r="E13">
        <v>19.899999999999999</v>
      </c>
      <c r="F13">
        <v>18.108111999999998</v>
      </c>
      <c r="G13">
        <v>13100</v>
      </c>
    </row>
    <row r="14" spans="1:7" x14ac:dyDescent="0.45">
      <c r="A14" s="1">
        <v>42309</v>
      </c>
      <c r="B14">
        <v>19.933001000000001</v>
      </c>
      <c r="C14">
        <v>21.27</v>
      </c>
      <c r="D14">
        <v>19.82</v>
      </c>
      <c r="E14">
        <v>21.200001</v>
      </c>
      <c r="F14">
        <v>19.291056000000001</v>
      </c>
      <c r="G14">
        <v>16300</v>
      </c>
    </row>
    <row r="15" spans="1:7" x14ac:dyDescent="0.45">
      <c r="A15" s="1">
        <v>42339</v>
      </c>
      <c r="B15">
        <v>21.27</v>
      </c>
      <c r="C15">
        <v>21.601998999999999</v>
      </c>
      <c r="D15">
        <v>19.989999999999998</v>
      </c>
      <c r="E15">
        <v>20.459999</v>
      </c>
      <c r="F15">
        <v>18.617687</v>
      </c>
      <c r="G15">
        <v>19100</v>
      </c>
    </row>
    <row r="16" spans="1:7" x14ac:dyDescent="0.45">
      <c r="A16" s="1">
        <v>42370</v>
      </c>
      <c r="B16">
        <v>19.98</v>
      </c>
      <c r="C16">
        <v>20.239999999999998</v>
      </c>
      <c r="D16">
        <v>16.41</v>
      </c>
      <c r="E16">
        <v>16.739999999999998</v>
      </c>
      <c r="F16">
        <v>15.573159</v>
      </c>
      <c r="G16">
        <v>24400</v>
      </c>
    </row>
    <row r="17" spans="1:7" x14ac:dyDescent="0.45">
      <c r="A17" s="1">
        <v>42401</v>
      </c>
      <c r="B17">
        <v>16.875</v>
      </c>
      <c r="C17">
        <v>17.100000000000001</v>
      </c>
      <c r="D17">
        <v>14.670999999999999</v>
      </c>
      <c r="E17">
        <v>17.100000000000001</v>
      </c>
      <c r="F17">
        <v>15.908068</v>
      </c>
      <c r="G17">
        <v>23400</v>
      </c>
    </row>
    <row r="18" spans="1:7" x14ac:dyDescent="0.45">
      <c r="A18" s="1">
        <v>42430</v>
      </c>
      <c r="B18">
        <v>17.485001</v>
      </c>
      <c r="C18">
        <v>19.23</v>
      </c>
      <c r="D18">
        <v>17.485001</v>
      </c>
      <c r="E18">
        <v>19.129999000000002</v>
      </c>
      <c r="F18">
        <v>17.796565999999999</v>
      </c>
      <c r="G18">
        <v>21800</v>
      </c>
    </row>
    <row r="19" spans="1:7" x14ac:dyDescent="0.45">
      <c r="A19" s="1">
        <v>42461</v>
      </c>
      <c r="B19">
        <v>19.129999000000002</v>
      </c>
      <c r="C19">
        <v>20.02</v>
      </c>
      <c r="D19">
        <v>18.879999000000002</v>
      </c>
      <c r="E19">
        <v>18.879999000000002</v>
      </c>
      <c r="F19">
        <v>17.563991999999999</v>
      </c>
      <c r="G19">
        <v>30700</v>
      </c>
    </row>
    <row r="20" spans="1:7" x14ac:dyDescent="0.45">
      <c r="A20" s="1">
        <v>42491</v>
      </c>
      <c r="B20">
        <v>18.98</v>
      </c>
      <c r="C20">
        <v>19.540001</v>
      </c>
      <c r="D20">
        <v>17.93</v>
      </c>
      <c r="E20">
        <v>19.489999999999998</v>
      </c>
      <c r="F20">
        <v>18.131471999999999</v>
      </c>
      <c r="G20">
        <v>27200</v>
      </c>
    </row>
    <row r="21" spans="1:7" x14ac:dyDescent="0.45">
      <c r="A21" s="1">
        <v>42522</v>
      </c>
      <c r="B21">
        <v>19.52</v>
      </c>
      <c r="C21">
        <v>20.010000000000002</v>
      </c>
      <c r="D21">
        <v>18.25</v>
      </c>
      <c r="E21">
        <v>19.290001</v>
      </c>
      <c r="F21">
        <v>17.945414</v>
      </c>
      <c r="G21">
        <v>81800</v>
      </c>
    </row>
    <row r="22" spans="1:7" x14ac:dyDescent="0.45">
      <c r="A22" s="1">
        <v>42552</v>
      </c>
      <c r="B22">
        <v>19.451000000000001</v>
      </c>
      <c r="C22">
        <v>20.700001</v>
      </c>
      <c r="D22">
        <v>19.190000999999999</v>
      </c>
      <c r="E22">
        <v>20.59</v>
      </c>
      <c r="F22">
        <v>19.154800000000002</v>
      </c>
      <c r="G22">
        <v>10400</v>
      </c>
    </row>
    <row r="23" spans="1:7" x14ac:dyDescent="0.45">
      <c r="A23" s="1">
        <v>42583</v>
      </c>
      <c r="B23">
        <v>20.709999</v>
      </c>
      <c r="C23">
        <v>21.42</v>
      </c>
      <c r="D23">
        <v>20.153998999999999</v>
      </c>
      <c r="E23">
        <v>20.614000000000001</v>
      </c>
      <c r="F23">
        <v>19.177126000000001</v>
      </c>
      <c r="G23">
        <v>27700</v>
      </c>
    </row>
    <row r="24" spans="1:7" x14ac:dyDescent="0.45">
      <c r="A24" s="1">
        <v>42614</v>
      </c>
      <c r="B24">
        <v>20.469999000000001</v>
      </c>
      <c r="C24">
        <v>22.181999000000001</v>
      </c>
      <c r="D24">
        <v>20.469999000000001</v>
      </c>
      <c r="E24">
        <v>22.18</v>
      </c>
      <c r="F24">
        <v>20.633970000000001</v>
      </c>
      <c r="G24">
        <v>37500</v>
      </c>
    </row>
    <row r="25" spans="1:7" x14ac:dyDescent="0.45">
      <c r="A25" s="1">
        <v>42644</v>
      </c>
      <c r="B25">
        <v>22.209999</v>
      </c>
      <c r="C25">
        <v>22.41</v>
      </c>
      <c r="D25">
        <v>19.889999</v>
      </c>
      <c r="E25">
        <v>19.917000000000002</v>
      </c>
      <c r="F25">
        <v>18.528711000000001</v>
      </c>
      <c r="G25">
        <v>209000</v>
      </c>
    </row>
    <row r="26" spans="1:7" x14ac:dyDescent="0.45">
      <c r="A26" s="1">
        <v>42675</v>
      </c>
      <c r="B26">
        <v>20.059999000000001</v>
      </c>
      <c r="C26">
        <v>21.07</v>
      </c>
      <c r="D26">
        <v>19.190000999999999</v>
      </c>
      <c r="E26">
        <v>20.110001</v>
      </c>
      <c r="F26">
        <v>18.708258000000001</v>
      </c>
      <c r="G26">
        <v>47800</v>
      </c>
    </row>
    <row r="27" spans="1:7" x14ac:dyDescent="0.45">
      <c r="A27" s="1">
        <v>42705</v>
      </c>
      <c r="B27">
        <v>19.639999</v>
      </c>
      <c r="C27">
        <v>20.99</v>
      </c>
      <c r="D27">
        <v>19.639999</v>
      </c>
      <c r="E27">
        <v>20.049999</v>
      </c>
      <c r="F27">
        <v>18.652441</v>
      </c>
      <c r="G27">
        <v>38600</v>
      </c>
    </row>
    <row r="28" spans="1:7" x14ac:dyDescent="0.45">
      <c r="A28" s="1">
        <v>42736</v>
      </c>
      <c r="B28">
        <v>20.457999999999998</v>
      </c>
      <c r="C28">
        <v>22.335999999999999</v>
      </c>
      <c r="D28">
        <v>20.434999000000001</v>
      </c>
      <c r="E28">
        <v>22.091000000000001</v>
      </c>
      <c r="F28">
        <v>20.551174</v>
      </c>
      <c r="G28">
        <v>158400</v>
      </c>
    </row>
    <row r="29" spans="1:7" x14ac:dyDescent="0.45">
      <c r="A29" s="1">
        <v>42767</v>
      </c>
      <c r="B29">
        <v>22.41</v>
      </c>
      <c r="C29">
        <v>23.43</v>
      </c>
      <c r="D29">
        <v>22.200001</v>
      </c>
      <c r="E29">
        <v>23.125</v>
      </c>
      <c r="F29">
        <v>21.513100000000001</v>
      </c>
      <c r="G29">
        <v>89100</v>
      </c>
    </row>
    <row r="30" spans="1:7" x14ac:dyDescent="0.45">
      <c r="A30" s="1">
        <v>42795</v>
      </c>
      <c r="B30">
        <v>23.295999999999999</v>
      </c>
      <c r="C30">
        <v>23.981999999999999</v>
      </c>
      <c r="D30">
        <v>22.870000999999998</v>
      </c>
      <c r="E30">
        <v>23.959999</v>
      </c>
      <c r="F30">
        <v>22.289898000000001</v>
      </c>
      <c r="G30">
        <v>77200</v>
      </c>
    </row>
    <row r="31" spans="1:7" x14ac:dyDescent="0.45">
      <c r="A31" s="1">
        <v>42826</v>
      </c>
      <c r="B31">
        <v>24.110001</v>
      </c>
      <c r="C31">
        <v>25.65</v>
      </c>
      <c r="D31">
        <v>23.629999000000002</v>
      </c>
      <c r="E31">
        <v>25.17</v>
      </c>
      <c r="F31">
        <v>23.415555999999999</v>
      </c>
      <c r="G31">
        <v>187300</v>
      </c>
    </row>
    <row r="32" spans="1:7" x14ac:dyDescent="0.45">
      <c r="A32" s="1">
        <v>42856</v>
      </c>
      <c r="B32">
        <v>25.48</v>
      </c>
      <c r="C32">
        <v>29.08</v>
      </c>
      <c r="D32">
        <v>25.35</v>
      </c>
      <c r="E32">
        <v>28.35</v>
      </c>
      <c r="F32">
        <v>26.373898000000001</v>
      </c>
      <c r="G32">
        <v>1106900</v>
      </c>
    </row>
    <row r="33" spans="1:7" x14ac:dyDescent="0.45">
      <c r="A33" s="1">
        <v>42887</v>
      </c>
      <c r="B33">
        <v>28.48</v>
      </c>
      <c r="C33">
        <v>31</v>
      </c>
      <c r="D33">
        <v>27.700001</v>
      </c>
      <c r="E33">
        <v>28.950001</v>
      </c>
      <c r="F33">
        <v>26.932075999999999</v>
      </c>
      <c r="G33">
        <v>1787800</v>
      </c>
    </row>
    <row r="34" spans="1:7" x14ac:dyDescent="0.45">
      <c r="A34" s="1">
        <v>42917</v>
      </c>
      <c r="B34">
        <v>29.16</v>
      </c>
      <c r="C34">
        <v>30.51</v>
      </c>
      <c r="D34">
        <v>28.335999999999999</v>
      </c>
      <c r="E34">
        <v>29.622</v>
      </c>
      <c r="F34">
        <v>27.557236</v>
      </c>
      <c r="G34">
        <v>1318800</v>
      </c>
    </row>
    <row r="35" spans="1:7" x14ac:dyDescent="0.45">
      <c r="A35" s="1">
        <v>42948</v>
      </c>
      <c r="B35">
        <v>29.83</v>
      </c>
      <c r="C35">
        <v>34.32</v>
      </c>
      <c r="D35">
        <v>29.277999999999999</v>
      </c>
      <c r="E35">
        <v>34.141998000000001</v>
      </c>
      <c r="F35">
        <v>31.762174999999999</v>
      </c>
      <c r="G35">
        <v>1952400</v>
      </c>
    </row>
    <row r="36" spans="1:7" x14ac:dyDescent="0.45">
      <c r="A36" s="1">
        <v>42979</v>
      </c>
      <c r="B36">
        <v>34.369999</v>
      </c>
      <c r="C36">
        <v>34.560001</v>
      </c>
      <c r="D36">
        <v>32.950001</v>
      </c>
      <c r="E36">
        <v>34.287998000000002</v>
      </c>
      <c r="F36">
        <v>31.897993</v>
      </c>
      <c r="G36">
        <v>2176400</v>
      </c>
    </row>
    <row r="37" spans="1:7" x14ac:dyDescent="0.45">
      <c r="A37" s="1">
        <v>43009</v>
      </c>
      <c r="B37">
        <v>34.439999</v>
      </c>
      <c r="C37">
        <v>35.639999000000003</v>
      </c>
      <c r="D37">
        <v>33.57</v>
      </c>
      <c r="E37">
        <v>35.509998000000003</v>
      </c>
      <c r="F37">
        <v>33.034821000000001</v>
      </c>
      <c r="G37">
        <v>2674400</v>
      </c>
    </row>
    <row r="38" spans="1:7" x14ac:dyDescent="0.45">
      <c r="A38" s="1">
        <v>43040</v>
      </c>
      <c r="B38">
        <v>35.759998000000003</v>
      </c>
      <c r="C38">
        <v>38.200001</v>
      </c>
      <c r="D38">
        <v>33.979999999999997</v>
      </c>
      <c r="E38">
        <v>37.200001</v>
      </c>
      <c r="F38">
        <v>34.607025</v>
      </c>
      <c r="G38">
        <v>4156900</v>
      </c>
    </row>
    <row r="39" spans="1:7" x14ac:dyDescent="0.45">
      <c r="A39" s="1">
        <v>43070</v>
      </c>
      <c r="B39">
        <v>37.25</v>
      </c>
      <c r="C39">
        <v>39.956001000000001</v>
      </c>
      <c r="D39">
        <v>36.060001</v>
      </c>
      <c r="E39">
        <v>37.080002</v>
      </c>
      <c r="F39">
        <v>34.495384000000001</v>
      </c>
      <c r="G39">
        <v>7049400</v>
      </c>
    </row>
    <row r="40" spans="1:7" x14ac:dyDescent="0.45">
      <c r="A40" s="1">
        <v>43101</v>
      </c>
      <c r="B40">
        <v>37.340000000000003</v>
      </c>
      <c r="C40">
        <v>42.548999999999999</v>
      </c>
      <c r="D40">
        <v>37.247002000000002</v>
      </c>
      <c r="E40">
        <v>41.240001999999997</v>
      </c>
      <c r="F40">
        <v>38.861088000000002</v>
      </c>
      <c r="G40">
        <v>8727800</v>
      </c>
    </row>
    <row r="41" spans="1:7" x14ac:dyDescent="0.45">
      <c r="A41" s="1">
        <v>43132</v>
      </c>
      <c r="B41">
        <v>40.689999</v>
      </c>
      <c r="C41">
        <v>42.540000999999997</v>
      </c>
      <c r="D41">
        <v>36.360000999999997</v>
      </c>
      <c r="E41">
        <v>40.909999999999997</v>
      </c>
      <c r="F41">
        <v>38.550120999999997</v>
      </c>
      <c r="G41">
        <v>8614400</v>
      </c>
    </row>
    <row r="42" spans="1:7" x14ac:dyDescent="0.45">
      <c r="A42" s="1">
        <v>43160</v>
      </c>
      <c r="B42">
        <v>41</v>
      </c>
      <c r="C42">
        <v>45.349997999999999</v>
      </c>
      <c r="D42">
        <v>37.93</v>
      </c>
      <c r="E42">
        <v>39.07</v>
      </c>
      <c r="F42">
        <v>36.816265000000001</v>
      </c>
      <c r="G42">
        <v>9098800</v>
      </c>
    </row>
    <row r="43" spans="1:7" x14ac:dyDescent="0.45">
      <c r="A43" s="1">
        <v>43191</v>
      </c>
      <c r="B43">
        <v>38.729999999999997</v>
      </c>
      <c r="C43">
        <v>41.863998000000002</v>
      </c>
      <c r="D43">
        <v>37.200001</v>
      </c>
      <c r="E43">
        <v>39.090000000000003</v>
      </c>
      <c r="F43">
        <v>36.83511</v>
      </c>
      <c r="G43">
        <v>5483200</v>
      </c>
    </row>
    <row r="44" spans="1:7" x14ac:dyDescent="0.45">
      <c r="A44" s="1">
        <v>43221</v>
      </c>
      <c r="B44">
        <v>39.029998999999997</v>
      </c>
      <c r="C44">
        <v>43.938999000000003</v>
      </c>
      <c r="D44">
        <v>38.57</v>
      </c>
      <c r="E44">
        <v>43.48</v>
      </c>
      <c r="F44">
        <v>40.971870000000003</v>
      </c>
      <c r="G44">
        <v>5336800</v>
      </c>
    </row>
    <row r="45" spans="1:7" x14ac:dyDescent="0.45">
      <c r="A45" s="1">
        <v>43252</v>
      </c>
      <c r="B45">
        <v>43.84</v>
      </c>
      <c r="C45">
        <v>48.57</v>
      </c>
      <c r="D45">
        <v>43.57</v>
      </c>
      <c r="E45">
        <v>44.98</v>
      </c>
      <c r="F45">
        <v>42.385345000000001</v>
      </c>
      <c r="G45">
        <v>9552400</v>
      </c>
    </row>
    <row r="46" spans="1:7" x14ac:dyDescent="0.45">
      <c r="A46" s="1">
        <v>43282</v>
      </c>
      <c r="B46">
        <v>44.779998999999997</v>
      </c>
      <c r="C46">
        <v>47.950001</v>
      </c>
      <c r="D46">
        <v>43.509998000000003</v>
      </c>
      <c r="E46">
        <v>44.549999</v>
      </c>
      <c r="F46">
        <v>41.980148</v>
      </c>
      <c r="G46">
        <v>6615900</v>
      </c>
    </row>
    <row r="47" spans="1:7" x14ac:dyDescent="0.45">
      <c r="A47" s="1">
        <v>43313</v>
      </c>
      <c r="B47">
        <v>44.650002000000001</v>
      </c>
      <c r="C47">
        <v>49.869999</v>
      </c>
      <c r="D47">
        <v>44.349997999999999</v>
      </c>
      <c r="E47">
        <v>49.700001</v>
      </c>
      <c r="F47">
        <v>46.833072999999999</v>
      </c>
      <c r="G47">
        <v>7169900</v>
      </c>
    </row>
    <row r="48" spans="1:7" x14ac:dyDescent="0.45">
      <c r="A48" s="1">
        <v>43344</v>
      </c>
      <c r="B48">
        <v>49.43</v>
      </c>
      <c r="C48">
        <v>49.5</v>
      </c>
      <c r="D48">
        <v>46.18</v>
      </c>
      <c r="E48">
        <v>47.34</v>
      </c>
      <c r="F48">
        <v>44.609206999999998</v>
      </c>
      <c r="G48">
        <v>5289000</v>
      </c>
    </row>
    <row r="49" spans="1:7" x14ac:dyDescent="0.45">
      <c r="A49" s="1">
        <v>43374</v>
      </c>
      <c r="B49">
        <v>48.349997999999999</v>
      </c>
      <c r="C49">
        <v>48.48</v>
      </c>
      <c r="D49">
        <v>39.389999000000003</v>
      </c>
      <c r="E49">
        <v>42.580002</v>
      </c>
      <c r="F49">
        <v>40.123787</v>
      </c>
      <c r="G49">
        <v>9737200</v>
      </c>
    </row>
    <row r="50" spans="1:7" x14ac:dyDescent="0.45">
      <c r="A50" s="1">
        <v>43405</v>
      </c>
      <c r="B50">
        <v>43.18</v>
      </c>
      <c r="C50">
        <v>46.220001000000003</v>
      </c>
      <c r="D50">
        <v>39.889999000000003</v>
      </c>
      <c r="E50">
        <v>44.450001</v>
      </c>
      <c r="F50">
        <v>41.885921000000003</v>
      </c>
      <c r="G50">
        <v>5897600</v>
      </c>
    </row>
    <row r="51" spans="1:7" x14ac:dyDescent="0.45">
      <c r="A51" s="1">
        <v>43435</v>
      </c>
      <c r="B51">
        <v>46</v>
      </c>
      <c r="C51">
        <v>46</v>
      </c>
      <c r="D51">
        <v>34.75</v>
      </c>
      <c r="E51">
        <v>37.189999</v>
      </c>
      <c r="F51">
        <v>35.044708</v>
      </c>
      <c r="G51">
        <v>9025700</v>
      </c>
    </row>
    <row r="52" spans="1:7" x14ac:dyDescent="0.45">
      <c r="A52" s="1">
        <v>43466</v>
      </c>
      <c r="B52">
        <v>36.270000000000003</v>
      </c>
      <c r="C52">
        <v>43.240001999999997</v>
      </c>
      <c r="D52">
        <v>35.909999999999997</v>
      </c>
      <c r="E52">
        <v>43.049999</v>
      </c>
      <c r="F52">
        <v>41.870094000000002</v>
      </c>
      <c r="G52">
        <v>7700100</v>
      </c>
    </row>
    <row r="53" spans="1:7" x14ac:dyDescent="0.45">
      <c r="A53" s="1">
        <v>43497</v>
      </c>
      <c r="B53">
        <v>43.009998000000003</v>
      </c>
      <c r="C53">
        <v>46.84</v>
      </c>
      <c r="D53">
        <v>42.125</v>
      </c>
      <c r="E53">
        <v>46.560001</v>
      </c>
      <c r="F53">
        <v>45.283893999999997</v>
      </c>
      <c r="G53">
        <v>5947500</v>
      </c>
    </row>
    <row r="54" spans="1:7" x14ac:dyDescent="0.45">
      <c r="A54" s="1">
        <v>43525</v>
      </c>
      <c r="B54">
        <v>46.849997999999999</v>
      </c>
      <c r="C54">
        <v>48.150002000000001</v>
      </c>
      <c r="D54">
        <v>43.380001</v>
      </c>
      <c r="E54">
        <v>46.73</v>
      </c>
      <c r="F54">
        <v>45.449238000000001</v>
      </c>
      <c r="G54">
        <v>8062800</v>
      </c>
    </row>
    <row r="55" spans="1:7" x14ac:dyDescent="0.45">
      <c r="A55" s="1">
        <v>43556</v>
      </c>
      <c r="B55">
        <v>47.32</v>
      </c>
      <c r="C55">
        <v>49.080002</v>
      </c>
      <c r="D55">
        <v>46.412998000000002</v>
      </c>
      <c r="E55">
        <v>47.220001000000003</v>
      </c>
      <c r="F55">
        <v>45.925803999999999</v>
      </c>
      <c r="G55">
        <v>6967800</v>
      </c>
    </row>
    <row r="56" spans="1:7" x14ac:dyDescent="0.45">
      <c r="A56" s="1">
        <v>43586</v>
      </c>
      <c r="B56">
        <v>47.5</v>
      </c>
      <c r="C56">
        <v>48.854999999999997</v>
      </c>
      <c r="D56">
        <v>40.674999</v>
      </c>
      <c r="E56">
        <v>40.729999999999997</v>
      </c>
      <c r="F56">
        <v>39.613681999999997</v>
      </c>
      <c r="G56">
        <v>8555400</v>
      </c>
    </row>
    <row r="57" spans="1:7" x14ac:dyDescent="0.45">
      <c r="A57" s="1">
        <v>43617</v>
      </c>
      <c r="B57">
        <v>40.729999999999997</v>
      </c>
      <c r="C57">
        <v>48.049999</v>
      </c>
      <c r="D57">
        <v>39.880001</v>
      </c>
      <c r="E57">
        <v>47.98</v>
      </c>
      <c r="F57">
        <v>46.664977999999998</v>
      </c>
      <c r="G57">
        <v>6329300</v>
      </c>
    </row>
    <row r="58" spans="1:7" x14ac:dyDescent="0.45">
      <c r="A58" s="1">
        <v>43647</v>
      </c>
      <c r="B58">
        <v>48.759998000000003</v>
      </c>
      <c r="C58">
        <v>49.919998</v>
      </c>
      <c r="D58">
        <v>47.080002</v>
      </c>
      <c r="E58">
        <v>48.459999000000003</v>
      </c>
      <c r="F58">
        <v>47.131816999999998</v>
      </c>
      <c r="G58">
        <v>4442100</v>
      </c>
    </row>
    <row r="59" spans="1:7" x14ac:dyDescent="0.45">
      <c r="A59" s="1">
        <v>43678</v>
      </c>
      <c r="B59">
        <v>48.459999000000003</v>
      </c>
      <c r="C59">
        <v>48.75</v>
      </c>
      <c r="D59">
        <v>42.650002000000001</v>
      </c>
      <c r="E59">
        <v>44.32</v>
      </c>
      <c r="F59">
        <v>43.105286</v>
      </c>
      <c r="G59">
        <v>7047100</v>
      </c>
    </row>
    <row r="60" spans="1:7" x14ac:dyDescent="0.45">
      <c r="A60" s="1">
        <v>43709</v>
      </c>
      <c r="B60">
        <v>43.950001</v>
      </c>
      <c r="C60">
        <v>45.889999000000003</v>
      </c>
      <c r="D60">
        <v>42.279998999999997</v>
      </c>
      <c r="E60">
        <v>42.889999000000003</v>
      </c>
      <c r="F60">
        <v>41.714478</v>
      </c>
      <c r="G60">
        <v>4650100</v>
      </c>
    </row>
    <row r="61" spans="1:7" x14ac:dyDescent="0.45">
      <c r="A61" s="1">
        <v>43739</v>
      </c>
      <c r="B61">
        <v>43.139999000000003</v>
      </c>
      <c r="C61">
        <v>44.761001999999998</v>
      </c>
      <c r="D61">
        <v>40.119999</v>
      </c>
      <c r="E61">
        <v>44.23</v>
      </c>
      <c r="F61">
        <v>43.017753999999996</v>
      </c>
      <c r="G61">
        <v>5345700</v>
      </c>
    </row>
    <row r="62" spans="1:7" x14ac:dyDescent="0.45">
      <c r="A62" s="1">
        <v>43770</v>
      </c>
      <c r="B62">
        <v>44.599997999999999</v>
      </c>
      <c r="C62">
        <v>50.466000000000001</v>
      </c>
      <c r="D62">
        <v>44.403998999999999</v>
      </c>
      <c r="E62">
        <v>50.43</v>
      </c>
      <c r="F62">
        <v>49.047825000000003</v>
      </c>
      <c r="G62">
        <v>3780100</v>
      </c>
    </row>
    <row r="63" spans="1:7" x14ac:dyDescent="0.45">
      <c r="A63" s="1">
        <v>43800</v>
      </c>
      <c r="B63">
        <v>50.32</v>
      </c>
      <c r="C63">
        <v>52.009998000000003</v>
      </c>
      <c r="D63">
        <v>48.130001</v>
      </c>
      <c r="E63">
        <v>50.049999</v>
      </c>
      <c r="F63">
        <v>48.678238</v>
      </c>
      <c r="G63">
        <v>4145800</v>
      </c>
    </row>
    <row r="64" spans="1:7" x14ac:dyDescent="0.45">
      <c r="A64" s="1">
        <v>43831</v>
      </c>
      <c r="B64">
        <v>50.639999000000003</v>
      </c>
      <c r="C64">
        <v>54.403998999999999</v>
      </c>
      <c r="D64">
        <v>49.43</v>
      </c>
      <c r="E64">
        <v>51.799999</v>
      </c>
      <c r="F64">
        <v>50.566837</v>
      </c>
      <c r="G64">
        <v>6520000</v>
      </c>
    </row>
    <row r="65" spans="1:7" x14ac:dyDescent="0.45">
      <c r="A65" s="1">
        <v>43862</v>
      </c>
      <c r="B65">
        <v>52.310001</v>
      </c>
      <c r="C65">
        <v>60.73</v>
      </c>
      <c r="D65">
        <v>49.599997999999999</v>
      </c>
      <c r="E65">
        <v>52.84</v>
      </c>
      <c r="F65">
        <v>51.582081000000002</v>
      </c>
      <c r="G65">
        <v>11803800</v>
      </c>
    </row>
    <row r="66" spans="1:7" x14ac:dyDescent="0.45">
      <c r="A66" s="1">
        <v>43891</v>
      </c>
      <c r="B66">
        <v>53.549999</v>
      </c>
      <c r="C66">
        <v>55.548000000000002</v>
      </c>
      <c r="D66">
        <v>33</v>
      </c>
      <c r="E66">
        <v>44</v>
      </c>
      <c r="F66">
        <v>42.952525999999999</v>
      </c>
      <c r="G66">
        <v>20516600</v>
      </c>
    </row>
    <row r="67" spans="1:7" x14ac:dyDescent="0.45">
      <c r="A67" s="1">
        <v>43922</v>
      </c>
      <c r="B67">
        <v>42.419998</v>
      </c>
      <c r="C67">
        <v>57</v>
      </c>
      <c r="D67">
        <v>39.409999999999997</v>
      </c>
      <c r="E67">
        <v>55.330002</v>
      </c>
      <c r="F67">
        <v>54.012802000000001</v>
      </c>
      <c r="G67">
        <v>17514200</v>
      </c>
    </row>
    <row r="68" spans="1:7" x14ac:dyDescent="0.45">
      <c r="A68" s="1">
        <v>43952</v>
      </c>
      <c r="B68">
        <v>53.82</v>
      </c>
      <c r="C68">
        <v>64.900002000000001</v>
      </c>
      <c r="D68">
        <v>51.529998999999997</v>
      </c>
      <c r="E68">
        <v>62.82</v>
      </c>
      <c r="F68">
        <v>61.324492999999997</v>
      </c>
      <c r="G68">
        <v>16278500</v>
      </c>
    </row>
    <row r="69" spans="1:7" x14ac:dyDescent="0.45">
      <c r="A69" s="1">
        <v>43983</v>
      </c>
      <c r="B69">
        <v>63.360000999999997</v>
      </c>
      <c r="C69">
        <v>73.448997000000006</v>
      </c>
      <c r="D69">
        <v>60.610999999999997</v>
      </c>
      <c r="E69">
        <v>71.309997999999993</v>
      </c>
      <c r="F69">
        <v>69.612380999999999</v>
      </c>
      <c r="G69">
        <v>30429400</v>
      </c>
    </row>
    <row r="70" spans="1:7" x14ac:dyDescent="0.45">
      <c r="A70" s="1">
        <v>44013</v>
      </c>
      <c r="B70">
        <v>71.470000999999996</v>
      </c>
      <c r="C70">
        <v>84.949996999999996</v>
      </c>
      <c r="D70">
        <v>71.330001999999993</v>
      </c>
      <c r="E70">
        <v>80.370002999999997</v>
      </c>
      <c r="F70">
        <v>78.456703000000005</v>
      </c>
      <c r="G70">
        <v>40116300</v>
      </c>
    </row>
    <row r="71" spans="1:7" x14ac:dyDescent="0.45">
      <c r="A71" s="1">
        <v>44044</v>
      </c>
      <c r="B71">
        <v>81.309997999999993</v>
      </c>
      <c r="C71">
        <v>95.68</v>
      </c>
      <c r="D71">
        <v>81.199996999999996</v>
      </c>
      <c r="E71">
        <v>95.330001999999993</v>
      </c>
      <c r="F71">
        <v>93.060554999999994</v>
      </c>
      <c r="G71">
        <v>39460000</v>
      </c>
    </row>
    <row r="72" spans="1:7" x14ac:dyDescent="0.45">
      <c r="A72" s="1">
        <v>44075</v>
      </c>
      <c r="B72">
        <v>96.449996999999996</v>
      </c>
      <c r="C72">
        <v>98.900002000000001</v>
      </c>
      <c r="D72">
        <v>81.330001999999993</v>
      </c>
      <c r="E72">
        <v>92</v>
      </c>
      <c r="F72">
        <v>89.809830000000005</v>
      </c>
      <c r="G72">
        <v>58989900</v>
      </c>
    </row>
    <row r="73" spans="1:7" x14ac:dyDescent="0.45">
      <c r="A73" s="1">
        <v>44105</v>
      </c>
      <c r="B73">
        <v>93.389999000000003</v>
      </c>
      <c r="C73">
        <v>106.150002</v>
      </c>
      <c r="D73">
        <v>89.949996999999996</v>
      </c>
      <c r="E73">
        <v>90.790001000000004</v>
      </c>
      <c r="F73">
        <v>88.628639000000007</v>
      </c>
      <c r="G73">
        <v>56731900</v>
      </c>
    </row>
    <row r="74" spans="1:7" x14ac:dyDescent="0.45">
      <c r="A74" s="1">
        <v>44136</v>
      </c>
      <c r="B74">
        <v>91.970000999999996</v>
      </c>
      <c r="C74">
        <v>113.760002</v>
      </c>
      <c r="D74">
        <v>89.389999000000003</v>
      </c>
      <c r="E74">
        <v>112.370003</v>
      </c>
      <c r="F74">
        <v>109.694901</v>
      </c>
      <c r="G74">
        <v>61456400</v>
      </c>
    </row>
    <row r="75" spans="1:7" x14ac:dyDescent="0.45">
      <c r="A75" s="1">
        <v>44166</v>
      </c>
      <c r="B75">
        <v>114</v>
      </c>
      <c r="C75">
        <v>137.08000200000001</v>
      </c>
      <c r="D75">
        <v>109.599998</v>
      </c>
      <c r="E75">
        <v>124.489998</v>
      </c>
      <c r="F75">
        <v>121.52636699999999</v>
      </c>
      <c r="G75">
        <v>115840400</v>
      </c>
    </row>
    <row r="76" spans="1:7" x14ac:dyDescent="0.45">
      <c r="A76" s="1">
        <v>44197</v>
      </c>
      <c r="B76">
        <v>126.220001</v>
      </c>
      <c r="C76">
        <v>149.85000600000001</v>
      </c>
      <c r="D76">
        <v>122.44000200000001</v>
      </c>
      <c r="E76">
        <v>137.44000199999999</v>
      </c>
      <c r="F76">
        <v>136.31466699999999</v>
      </c>
      <c r="G76">
        <v>146036800</v>
      </c>
    </row>
    <row r="77" spans="1:7" x14ac:dyDescent="0.45">
      <c r="A77" s="1">
        <v>44228</v>
      </c>
      <c r="B77">
        <v>139.979996</v>
      </c>
      <c r="C77">
        <v>159.699997</v>
      </c>
      <c r="D77">
        <v>126.07</v>
      </c>
      <c r="E77">
        <v>130.36000100000001</v>
      </c>
      <c r="F77">
        <v>129.292633</v>
      </c>
      <c r="G77">
        <v>226506800</v>
      </c>
    </row>
    <row r="78" spans="1:7" x14ac:dyDescent="0.45">
      <c r="A78" s="1">
        <v>44256</v>
      </c>
      <c r="B78">
        <v>134.53999300000001</v>
      </c>
      <c r="C78">
        <v>138.36999499999999</v>
      </c>
      <c r="D78">
        <v>106.25</v>
      </c>
      <c r="E78">
        <v>119.949997</v>
      </c>
      <c r="F78">
        <v>118.967865</v>
      </c>
      <c r="G78">
        <v>391715700</v>
      </c>
    </row>
    <row r="79" spans="1:7" x14ac:dyDescent="0.45">
      <c r="A79" s="1">
        <v>44287</v>
      </c>
      <c r="B79">
        <v>122.959999</v>
      </c>
      <c r="C79">
        <v>130.279999</v>
      </c>
      <c r="D79">
        <v>116.540001</v>
      </c>
      <c r="E79">
        <v>120.769997</v>
      </c>
      <c r="F79">
        <v>119.78115099999999</v>
      </c>
      <c r="G79">
        <v>164342400</v>
      </c>
    </row>
    <row r="80" spans="1:7" x14ac:dyDescent="0.45">
      <c r="A80" s="1">
        <v>44317</v>
      </c>
      <c r="B80">
        <v>121.209999</v>
      </c>
      <c r="C80">
        <v>121.410004</v>
      </c>
      <c r="D80">
        <v>97.220000999999996</v>
      </c>
      <c r="E80">
        <v>112.099998</v>
      </c>
      <c r="F80">
        <v>111.18214399999999</v>
      </c>
      <c r="G80">
        <v>301702900</v>
      </c>
    </row>
    <row r="81" spans="1:7" x14ac:dyDescent="0.45">
      <c r="A81" s="1">
        <v>44348</v>
      </c>
      <c r="B81">
        <v>112.849998</v>
      </c>
      <c r="C81">
        <v>132.5</v>
      </c>
      <c r="D81">
        <v>107.389999</v>
      </c>
      <c r="E81">
        <v>130.779999</v>
      </c>
      <c r="F81">
        <v>129.70919799999999</v>
      </c>
      <c r="G81">
        <v>180910300</v>
      </c>
    </row>
    <row r="82" spans="1:7" x14ac:dyDescent="0.45">
      <c r="A82" s="1">
        <v>44378</v>
      </c>
      <c r="B82">
        <v>130.75</v>
      </c>
      <c r="C82">
        <v>131.550003</v>
      </c>
      <c r="D82">
        <v>113.269997</v>
      </c>
      <c r="E82">
        <v>120</v>
      </c>
      <c r="F82">
        <v>119.017464</v>
      </c>
      <c r="G82">
        <v>152440700</v>
      </c>
    </row>
    <row r="83" spans="1:7" x14ac:dyDescent="0.45">
      <c r="A83" s="1">
        <v>44409</v>
      </c>
      <c r="B83">
        <v>120.540001</v>
      </c>
      <c r="C83">
        <v>126.25</v>
      </c>
      <c r="D83">
        <v>113.540001</v>
      </c>
      <c r="E83">
        <v>122.029999</v>
      </c>
      <c r="F83">
        <v>121.030838</v>
      </c>
      <c r="G83">
        <v>114982400</v>
      </c>
    </row>
    <row r="84" spans="1:7" x14ac:dyDescent="0.45">
      <c r="A84" s="1">
        <v>44440</v>
      </c>
      <c r="B84">
        <v>122.5</v>
      </c>
      <c r="C84">
        <v>126.32</v>
      </c>
      <c r="D84">
        <v>109.599998</v>
      </c>
      <c r="E84">
        <v>110.529999</v>
      </c>
      <c r="F84">
        <v>109.625</v>
      </c>
      <c r="G84">
        <v>124522100</v>
      </c>
    </row>
    <row r="85" spans="1:7" x14ac:dyDescent="0.45">
      <c r="A85" s="1">
        <v>44470</v>
      </c>
      <c r="B85">
        <v>111.019997</v>
      </c>
      <c r="C85">
        <v>124.449997</v>
      </c>
      <c r="D85">
        <v>106.349998</v>
      </c>
      <c r="E85">
        <v>121.279999</v>
      </c>
      <c r="F85">
        <v>120.28698</v>
      </c>
      <c r="G85">
        <v>104403800</v>
      </c>
    </row>
    <row r="86" spans="1:7" x14ac:dyDescent="0.45">
      <c r="A86" s="1">
        <v>44501</v>
      </c>
      <c r="B86">
        <v>121.93</v>
      </c>
      <c r="C86">
        <v>125.860001</v>
      </c>
      <c r="D86">
        <v>103.58000199999999</v>
      </c>
      <c r="E86">
        <v>105.69000200000001</v>
      </c>
      <c r="F86">
        <v>104.824631</v>
      </c>
      <c r="G86">
        <v>125425400</v>
      </c>
    </row>
    <row r="87" spans="1:7" x14ac:dyDescent="0.45">
      <c r="A87" s="1">
        <v>44531</v>
      </c>
      <c r="B87">
        <v>106.75</v>
      </c>
      <c r="C87">
        <v>106.980003</v>
      </c>
      <c r="D87">
        <v>89.029999000000004</v>
      </c>
      <c r="E87">
        <v>94.589995999999999</v>
      </c>
      <c r="F87">
        <v>93.815505999999999</v>
      </c>
      <c r="G87">
        <v>306971700</v>
      </c>
    </row>
    <row r="88" spans="1:7" x14ac:dyDescent="0.45">
      <c r="A88" s="1">
        <v>44562</v>
      </c>
      <c r="B88">
        <v>96</v>
      </c>
      <c r="C88">
        <v>97.169998000000007</v>
      </c>
      <c r="D88">
        <v>64.349997999999999</v>
      </c>
      <c r="E88">
        <v>75.430000000000007</v>
      </c>
      <c r="F88">
        <v>75.430000000000007</v>
      </c>
      <c r="G88">
        <v>536694700</v>
      </c>
    </row>
    <row r="89" spans="1:7" x14ac:dyDescent="0.45">
      <c r="A89" s="1">
        <v>44593</v>
      </c>
      <c r="B89">
        <v>76.690002000000007</v>
      </c>
      <c r="C89">
        <v>78.25</v>
      </c>
      <c r="D89">
        <v>57.5</v>
      </c>
      <c r="E89">
        <v>70.470000999999996</v>
      </c>
      <c r="F89">
        <v>70.470000999999996</v>
      </c>
      <c r="G89">
        <v>476176900</v>
      </c>
    </row>
    <row r="90" spans="1:7" x14ac:dyDescent="0.45">
      <c r="A90" s="1">
        <v>44621</v>
      </c>
      <c r="B90">
        <v>70.199996999999996</v>
      </c>
      <c r="C90">
        <v>72.004997000000003</v>
      </c>
      <c r="D90">
        <v>51.849997999999999</v>
      </c>
      <c r="E90">
        <v>66.290001000000004</v>
      </c>
      <c r="F90">
        <v>66.290001000000004</v>
      </c>
      <c r="G90">
        <v>572553700</v>
      </c>
    </row>
    <row r="91" spans="1:7" x14ac:dyDescent="0.45">
      <c r="A91" s="1">
        <v>44652</v>
      </c>
      <c r="B91">
        <v>66.764999000000003</v>
      </c>
      <c r="C91">
        <v>70.839995999999999</v>
      </c>
      <c r="D91">
        <v>45.889999000000003</v>
      </c>
      <c r="E91">
        <v>47.130001</v>
      </c>
      <c r="F91">
        <v>47.130001</v>
      </c>
      <c r="G91">
        <v>467024800</v>
      </c>
    </row>
    <row r="92" spans="1:7" x14ac:dyDescent="0.45">
      <c r="A92" s="1">
        <v>44682</v>
      </c>
      <c r="B92">
        <v>47</v>
      </c>
      <c r="C92">
        <v>52.709999000000003</v>
      </c>
      <c r="D92">
        <v>35.099997999999999</v>
      </c>
      <c r="E92">
        <v>44.09</v>
      </c>
      <c r="F92">
        <v>44.09</v>
      </c>
      <c r="G92">
        <v>900637300</v>
      </c>
    </row>
    <row r="93" spans="1:7" x14ac:dyDescent="0.45">
      <c r="A93" s="1">
        <v>44713</v>
      </c>
      <c r="B93">
        <v>44.18</v>
      </c>
      <c r="C93">
        <v>46.939999</v>
      </c>
      <c r="D93">
        <v>35.650002000000001</v>
      </c>
      <c r="E93">
        <v>39.880001</v>
      </c>
      <c r="F93">
        <v>39.880001</v>
      </c>
      <c r="G93">
        <v>648937900</v>
      </c>
    </row>
    <row r="94" spans="1:7" x14ac:dyDescent="0.45">
      <c r="A94" s="1">
        <v>44743</v>
      </c>
      <c r="B94">
        <v>40.369999</v>
      </c>
      <c r="C94">
        <v>49.34</v>
      </c>
      <c r="D94">
        <v>39.840000000000003</v>
      </c>
      <c r="E94">
        <v>45.130001</v>
      </c>
      <c r="F94">
        <v>45.130001</v>
      </c>
      <c r="G94">
        <v>505026200</v>
      </c>
    </row>
    <row r="95" spans="1:7" x14ac:dyDescent="0.45">
      <c r="A95" s="1">
        <v>44774</v>
      </c>
      <c r="B95">
        <v>44.490001999999997</v>
      </c>
      <c r="C95">
        <v>53.860000999999997</v>
      </c>
      <c r="D95">
        <v>41.18</v>
      </c>
      <c r="E95">
        <v>41.880001</v>
      </c>
      <c r="F95">
        <v>41.880001</v>
      </c>
      <c r="G95">
        <v>523941300</v>
      </c>
    </row>
    <row r="96" spans="1:7" x14ac:dyDescent="0.45">
      <c r="A96" s="1">
        <v>44805</v>
      </c>
      <c r="B96">
        <v>41.16</v>
      </c>
      <c r="C96">
        <v>45.68</v>
      </c>
      <c r="D96">
        <v>37.090000000000003</v>
      </c>
      <c r="E96">
        <v>37.729999999999997</v>
      </c>
      <c r="F96">
        <v>37.729999999999997</v>
      </c>
      <c r="G96">
        <v>497364600</v>
      </c>
    </row>
    <row r="97" spans="1:7" x14ac:dyDescent="0.45">
      <c r="A97" s="1">
        <v>44835</v>
      </c>
      <c r="B97">
        <v>38</v>
      </c>
      <c r="C97">
        <v>40.969002000000003</v>
      </c>
      <c r="D97">
        <v>33.740001999999997</v>
      </c>
      <c r="E97">
        <v>38.279998999999997</v>
      </c>
      <c r="F97">
        <v>38.279998999999997</v>
      </c>
      <c r="G97">
        <v>523912600</v>
      </c>
    </row>
    <row r="98" spans="1:7" x14ac:dyDescent="0.45">
      <c r="A98" s="1">
        <v>44866</v>
      </c>
      <c r="B98">
        <v>39.470001000000003</v>
      </c>
      <c r="C98">
        <v>41.290000999999997</v>
      </c>
      <c r="D98">
        <v>32.509998000000003</v>
      </c>
      <c r="E98">
        <v>37.479999999999997</v>
      </c>
      <c r="F98">
        <v>37.479999999999997</v>
      </c>
      <c r="G98">
        <v>549044500</v>
      </c>
    </row>
    <row r="99" spans="1:7" x14ac:dyDescent="0.45">
      <c r="A99" s="1">
        <v>44896</v>
      </c>
      <c r="B99">
        <v>37.700001</v>
      </c>
      <c r="C99">
        <v>38.375</v>
      </c>
      <c r="D99">
        <v>29.43</v>
      </c>
      <c r="E99">
        <v>31.24</v>
      </c>
      <c r="F99">
        <v>31.24</v>
      </c>
      <c r="G99">
        <v>483167800</v>
      </c>
    </row>
    <row r="100" spans="1:7" x14ac:dyDescent="0.45">
      <c r="A100" s="1">
        <v>44927</v>
      </c>
      <c r="B100">
        <v>31.84</v>
      </c>
      <c r="C100">
        <v>40.689999</v>
      </c>
      <c r="D100">
        <v>30.02</v>
      </c>
      <c r="E100">
        <v>39.93</v>
      </c>
      <c r="F100">
        <v>39.93</v>
      </c>
      <c r="G100">
        <v>488945800</v>
      </c>
    </row>
    <row r="101" spans="1:7" x14ac:dyDescent="0.45">
      <c r="A101" s="1">
        <v>44958</v>
      </c>
      <c r="B101">
        <v>40.099997999999999</v>
      </c>
      <c r="C101">
        <v>45.459999000000003</v>
      </c>
      <c r="D101">
        <v>39.237999000000002</v>
      </c>
      <c r="E101">
        <v>42.849997999999999</v>
      </c>
      <c r="F101">
        <v>42.849997999999999</v>
      </c>
      <c r="G101">
        <v>139377900</v>
      </c>
    </row>
    <row r="102" spans="1:7" x14ac:dyDescent="0.45">
      <c r="A102" s="1">
        <v>44960</v>
      </c>
      <c r="B102">
        <v>42.419998</v>
      </c>
      <c r="C102">
        <v>44.630001</v>
      </c>
      <c r="D102">
        <v>42.099997999999999</v>
      </c>
      <c r="E102">
        <v>42.849997999999999</v>
      </c>
      <c r="F102">
        <v>42.849997999999999</v>
      </c>
      <c r="G102">
        <v>45394148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102"/>
  <sheetViews>
    <sheetView workbookViewId="0">
      <selection activeCell="Q7" sqref="Q7"/>
    </sheetView>
  </sheetViews>
  <sheetFormatPr defaultRowHeight="14.25" x14ac:dyDescent="0.45"/>
  <cols>
    <col min="1" max="1" width="9.73046875" bestFit="1" customWidth="1"/>
    <col min="11" max="11" width="32.265625" bestFit="1" customWidth="1"/>
    <col min="12" max="12" width="8.59765625" bestFit="1" customWidth="1"/>
    <col min="13" max="13" width="11" bestFit="1" customWidth="1"/>
  </cols>
  <sheetData>
    <row r="1" spans="1:17" x14ac:dyDescent="0.45">
      <c r="A1" t="s">
        <v>0</v>
      </c>
      <c r="B1" t="s">
        <v>5</v>
      </c>
      <c r="C1" s="17" t="s">
        <v>11</v>
      </c>
      <c r="E1" s="16" t="s">
        <v>7</v>
      </c>
      <c r="F1" t="s">
        <v>8</v>
      </c>
      <c r="G1" t="s">
        <v>9</v>
      </c>
      <c r="H1" t="s">
        <v>10</v>
      </c>
      <c r="K1" t="s">
        <v>44</v>
      </c>
      <c r="P1" s="22" t="s">
        <v>85</v>
      </c>
    </row>
    <row r="2" spans="1:17" x14ac:dyDescent="0.45">
      <c r="A2" s="1">
        <v>41974</v>
      </c>
      <c r="B2" s="5">
        <v>-2.0884036788031045E-2</v>
      </c>
      <c r="C2" s="6">
        <f>B2-H2</f>
        <v>-2.0884036788031045E-2</v>
      </c>
      <c r="D2">
        <v>201412</v>
      </c>
      <c r="E2" s="5">
        <v>-5.9999999999999995E-4</v>
      </c>
      <c r="F2" s="5">
        <v>2.4900000000000002E-2</v>
      </c>
      <c r="G2" s="5">
        <v>2.2700000000000001E-2</v>
      </c>
      <c r="H2" s="5">
        <v>0</v>
      </c>
      <c r="P2" t="s">
        <v>80</v>
      </c>
    </row>
    <row r="3" spans="1:17" x14ac:dyDescent="0.45">
      <c r="A3" s="1">
        <v>42005</v>
      </c>
      <c r="B3" s="5">
        <v>3.9682301734853334E-3</v>
      </c>
      <c r="C3" s="6">
        <f t="shared" ref="C3:C66" si="0">B3-H3</f>
        <v>3.9682301734853334E-3</v>
      </c>
      <c r="D3">
        <v>201501</v>
      </c>
      <c r="E3" s="5">
        <v>-3.1099999999999999E-2</v>
      </c>
      <c r="F3" s="5">
        <v>-5.5000000000000005E-3</v>
      </c>
      <c r="G3" s="5">
        <v>-3.5799999999999998E-2</v>
      </c>
      <c r="H3" s="5">
        <v>0</v>
      </c>
      <c r="L3" t="s">
        <v>45</v>
      </c>
      <c r="M3" t="s">
        <v>46</v>
      </c>
      <c r="P3" t="s">
        <v>12</v>
      </c>
    </row>
    <row r="4" spans="1:17" x14ac:dyDescent="0.45">
      <c r="A4" s="1">
        <v>42036</v>
      </c>
      <c r="B4" s="5">
        <v>6.2747013736610777E-2</v>
      </c>
      <c r="C4" s="6">
        <f t="shared" si="0"/>
        <v>6.2747013736610777E-2</v>
      </c>
      <c r="D4">
        <v>201502</v>
      </c>
      <c r="E4" s="5">
        <v>6.13E-2</v>
      </c>
      <c r="F4" s="5">
        <v>6.0999999999999995E-3</v>
      </c>
      <c r="G4" s="5">
        <v>-1.8600000000000002E-2</v>
      </c>
      <c r="H4" s="5">
        <v>0</v>
      </c>
      <c r="K4" t="s">
        <v>49</v>
      </c>
      <c r="L4" s="6">
        <f>AVERAGE(E15:E74)</f>
        <v>1.2869999999999999E-2</v>
      </c>
      <c r="M4" s="5">
        <f>L4*12</f>
        <v>0.15443999999999999</v>
      </c>
      <c r="P4" t="s">
        <v>14</v>
      </c>
    </row>
    <row r="5" spans="1:17" x14ac:dyDescent="0.45">
      <c r="A5" s="1">
        <v>42064</v>
      </c>
      <c r="B5" s="5">
        <v>-3.138075794784289E-2</v>
      </c>
      <c r="C5" s="6">
        <f t="shared" si="0"/>
        <v>-3.138075794784289E-2</v>
      </c>
      <c r="D5">
        <v>201503</v>
      </c>
      <c r="E5" s="5">
        <v>-1.1200000000000002E-2</v>
      </c>
      <c r="F5" s="5">
        <v>3.04E-2</v>
      </c>
      <c r="G5" s="5">
        <v>-3.7000000000000002E-3</v>
      </c>
      <c r="H5" s="5">
        <v>0</v>
      </c>
      <c r="K5" t="s">
        <v>47</v>
      </c>
      <c r="L5" s="15">
        <f>_xlfn.STDEV.S(C15:C74)</f>
        <v>9.3160205718316555E-2</v>
      </c>
      <c r="M5" s="2">
        <f>L5*SQRT(12)</f>
        <v>0.32271641909538584</v>
      </c>
      <c r="P5" t="s">
        <v>81</v>
      </c>
    </row>
    <row r="6" spans="1:17" x14ac:dyDescent="0.45">
      <c r="A6" s="1">
        <v>42095</v>
      </c>
      <c r="B6" s="5">
        <v>5.7595049844871805E-3</v>
      </c>
      <c r="C6" s="6">
        <f t="shared" si="0"/>
        <v>5.7595049844871805E-3</v>
      </c>
      <c r="D6">
        <v>201504</v>
      </c>
      <c r="E6" s="5">
        <v>5.8999999999999999E-3</v>
      </c>
      <c r="F6" s="5">
        <v>-3.0299999999999997E-2</v>
      </c>
      <c r="G6" s="5">
        <v>1.8200000000000001E-2</v>
      </c>
      <c r="H6" s="5">
        <v>0</v>
      </c>
      <c r="K6" t="s">
        <v>48</v>
      </c>
      <c r="L6" s="2">
        <f>_xlfn.STDEV.S(E15:E74)</f>
        <v>4.6909799128085038E-2</v>
      </c>
      <c r="M6" s="2">
        <f>L6*SQRT(12)</f>
        <v>0.162500310925387</v>
      </c>
      <c r="P6" t="s">
        <v>82</v>
      </c>
    </row>
    <row r="7" spans="1:17" x14ac:dyDescent="0.45">
      <c r="A7" s="1">
        <v>42125</v>
      </c>
      <c r="B7" s="5">
        <v>3.0589442113182218E-2</v>
      </c>
      <c r="C7" s="6">
        <f t="shared" si="0"/>
        <v>3.0589442113182218E-2</v>
      </c>
      <c r="D7">
        <v>201505</v>
      </c>
      <c r="E7" s="5">
        <v>1.3600000000000001E-2</v>
      </c>
      <c r="F7" s="5">
        <v>9.1999999999999998E-3</v>
      </c>
      <c r="G7" s="5">
        <v>-1.1399999999999999E-2</v>
      </c>
      <c r="H7" s="5">
        <v>0</v>
      </c>
      <c r="K7" t="s">
        <v>50</v>
      </c>
      <c r="L7" s="6">
        <f>AVERAGE(C15:C74)</f>
        <v>3.5011609012044836E-2</v>
      </c>
      <c r="M7" s="5">
        <f>L7*12</f>
        <v>0.42013930814453804</v>
      </c>
      <c r="P7" t="s">
        <v>83</v>
      </c>
    </row>
    <row r="8" spans="1:17" x14ac:dyDescent="0.45">
      <c r="A8" s="1">
        <v>42156</v>
      </c>
      <c r="B8" s="5">
        <v>-1.1390996202916519E-2</v>
      </c>
      <c r="C8" s="6">
        <f t="shared" si="0"/>
        <v>-1.1390996202916519E-2</v>
      </c>
      <c r="D8">
        <v>201506</v>
      </c>
      <c r="E8" s="5">
        <v>-1.5300000000000001E-2</v>
      </c>
      <c r="F8" s="5">
        <v>2.8999999999999998E-2</v>
      </c>
      <c r="G8" s="5">
        <v>-7.9000000000000008E-3</v>
      </c>
      <c r="H8" s="5">
        <v>0</v>
      </c>
      <c r="P8" t="s">
        <v>84</v>
      </c>
    </row>
    <row r="9" spans="1:17" x14ac:dyDescent="0.45">
      <c r="A9" s="1">
        <v>42186</v>
      </c>
      <c r="B9" s="5">
        <v>7.0256932565194155E-3</v>
      </c>
      <c r="C9" s="6">
        <f t="shared" si="0"/>
        <v>7.0256932565194155E-3</v>
      </c>
      <c r="D9">
        <v>201507</v>
      </c>
      <c r="E9" s="5">
        <v>1.54E-2</v>
      </c>
      <c r="F9" s="5">
        <v>-4.1900000000000007E-2</v>
      </c>
      <c r="G9" s="5">
        <v>-4.1299999999999996E-2</v>
      </c>
      <c r="H9" s="5">
        <v>0</v>
      </c>
      <c r="Q9" t="s">
        <v>65</v>
      </c>
    </row>
    <row r="10" spans="1:17" x14ac:dyDescent="0.45">
      <c r="A10" s="1">
        <v>42217</v>
      </c>
      <c r="B10" s="5">
        <v>-6.511625077866072E-2</v>
      </c>
      <c r="C10" s="6">
        <f t="shared" si="0"/>
        <v>-6.511625077866072E-2</v>
      </c>
      <c r="D10">
        <v>201508</v>
      </c>
      <c r="E10" s="5">
        <v>-6.0400000000000002E-2</v>
      </c>
      <c r="F10" s="5">
        <v>3.3E-3</v>
      </c>
      <c r="G10" s="5">
        <v>2.7699999999999999E-2</v>
      </c>
      <c r="H10" s="5">
        <v>0</v>
      </c>
      <c r="Q10" t="s">
        <v>58</v>
      </c>
    </row>
    <row r="11" spans="1:17" x14ac:dyDescent="0.45">
      <c r="A11" s="1">
        <v>42248</v>
      </c>
      <c r="B11" s="5">
        <v>-6.517409633099952E-2</v>
      </c>
      <c r="C11" s="6">
        <f t="shared" si="0"/>
        <v>-6.517409633099952E-2</v>
      </c>
      <c r="D11">
        <v>201509</v>
      </c>
      <c r="E11" s="5">
        <v>-3.0699999999999998E-2</v>
      </c>
      <c r="F11" s="5">
        <v>-2.63E-2</v>
      </c>
      <c r="G11" s="5">
        <v>5.6000000000000008E-3</v>
      </c>
      <c r="H11" s="5">
        <v>0</v>
      </c>
    </row>
    <row r="12" spans="1:17" x14ac:dyDescent="0.45">
      <c r="A12" s="1">
        <v>42278</v>
      </c>
      <c r="B12" s="5">
        <v>5.9073884568093982E-2</v>
      </c>
      <c r="C12" s="6">
        <f t="shared" si="0"/>
        <v>5.9073884568093982E-2</v>
      </c>
      <c r="D12">
        <v>201510</v>
      </c>
      <c r="E12" s="5">
        <v>7.7499999999999999E-2</v>
      </c>
      <c r="F12" s="5">
        <v>-1.8700000000000001E-2</v>
      </c>
      <c r="G12" s="5">
        <v>-4.5999999999999999E-3</v>
      </c>
      <c r="H12" s="5">
        <v>0</v>
      </c>
      <c r="Q12" t="s">
        <v>59</v>
      </c>
    </row>
    <row r="13" spans="1:17" x14ac:dyDescent="0.45">
      <c r="A13" s="1">
        <v>42309</v>
      </c>
      <c r="B13" s="5">
        <v>6.5326744168580517E-2</v>
      </c>
      <c r="C13" s="6">
        <f t="shared" si="0"/>
        <v>6.5326744168580517E-2</v>
      </c>
      <c r="D13">
        <v>201511</v>
      </c>
      <c r="E13" s="5">
        <v>5.6000000000000008E-3</v>
      </c>
      <c r="F13" s="5">
        <v>3.5900000000000001E-2</v>
      </c>
      <c r="G13" s="5">
        <v>-4.1999999999999997E-3</v>
      </c>
      <c r="H13" s="5">
        <v>0</v>
      </c>
    </row>
    <row r="14" spans="1:17" x14ac:dyDescent="0.45">
      <c r="A14" s="1">
        <v>42339</v>
      </c>
      <c r="B14" s="5">
        <v>-3.4905761509375174E-2</v>
      </c>
      <c r="C14" s="6">
        <f t="shared" si="0"/>
        <v>-3.5005761509375177E-2</v>
      </c>
      <c r="D14">
        <v>201512</v>
      </c>
      <c r="E14" s="5">
        <v>-2.1700000000000001E-2</v>
      </c>
      <c r="F14" s="5">
        <v>-2.8199999999999999E-2</v>
      </c>
      <c r="G14" s="5">
        <v>-2.6099999999999998E-2</v>
      </c>
      <c r="H14" s="5">
        <v>1E-4</v>
      </c>
      <c r="Q14" t="s">
        <v>61</v>
      </c>
    </row>
    <row r="15" spans="1:17" x14ac:dyDescent="0.45">
      <c r="A15" s="1">
        <v>42370</v>
      </c>
      <c r="B15" s="5">
        <v>-0.16352879925417158</v>
      </c>
      <c r="C15" s="6">
        <f t="shared" si="0"/>
        <v>-0.16362879925417156</v>
      </c>
      <c r="D15">
        <v>201601</v>
      </c>
      <c r="E15" s="5">
        <v>-5.7699999999999994E-2</v>
      </c>
      <c r="F15" s="5">
        <v>-3.4300000000000004E-2</v>
      </c>
      <c r="G15" s="5">
        <v>2.0899999999999998E-2</v>
      </c>
      <c r="H15" s="5">
        <v>1E-4</v>
      </c>
      <c r="Q15" t="s">
        <v>62</v>
      </c>
    </row>
    <row r="16" spans="1:17" x14ac:dyDescent="0.45">
      <c r="A16" s="1">
        <v>42401</v>
      </c>
      <c r="B16" s="5">
        <v>2.1505527555456132E-2</v>
      </c>
      <c r="C16" s="6">
        <f t="shared" si="0"/>
        <v>2.1305527555456134E-2</v>
      </c>
      <c r="D16">
        <v>201602</v>
      </c>
      <c r="E16" s="5">
        <v>-7.000000000000001E-4</v>
      </c>
      <c r="F16" s="5">
        <v>7.0999999999999995E-3</v>
      </c>
      <c r="G16" s="5">
        <v>-5.6999999999999993E-3</v>
      </c>
      <c r="H16" s="5">
        <v>2.0000000000000001E-4</v>
      </c>
      <c r="Q16" t="s">
        <v>66</v>
      </c>
    </row>
    <row r="17" spans="1:17" x14ac:dyDescent="0.45">
      <c r="A17" s="1">
        <v>42430</v>
      </c>
      <c r="B17" s="5">
        <v>0.1187132214923898</v>
      </c>
      <c r="C17" s="6">
        <f t="shared" si="0"/>
        <v>0.1185132214923898</v>
      </c>
      <c r="D17">
        <v>201603</v>
      </c>
      <c r="E17" s="5">
        <v>6.9599999999999995E-2</v>
      </c>
      <c r="F17" s="5">
        <v>8.199999999999999E-3</v>
      </c>
      <c r="G17" s="5">
        <v>1.1899999999999999E-2</v>
      </c>
      <c r="H17" s="5">
        <v>2.0000000000000001E-4</v>
      </c>
      <c r="Q17" t="s">
        <v>63</v>
      </c>
    </row>
    <row r="18" spans="1:17" x14ac:dyDescent="0.45">
      <c r="A18" s="1">
        <v>42461</v>
      </c>
      <c r="B18" s="5">
        <v>-1.3068476244237211E-2</v>
      </c>
      <c r="C18" s="6">
        <f t="shared" si="0"/>
        <v>-1.316847624423721E-2</v>
      </c>
      <c r="D18">
        <v>201604</v>
      </c>
      <c r="E18" s="5">
        <v>9.1000000000000004E-3</v>
      </c>
      <c r="F18" s="5">
        <v>7.4000000000000003E-3</v>
      </c>
      <c r="G18" s="5">
        <v>3.2799999999999996E-2</v>
      </c>
      <c r="H18" s="5">
        <v>1E-4</v>
      </c>
      <c r="Q18" t="s">
        <v>64</v>
      </c>
    </row>
    <row r="19" spans="1:17" x14ac:dyDescent="0.45">
      <c r="A19" s="1">
        <v>42491</v>
      </c>
      <c r="B19" s="5">
        <v>3.2309283675374015E-2</v>
      </c>
      <c r="C19" s="6">
        <f t="shared" si="0"/>
        <v>3.2209283675374012E-2</v>
      </c>
      <c r="D19">
        <v>201605</v>
      </c>
      <c r="E19" s="5">
        <v>1.78E-2</v>
      </c>
      <c r="F19" s="5">
        <v>-1.8E-3</v>
      </c>
      <c r="G19" s="5">
        <v>-1.66E-2</v>
      </c>
      <c r="H19" s="5">
        <v>1E-4</v>
      </c>
    </row>
    <row r="20" spans="1:17" x14ac:dyDescent="0.45">
      <c r="A20" s="1">
        <v>42522</v>
      </c>
      <c r="B20" s="5">
        <v>-1.0261604794139118E-2</v>
      </c>
      <c r="C20" s="6">
        <f t="shared" si="0"/>
        <v>-1.0461604794139118E-2</v>
      </c>
      <c r="D20">
        <v>201606</v>
      </c>
      <c r="E20" s="5">
        <v>-5.0000000000000001E-4</v>
      </c>
      <c r="F20" s="5">
        <v>6.0000000000000001E-3</v>
      </c>
      <c r="G20" s="5">
        <v>-1.4800000000000001E-2</v>
      </c>
      <c r="H20" s="5">
        <v>2.0000000000000001E-4</v>
      </c>
      <c r="Q20" t="s">
        <v>77</v>
      </c>
    </row>
    <row r="21" spans="1:17" x14ac:dyDescent="0.45">
      <c r="A21" s="1">
        <v>42552</v>
      </c>
      <c r="B21" s="5">
        <v>6.7392482558496683E-2</v>
      </c>
      <c r="C21" s="6">
        <f t="shared" si="0"/>
        <v>6.7192482558496677E-2</v>
      </c>
      <c r="D21">
        <v>201607</v>
      </c>
      <c r="E21" s="5">
        <v>3.95E-2</v>
      </c>
      <c r="F21" s="5">
        <v>2.5099999999999997E-2</v>
      </c>
      <c r="G21" s="5">
        <v>-1.2699999999999999E-2</v>
      </c>
      <c r="H21" s="5">
        <v>2.0000000000000001E-4</v>
      </c>
      <c r="Q21" t="s">
        <v>78</v>
      </c>
    </row>
    <row r="22" spans="1:17" x14ac:dyDescent="0.45">
      <c r="A22" s="1">
        <v>42583</v>
      </c>
      <c r="B22" s="5">
        <v>1.1655564140580755E-3</v>
      </c>
      <c r="C22" s="6">
        <f t="shared" si="0"/>
        <v>9.6555641405807549E-4</v>
      </c>
      <c r="D22">
        <v>201608</v>
      </c>
      <c r="E22" s="5">
        <v>4.8999999999999998E-3</v>
      </c>
      <c r="F22" s="5">
        <v>1.18E-2</v>
      </c>
      <c r="G22" s="5">
        <v>3.1300000000000001E-2</v>
      </c>
      <c r="H22" s="5">
        <v>2.0000000000000001E-4</v>
      </c>
    </row>
    <row r="23" spans="1:17" x14ac:dyDescent="0.45">
      <c r="A23" s="1">
        <v>42614</v>
      </c>
      <c r="B23" s="5">
        <v>7.596779621722255E-2</v>
      </c>
      <c r="C23" s="6">
        <f t="shared" si="0"/>
        <v>7.5767796217222544E-2</v>
      </c>
      <c r="D23">
        <v>201609</v>
      </c>
      <c r="E23" s="5">
        <v>2.5000000000000001E-3</v>
      </c>
      <c r="F23" s="5">
        <v>2.1299999999999999E-2</v>
      </c>
      <c r="G23" s="5">
        <v>-1.23E-2</v>
      </c>
      <c r="H23" s="5">
        <v>2.0000000000000001E-4</v>
      </c>
    </row>
    <row r="24" spans="1:17" x14ac:dyDescent="0.45">
      <c r="A24" s="1">
        <v>42644</v>
      </c>
      <c r="B24" s="5">
        <v>-0.10202879038788949</v>
      </c>
      <c r="C24" s="6">
        <f t="shared" si="0"/>
        <v>-0.1022287903878895</v>
      </c>
      <c r="D24">
        <v>201610</v>
      </c>
      <c r="E24" s="5">
        <v>-2.0199999999999999E-2</v>
      </c>
      <c r="F24" s="5">
        <v>-4.4199999999999996E-2</v>
      </c>
      <c r="G24" s="5">
        <v>4.1200000000000001E-2</v>
      </c>
      <c r="H24" s="5">
        <v>2.0000000000000001E-4</v>
      </c>
    </row>
    <row r="25" spans="1:17" x14ac:dyDescent="0.45">
      <c r="A25" s="1">
        <v>42675</v>
      </c>
      <c r="B25" s="5">
        <v>9.6902045695461195E-3</v>
      </c>
      <c r="C25" s="6">
        <f t="shared" si="0"/>
        <v>9.5902045695461201E-3</v>
      </c>
      <c r="D25">
        <v>201611</v>
      </c>
      <c r="E25" s="5">
        <v>4.8600000000000004E-2</v>
      </c>
      <c r="F25" s="5">
        <v>5.67E-2</v>
      </c>
      <c r="G25" s="5">
        <v>8.1900000000000001E-2</v>
      </c>
      <c r="H25" s="5">
        <v>1E-4</v>
      </c>
    </row>
    <row r="26" spans="1:17" x14ac:dyDescent="0.45">
      <c r="A26" s="1">
        <v>42705</v>
      </c>
      <c r="B26" s="5">
        <v>-2.9835487622632269E-3</v>
      </c>
      <c r="C26" s="6">
        <f t="shared" si="0"/>
        <v>-3.2835487622632268E-3</v>
      </c>
      <c r="D26">
        <v>201612</v>
      </c>
      <c r="E26" s="5">
        <v>1.8100000000000002E-2</v>
      </c>
      <c r="F26" s="5">
        <v>8.0000000000000004E-4</v>
      </c>
      <c r="G26" s="5">
        <v>3.56E-2</v>
      </c>
      <c r="H26" s="5">
        <v>2.9999999999999997E-4</v>
      </c>
    </row>
    <row r="27" spans="1:17" x14ac:dyDescent="0.45">
      <c r="A27" s="1">
        <v>42736</v>
      </c>
      <c r="B27" s="5">
        <v>0.10179541648195001</v>
      </c>
      <c r="C27" s="6">
        <f t="shared" si="0"/>
        <v>0.10139541648195001</v>
      </c>
      <c r="D27">
        <v>201701</v>
      </c>
      <c r="E27" s="5">
        <v>1.9400000000000001E-2</v>
      </c>
      <c r="F27" s="5">
        <v>-1.1399999999999999E-2</v>
      </c>
      <c r="G27" s="5">
        <v>-2.76E-2</v>
      </c>
      <c r="H27" s="5">
        <v>4.0000000000000002E-4</v>
      </c>
    </row>
    <row r="28" spans="1:17" x14ac:dyDescent="0.45">
      <c r="A28" s="1">
        <v>42767</v>
      </c>
      <c r="B28" s="5">
        <v>4.680637709553731E-2</v>
      </c>
      <c r="C28" s="6">
        <f t="shared" si="0"/>
        <v>4.6406377095537313E-2</v>
      </c>
      <c r="D28">
        <v>201702</v>
      </c>
      <c r="E28" s="5">
        <v>3.5699999999999996E-2</v>
      </c>
      <c r="F28" s="5">
        <v>-2.0199999999999999E-2</v>
      </c>
      <c r="G28" s="5">
        <v>-1.6799999999999999E-2</v>
      </c>
      <c r="H28" s="5">
        <v>4.0000000000000002E-4</v>
      </c>
    </row>
    <row r="29" spans="1:17" x14ac:dyDescent="0.45">
      <c r="A29" s="1">
        <v>42795</v>
      </c>
      <c r="B29" s="5">
        <v>3.6108138761963615E-2</v>
      </c>
      <c r="C29" s="6">
        <f t="shared" si="0"/>
        <v>3.5808138761963614E-2</v>
      </c>
      <c r="D29">
        <v>201703</v>
      </c>
      <c r="E29" s="5">
        <v>1.7000000000000001E-3</v>
      </c>
      <c r="F29" s="5">
        <v>1.1399999999999999E-2</v>
      </c>
      <c r="G29" s="5">
        <v>-3.32E-2</v>
      </c>
      <c r="H29" s="5">
        <v>2.9999999999999997E-4</v>
      </c>
    </row>
    <row r="30" spans="1:17" x14ac:dyDescent="0.45">
      <c r="A30" s="1">
        <v>42826</v>
      </c>
      <c r="B30" s="5">
        <v>5.0500814315076623E-2</v>
      </c>
      <c r="C30" s="6">
        <f t="shared" si="0"/>
        <v>5.0000814315076622E-2</v>
      </c>
      <c r="D30">
        <v>201704</v>
      </c>
      <c r="E30" s="5">
        <v>1.09E-2</v>
      </c>
      <c r="F30" s="5">
        <v>7.1999999999999998E-3</v>
      </c>
      <c r="G30" s="5">
        <v>-2.1000000000000001E-2</v>
      </c>
      <c r="H30" s="5">
        <v>5.0000000000000001E-4</v>
      </c>
    </row>
    <row r="31" spans="1:17" x14ac:dyDescent="0.45">
      <c r="A31" s="1">
        <v>42856</v>
      </c>
      <c r="B31" s="5">
        <v>0.12634088210418756</v>
      </c>
      <c r="C31" s="6">
        <f t="shared" si="0"/>
        <v>0.12574088210418757</v>
      </c>
      <c r="D31">
        <v>201705</v>
      </c>
      <c r="E31" s="5">
        <v>1.06E-2</v>
      </c>
      <c r="F31" s="5">
        <v>-2.52E-2</v>
      </c>
      <c r="G31" s="5">
        <v>-3.78E-2</v>
      </c>
      <c r="H31" s="5">
        <v>5.9999999999999995E-4</v>
      </c>
    </row>
    <row r="32" spans="1:17" x14ac:dyDescent="0.45">
      <c r="A32" s="1">
        <v>42887</v>
      </c>
      <c r="B32" s="5">
        <v>2.1164031194781979E-2</v>
      </c>
      <c r="C32" s="6">
        <f t="shared" si="0"/>
        <v>2.0564031194781979E-2</v>
      </c>
      <c r="D32">
        <v>201706</v>
      </c>
      <c r="E32" s="5">
        <v>7.8000000000000005E-3</v>
      </c>
      <c r="F32" s="5">
        <v>2.23E-2</v>
      </c>
      <c r="G32" s="5">
        <v>1.4800000000000001E-2</v>
      </c>
      <c r="H32" s="5">
        <v>5.9999999999999995E-4</v>
      </c>
    </row>
    <row r="33" spans="1:8" x14ac:dyDescent="0.45">
      <c r="A33" s="1">
        <v>42917</v>
      </c>
      <c r="B33" s="5">
        <v>2.3212469770247237E-2</v>
      </c>
      <c r="C33" s="6">
        <f t="shared" si="0"/>
        <v>2.2512469770247238E-2</v>
      </c>
      <c r="D33">
        <v>201707</v>
      </c>
      <c r="E33" s="5">
        <v>1.8700000000000001E-2</v>
      </c>
      <c r="F33" s="5">
        <v>-1.46E-2</v>
      </c>
      <c r="G33" s="5">
        <v>-2.3999999999999998E-3</v>
      </c>
      <c r="H33" s="5">
        <v>7.000000000000001E-4</v>
      </c>
    </row>
    <row r="34" spans="1:8" x14ac:dyDescent="0.45">
      <c r="A34" s="1">
        <v>42948</v>
      </c>
      <c r="B34" s="5">
        <v>0.15258928725653037</v>
      </c>
      <c r="C34" s="6">
        <f t="shared" si="0"/>
        <v>0.15168928725653036</v>
      </c>
      <c r="D34">
        <v>201708</v>
      </c>
      <c r="E34" s="5">
        <v>1.6000000000000001E-3</v>
      </c>
      <c r="F34" s="5">
        <v>-1.67E-2</v>
      </c>
      <c r="G34" s="5">
        <v>-2.0899999999999998E-2</v>
      </c>
      <c r="H34" s="5">
        <v>8.9999999999999998E-4</v>
      </c>
    </row>
    <row r="35" spans="1:8" x14ac:dyDescent="0.45">
      <c r="A35" s="1">
        <v>42979</v>
      </c>
      <c r="B35" s="5">
        <v>4.2760925534854098E-3</v>
      </c>
      <c r="C35" s="6">
        <f t="shared" si="0"/>
        <v>3.3760925534854101E-3</v>
      </c>
      <c r="D35">
        <v>201709</v>
      </c>
      <c r="E35" s="5">
        <v>2.5099999999999997E-2</v>
      </c>
      <c r="F35" s="5">
        <v>4.4600000000000001E-2</v>
      </c>
      <c r="G35" s="5">
        <v>3.1200000000000002E-2</v>
      </c>
      <c r="H35" s="5">
        <v>8.9999999999999998E-4</v>
      </c>
    </row>
    <row r="36" spans="1:8" x14ac:dyDescent="0.45">
      <c r="A36" s="1">
        <v>43009</v>
      </c>
      <c r="B36" s="5">
        <v>3.5639483650272329E-2</v>
      </c>
      <c r="C36" s="6">
        <f t="shared" si="0"/>
        <v>3.4739483650272331E-2</v>
      </c>
      <c r="D36">
        <v>201710</v>
      </c>
      <c r="E36" s="5">
        <v>2.2499999999999999E-2</v>
      </c>
      <c r="F36" s="5">
        <v>-1.9299999999999998E-2</v>
      </c>
      <c r="G36" s="5">
        <v>2.0999999999999999E-3</v>
      </c>
      <c r="H36" s="5">
        <v>8.9999999999999998E-4</v>
      </c>
    </row>
    <row r="37" spans="1:8" x14ac:dyDescent="0.45">
      <c r="A37" s="1">
        <v>43040</v>
      </c>
      <c r="B37" s="5">
        <v>4.7592326896519259E-2</v>
      </c>
      <c r="C37" s="6">
        <f t="shared" si="0"/>
        <v>4.6792326896519257E-2</v>
      </c>
      <c r="D37">
        <v>201711</v>
      </c>
      <c r="E37" s="5">
        <v>3.1200000000000002E-2</v>
      </c>
      <c r="F37" s="5">
        <v>-5.7999999999999996E-3</v>
      </c>
      <c r="G37" s="5">
        <v>-8.0000000000000004E-4</v>
      </c>
      <c r="H37" s="5">
        <v>8.0000000000000004E-4</v>
      </c>
    </row>
    <row r="38" spans="1:8" x14ac:dyDescent="0.45">
      <c r="A38" s="1">
        <v>43070</v>
      </c>
      <c r="B38" s="5">
        <v>-3.2259635146331929E-3</v>
      </c>
      <c r="C38" s="6">
        <f t="shared" si="0"/>
        <v>-4.1259635146331927E-3</v>
      </c>
      <c r="D38">
        <v>201712</v>
      </c>
      <c r="E38" s="5">
        <v>1.06E-2</v>
      </c>
      <c r="F38" s="5">
        <v>-1.32E-2</v>
      </c>
      <c r="G38" s="5">
        <v>5.0000000000000001E-4</v>
      </c>
      <c r="H38" s="5">
        <v>8.9999999999999998E-4</v>
      </c>
    </row>
    <row r="39" spans="1:8" x14ac:dyDescent="0.45">
      <c r="A39" s="1">
        <v>43101</v>
      </c>
      <c r="B39" s="5">
        <v>0.12655907816535686</v>
      </c>
      <c r="C39" s="6">
        <f t="shared" si="0"/>
        <v>0.12535907816535685</v>
      </c>
      <c r="D39">
        <v>201801</v>
      </c>
      <c r="E39" s="5">
        <v>5.57E-2</v>
      </c>
      <c r="F39" s="5">
        <v>-3.15E-2</v>
      </c>
      <c r="G39" s="5">
        <v>-1.3300000000000001E-2</v>
      </c>
      <c r="H39" s="5">
        <v>1.1999999999999999E-3</v>
      </c>
    </row>
    <row r="40" spans="1:8" x14ac:dyDescent="0.45">
      <c r="A40" s="1">
        <v>43132</v>
      </c>
      <c r="B40" s="5">
        <v>-8.0020147660303555E-3</v>
      </c>
      <c r="C40" s="6">
        <f t="shared" si="0"/>
        <v>-9.1020147660303558E-3</v>
      </c>
      <c r="D40">
        <v>201802</v>
      </c>
      <c r="E40" s="5">
        <v>-3.6499999999999998E-2</v>
      </c>
      <c r="F40" s="5">
        <v>2.3E-3</v>
      </c>
      <c r="G40" s="5">
        <v>-1.0700000000000001E-2</v>
      </c>
      <c r="H40" s="5">
        <v>1.1000000000000001E-3</v>
      </c>
    </row>
    <row r="41" spans="1:8" x14ac:dyDescent="0.45">
      <c r="A41" s="1">
        <v>43160</v>
      </c>
      <c r="B41" s="5">
        <v>-4.4976668166618619E-2</v>
      </c>
      <c r="C41" s="6">
        <f t="shared" si="0"/>
        <v>-4.6076668166618616E-2</v>
      </c>
      <c r="D41">
        <v>201803</v>
      </c>
      <c r="E41" s="5">
        <v>-2.35E-2</v>
      </c>
      <c r="F41" s="5">
        <v>4.0500000000000001E-2</v>
      </c>
      <c r="G41" s="5">
        <v>-2.3E-3</v>
      </c>
      <c r="H41" s="5">
        <v>1.1000000000000001E-3</v>
      </c>
    </row>
    <row r="42" spans="1:8" x14ac:dyDescent="0.45">
      <c r="A42" s="1">
        <v>43191</v>
      </c>
      <c r="B42" s="5">
        <v>5.1186615480953567E-4</v>
      </c>
      <c r="C42" s="6">
        <f t="shared" si="0"/>
        <v>-8.8813384519046453E-4</v>
      </c>
      <c r="D42">
        <v>201804</v>
      </c>
      <c r="E42" s="5">
        <v>2.8000000000000004E-3</v>
      </c>
      <c r="F42" s="5">
        <v>1.1399999999999999E-2</v>
      </c>
      <c r="G42" s="5">
        <v>5.4000000000000003E-3</v>
      </c>
      <c r="H42" s="5">
        <v>1.4000000000000002E-3</v>
      </c>
    </row>
    <row r="43" spans="1:8" x14ac:dyDescent="0.45">
      <c r="A43" s="1">
        <v>43221</v>
      </c>
      <c r="B43" s="5">
        <v>0.11230480918884191</v>
      </c>
      <c r="C43" s="6">
        <f t="shared" si="0"/>
        <v>0.11090480918884191</v>
      </c>
      <c r="D43">
        <v>201805</v>
      </c>
      <c r="E43" s="5">
        <v>2.6499999999999999E-2</v>
      </c>
      <c r="F43" s="5">
        <v>5.2600000000000001E-2</v>
      </c>
      <c r="G43" s="5">
        <v>-3.1800000000000002E-2</v>
      </c>
      <c r="H43" s="5">
        <v>1.4000000000000002E-3</v>
      </c>
    </row>
    <row r="44" spans="1:8" x14ac:dyDescent="0.45">
      <c r="A44" s="1">
        <v>43252</v>
      </c>
      <c r="B44" s="5">
        <v>3.449866945296854E-2</v>
      </c>
      <c r="C44" s="6">
        <f t="shared" si="0"/>
        <v>3.3098669452968542E-2</v>
      </c>
      <c r="D44">
        <v>201806</v>
      </c>
      <c r="E44" s="5">
        <v>4.7999999999999996E-3</v>
      </c>
      <c r="F44" s="5">
        <v>1.15E-2</v>
      </c>
      <c r="G44" s="5">
        <v>-2.3300000000000001E-2</v>
      </c>
      <c r="H44" s="5">
        <v>1.4000000000000002E-3</v>
      </c>
    </row>
    <row r="45" spans="1:8" x14ac:dyDescent="0.45">
      <c r="A45" s="1">
        <v>43282</v>
      </c>
      <c r="B45" s="5">
        <v>-9.5598372503515345E-3</v>
      </c>
      <c r="C45" s="6">
        <f t="shared" si="0"/>
        <v>-1.1159837250351535E-2</v>
      </c>
      <c r="D45">
        <v>201807</v>
      </c>
      <c r="E45" s="5">
        <v>3.1899999999999998E-2</v>
      </c>
      <c r="F45" s="5">
        <v>-2.2200000000000001E-2</v>
      </c>
      <c r="G45" s="5">
        <v>4.6999999999999993E-3</v>
      </c>
      <c r="H45" s="5">
        <v>1.6000000000000001E-3</v>
      </c>
    </row>
    <row r="46" spans="1:8" x14ac:dyDescent="0.45">
      <c r="A46" s="1">
        <v>43313</v>
      </c>
      <c r="B46" s="5">
        <v>0.11560047382396077</v>
      </c>
      <c r="C46" s="6">
        <f t="shared" si="0"/>
        <v>0.11400047382396077</v>
      </c>
      <c r="D46">
        <v>201808</v>
      </c>
      <c r="E46" s="5">
        <v>3.44E-2</v>
      </c>
      <c r="F46" s="5">
        <v>1.1200000000000002E-2</v>
      </c>
      <c r="G46" s="5">
        <v>-3.9900000000000005E-2</v>
      </c>
      <c r="H46" s="5">
        <v>1.6000000000000001E-3</v>
      </c>
    </row>
    <row r="47" spans="1:8" x14ac:dyDescent="0.45">
      <c r="A47" s="1">
        <v>43344</v>
      </c>
      <c r="B47" s="5">
        <v>-4.748494722949316E-2</v>
      </c>
      <c r="C47" s="6">
        <f t="shared" si="0"/>
        <v>-4.8984947229493161E-2</v>
      </c>
      <c r="D47">
        <v>201809</v>
      </c>
      <c r="E47" s="5">
        <v>5.9999999999999995E-4</v>
      </c>
      <c r="F47" s="5">
        <v>-2.2799999999999997E-2</v>
      </c>
      <c r="G47" s="5">
        <v>-1.6899999999999998E-2</v>
      </c>
      <c r="H47" s="5">
        <v>1.5E-3</v>
      </c>
    </row>
    <row r="48" spans="1:8" x14ac:dyDescent="0.45">
      <c r="A48" s="1">
        <v>43374</v>
      </c>
      <c r="B48" s="5">
        <v>-0.10054919828545704</v>
      </c>
      <c r="C48" s="6">
        <f t="shared" si="0"/>
        <v>-0.10244919828545704</v>
      </c>
      <c r="D48">
        <v>201810</v>
      </c>
      <c r="E48" s="5">
        <v>-7.6799999999999993E-2</v>
      </c>
      <c r="F48" s="5">
        <v>-4.7699999999999992E-2</v>
      </c>
      <c r="G48" s="5">
        <v>3.44E-2</v>
      </c>
      <c r="H48" s="5">
        <v>1.9E-3</v>
      </c>
    </row>
    <row r="49" spans="1:8" x14ac:dyDescent="0.45">
      <c r="A49" s="1">
        <v>43405</v>
      </c>
      <c r="B49" s="5">
        <v>4.3917439796996312E-2</v>
      </c>
      <c r="C49" s="6">
        <f t="shared" si="0"/>
        <v>4.2117439796996309E-2</v>
      </c>
      <c r="D49">
        <v>201811</v>
      </c>
      <c r="E49" s="5">
        <v>1.6899999999999998E-2</v>
      </c>
      <c r="F49" s="5">
        <v>-6.8000000000000005E-3</v>
      </c>
      <c r="G49" s="5">
        <v>2.7000000000000001E-3</v>
      </c>
      <c r="H49" s="5">
        <v>1.8E-3</v>
      </c>
    </row>
    <row r="50" spans="1:8" x14ac:dyDescent="0.45">
      <c r="A50" s="1">
        <v>43435</v>
      </c>
      <c r="B50" s="5">
        <v>-0.1633296543724084</v>
      </c>
      <c r="C50" s="6">
        <f t="shared" si="0"/>
        <v>-0.1653296543724084</v>
      </c>
      <c r="D50">
        <v>201812</v>
      </c>
      <c r="E50" s="5">
        <v>-9.5700000000000007E-2</v>
      </c>
      <c r="F50" s="5">
        <v>-2.3799999999999998E-2</v>
      </c>
      <c r="G50" s="5">
        <v>-1.8600000000000002E-2</v>
      </c>
      <c r="H50" s="5">
        <v>2E-3</v>
      </c>
    </row>
    <row r="51" spans="1:8" x14ac:dyDescent="0.45">
      <c r="A51" s="1">
        <v>43466</v>
      </c>
      <c r="B51" s="5">
        <v>0.19476224484449983</v>
      </c>
      <c r="C51" s="6">
        <f t="shared" si="0"/>
        <v>0.19266224484449984</v>
      </c>
      <c r="D51">
        <v>201901</v>
      </c>
      <c r="E51" s="5">
        <v>8.4000000000000005E-2</v>
      </c>
      <c r="F51" s="5">
        <v>2.8999999999999998E-2</v>
      </c>
      <c r="G51" s="5">
        <v>-4.5000000000000005E-3</v>
      </c>
      <c r="H51" s="5">
        <v>2.0999999999999999E-3</v>
      </c>
    </row>
    <row r="52" spans="1:8" x14ac:dyDescent="0.45">
      <c r="A52" s="1">
        <v>43497</v>
      </c>
      <c r="B52" s="5">
        <v>8.1533134365544879E-2</v>
      </c>
      <c r="C52" s="6">
        <f t="shared" si="0"/>
        <v>7.9733134365544883E-2</v>
      </c>
      <c r="D52">
        <v>201902</v>
      </c>
      <c r="E52" s="5">
        <v>3.4000000000000002E-2</v>
      </c>
      <c r="F52" s="5">
        <v>2.0499999999999997E-2</v>
      </c>
      <c r="G52" s="5">
        <v>-2.6800000000000001E-2</v>
      </c>
      <c r="H52" s="5">
        <v>1.8E-3</v>
      </c>
    </row>
    <row r="53" spans="1:8" x14ac:dyDescent="0.45">
      <c r="A53" s="1">
        <v>43525</v>
      </c>
      <c r="B53" s="5">
        <v>3.6512761027133536E-3</v>
      </c>
      <c r="C53" s="6">
        <f t="shared" si="0"/>
        <v>1.7512761027133536E-3</v>
      </c>
      <c r="D53">
        <v>201903</v>
      </c>
      <c r="E53" s="5">
        <v>1.1000000000000001E-2</v>
      </c>
      <c r="F53" s="5">
        <v>-3.0299999999999997E-2</v>
      </c>
      <c r="G53" s="5">
        <v>-4.0999999999999995E-2</v>
      </c>
      <c r="H53" s="5">
        <v>1.9E-3</v>
      </c>
    </row>
    <row r="54" spans="1:8" x14ac:dyDescent="0.45">
      <c r="A54" s="1">
        <v>43556</v>
      </c>
      <c r="B54" s="5">
        <v>1.0485676349513235E-2</v>
      </c>
      <c r="C54" s="6">
        <f t="shared" si="0"/>
        <v>8.385676349513236E-3</v>
      </c>
      <c r="D54">
        <v>201904</v>
      </c>
      <c r="E54" s="5">
        <v>3.9699999999999999E-2</v>
      </c>
      <c r="F54" s="5">
        <v>-1.7399999999999999E-2</v>
      </c>
      <c r="G54" s="5">
        <v>2.1400000000000002E-2</v>
      </c>
      <c r="H54" s="5">
        <v>2.0999999999999999E-3</v>
      </c>
    </row>
    <row r="55" spans="1:8" x14ac:dyDescent="0.45">
      <c r="A55" s="1">
        <v>43586</v>
      </c>
      <c r="B55" s="5">
        <v>-0.13744173101466012</v>
      </c>
      <c r="C55" s="6">
        <f t="shared" si="0"/>
        <v>-0.13954173101466011</v>
      </c>
      <c r="D55">
        <v>201905</v>
      </c>
      <c r="E55" s="5">
        <v>-6.9400000000000003E-2</v>
      </c>
      <c r="F55" s="5">
        <v>-1.3100000000000001E-2</v>
      </c>
      <c r="G55" s="5">
        <v>-2.3399999999999997E-2</v>
      </c>
      <c r="H55" s="5">
        <v>2.0999999999999999E-3</v>
      </c>
    </row>
    <row r="56" spans="1:8" x14ac:dyDescent="0.45">
      <c r="A56" s="1">
        <v>43617</v>
      </c>
      <c r="B56" s="5">
        <v>0.17800152987546072</v>
      </c>
      <c r="C56" s="6">
        <f t="shared" si="0"/>
        <v>0.17620152987546073</v>
      </c>
      <c r="D56">
        <v>201906</v>
      </c>
      <c r="E56" s="5">
        <v>6.93E-2</v>
      </c>
      <c r="F56" s="5">
        <v>2.8000000000000004E-3</v>
      </c>
      <c r="G56" s="5">
        <v>-7.1999999999999998E-3</v>
      </c>
      <c r="H56" s="5">
        <v>1.8E-3</v>
      </c>
    </row>
    <row r="57" spans="1:8" x14ac:dyDescent="0.45">
      <c r="A57" s="1">
        <v>43647</v>
      </c>
      <c r="B57" s="5">
        <v>1.0004054861013762E-2</v>
      </c>
      <c r="C57" s="6">
        <f t="shared" si="0"/>
        <v>8.1040548610137614E-3</v>
      </c>
      <c r="D57">
        <v>201907</v>
      </c>
      <c r="E57" s="5">
        <v>1.1899999999999999E-2</v>
      </c>
      <c r="F57" s="5">
        <v>-1.9299999999999998E-2</v>
      </c>
      <c r="G57" s="5">
        <v>4.6999999999999993E-3</v>
      </c>
      <c r="H57" s="5">
        <v>1.9E-3</v>
      </c>
    </row>
    <row r="58" spans="1:8" x14ac:dyDescent="0.45">
      <c r="A58" s="1">
        <v>43678</v>
      </c>
      <c r="B58" s="5">
        <v>-8.5431270345465327E-2</v>
      </c>
      <c r="C58" s="6">
        <f t="shared" si="0"/>
        <v>-8.7031270345465331E-2</v>
      </c>
      <c r="D58">
        <v>201908</v>
      </c>
      <c r="E58" s="5">
        <v>-2.58E-2</v>
      </c>
      <c r="F58" s="5">
        <v>-2.3599999999999999E-2</v>
      </c>
      <c r="G58" s="5">
        <v>-4.7599999999999996E-2</v>
      </c>
      <c r="H58" s="5">
        <v>1.6000000000000001E-3</v>
      </c>
    </row>
    <row r="59" spans="1:8" x14ac:dyDescent="0.45">
      <c r="A59" s="1">
        <v>43709</v>
      </c>
      <c r="B59" s="5">
        <v>-3.2265369959498698E-2</v>
      </c>
      <c r="C59" s="6">
        <f t="shared" si="0"/>
        <v>-3.4065369959498701E-2</v>
      </c>
      <c r="D59">
        <v>201909</v>
      </c>
      <c r="E59" s="5">
        <v>1.43E-2</v>
      </c>
      <c r="F59" s="5">
        <v>-9.7000000000000003E-3</v>
      </c>
      <c r="G59" s="5">
        <v>6.7400000000000002E-2</v>
      </c>
      <c r="H59" s="5">
        <v>1.8E-3</v>
      </c>
    </row>
    <row r="60" spans="1:8" x14ac:dyDescent="0.45">
      <c r="A60" s="1">
        <v>43739</v>
      </c>
      <c r="B60" s="5">
        <v>3.1242773791871417E-2</v>
      </c>
      <c r="C60" s="6">
        <f t="shared" si="0"/>
        <v>2.9642773791871416E-2</v>
      </c>
      <c r="D60">
        <v>201910</v>
      </c>
      <c r="E60" s="5">
        <v>2.06E-2</v>
      </c>
      <c r="F60" s="5">
        <v>2.8999999999999998E-3</v>
      </c>
      <c r="G60" s="5">
        <v>-1.9199999999999998E-2</v>
      </c>
      <c r="H60" s="5">
        <v>1.6000000000000001E-3</v>
      </c>
    </row>
    <row r="61" spans="1:8" x14ac:dyDescent="0.45">
      <c r="A61" s="1">
        <v>43770</v>
      </c>
      <c r="B61" s="5">
        <v>0.14017633277646266</v>
      </c>
      <c r="C61" s="6">
        <f t="shared" si="0"/>
        <v>0.13897633277646265</v>
      </c>
      <c r="D61">
        <v>201911</v>
      </c>
      <c r="E61" s="5">
        <v>3.8699999999999998E-2</v>
      </c>
      <c r="F61" s="5">
        <v>7.8000000000000005E-3</v>
      </c>
      <c r="G61" s="5">
        <v>-2.0099999999999996E-2</v>
      </c>
      <c r="H61" s="5">
        <v>1.1999999999999999E-3</v>
      </c>
    </row>
    <row r="62" spans="1:8" x14ac:dyDescent="0.45">
      <c r="A62" s="1">
        <v>43800</v>
      </c>
      <c r="B62" s="5">
        <v>-7.5352372913580316E-3</v>
      </c>
      <c r="C62" s="6">
        <f t="shared" si="0"/>
        <v>-8.9352372913580318E-3</v>
      </c>
      <c r="D62">
        <v>201912</v>
      </c>
      <c r="E62" s="5">
        <v>2.7699999999999999E-2</v>
      </c>
      <c r="F62" s="5">
        <v>7.3000000000000001E-3</v>
      </c>
      <c r="G62" s="5">
        <v>1.7600000000000001E-2</v>
      </c>
      <c r="H62" s="5">
        <v>1.4000000000000002E-3</v>
      </c>
    </row>
    <row r="63" spans="1:8" x14ac:dyDescent="0.45">
      <c r="A63" s="1">
        <v>43831</v>
      </c>
      <c r="B63" s="5">
        <v>3.8797603972436291E-2</v>
      </c>
      <c r="C63" s="6">
        <f t="shared" si="0"/>
        <v>3.7497603972436289E-2</v>
      </c>
      <c r="D63">
        <v>202001</v>
      </c>
      <c r="E63" s="5">
        <v>-1.1000000000000001E-3</v>
      </c>
      <c r="F63" s="5">
        <v>-3.1E-2</v>
      </c>
      <c r="G63" s="5">
        <v>-6.2199999999999998E-2</v>
      </c>
      <c r="H63" s="5">
        <v>1.2999999999999999E-3</v>
      </c>
    </row>
    <row r="64" spans="1:8" x14ac:dyDescent="0.45">
      <c r="A64" s="1">
        <v>43862</v>
      </c>
      <c r="B64" s="5">
        <v>2.0077269218954762E-2</v>
      </c>
      <c r="C64" s="6">
        <f t="shared" si="0"/>
        <v>1.8877269218954763E-2</v>
      </c>
      <c r="D64">
        <v>202002</v>
      </c>
      <c r="E64" s="5">
        <v>-8.1300000000000011E-2</v>
      </c>
      <c r="F64" s="5">
        <v>1.0700000000000001E-2</v>
      </c>
      <c r="G64" s="5">
        <v>-3.7900000000000003E-2</v>
      </c>
      <c r="H64" s="5">
        <v>1.1999999999999999E-3</v>
      </c>
    </row>
    <row r="65" spans="1:8" x14ac:dyDescent="0.45">
      <c r="A65" s="1">
        <v>43891</v>
      </c>
      <c r="B65" s="5">
        <v>-0.1672975349714953</v>
      </c>
      <c r="C65" s="6">
        <f t="shared" si="0"/>
        <v>-0.16859753497149529</v>
      </c>
      <c r="D65">
        <v>202003</v>
      </c>
      <c r="E65" s="5">
        <v>-0.13390000000000002</v>
      </c>
      <c r="F65" s="5">
        <v>-4.8799999999999996E-2</v>
      </c>
      <c r="G65" s="5">
        <v>-0.13970000000000002</v>
      </c>
      <c r="H65" s="5">
        <v>1.2999999999999999E-3</v>
      </c>
    </row>
    <row r="66" spans="1:8" x14ac:dyDescent="0.45">
      <c r="A66" s="1">
        <v>43922</v>
      </c>
      <c r="B66" s="5">
        <v>0.25750001292124247</v>
      </c>
      <c r="C66" s="6">
        <f t="shared" si="0"/>
        <v>0.25750001292124247</v>
      </c>
      <c r="D66">
        <v>202004</v>
      </c>
      <c r="E66" s="5">
        <v>0.13650000000000001</v>
      </c>
      <c r="F66" s="5">
        <v>2.4900000000000002E-2</v>
      </c>
      <c r="G66" s="5">
        <v>-1.23E-2</v>
      </c>
      <c r="H66" s="5">
        <v>0</v>
      </c>
    </row>
    <row r="67" spans="1:8" x14ac:dyDescent="0.45">
      <c r="A67" s="1">
        <v>43952</v>
      </c>
      <c r="B67" s="5">
        <v>0.13536959256437012</v>
      </c>
      <c r="C67" s="6">
        <f t="shared" ref="C67:C98" si="1">B67-H67</f>
        <v>0.13526959256437013</v>
      </c>
      <c r="D67">
        <v>202005</v>
      </c>
      <c r="E67" s="5">
        <v>5.5800000000000002E-2</v>
      </c>
      <c r="F67" s="5">
        <v>2.4799999999999999E-2</v>
      </c>
      <c r="G67" s="5">
        <v>-4.8899999999999999E-2</v>
      </c>
      <c r="H67" s="5">
        <v>1E-4</v>
      </c>
    </row>
    <row r="68" spans="1:8" x14ac:dyDescent="0.45">
      <c r="A68" s="1">
        <v>43983</v>
      </c>
      <c r="B68" s="5">
        <v>0.13514808838289136</v>
      </c>
      <c r="C68" s="6">
        <f t="shared" si="1"/>
        <v>0.13504808838289137</v>
      </c>
      <c r="D68">
        <v>202006</v>
      </c>
      <c r="E68" s="5">
        <v>2.46E-2</v>
      </c>
      <c r="F68" s="5">
        <v>2.7000000000000003E-2</v>
      </c>
      <c r="G68" s="5">
        <v>-2.1700000000000001E-2</v>
      </c>
      <c r="H68" s="5">
        <v>1E-4</v>
      </c>
    </row>
    <row r="69" spans="1:8" x14ac:dyDescent="0.45">
      <c r="A69" s="1">
        <v>44013</v>
      </c>
      <c r="B69" s="5">
        <v>0.12705099111607754</v>
      </c>
      <c r="C69" s="6">
        <f t="shared" si="1"/>
        <v>0.12695099111607755</v>
      </c>
      <c r="D69">
        <v>202007</v>
      </c>
      <c r="E69" s="5">
        <v>5.7699999999999994E-2</v>
      </c>
      <c r="F69" s="5">
        <v>-2.3199999999999998E-2</v>
      </c>
      <c r="G69" s="5">
        <v>-1.38E-2</v>
      </c>
      <c r="H69" s="5">
        <v>1E-4</v>
      </c>
    </row>
    <row r="70" spans="1:8" x14ac:dyDescent="0.45">
      <c r="A70" s="1">
        <v>44044</v>
      </c>
      <c r="B70" s="5">
        <v>0.18613899694459488</v>
      </c>
      <c r="C70" s="6">
        <f t="shared" si="1"/>
        <v>0.18603899694459489</v>
      </c>
      <c r="D70">
        <v>202008</v>
      </c>
      <c r="E70" s="5">
        <v>7.6299999999999993E-2</v>
      </c>
      <c r="F70" s="5">
        <v>-2.2000000000000001E-3</v>
      </c>
      <c r="G70" s="5">
        <v>-2.9500000000000002E-2</v>
      </c>
      <c r="H70" s="5">
        <v>1E-4</v>
      </c>
    </row>
    <row r="71" spans="1:8" x14ac:dyDescent="0.45">
      <c r="A71" s="1">
        <v>44075</v>
      </c>
      <c r="B71" s="5">
        <v>-3.4931287482650286E-2</v>
      </c>
      <c r="C71" s="6">
        <f t="shared" si="1"/>
        <v>-3.5031287482650289E-2</v>
      </c>
      <c r="D71">
        <v>202009</v>
      </c>
      <c r="E71" s="5">
        <v>-3.6299999999999999E-2</v>
      </c>
      <c r="F71" s="5">
        <v>4.0000000000000002E-4</v>
      </c>
      <c r="G71" s="5">
        <v>-2.6800000000000001E-2</v>
      </c>
      <c r="H71" s="5">
        <v>1E-4</v>
      </c>
    </row>
    <row r="72" spans="1:8" x14ac:dyDescent="0.45">
      <c r="A72" s="1">
        <v>44105</v>
      </c>
      <c r="B72" s="5">
        <v>-1.3152134905499746E-2</v>
      </c>
      <c r="C72" s="6">
        <f t="shared" si="1"/>
        <v>-1.3252134905499745E-2</v>
      </c>
      <c r="D72">
        <v>202010</v>
      </c>
      <c r="E72" s="5">
        <v>-2.1000000000000001E-2</v>
      </c>
      <c r="F72" s="5">
        <v>4.36E-2</v>
      </c>
      <c r="G72" s="5">
        <v>4.2099999999999999E-2</v>
      </c>
      <c r="H72" s="5">
        <v>1E-4</v>
      </c>
    </row>
    <row r="73" spans="1:8" x14ac:dyDescent="0.45">
      <c r="A73" s="1">
        <v>44136</v>
      </c>
      <c r="B73" s="5">
        <v>0.2376913629464624</v>
      </c>
      <c r="C73" s="6">
        <f t="shared" si="1"/>
        <v>0.23759136294646241</v>
      </c>
      <c r="D73">
        <v>202011</v>
      </c>
      <c r="E73" s="5">
        <v>0.12470000000000001</v>
      </c>
      <c r="F73" s="5">
        <v>5.8200000000000002E-2</v>
      </c>
      <c r="G73" s="5">
        <v>2.1400000000000002E-2</v>
      </c>
      <c r="H73" s="5">
        <v>1E-4</v>
      </c>
    </row>
    <row r="74" spans="1:8" x14ac:dyDescent="0.45">
      <c r="A74" s="1">
        <v>44166</v>
      </c>
      <c r="B74" s="5">
        <v>0.10785793954087247</v>
      </c>
      <c r="C74" s="6">
        <f t="shared" si="1"/>
        <v>0.10775793954087247</v>
      </c>
      <c r="D74">
        <v>202012</v>
      </c>
      <c r="E74" s="5">
        <v>4.6300000000000001E-2</v>
      </c>
      <c r="F74" s="5">
        <v>4.8899999999999999E-2</v>
      </c>
      <c r="G74" s="5">
        <v>-1.5100000000000001E-2</v>
      </c>
      <c r="H74" s="5">
        <v>1E-4</v>
      </c>
    </row>
    <row r="75" spans="1:8" x14ac:dyDescent="0.45">
      <c r="A75" s="1">
        <v>44197</v>
      </c>
      <c r="B75" s="5">
        <v>0.12168799549483771</v>
      </c>
      <c r="C75" s="6">
        <f t="shared" si="1"/>
        <v>0.1215879954948377</v>
      </c>
      <c r="D75">
        <v>202101</v>
      </c>
      <c r="E75" s="5">
        <v>-2.9999999999999997E-4</v>
      </c>
      <c r="F75" s="5">
        <v>7.3399999999999993E-2</v>
      </c>
      <c r="G75" s="5">
        <v>2.9600000000000001E-2</v>
      </c>
      <c r="H75" s="5">
        <v>1E-4</v>
      </c>
    </row>
    <row r="76" spans="1:8" x14ac:dyDescent="0.45">
      <c r="A76" s="1">
        <v>44228</v>
      </c>
      <c r="B76" s="5">
        <v>-5.1513414913745059E-2</v>
      </c>
      <c r="C76" s="6">
        <f t="shared" si="1"/>
        <v>-5.1513414913745059E-2</v>
      </c>
      <c r="D76">
        <v>202102</v>
      </c>
      <c r="E76" s="5">
        <v>2.7799999999999998E-2</v>
      </c>
      <c r="F76" s="5">
        <v>2.06E-2</v>
      </c>
      <c r="G76" s="5">
        <v>7.1800000000000003E-2</v>
      </c>
      <c r="H76" s="5">
        <v>0</v>
      </c>
    </row>
    <row r="77" spans="1:8" x14ac:dyDescent="0.45">
      <c r="A77" s="1">
        <v>44256</v>
      </c>
      <c r="B77" s="5">
        <v>-7.9855810500819427E-2</v>
      </c>
      <c r="C77" s="6">
        <f t="shared" si="1"/>
        <v>-7.9855810500819427E-2</v>
      </c>
      <c r="D77">
        <v>202103</v>
      </c>
      <c r="E77" s="5">
        <v>3.0800000000000001E-2</v>
      </c>
      <c r="F77" s="5">
        <v>-2.3700000000000002E-2</v>
      </c>
      <c r="G77" s="5">
        <v>7.400000000000001E-2</v>
      </c>
      <c r="H77" s="5">
        <v>0</v>
      </c>
    </row>
    <row r="78" spans="1:8" x14ac:dyDescent="0.45">
      <c r="A78" s="1">
        <v>44287</v>
      </c>
      <c r="B78" s="5">
        <v>6.8361821908797882E-3</v>
      </c>
      <c r="C78" s="6">
        <f t="shared" si="1"/>
        <v>6.8361821908797882E-3</v>
      </c>
      <c r="D78">
        <v>202104</v>
      </c>
      <c r="E78" s="5">
        <v>4.9299999999999997E-2</v>
      </c>
      <c r="F78" s="5">
        <v>-3.1899999999999998E-2</v>
      </c>
      <c r="G78" s="5">
        <v>-9.3999999999999986E-3</v>
      </c>
      <c r="H78" s="5">
        <v>0</v>
      </c>
    </row>
    <row r="79" spans="1:8" x14ac:dyDescent="0.45">
      <c r="A79" s="1">
        <v>44317</v>
      </c>
      <c r="B79" s="5">
        <v>-7.17893168350002E-2</v>
      </c>
      <c r="C79" s="6">
        <f t="shared" si="1"/>
        <v>-7.17893168350002E-2</v>
      </c>
      <c r="D79">
        <v>202105</v>
      </c>
      <c r="E79" s="5">
        <v>2.8999999999999998E-3</v>
      </c>
      <c r="F79" s="5">
        <v>-2.5000000000000001E-3</v>
      </c>
      <c r="G79" s="5">
        <v>7.0800000000000002E-2</v>
      </c>
      <c r="H79" s="5">
        <v>0</v>
      </c>
    </row>
    <row r="80" spans="1:8" x14ac:dyDescent="0.45">
      <c r="A80" s="1">
        <v>44348</v>
      </c>
      <c r="B80" s="5">
        <v>0.16663695566079381</v>
      </c>
      <c r="C80" s="6">
        <f t="shared" si="1"/>
        <v>0.16663695566079381</v>
      </c>
      <c r="D80">
        <v>202106</v>
      </c>
      <c r="E80" s="5">
        <v>2.75E-2</v>
      </c>
      <c r="F80" s="5">
        <v>1.7000000000000001E-2</v>
      </c>
      <c r="G80" s="5">
        <v>-7.8200000000000006E-2</v>
      </c>
      <c r="H80" s="5">
        <v>0</v>
      </c>
    </row>
    <row r="81" spans="1:8" x14ac:dyDescent="0.45">
      <c r="A81" s="1">
        <v>44378</v>
      </c>
      <c r="B81" s="5">
        <v>-8.2428495163465454E-2</v>
      </c>
      <c r="C81" s="6">
        <f t="shared" si="1"/>
        <v>-8.2428495163465454E-2</v>
      </c>
      <c r="D81">
        <v>202107</v>
      </c>
      <c r="E81" s="5">
        <v>1.2699999999999999E-2</v>
      </c>
      <c r="F81" s="5">
        <v>-3.9900000000000005E-2</v>
      </c>
      <c r="G81" s="5">
        <v>-1.7600000000000001E-2</v>
      </c>
      <c r="H81" s="5">
        <v>0</v>
      </c>
    </row>
    <row r="82" spans="1:8" x14ac:dyDescent="0.45">
      <c r="A82" s="1">
        <v>44409</v>
      </c>
      <c r="B82" s="5">
        <v>1.6916626622123277E-2</v>
      </c>
      <c r="C82" s="6">
        <f t="shared" si="1"/>
        <v>1.6916626622123277E-2</v>
      </c>
      <c r="D82">
        <v>202108</v>
      </c>
      <c r="E82" s="5">
        <v>2.9100000000000001E-2</v>
      </c>
      <c r="F82" s="5">
        <v>-4.3E-3</v>
      </c>
      <c r="G82" s="5">
        <v>-1.6000000000000001E-3</v>
      </c>
      <c r="H82" s="5">
        <v>0</v>
      </c>
    </row>
    <row r="83" spans="1:8" x14ac:dyDescent="0.45">
      <c r="A83" s="1">
        <v>44440</v>
      </c>
      <c r="B83" s="5">
        <v>-9.4239106235057241E-2</v>
      </c>
      <c r="C83" s="6">
        <f t="shared" si="1"/>
        <v>-9.4239106235057241E-2</v>
      </c>
      <c r="D83">
        <v>202109</v>
      </c>
      <c r="E83" s="5">
        <v>-4.3700000000000003E-2</v>
      </c>
      <c r="F83" s="5">
        <v>7.1999999999999998E-3</v>
      </c>
      <c r="G83" s="5">
        <v>5.0799999999999998E-2</v>
      </c>
      <c r="H83" s="5">
        <v>0</v>
      </c>
    </row>
    <row r="84" spans="1:8" x14ac:dyDescent="0.45">
      <c r="A84" s="1">
        <v>44470</v>
      </c>
      <c r="B84" s="5">
        <v>9.7258654503990877E-2</v>
      </c>
      <c r="C84" s="6">
        <f t="shared" si="1"/>
        <v>9.7258654503990877E-2</v>
      </c>
      <c r="D84">
        <v>202110</v>
      </c>
      <c r="E84" s="5">
        <v>6.6500000000000004E-2</v>
      </c>
      <c r="F84" s="5">
        <v>-2.35E-2</v>
      </c>
      <c r="G84" s="5">
        <v>-4.7999999999999996E-3</v>
      </c>
      <c r="H84" s="5">
        <v>0</v>
      </c>
    </row>
    <row r="85" spans="1:8" x14ac:dyDescent="0.45">
      <c r="A85" s="1">
        <v>44501</v>
      </c>
      <c r="B85" s="5">
        <v>-0.12854549178971825</v>
      </c>
      <c r="C85" s="6">
        <f t="shared" si="1"/>
        <v>-0.12854549178971825</v>
      </c>
      <c r="D85">
        <v>202111</v>
      </c>
      <c r="E85" s="5">
        <v>-1.55E-2</v>
      </c>
      <c r="F85" s="5">
        <v>-1.32E-2</v>
      </c>
      <c r="G85" s="5">
        <v>-4.4000000000000003E-3</v>
      </c>
      <c r="H85" s="5">
        <v>0</v>
      </c>
    </row>
    <row r="86" spans="1:8" x14ac:dyDescent="0.45">
      <c r="A86" s="1">
        <v>44531</v>
      </c>
      <c r="B86" s="5">
        <v>-0.10502421897387836</v>
      </c>
      <c r="C86" s="6">
        <f t="shared" si="1"/>
        <v>-0.10512421897387836</v>
      </c>
      <c r="D86">
        <v>202112</v>
      </c>
      <c r="E86" s="5">
        <v>3.1E-2</v>
      </c>
      <c r="F86" s="5">
        <v>-1.66E-2</v>
      </c>
      <c r="G86" s="5">
        <v>3.2799999999999996E-2</v>
      </c>
      <c r="H86" s="5">
        <v>1E-4</v>
      </c>
    </row>
    <row r="87" spans="1:8" x14ac:dyDescent="0.45">
      <c r="A87" s="1">
        <v>44562</v>
      </c>
      <c r="B87" s="5">
        <v>-0.1959751301666485</v>
      </c>
      <c r="C87" s="6">
        <f t="shared" si="1"/>
        <v>-0.1959751301666485</v>
      </c>
      <c r="D87">
        <v>202201</v>
      </c>
      <c r="E87" s="5">
        <v>-6.25E-2</v>
      </c>
      <c r="F87" s="5">
        <v>-5.9400000000000001E-2</v>
      </c>
      <c r="G87" s="5">
        <v>0.1275</v>
      </c>
      <c r="H87" s="5">
        <v>0</v>
      </c>
    </row>
    <row r="88" spans="1:8" x14ac:dyDescent="0.45">
      <c r="A88" s="1">
        <v>44593</v>
      </c>
      <c r="B88" s="5">
        <v>-6.5756317115206284E-2</v>
      </c>
      <c r="C88" s="6">
        <f t="shared" si="1"/>
        <v>-6.5756317115206284E-2</v>
      </c>
      <c r="D88">
        <v>202202</v>
      </c>
      <c r="E88" s="5">
        <v>-2.29E-2</v>
      </c>
      <c r="F88" s="5">
        <v>2.23E-2</v>
      </c>
      <c r="G88" s="5">
        <v>3.04E-2</v>
      </c>
      <c r="H88" s="5">
        <v>0</v>
      </c>
    </row>
    <row r="89" spans="1:8" x14ac:dyDescent="0.45">
      <c r="A89" s="1">
        <v>44621</v>
      </c>
      <c r="B89" s="5">
        <v>-5.9316020160124487E-2</v>
      </c>
      <c r="C89" s="6">
        <f t="shared" si="1"/>
        <v>-5.941602016012449E-2</v>
      </c>
      <c r="D89">
        <v>202203</v>
      </c>
      <c r="E89" s="5">
        <v>3.0499999999999999E-2</v>
      </c>
      <c r="F89" s="5">
        <v>-1.6E-2</v>
      </c>
      <c r="G89" s="5">
        <v>-1.8000000000000002E-2</v>
      </c>
      <c r="H89" s="5">
        <v>1E-4</v>
      </c>
    </row>
    <row r="90" spans="1:8" x14ac:dyDescent="0.45">
      <c r="A90" s="1">
        <v>44652</v>
      </c>
      <c r="B90" s="5">
        <v>-0.28903303229698252</v>
      </c>
      <c r="C90" s="6">
        <f t="shared" si="1"/>
        <v>-0.28913303229698251</v>
      </c>
      <c r="D90">
        <v>202204</v>
      </c>
      <c r="E90" s="5">
        <v>-9.4600000000000004E-2</v>
      </c>
      <c r="F90" s="5">
        <v>-1.41E-2</v>
      </c>
      <c r="G90" s="5">
        <v>6.1900000000000004E-2</v>
      </c>
      <c r="H90" s="5">
        <v>1E-4</v>
      </c>
    </row>
    <row r="91" spans="1:8" x14ac:dyDescent="0.45">
      <c r="A91" s="1">
        <v>44682</v>
      </c>
      <c r="B91" s="5">
        <v>-6.450245990871073E-2</v>
      </c>
      <c r="C91" s="6">
        <f t="shared" si="1"/>
        <v>-6.4802459908710724E-2</v>
      </c>
      <c r="D91">
        <v>202205</v>
      </c>
      <c r="E91" s="5">
        <v>-3.4000000000000002E-3</v>
      </c>
      <c r="F91" s="5">
        <v>-1.8500000000000003E-2</v>
      </c>
      <c r="G91" s="5">
        <v>8.4100000000000008E-2</v>
      </c>
      <c r="H91" s="5">
        <v>2.9999999999999997E-4</v>
      </c>
    </row>
    <row r="92" spans="1:8" x14ac:dyDescent="0.45">
      <c r="A92" s="1">
        <v>44713</v>
      </c>
      <c r="B92" s="5">
        <v>-9.5486482195509259E-2</v>
      </c>
      <c r="C92" s="6">
        <f t="shared" si="1"/>
        <v>-9.6086482195509262E-2</v>
      </c>
      <c r="D92">
        <v>202206</v>
      </c>
      <c r="E92" s="5">
        <v>-8.43E-2</v>
      </c>
      <c r="F92" s="5">
        <v>2.0899999999999998E-2</v>
      </c>
      <c r="G92" s="5">
        <v>-5.9699999999999996E-2</v>
      </c>
      <c r="H92" s="5">
        <v>5.9999999999999995E-4</v>
      </c>
    </row>
    <row r="93" spans="1:8" x14ac:dyDescent="0.45">
      <c r="A93" s="1">
        <v>44743</v>
      </c>
      <c r="B93" s="5">
        <v>0.13164493150338688</v>
      </c>
      <c r="C93" s="6">
        <f t="shared" si="1"/>
        <v>0.13084493150338689</v>
      </c>
      <c r="D93">
        <v>202207</v>
      </c>
      <c r="E93" s="5">
        <v>9.5700000000000007E-2</v>
      </c>
      <c r="F93" s="5">
        <v>2.81E-2</v>
      </c>
      <c r="G93" s="5">
        <v>-4.0999999999999995E-2</v>
      </c>
      <c r="H93" s="5">
        <v>8.0000000000000004E-4</v>
      </c>
    </row>
    <row r="94" spans="1:8" x14ac:dyDescent="0.45">
      <c r="A94" s="1">
        <v>44774</v>
      </c>
      <c r="B94" s="5">
        <v>-7.2014179658449376E-2</v>
      </c>
      <c r="C94" s="6">
        <f t="shared" si="1"/>
        <v>-7.3914179658449375E-2</v>
      </c>
      <c r="D94">
        <v>202208</v>
      </c>
      <c r="E94" s="5">
        <v>-3.7699999999999997E-2</v>
      </c>
      <c r="F94" s="5">
        <v>1.3899999999999999E-2</v>
      </c>
      <c r="G94" s="5">
        <v>3.0999999999999999E-3</v>
      </c>
      <c r="H94" s="5">
        <v>1.9E-3</v>
      </c>
    </row>
    <row r="95" spans="1:8" x14ac:dyDescent="0.45">
      <c r="A95" s="1">
        <v>44805</v>
      </c>
      <c r="B95" s="5">
        <v>-9.909266716588673E-2</v>
      </c>
      <c r="C95" s="6">
        <f t="shared" si="1"/>
        <v>-0.10099266716588673</v>
      </c>
      <c r="D95">
        <v>202209</v>
      </c>
      <c r="E95" s="5">
        <v>-9.35E-2</v>
      </c>
      <c r="F95" s="5">
        <v>-8.199999999999999E-3</v>
      </c>
      <c r="G95" s="5">
        <v>2.9999999999999997E-4</v>
      </c>
      <c r="H95" s="5">
        <v>1.9E-3</v>
      </c>
    </row>
    <row r="96" spans="1:8" x14ac:dyDescent="0.45">
      <c r="A96" s="1">
        <v>44835</v>
      </c>
      <c r="B96" s="5">
        <v>1.4577232971110516E-2</v>
      </c>
      <c r="C96" s="6">
        <f t="shared" si="1"/>
        <v>1.2277232971110516E-2</v>
      </c>
      <c r="D96">
        <v>202210</v>
      </c>
      <c r="E96" s="5">
        <v>7.8299999999999995E-2</v>
      </c>
      <c r="F96" s="5">
        <v>1E-3</v>
      </c>
      <c r="G96" s="5">
        <v>8.0500000000000002E-2</v>
      </c>
      <c r="H96" s="5">
        <v>2.3E-3</v>
      </c>
    </row>
    <row r="97" spans="1:8" x14ac:dyDescent="0.45">
      <c r="A97" s="1">
        <v>44866</v>
      </c>
      <c r="B97" s="5">
        <v>-2.0898616010935626E-2</v>
      </c>
      <c r="C97" s="6">
        <f t="shared" si="1"/>
        <v>-2.3798616010935626E-2</v>
      </c>
      <c r="D97">
        <v>202211</v>
      </c>
      <c r="E97" s="5">
        <v>4.5999999999999999E-2</v>
      </c>
      <c r="F97" s="5">
        <v>-3.4000000000000002E-2</v>
      </c>
      <c r="G97" s="5">
        <v>1.3899999999999999E-2</v>
      </c>
      <c r="H97" s="5">
        <v>2.8999999999999998E-3</v>
      </c>
    </row>
    <row r="98" spans="1:8" x14ac:dyDescent="0.45">
      <c r="A98" s="1">
        <v>44896</v>
      </c>
      <c r="B98" s="5">
        <v>-0.16648879402347916</v>
      </c>
      <c r="C98" s="6">
        <f t="shared" si="1"/>
        <v>-0.16978879402347916</v>
      </c>
      <c r="D98">
        <v>202212</v>
      </c>
      <c r="E98" s="5">
        <v>-6.4100000000000004E-2</v>
      </c>
      <c r="F98" s="5">
        <v>-6.4000000000000003E-3</v>
      </c>
      <c r="G98" s="5">
        <v>1.3600000000000001E-2</v>
      </c>
      <c r="H98" s="5">
        <v>3.3E-3</v>
      </c>
    </row>
    <row r="99" spans="1:8" x14ac:dyDescent="0.45">
      <c r="A99" s="1"/>
      <c r="B99" s="5"/>
    </row>
    <row r="100" spans="1:8" x14ac:dyDescent="0.45">
      <c r="A100" s="1"/>
      <c r="B100" s="5"/>
    </row>
    <row r="102" spans="1:8" x14ac:dyDescent="0.45">
      <c r="A102" s="1"/>
      <c r="B10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M84"/>
  <sheetViews>
    <sheetView tabSelected="1" zoomScale="52" workbookViewId="0">
      <selection activeCell="H37" sqref="H37"/>
    </sheetView>
  </sheetViews>
  <sheetFormatPr defaultRowHeight="14.25" x14ac:dyDescent="0.45"/>
  <cols>
    <col min="1" max="1" width="18" bestFit="1" customWidth="1"/>
    <col min="2" max="2" width="23.1328125" bestFit="1" customWidth="1"/>
    <col min="3" max="3" width="14.59765625" bestFit="1" customWidth="1"/>
    <col min="4" max="4" width="18.59765625" bestFit="1" customWidth="1"/>
    <col min="5" max="5" width="9.265625" bestFit="1" customWidth="1"/>
    <col min="6" max="6" width="13.3984375" bestFit="1" customWidth="1"/>
    <col min="7" max="7" width="11" bestFit="1" customWidth="1"/>
    <col min="8" max="8" width="12.3984375" bestFit="1" customWidth="1"/>
    <col min="9" max="9" width="12.59765625" bestFit="1" customWidth="1"/>
    <col min="11" max="11" width="35.73046875" bestFit="1" customWidth="1"/>
    <col min="12" max="12" width="20.3984375" bestFit="1" customWidth="1"/>
  </cols>
  <sheetData>
    <row r="1" spans="1:9" x14ac:dyDescent="0.45">
      <c r="A1" t="s">
        <v>15</v>
      </c>
    </row>
    <row r="2" spans="1:9" ht="14.65" thickBot="1" x14ac:dyDescent="0.5"/>
    <row r="3" spans="1:9" x14ac:dyDescent="0.45">
      <c r="A3" s="9" t="s">
        <v>16</v>
      </c>
      <c r="B3" s="9"/>
    </row>
    <row r="4" spans="1:9" x14ac:dyDescent="0.45">
      <c r="A4" t="s">
        <v>17</v>
      </c>
      <c r="B4" s="4">
        <v>0.84534122755553953</v>
      </c>
    </row>
    <row r="5" spans="1:9" x14ac:dyDescent="0.45">
      <c r="A5" t="s">
        <v>18</v>
      </c>
      <c r="B5" s="4">
        <v>0.71460179100510646</v>
      </c>
    </row>
    <row r="6" spans="1:9" x14ac:dyDescent="0.45">
      <c r="A6" t="s">
        <v>19</v>
      </c>
      <c r="B6" s="18">
        <v>0.70968113222933238</v>
      </c>
    </row>
    <row r="7" spans="1:9" x14ac:dyDescent="0.45">
      <c r="A7" t="s">
        <v>20</v>
      </c>
      <c r="B7" s="4">
        <v>5.0195879679385408E-2</v>
      </c>
    </row>
    <row r="8" spans="1:9" ht="14.65" thickBot="1" x14ac:dyDescent="0.5">
      <c r="A8" s="7" t="s">
        <v>21</v>
      </c>
      <c r="B8" s="7">
        <v>60</v>
      </c>
    </row>
    <row r="10" spans="1:9" ht="14.65" thickBot="1" x14ac:dyDescent="0.5">
      <c r="A10" t="s">
        <v>22</v>
      </c>
    </row>
    <row r="11" spans="1:9" x14ac:dyDescent="0.45">
      <c r="A11" s="8"/>
      <c r="B11" s="8" t="s">
        <v>27</v>
      </c>
      <c r="C11" s="8" t="s">
        <v>28</v>
      </c>
      <c r="D11" s="8" t="s">
        <v>29</v>
      </c>
      <c r="E11" s="8" t="s">
        <v>30</v>
      </c>
      <c r="F11" s="8" t="s">
        <v>31</v>
      </c>
    </row>
    <row r="12" spans="1:9" x14ac:dyDescent="0.45">
      <c r="A12" t="s">
        <v>23</v>
      </c>
      <c r="B12">
        <v>1</v>
      </c>
      <c r="C12" s="4">
        <v>0.36591228430559897</v>
      </c>
      <c r="D12" s="4">
        <v>0.36591228430559897</v>
      </c>
      <c r="E12" s="4">
        <v>145.22482122176791</v>
      </c>
      <c r="F12" s="4">
        <v>1.9795308736534267E-17</v>
      </c>
    </row>
    <row r="13" spans="1:9" x14ac:dyDescent="0.45">
      <c r="A13" t="s">
        <v>24</v>
      </c>
      <c r="B13">
        <v>58</v>
      </c>
      <c r="C13" s="4">
        <v>0.14613832753366554</v>
      </c>
      <c r="D13" s="4">
        <v>2.5196263367873368E-3</v>
      </c>
      <c r="E13" s="4"/>
      <c r="F13" s="4"/>
    </row>
    <row r="14" spans="1:9" ht="14.65" thickBot="1" x14ac:dyDescent="0.5">
      <c r="A14" s="7" t="s">
        <v>25</v>
      </c>
      <c r="B14" s="7">
        <v>59</v>
      </c>
      <c r="C14" s="13">
        <v>0.51205061183926448</v>
      </c>
      <c r="D14" s="13"/>
      <c r="E14" s="13"/>
      <c r="F14" s="13"/>
    </row>
    <row r="15" spans="1:9" ht="14.65" thickBot="1" x14ac:dyDescent="0.5"/>
    <row r="16" spans="1:9" x14ac:dyDescent="0.45">
      <c r="A16" s="8"/>
      <c r="B16" s="8" t="s">
        <v>32</v>
      </c>
      <c r="C16" s="8" t="s">
        <v>20</v>
      </c>
      <c r="D16" s="8" t="s">
        <v>33</v>
      </c>
      <c r="E16" s="8" t="s">
        <v>34</v>
      </c>
      <c r="F16" s="8" t="s">
        <v>35</v>
      </c>
      <c r="G16" s="8" t="s">
        <v>36</v>
      </c>
      <c r="H16" s="8" t="s">
        <v>37</v>
      </c>
      <c r="I16" s="8" t="s">
        <v>38</v>
      </c>
    </row>
    <row r="17" spans="1:13" x14ac:dyDescent="0.45">
      <c r="A17" t="s">
        <v>26</v>
      </c>
      <c r="B17" s="10">
        <v>1.3405455238441145E-2</v>
      </c>
      <c r="C17" s="4">
        <v>6.7237100660417388E-3</v>
      </c>
      <c r="D17" s="4">
        <v>1.9937586699559999</v>
      </c>
      <c r="E17" s="12">
        <v>5.0887890520082239E-2</v>
      </c>
      <c r="F17" s="4">
        <v>-5.3512759077917194E-5</v>
      </c>
      <c r="G17" s="4">
        <v>2.6864423235960208E-2</v>
      </c>
      <c r="H17" s="4">
        <v>-5.3512759077917194E-5</v>
      </c>
      <c r="I17" s="4">
        <v>2.6864423235960208E-2</v>
      </c>
    </row>
    <row r="18" spans="1:13" ht="14.65" thickBot="1" x14ac:dyDescent="0.5">
      <c r="A18" s="7" t="s">
        <v>39</v>
      </c>
      <c r="B18" s="13">
        <v>1.6787998270088338</v>
      </c>
      <c r="C18" s="13">
        <v>0.13930878052451859</v>
      </c>
      <c r="D18" s="13">
        <v>12.050926156182683</v>
      </c>
      <c r="E18" s="14">
        <v>1.9795308736534267E-17</v>
      </c>
      <c r="F18" s="13">
        <v>1.3999430053379536</v>
      </c>
      <c r="G18" s="13">
        <v>1.957656648679714</v>
      </c>
      <c r="H18" s="13">
        <v>1.3999430053379536</v>
      </c>
      <c r="I18" s="13">
        <v>1.957656648679714</v>
      </c>
    </row>
    <row r="19" spans="1:13" x14ac:dyDescent="0.45">
      <c r="A19" t="s">
        <v>52</v>
      </c>
      <c r="B19" s="19">
        <f>B17*12</f>
        <v>0.16086546286129375</v>
      </c>
      <c r="E19" s="22" t="s">
        <v>54</v>
      </c>
      <c r="F19" s="23">
        <f>B19</f>
        <v>0.16086546286129375</v>
      </c>
      <c r="G19" s="21" t="s">
        <v>55</v>
      </c>
      <c r="H19" s="24">
        <f>B20</f>
        <v>1.6787998270088338</v>
      </c>
      <c r="I19" s="21" t="s">
        <v>56</v>
      </c>
    </row>
    <row r="20" spans="1:13" x14ac:dyDescent="0.45">
      <c r="A20" t="s">
        <v>53</v>
      </c>
      <c r="B20" s="20">
        <f>B18</f>
        <v>1.6787998270088338</v>
      </c>
    </row>
    <row r="22" spans="1:13" x14ac:dyDescent="0.45">
      <c r="A22" t="s">
        <v>40</v>
      </c>
    </row>
    <row r="23" spans="1:13" ht="14.65" thickBot="1" x14ac:dyDescent="0.5">
      <c r="K23" s="22" t="s">
        <v>65</v>
      </c>
      <c r="L23" s="19">
        <f>_xlfn.STDEV.S(C25:C84)</f>
        <v>4.9768672934440886E-2</v>
      </c>
    </row>
    <row r="24" spans="1:13" x14ac:dyDescent="0.45">
      <c r="A24" s="8" t="s">
        <v>41</v>
      </c>
      <c r="B24" s="8" t="s">
        <v>57</v>
      </c>
      <c r="C24" s="8" t="s">
        <v>42</v>
      </c>
      <c r="D24" s="8" t="s">
        <v>43</v>
      </c>
      <c r="K24" s="22" t="s">
        <v>58</v>
      </c>
      <c r="L24" s="19">
        <f>L23*SQRT(12)</f>
        <v>0.17240374029545932</v>
      </c>
    </row>
    <row r="25" spans="1:13" x14ac:dyDescent="0.45">
      <c r="A25">
        <v>1</v>
      </c>
      <c r="B25" s="4">
        <v>-8.3461294779968553E-2</v>
      </c>
      <c r="C25" s="10">
        <v>-8.0167504474203011E-2</v>
      </c>
      <c r="D25" s="4">
        <v>-1.6108025339515442</v>
      </c>
    </row>
    <row r="26" spans="1:13" ht="14.65" thickBot="1" x14ac:dyDescent="0.5">
      <c r="A26">
        <v>2</v>
      </c>
      <c r="B26" s="4">
        <v>1.2230295359534961E-2</v>
      </c>
      <c r="C26" s="10">
        <v>9.0752321959211724E-3</v>
      </c>
      <c r="D26" s="4">
        <v>0.18234828579568044</v>
      </c>
      <c r="K26" s="22" t="s">
        <v>59</v>
      </c>
      <c r="L26" s="25">
        <f>B19/L24</f>
        <v>0.93307408868049091</v>
      </c>
      <c r="M26" t="s">
        <v>60</v>
      </c>
    </row>
    <row r="27" spans="1:13" x14ac:dyDescent="0.45">
      <c r="A27">
        <v>3</v>
      </c>
      <c r="B27" s="4">
        <v>0.13024992319825596</v>
      </c>
      <c r="C27" s="10">
        <v>-1.1736701705866159E-2</v>
      </c>
      <c r="D27" s="4">
        <v>-0.23582508863209278</v>
      </c>
    </row>
    <row r="28" spans="1:13" x14ac:dyDescent="0.45">
      <c r="A28">
        <v>4</v>
      </c>
      <c r="B28" s="4">
        <v>2.8682533664221535E-2</v>
      </c>
      <c r="C28" s="10">
        <v>-4.1851009908458747E-2</v>
      </c>
      <c r="D28" s="4">
        <v>-0.84091070629084497</v>
      </c>
      <c r="K28" s="22" t="s">
        <v>61</v>
      </c>
      <c r="L28" s="6">
        <f>'ARKK Main'!M4</f>
        <v>0.15443999999999999</v>
      </c>
    </row>
    <row r="29" spans="1:13" x14ac:dyDescent="0.45">
      <c r="A29">
        <v>5</v>
      </c>
      <c r="B29" s="4">
        <v>4.3288092159198391E-2</v>
      </c>
      <c r="C29" s="10">
        <v>-1.1078808483824379E-2</v>
      </c>
      <c r="D29" s="4">
        <v>-0.22260606583619852</v>
      </c>
      <c r="K29" s="22" t="s">
        <v>62</v>
      </c>
      <c r="L29" s="6">
        <f>B19+B20*L28</f>
        <v>0.42013930814453804</v>
      </c>
    </row>
    <row r="30" spans="1:13" x14ac:dyDescent="0.45">
      <c r="A30">
        <v>6</v>
      </c>
      <c r="B30" s="4">
        <v>1.2566055324936728E-2</v>
      </c>
      <c r="C30" s="10">
        <v>-2.3027660119075845E-2</v>
      </c>
      <c r="D30" s="4">
        <v>-0.46269387470728113</v>
      </c>
      <c r="K30" s="22" t="s">
        <v>66</v>
      </c>
      <c r="L30" s="3">
        <f>'ARKK Main'!M5</f>
        <v>0.32271641909538584</v>
      </c>
    </row>
    <row r="31" spans="1:13" x14ac:dyDescent="0.45">
      <c r="A31">
        <v>7</v>
      </c>
      <c r="B31" s="4">
        <v>7.9718048405290093E-2</v>
      </c>
      <c r="C31" s="10">
        <v>-1.2525565846793416E-2</v>
      </c>
      <c r="D31" s="4">
        <v>-0.25167570498198838</v>
      </c>
      <c r="K31" s="22" t="s">
        <v>63</v>
      </c>
      <c r="L31" s="26">
        <f>L29/L30</f>
        <v>1.3018838933644612</v>
      </c>
      <c r="M31" t="s">
        <v>67</v>
      </c>
    </row>
    <row r="32" spans="1:13" ht="14.65" thickBot="1" x14ac:dyDescent="0.5">
      <c r="A32">
        <v>8</v>
      </c>
      <c r="B32" s="4">
        <v>2.1631574390784433E-2</v>
      </c>
      <c r="C32" s="10">
        <v>-2.0666017976726358E-2</v>
      </c>
      <c r="D32" s="4">
        <v>-0.4152414914488321</v>
      </c>
      <c r="K32" s="22" t="s">
        <v>64</v>
      </c>
      <c r="L32" s="25">
        <f>L29/B20</f>
        <v>0.25026170564546246</v>
      </c>
      <c r="M32" t="s">
        <v>68</v>
      </c>
    </row>
    <row r="33" spans="1:12" x14ac:dyDescent="0.45">
      <c r="A33">
        <v>9</v>
      </c>
      <c r="B33" s="4">
        <v>1.760245480596323E-2</v>
      </c>
      <c r="C33" s="10">
        <v>5.8165341411259314E-2</v>
      </c>
      <c r="D33" s="4">
        <v>1.1687139315102728</v>
      </c>
    </row>
    <row r="34" spans="1:12" x14ac:dyDescent="0.45">
      <c r="A34">
        <v>10</v>
      </c>
      <c r="B34" s="4">
        <v>-2.0506301267137296E-2</v>
      </c>
      <c r="C34" s="10">
        <v>-8.1722489120752195E-2</v>
      </c>
      <c r="D34" s="4">
        <v>-1.6420467796761093</v>
      </c>
      <c r="K34" s="22" t="s">
        <v>77</v>
      </c>
      <c r="L34">
        <f>'ARKK Main'!M4/'ARKK Main'!M6</f>
        <v>0.9503981815204775</v>
      </c>
    </row>
    <row r="35" spans="1:12" x14ac:dyDescent="0.45">
      <c r="A35">
        <v>11</v>
      </c>
      <c r="B35" s="4">
        <v>9.4995126831070476E-2</v>
      </c>
      <c r="C35" s="10">
        <v>-8.5404922261524352E-2</v>
      </c>
      <c r="D35" s="4">
        <v>-1.7160377648410732</v>
      </c>
      <c r="K35" s="22" t="s">
        <v>78</v>
      </c>
      <c r="L35" s="6">
        <f>L28</f>
        <v>0.15443999999999999</v>
      </c>
    </row>
    <row r="36" spans="1:12" x14ac:dyDescent="0.45">
      <c r="A36">
        <v>12</v>
      </c>
      <c r="B36" s="4">
        <v>4.3791732107301043E-2</v>
      </c>
      <c r="C36" s="10">
        <v>-4.7075280869564272E-2</v>
      </c>
      <c r="D36" s="4">
        <v>-0.94588177851508004</v>
      </c>
    </row>
    <row r="37" spans="1:12" x14ac:dyDescent="0.45">
      <c r="A37">
        <v>13</v>
      </c>
      <c r="B37" s="4">
        <v>4.5974171882412519E-2</v>
      </c>
      <c r="C37" s="10">
        <v>5.5421244599537491E-2</v>
      </c>
      <c r="D37" s="4">
        <v>1.1135769015288515</v>
      </c>
    </row>
    <row r="38" spans="1:12" x14ac:dyDescent="0.45">
      <c r="A38">
        <v>14</v>
      </c>
      <c r="B38" s="4">
        <v>7.3338609062656504E-2</v>
      </c>
      <c r="C38" s="10">
        <v>-2.6932231967119191E-2</v>
      </c>
      <c r="D38" s="4">
        <v>-0.54114828423487182</v>
      </c>
    </row>
    <row r="39" spans="1:12" x14ac:dyDescent="0.45">
      <c r="A39">
        <v>15</v>
      </c>
      <c r="B39" s="4">
        <v>1.6259414944356163E-2</v>
      </c>
      <c r="C39" s="10">
        <v>1.9548723817607451E-2</v>
      </c>
      <c r="D39" s="4">
        <v>0.39279174358051561</v>
      </c>
    </row>
    <row r="40" spans="1:12" x14ac:dyDescent="0.45">
      <c r="A40">
        <v>16</v>
      </c>
      <c r="B40" s="4">
        <v>3.1704373352837434E-2</v>
      </c>
      <c r="C40" s="10">
        <v>1.8296440962239188E-2</v>
      </c>
      <c r="D40" s="4">
        <v>0.36762967311466521</v>
      </c>
    </row>
    <row r="41" spans="1:12" x14ac:dyDescent="0.45">
      <c r="A41">
        <v>17</v>
      </c>
      <c r="B41" s="4">
        <v>3.1200733404734785E-2</v>
      </c>
      <c r="C41" s="10">
        <v>9.4540148699452792E-2</v>
      </c>
      <c r="D41" s="4">
        <v>1.8995915125964546</v>
      </c>
    </row>
    <row r="42" spans="1:12" x14ac:dyDescent="0.45">
      <c r="A42">
        <v>18</v>
      </c>
      <c r="B42" s="4">
        <v>2.6500093889110052E-2</v>
      </c>
      <c r="C42" s="10">
        <v>-5.9360626943280731E-3</v>
      </c>
      <c r="D42" s="4">
        <v>-0.11927307569859277</v>
      </c>
    </row>
    <row r="43" spans="1:12" x14ac:dyDescent="0.45">
      <c r="A43">
        <v>19</v>
      </c>
      <c r="B43" s="4">
        <v>4.479901200350634E-2</v>
      </c>
      <c r="C43" s="10">
        <v>-2.2286542233259102E-2</v>
      </c>
      <c r="D43" s="4">
        <v>-0.44780262199509813</v>
      </c>
    </row>
    <row r="44" spans="1:12" x14ac:dyDescent="0.45">
      <c r="A44">
        <v>20</v>
      </c>
      <c r="B44" s="4">
        <v>1.6091534961655281E-2</v>
      </c>
      <c r="C44" s="10">
        <v>0.13559775229487508</v>
      </c>
      <c r="D44" s="4">
        <v>2.7245603368507503</v>
      </c>
    </row>
    <row r="45" spans="1:12" x14ac:dyDescent="0.45">
      <c r="A45">
        <v>21</v>
      </c>
      <c r="B45" s="4">
        <v>5.5543330896362868E-2</v>
      </c>
      <c r="C45" s="10">
        <v>-5.216723834287746E-2</v>
      </c>
      <c r="D45" s="4">
        <v>-1.0481942810007441</v>
      </c>
    </row>
    <row r="46" spans="1:12" x14ac:dyDescent="0.45">
      <c r="A46">
        <v>22</v>
      </c>
      <c r="B46" s="4">
        <v>5.1178451346139901E-2</v>
      </c>
      <c r="C46" s="10">
        <v>-1.6438967695867571E-2</v>
      </c>
      <c r="D46" s="4">
        <v>-0.33030753537515939</v>
      </c>
    </row>
    <row r="47" spans="1:12" x14ac:dyDescent="0.45">
      <c r="A47">
        <v>23</v>
      </c>
      <c r="B47" s="4">
        <v>6.5784009841116764E-2</v>
      </c>
      <c r="C47" s="10">
        <v>-1.8991682944597507E-2</v>
      </c>
      <c r="D47" s="4">
        <v>-0.38159914309177601</v>
      </c>
    </row>
    <row r="48" spans="1:12" x14ac:dyDescent="0.45">
      <c r="A48">
        <v>24</v>
      </c>
      <c r="B48" s="4">
        <v>3.1200733404734785E-2</v>
      </c>
      <c r="C48" s="10">
        <v>-3.5326696919367975E-2</v>
      </c>
      <c r="D48" s="4">
        <v>-0.70981794041209434</v>
      </c>
    </row>
    <row r="49" spans="1:4" x14ac:dyDescent="0.45">
      <c r="A49">
        <v>25</v>
      </c>
      <c r="B49" s="4">
        <v>0.1069146056028332</v>
      </c>
      <c r="C49" s="10">
        <v>1.8444472562523656E-2</v>
      </c>
      <c r="D49" s="4">
        <v>0.3706040662731781</v>
      </c>
    </row>
    <row r="50" spans="1:4" x14ac:dyDescent="0.45">
      <c r="A50">
        <v>26</v>
      </c>
      <c r="B50" s="4">
        <v>-4.7870738447381281E-2</v>
      </c>
      <c r="C50" s="10">
        <v>3.8768723681350925E-2</v>
      </c>
      <c r="D50" s="4">
        <v>0.77897844960463503</v>
      </c>
    </row>
    <row r="51" spans="1:4" x14ac:dyDescent="0.45">
      <c r="A51">
        <v>27</v>
      </c>
      <c r="B51" s="4">
        <v>-2.6046340696266448E-2</v>
      </c>
      <c r="C51" s="10">
        <v>-2.0030327470352167E-2</v>
      </c>
      <c r="D51" s="4">
        <v>-0.40246858695102544</v>
      </c>
    </row>
    <row r="52" spans="1:4" x14ac:dyDescent="0.45">
      <c r="A52">
        <v>28</v>
      </c>
      <c r="B52" s="4">
        <v>1.8106094754065882E-2</v>
      </c>
      <c r="C52" s="10">
        <v>-1.8994228599256348E-2</v>
      </c>
      <c r="D52" s="4">
        <v>-0.38165029283133595</v>
      </c>
    </row>
    <row r="53" spans="1:4" x14ac:dyDescent="0.45">
      <c r="A53">
        <v>29</v>
      </c>
      <c r="B53" s="4">
        <v>5.789365065417524E-2</v>
      </c>
      <c r="C53" s="10">
        <v>5.3011158534666668E-2</v>
      </c>
      <c r="D53" s="4">
        <v>1.0651511364286734</v>
      </c>
    </row>
    <row r="54" spans="1:4" x14ac:dyDescent="0.45">
      <c r="A54">
        <v>30</v>
      </c>
      <c r="B54" s="4">
        <v>2.1463694408083545E-2</v>
      </c>
      <c r="C54" s="10">
        <v>1.1634975044884997E-2</v>
      </c>
      <c r="D54" s="4">
        <v>0.23378109880911391</v>
      </c>
    </row>
    <row r="55" spans="1:4" x14ac:dyDescent="0.45">
      <c r="A55">
        <v>31</v>
      </c>
      <c r="B55" s="4">
        <v>6.6959169720022943E-2</v>
      </c>
      <c r="C55" s="10">
        <v>-7.811900697037448E-2</v>
      </c>
      <c r="D55" s="4">
        <v>-1.5696421536752412</v>
      </c>
    </row>
    <row r="56" spans="1:4" x14ac:dyDescent="0.45">
      <c r="A56">
        <v>32</v>
      </c>
      <c r="B56" s="4">
        <v>7.1156169287545035E-2</v>
      </c>
      <c r="C56" s="10">
        <v>4.2844304536415731E-2</v>
      </c>
      <c r="D56" s="4">
        <v>0.86086893642620399</v>
      </c>
    </row>
    <row r="57" spans="1:4" x14ac:dyDescent="0.45">
      <c r="A57">
        <v>33</v>
      </c>
      <c r="B57" s="4">
        <v>1.4412735134646446E-2</v>
      </c>
      <c r="C57" s="10">
        <v>-6.3397682364139604E-2</v>
      </c>
      <c r="D57" s="4">
        <v>-1.2738471537638123</v>
      </c>
    </row>
    <row r="58" spans="1:4" x14ac:dyDescent="0.45">
      <c r="A58">
        <v>34</v>
      </c>
      <c r="B58" s="4">
        <v>-0.11552637147583728</v>
      </c>
      <c r="C58" s="10">
        <v>1.3077173190380237E-2</v>
      </c>
      <c r="D58" s="4">
        <v>0.26275912977640559</v>
      </c>
    </row>
    <row r="59" spans="1:4" x14ac:dyDescent="0.45">
      <c r="A59">
        <v>35</v>
      </c>
      <c r="B59" s="4">
        <v>4.1777172314890434E-2</v>
      </c>
      <c r="C59" s="10">
        <v>3.4026748210587432E-4</v>
      </c>
      <c r="D59" s="4">
        <v>6.8369812181671135E-3</v>
      </c>
    </row>
    <row r="60" spans="1:4" x14ac:dyDescent="0.45">
      <c r="A60">
        <v>36</v>
      </c>
      <c r="B60" s="4">
        <v>-0.14725568820630427</v>
      </c>
      <c r="C60" s="10">
        <v>-1.8073966166104127E-2</v>
      </c>
      <c r="D60" s="4">
        <v>-0.36315949573163309</v>
      </c>
    </row>
    <row r="61" spans="1:4" x14ac:dyDescent="0.45">
      <c r="A61">
        <v>37</v>
      </c>
      <c r="B61" s="4">
        <v>0.15442464070718318</v>
      </c>
      <c r="C61" s="10">
        <v>3.8237604137316666E-2</v>
      </c>
      <c r="D61" s="4">
        <v>0.76830668536583591</v>
      </c>
    </row>
    <row r="62" spans="1:4" x14ac:dyDescent="0.45">
      <c r="A62">
        <v>38</v>
      </c>
      <c r="B62" s="4">
        <v>7.0484649356741508E-2</v>
      </c>
      <c r="C62" s="10">
        <v>9.2484850088033754E-3</v>
      </c>
      <c r="D62" s="4">
        <v>0.18582944779311655</v>
      </c>
    </row>
    <row r="63" spans="1:4" x14ac:dyDescent="0.45">
      <c r="A63">
        <v>39</v>
      </c>
      <c r="B63" s="4">
        <v>3.1872253335538323E-2</v>
      </c>
      <c r="C63" s="10">
        <v>-3.0120977232824968E-2</v>
      </c>
      <c r="D63" s="4">
        <v>-0.60521961822254389</v>
      </c>
    </row>
    <row r="64" spans="1:4" x14ac:dyDescent="0.45">
      <c r="A64">
        <v>40</v>
      </c>
      <c r="B64" s="4">
        <v>8.0053808370691842E-2</v>
      </c>
      <c r="C64" s="10">
        <v>-7.166813202117861E-2</v>
      </c>
      <c r="D64" s="4">
        <v>-1.4400249754616798</v>
      </c>
    </row>
    <row r="65" spans="1:4" x14ac:dyDescent="0.45">
      <c r="A65">
        <v>41</v>
      </c>
      <c r="B65" s="4">
        <v>-0.10310325275597193</v>
      </c>
      <c r="C65" s="10">
        <v>-3.6438478258688178E-2</v>
      </c>
      <c r="D65" s="4">
        <v>-0.73215691940767114</v>
      </c>
    </row>
    <row r="66" spans="1:4" x14ac:dyDescent="0.45">
      <c r="A66">
        <v>42</v>
      </c>
      <c r="B66" s="4">
        <v>0.12974628325015333</v>
      </c>
      <c r="C66" s="10">
        <v>4.6455246625307395E-2</v>
      </c>
      <c r="D66" s="4">
        <v>0.93342345468005161</v>
      </c>
    </row>
    <row r="67" spans="1:4" x14ac:dyDescent="0.45">
      <c r="A67">
        <v>43</v>
      </c>
      <c r="B67" s="4">
        <v>3.3383173179846265E-2</v>
      </c>
      <c r="C67" s="10">
        <v>-2.5279118318832505E-2</v>
      </c>
      <c r="D67" s="4">
        <v>-0.50793233631389167</v>
      </c>
    </row>
    <row r="68" spans="1:4" x14ac:dyDescent="0.45">
      <c r="A68">
        <v>44</v>
      </c>
      <c r="B68" s="4">
        <v>-2.990758029838677E-2</v>
      </c>
      <c r="C68" s="10">
        <v>-5.7123690047078561E-2</v>
      </c>
      <c r="D68" s="4">
        <v>-1.1477840713640539</v>
      </c>
    </row>
    <row r="69" spans="1:4" x14ac:dyDescent="0.45">
      <c r="A69">
        <v>45</v>
      </c>
      <c r="B69" s="4">
        <v>3.7412292764667468E-2</v>
      </c>
      <c r="C69" s="10">
        <v>-7.1477662724166169E-2</v>
      </c>
      <c r="D69" s="4">
        <v>-1.436197883321543</v>
      </c>
    </row>
    <row r="70" spans="1:4" x14ac:dyDescent="0.45">
      <c r="A70">
        <v>46</v>
      </c>
      <c r="B70" s="4">
        <v>4.7988731674823121E-2</v>
      </c>
      <c r="C70" s="10">
        <v>-1.8345957882951704E-2</v>
      </c>
      <c r="D70" s="4">
        <v>-0.36862461466711011</v>
      </c>
    </row>
    <row r="71" spans="1:4" x14ac:dyDescent="0.45">
      <c r="A71">
        <v>47</v>
      </c>
      <c r="B71" s="4">
        <v>7.8375008543683011E-2</v>
      </c>
      <c r="C71" s="10">
        <v>6.0601324232779641E-2</v>
      </c>
      <c r="D71" s="4">
        <v>1.2176600391296017</v>
      </c>
    </row>
    <row r="72" spans="1:4" x14ac:dyDescent="0.45">
      <c r="A72">
        <v>48</v>
      </c>
      <c r="B72" s="4">
        <v>5.9908210446585841E-2</v>
      </c>
      <c r="C72" s="10">
        <v>-6.8843447737943875E-2</v>
      </c>
      <c r="D72" s="4">
        <v>-1.3832687045650132</v>
      </c>
    </row>
    <row r="73" spans="1:4" x14ac:dyDescent="0.45">
      <c r="A73">
        <v>49</v>
      </c>
      <c r="B73" s="4">
        <v>1.1558775428731429E-2</v>
      </c>
      <c r="C73" s="10">
        <v>2.5938828543704859E-2</v>
      </c>
      <c r="D73" s="4">
        <v>0.52118786807664075</v>
      </c>
    </row>
    <row r="74" spans="1:4" x14ac:dyDescent="0.45">
      <c r="A74">
        <v>50</v>
      </c>
      <c r="B74" s="4">
        <v>-0.12308097069737706</v>
      </c>
      <c r="C74" s="10">
        <v>0.14195823991633183</v>
      </c>
      <c r="D74" s="4">
        <v>2.8523613660209528</v>
      </c>
    </row>
    <row r="75" spans="1:4" x14ac:dyDescent="0.45">
      <c r="A75">
        <v>51</v>
      </c>
      <c r="B75" s="4">
        <v>-0.21138584159804175</v>
      </c>
      <c r="C75" s="10">
        <v>4.2788306626546452E-2</v>
      </c>
      <c r="D75" s="4">
        <v>0.8597437726119499</v>
      </c>
    </row>
    <row r="76" spans="1:4" x14ac:dyDescent="0.45">
      <c r="A76">
        <v>52</v>
      </c>
      <c r="B76" s="4">
        <v>0.24256163162514696</v>
      </c>
      <c r="C76" s="10">
        <v>1.493838129609551E-2</v>
      </c>
      <c r="D76" s="4">
        <v>0.3001563114968625</v>
      </c>
    </row>
    <row r="77" spans="1:4" x14ac:dyDescent="0.45">
      <c r="A77">
        <v>53</v>
      </c>
      <c r="B77" s="4">
        <v>0.10708248558553407</v>
      </c>
      <c r="C77" s="10">
        <v>2.8187106978836057E-2</v>
      </c>
      <c r="D77" s="4">
        <v>0.56636243879691706</v>
      </c>
    </row>
    <row r="78" spans="1:4" x14ac:dyDescent="0.45">
      <c r="A78">
        <v>54</v>
      </c>
      <c r="B78" s="4">
        <v>5.4703930982858459E-2</v>
      </c>
      <c r="C78" s="10">
        <v>8.0344157400032909E-2</v>
      </c>
      <c r="D78" s="4">
        <v>1.6143520142855405</v>
      </c>
    </row>
    <row r="79" spans="1:4" x14ac:dyDescent="0.45">
      <c r="A79">
        <v>55</v>
      </c>
      <c r="B79" s="4">
        <v>0.11027220525685086</v>
      </c>
      <c r="C79" s="10">
        <v>1.6678785859226691E-2</v>
      </c>
      <c r="D79" s="4">
        <v>0.33512619235793706</v>
      </c>
    </row>
    <row r="80" spans="1:4" x14ac:dyDescent="0.45">
      <c r="A80">
        <v>56</v>
      </c>
      <c r="B80" s="4">
        <v>0.14149788203921515</v>
      </c>
      <c r="C80" s="10">
        <v>4.4541114905379736E-2</v>
      </c>
      <c r="D80" s="4">
        <v>0.89496288084781184</v>
      </c>
    </row>
    <row r="81" spans="1:4" x14ac:dyDescent="0.45">
      <c r="A81">
        <v>57</v>
      </c>
      <c r="B81" s="4">
        <v>-4.7534978481979517E-2</v>
      </c>
      <c r="C81" s="10">
        <v>1.2503690999329228E-2</v>
      </c>
      <c r="D81" s="4">
        <v>0.25123617452689667</v>
      </c>
    </row>
    <row r="82" spans="1:4" x14ac:dyDescent="0.45">
      <c r="A82">
        <v>58</v>
      </c>
      <c r="B82" s="4">
        <v>-2.1849341128744364E-2</v>
      </c>
      <c r="C82" s="10">
        <v>8.5972062232446186E-3</v>
      </c>
      <c r="D82" s="4">
        <v>0.17274332861094202</v>
      </c>
    </row>
    <row r="83" spans="1:4" x14ac:dyDescent="0.45">
      <c r="A83">
        <v>59</v>
      </c>
      <c r="B83" s="4">
        <v>0.22275179366644271</v>
      </c>
      <c r="C83" s="10">
        <v>1.4839569280019699E-2</v>
      </c>
      <c r="D83" s="4">
        <v>0.29817088552004428</v>
      </c>
    </row>
    <row r="84" spans="1:4" ht="14.65" thickBot="1" x14ac:dyDescent="0.5">
      <c r="A84" s="7">
        <v>60</v>
      </c>
      <c r="B84" s="13">
        <v>9.1133887228950161E-2</v>
      </c>
      <c r="C84" s="11">
        <v>1.6624052311922308E-2</v>
      </c>
      <c r="D84" s="13">
        <v>0.33402643333128018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P102"/>
  <sheetViews>
    <sheetView workbookViewId="0">
      <selection activeCell="P6" sqref="P6"/>
    </sheetView>
  </sheetViews>
  <sheetFormatPr defaultRowHeight="14.25" x14ac:dyDescent="0.45"/>
  <cols>
    <col min="1" max="1" width="9.73046875" bestFit="1" customWidth="1"/>
    <col min="11" max="11" width="32.265625" bestFit="1" customWidth="1"/>
    <col min="12" max="12" width="8.59765625" bestFit="1" customWidth="1"/>
    <col min="13" max="13" width="11" bestFit="1" customWidth="1"/>
  </cols>
  <sheetData>
    <row r="1" spans="1:16" x14ac:dyDescent="0.45">
      <c r="A1" t="s">
        <v>0</v>
      </c>
      <c r="B1" t="s">
        <v>5</v>
      </c>
      <c r="C1" s="17" t="s">
        <v>11</v>
      </c>
      <c r="E1" s="16" t="s">
        <v>7</v>
      </c>
      <c r="F1" t="s">
        <v>8</v>
      </c>
      <c r="G1" t="s">
        <v>9</v>
      </c>
      <c r="H1" t="s">
        <v>10</v>
      </c>
      <c r="K1" t="s">
        <v>69</v>
      </c>
    </row>
    <row r="2" spans="1:16" x14ac:dyDescent="0.45">
      <c r="A2" s="1">
        <v>41974</v>
      </c>
      <c r="B2" s="5">
        <v>-2.0884036788031045E-2</v>
      </c>
      <c r="C2" s="6">
        <f>B2-H2</f>
        <v>-2.0884036788031045E-2</v>
      </c>
      <c r="D2">
        <v>201412</v>
      </c>
      <c r="E2" s="5">
        <v>-5.9999999999999995E-4</v>
      </c>
      <c r="F2" s="5">
        <v>2.4900000000000002E-2</v>
      </c>
      <c r="G2" s="5">
        <v>2.2700000000000001E-2</v>
      </c>
      <c r="H2" s="5">
        <v>0</v>
      </c>
      <c r="P2" t="s">
        <v>13</v>
      </c>
    </row>
    <row r="3" spans="1:16" x14ac:dyDescent="0.45">
      <c r="A3" s="1">
        <v>42005</v>
      </c>
      <c r="B3" s="5">
        <v>3.9682301734853334E-3</v>
      </c>
      <c r="C3" s="6">
        <f t="shared" ref="C3:C66" si="0">B3-H3</f>
        <v>3.9682301734853334E-3</v>
      </c>
      <c r="D3">
        <v>201501</v>
      </c>
      <c r="E3" s="5">
        <v>-3.1099999999999999E-2</v>
      </c>
      <c r="F3" s="5">
        <v>-5.5000000000000005E-3</v>
      </c>
      <c r="G3" s="5">
        <v>-3.5799999999999998E-2</v>
      </c>
      <c r="H3" s="5">
        <v>0</v>
      </c>
      <c r="L3" t="s">
        <v>45</v>
      </c>
      <c r="M3" t="s">
        <v>46</v>
      </c>
      <c r="P3" t="s">
        <v>12</v>
      </c>
    </row>
    <row r="4" spans="1:16" x14ac:dyDescent="0.45">
      <c r="A4" s="1">
        <v>42036</v>
      </c>
      <c r="B4" s="5">
        <v>6.2747013736610777E-2</v>
      </c>
      <c r="C4" s="6">
        <f t="shared" si="0"/>
        <v>6.2747013736610777E-2</v>
      </c>
      <c r="D4">
        <v>201502</v>
      </c>
      <c r="E4" s="5">
        <v>6.13E-2</v>
      </c>
      <c r="F4" s="5">
        <v>6.0999999999999995E-3</v>
      </c>
      <c r="G4" s="5">
        <v>-1.8600000000000002E-2</v>
      </c>
      <c r="H4" s="5">
        <v>0</v>
      </c>
      <c r="K4" t="s">
        <v>79</v>
      </c>
      <c r="L4" s="6">
        <f>AVERAGE(E2:E98)</f>
        <v>8.1041237113402085E-3</v>
      </c>
      <c r="M4" s="5">
        <f>L4*12</f>
        <v>9.7249484536082509E-2</v>
      </c>
      <c r="P4" t="s">
        <v>14</v>
      </c>
    </row>
    <row r="5" spans="1:16" x14ac:dyDescent="0.45">
      <c r="A5" s="1">
        <v>42064</v>
      </c>
      <c r="B5" s="5">
        <v>-3.138075794784289E-2</v>
      </c>
      <c r="C5" s="6">
        <f t="shared" si="0"/>
        <v>-3.138075794784289E-2</v>
      </c>
      <c r="D5">
        <v>201503</v>
      </c>
      <c r="E5" s="5">
        <v>-1.1200000000000002E-2</v>
      </c>
      <c r="F5" s="5">
        <v>3.04E-2</v>
      </c>
      <c r="G5" s="5">
        <v>-3.7000000000000002E-3</v>
      </c>
      <c r="H5" s="5">
        <v>0</v>
      </c>
      <c r="K5" t="s">
        <v>47</v>
      </c>
      <c r="L5" s="15">
        <f>_xlfn.STDEV.S(C2:C98)</f>
        <v>9.771010287728539E-2</v>
      </c>
      <c r="M5" s="31">
        <f>L5*SQRT(12)</f>
        <v>0.33847772519248048</v>
      </c>
      <c r="P5" t="s">
        <v>51</v>
      </c>
    </row>
    <row r="6" spans="1:16" x14ac:dyDescent="0.45">
      <c r="A6" s="1">
        <v>42095</v>
      </c>
      <c r="B6" s="5">
        <v>5.7595049844871805E-3</v>
      </c>
      <c r="C6" s="6">
        <f t="shared" si="0"/>
        <v>5.7595049844871805E-3</v>
      </c>
      <c r="D6">
        <v>201504</v>
      </c>
      <c r="E6" s="5">
        <v>5.8999999999999999E-3</v>
      </c>
      <c r="F6" s="5">
        <v>-3.0299999999999997E-2</v>
      </c>
      <c r="G6" s="5">
        <v>1.8200000000000001E-2</v>
      </c>
      <c r="H6" s="5">
        <v>0</v>
      </c>
      <c r="K6" t="s">
        <v>48</v>
      </c>
      <c r="L6" s="2">
        <f>_xlfn.STDEV.S(E2:E98)</f>
        <v>4.7500385782481135E-2</v>
      </c>
      <c r="M6" s="31">
        <f>L6*SQRT(12)</f>
        <v>0.16454616310875933</v>
      </c>
    </row>
    <row r="7" spans="1:16" x14ac:dyDescent="0.45">
      <c r="A7" s="1">
        <v>42125</v>
      </c>
      <c r="B7" s="5">
        <v>3.0589442113182218E-2</v>
      </c>
      <c r="C7" s="6">
        <f t="shared" si="0"/>
        <v>3.0589442113182218E-2</v>
      </c>
      <c r="D7">
        <v>201505</v>
      </c>
      <c r="E7" s="5">
        <v>1.3600000000000001E-2</v>
      </c>
      <c r="F7" s="5">
        <v>9.1999999999999998E-3</v>
      </c>
      <c r="G7" s="5">
        <v>-1.1399999999999999E-2</v>
      </c>
      <c r="H7" s="5">
        <v>0</v>
      </c>
      <c r="K7" t="s">
        <v>50</v>
      </c>
      <c r="L7" s="6">
        <f>AVERAGE(C2:C98)</f>
        <v>9.3343729896838076E-3</v>
      </c>
      <c r="M7" s="5">
        <f>L7*12</f>
        <v>0.11201247587620569</v>
      </c>
    </row>
    <row r="8" spans="1:16" x14ac:dyDescent="0.45">
      <c r="A8" s="1">
        <v>42156</v>
      </c>
      <c r="B8" s="5">
        <v>-1.1390996202916519E-2</v>
      </c>
      <c r="C8" s="6">
        <f t="shared" si="0"/>
        <v>-1.1390996202916519E-2</v>
      </c>
      <c r="D8">
        <v>201506</v>
      </c>
      <c r="E8" s="5">
        <v>-1.5300000000000001E-2</v>
      </c>
      <c r="F8" s="5">
        <v>2.8999999999999998E-2</v>
      </c>
      <c r="G8" s="5">
        <v>-7.9000000000000008E-3</v>
      </c>
      <c r="H8" s="5">
        <v>0</v>
      </c>
    </row>
    <row r="9" spans="1:16" x14ac:dyDescent="0.45">
      <c r="A9" s="1">
        <v>42186</v>
      </c>
      <c r="B9" s="5">
        <v>7.0256932565194155E-3</v>
      </c>
      <c r="C9" s="6">
        <f t="shared" si="0"/>
        <v>7.0256932565194155E-3</v>
      </c>
      <c r="D9">
        <v>201507</v>
      </c>
      <c r="E9" s="5">
        <v>1.54E-2</v>
      </c>
      <c r="F9" s="5">
        <v>-4.1900000000000007E-2</v>
      </c>
      <c r="G9" s="5">
        <v>-4.1299999999999996E-2</v>
      </c>
      <c r="H9" s="5">
        <v>0</v>
      </c>
    </row>
    <row r="10" spans="1:16" x14ac:dyDescent="0.45">
      <c r="A10" s="1">
        <v>42217</v>
      </c>
      <c r="B10" s="5">
        <v>-6.511625077866072E-2</v>
      </c>
      <c r="C10" s="6">
        <f t="shared" si="0"/>
        <v>-6.511625077866072E-2</v>
      </c>
      <c r="D10">
        <v>201508</v>
      </c>
      <c r="E10" s="5">
        <v>-6.0400000000000002E-2</v>
      </c>
      <c r="F10" s="5">
        <v>3.3E-3</v>
      </c>
      <c r="G10" s="5">
        <v>2.7699999999999999E-2</v>
      </c>
      <c r="H10" s="5">
        <v>0</v>
      </c>
    </row>
    <row r="11" spans="1:16" x14ac:dyDescent="0.45">
      <c r="A11" s="1">
        <v>42248</v>
      </c>
      <c r="B11" s="5">
        <v>-6.517409633099952E-2</v>
      </c>
      <c r="C11" s="6">
        <f t="shared" si="0"/>
        <v>-6.517409633099952E-2</v>
      </c>
      <c r="D11">
        <v>201509</v>
      </c>
      <c r="E11" s="5">
        <v>-3.0699999999999998E-2</v>
      </c>
      <c r="F11" s="5">
        <v>-2.63E-2</v>
      </c>
      <c r="G11" s="5">
        <v>5.6000000000000008E-3</v>
      </c>
      <c r="H11" s="5">
        <v>0</v>
      </c>
    </row>
    <row r="12" spans="1:16" x14ac:dyDescent="0.45">
      <c r="A12" s="1">
        <v>42278</v>
      </c>
      <c r="B12" s="5">
        <v>5.9073884568093982E-2</v>
      </c>
      <c r="C12" s="6">
        <f t="shared" si="0"/>
        <v>5.9073884568093982E-2</v>
      </c>
      <c r="D12">
        <v>201510</v>
      </c>
      <c r="E12" s="5">
        <v>7.7499999999999999E-2</v>
      </c>
      <c r="F12" s="5">
        <v>-1.8700000000000001E-2</v>
      </c>
      <c r="G12" s="5">
        <v>-4.5999999999999999E-3</v>
      </c>
      <c r="H12" s="5">
        <v>0</v>
      </c>
    </row>
    <row r="13" spans="1:16" x14ac:dyDescent="0.45">
      <c r="A13" s="1">
        <v>42309</v>
      </c>
      <c r="B13" s="5">
        <v>6.5326744168580517E-2</v>
      </c>
      <c r="C13" s="6">
        <f t="shared" si="0"/>
        <v>6.5326744168580517E-2</v>
      </c>
      <c r="D13">
        <v>201511</v>
      </c>
      <c r="E13" s="5">
        <v>5.6000000000000008E-3</v>
      </c>
      <c r="F13" s="5">
        <v>3.5900000000000001E-2</v>
      </c>
      <c r="G13" s="5">
        <v>-4.1999999999999997E-3</v>
      </c>
      <c r="H13" s="5">
        <v>0</v>
      </c>
    </row>
    <row r="14" spans="1:16" x14ac:dyDescent="0.45">
      <c r="A14" s="1">
        <v>42339</v>
      </c>
      <c r="B14" s="5">
        <v>-3.4905761509375174E-2</v>
      </c>
      <c r="C14" s="6">
        <f t="shared" si="0"/>
        <v>-3.5005761509375177E-2</v>
      </c>
      <c r="D14">
        <v>201512</v>
      </c>
      <c r="E14" s="5">
        <v>-2.1700000000000001E-2</v>
      </c>
      <c r="F14" s="5">
        <v>-2.8199999999999999E-2</v>
      </c>
      <c r="G14" s="5">
        <v>-2.6099999999999998E-2</v>
      </c>
      <c r="H14" s="5">
        <v>1E-4</v>
      </c>
    </row>
    <row r="15" spans="1:16" x14ac:dyDescent="0.45">
      <c r="A15" s="1">
        <v>42370</v>
      </c>
      <c r="B15" s="5">
        <v>-0.16352879925417158</v>
      </c>
      <c r="C15" s="6">
        <f t="shared" si="0"/>
        <v>-0.16362879925417156</v>
      </c>
      <c r="D15">
        <v>201601</v>
      </c>
      <c r="E15" s="5">
        <v>-5.7699999999999994E-2</v>
      </c>
      <c r="F15" s="5">
        <v>-3.4300000000000004E-2</v>
      </c>
      <c r="G15" s="5">
        <v>2.0899999999999998E-2</v>
      </c>
      <c r="H15" s="5">
        <v>1E-4</v>
      </c>
    </row>
    <row r="16" spans="1:16" x14ac:dyDescent="0.45">
      <c r="A16" s="1">
        <v>42401</v>
      </c>
      <c r="B16" s="5">
        <v>2.1505527555456132E-2</v>
      </c>
      <c r="C16" s="6">
        <f t="shared" si="0"/>
        <v>2.1305527555456134E-2</v>
      </c>
      <c r="D16">
        <v>201602</v>
      </c>
      <c r="E16" s="5">
        <v>-7.000000000000001E-4</v>
      </c>
      <c r="F16" s="5">
        <v>7.0999999999999995E-3</v>
      </c>
      <c r="G16" s="5">
        <v>-5.6999999999999993E-3</v>
      </c>
      <c r="H16" s="5">
        <v>2.0000000000000001E-4</v>
      </c>
    </row>
    <row r="17" spans="1:8" x14ac:dyDescent="0.45">
      <c r="A17" s="1">
        <v>42430</v>
      </c>
      <c r="B17" s="5">
        <v>0.1187132214923898</v>
      </c>
      <c r="C17" s="6">
        <f t="shared" si="0"/>
        <v>0.1185132214923898</v>
      </c>
      <c r="D17">
        <v>201603</v>
      </c>
      <c r="E17" s="5">
        <v>6.9599999999999995E-2</v>
      </c>
      <c r="F17" s="5">
        <v>8.199999999999999E-3</v>
      </c>
      <c r="G17" s="5">
        <v>1.1899999999999999E-2</v>
      </c>
      <c r="H17" s="5">
        <v>2.0000000000000001E-4</v>
      </c>
    </row>
    <row r="18" spans="1:8" x14ac:dyDescent="0.45">
      <c r="A18" s="1">
        <v>42461</v>
      </c>
      <c r="B18" s="5">
        <v>-1.3068476244237211E-2</v>
      </c>
      <c r="C18" s="6">
        <f t="shared" si="0"/>
        <v>-1.316847624423721E-2</v>
      </c>
      <c r="D18">
        <v>201604</v>
      </c>
      <c r="E18" s="5">
        <v>9.1000000000000004E-3</v>
      </c>
      <c r="F18" s="5">
        <v>7.4000000000000003E-3</v>
      </c>
      <c r="G18" s="5">
        <v>3.2799999999999996E-2</v>
      </c>
      <c r="H18" s="5">
        <v>1E-4</v>
      </c>
    </row>
    <row r="19" spans="1:8" x14ac:dyDescent="0.45">
      <c r="A19" s="1">
        <v>42491</v>
      </c>
      <c r="B19" s="5">
        <v>3.2309283675374015E-2</v>
      </c>
      <c r="C19" s="6">
        <f t="shared" si="0"/>
        <v>3.2209283675374012E-2</v>
      </c>
      <c r="D19">
        <v>201605</v>
      </c>
      <c r="E19" s="5">
        <v>1.78E-2</v>
      </c>
      <c r="F19" s="5">
        <v>-1.8E-3</v>
      </c>
      <c r="G19" s="5">
        <v>-1.66E-2</v>
      </c>
      <c r="H19" s="5">
        <v>1E-4</v>
      </c>
    </row>
    <row r="20" spans="1:8" x14ac:dyDescent="0.45">
      <c r="A20" s="1">
        <v>42522</v>
      </c>
      <c r="B20" s="5">
        <v>-1.0261604794139118E-2</v>
      </c>
      <c r="C20" s="6">
        <f t="shared" si="0"/>
        <v>-1.0461604794139118E-2</v>
      </c>
      <c r="D20">
        <v>201606</v>
      </c>
      <c r="E20" s="5">
        <v>-5.0000000000000001E-4</v>
      </c>
      <c r="F20" s="5">
        <v>6.0000000000000001E-3</v>
      </c>
      <c r="G20" s="5">
        <v>-1.4800000000000001E-2</v>
      </c>
      <c r="H20" s="5">
        <v>2.0000000000000001E-4</v>
      </c>
    </row>
    <row r="21" spans="1:8" x14ac:dyDescent="0.45">
      <c r="A21" s="1">
        <v>42552</v>
      </c>
      <c r="B21" s="5">
        <v>6.7392482558496683E-2</v>
      </c>
      <c r="C21" s="6">
        <f t="shared" si="0"/>
        <v>6.7192482558496677E-2</v>
      </c>
      <c r="D21">
        <v>201607</v>
      </c>
      <c r="E21" s="5">
        <v>3.95E-2</v>
      </c>
      <c r="F21" s="5">
        <v>2.5099999999999997E-2</v>
      </c>
      <c r="G21" s="5">
        <v>-1.2699999999999999E-2</v>
      </c>
      <c r="H21" s="5">
        <v>2.0000000000000001E-4</v>
      </c>
    </row>
    <row r="22" spans="1:8" x14ac:dyDescent="0.45">
      <c r="A22" s="1">
        <v>42583</v>
      </c>
      <c r="B22" s="5">
        <v>1.1655564140580755E-3</v>
      </c>
      <c r="C22" s="6">
        <f t="shared" si="0"/>
        <v>9.6555641405807549E-4</v>
      </c>
      <c r="D22">
        <v>201608</v>
      </c>
      <c r="E22" s="5">
        <v>4.8999999999999998E-3</v>
      </c>
      <c r="F22" s="5">
        <v>1.18E-2</v>
      </c>
      <c r="G22" s="5">
        <v>3.1300000000000001E-2</v>
      </c>
      <c r="H22" s="5">
        <v>2.0000000000000001E-4</v>
      </c>
    </row>
    <row r="23" spans="1:8" x14ac:dyDescent="0.45">
      <c r="A23" s="1">
        <v>42614</v>
      </c>
      <c r="B23" s="5">
        <v>7.596779621722255E-2</v>
      </c>
      <c r="C23" s="6">
        <f t="shared" si="0"/>
        <v>7.5767796217222544E-2</v>
      </c>
      <c r="D23">
        <v>201609</v>
      </c>
      <c r="E23" s="5">
        <v>2.5000000000000001E-3</v>
      </c>
      <c r="F23" s="5">
        <v>2.1299999999999999E-2</v>
      </c>
      <c r="G23" s="5">
        <v>-1.23E-2</v>
      </c>
      <c r="H23" s="5">
        <v>2.0000000000000001E-4</v>
      </c>
    </row>
    <row r="24" spans="1:8" x14ac:dyDescent="0.45">
      <c r="A24" s="1">
        <v>42644</v>
      </c>
      <c r="B24" s="5">
        <v>-0.10202879038788949</v>
      </c>
      <c r="C24" s="6">
        <f t="shared" si="0"/>
        <v>-0.1022287903878895</v>
      </c>
      <c r="D24">
        <v>201610</v>
      </c>
      <c r="E24" s="5">
        <v>-2.0199999999999999E-2</v>
      </c>
      <c r="F24" s="5">
        <v>-4.4199999999999996E-2</v>
      </c>
      <c r="G24" s="5">
        <v>4.1200000000000001E-2</v>
      </c>
      <c r="H24" s="5">
        <v>2.0000000000000001E-4</v>
      </c>
    </row>
    <row r="25" spans="1:8" x14ac:dyDescent="0.45">
      <c r="A25" s="1">
        <v>42675</v>
      </c>
      <c r="B25" s="5">
        <v>9.6902045695461195E-3</v>
      </c>
      <c r="C25" s="6">
        <f t="shared" si="0"/>
        <v>9.5902045695461201E-3</v>
      </c>
      <c r="D25">
        <v>201611</v>
      </c>
      <c r="E25" s="5">
        <v>4.8600000000000004E-2</v>
      </c>
      <c r="F25" s="5">
        <v>5.67E-2</v>
      </c>
      <c r="G25" s="5">
        <v>8.1900000000000001E-2</v>
      </c>
      <c r="H25" s="5">
        <v>1E-4</v>
      </c>
    </row>
    <row r="26" spans="1:8" x14ac:dyDescent="0.45">
      <c r="A26" s="1">
        <v>42705</v>
      </c>
      <c r="B26" s="5">
        <v>-2.9835487622632269E-3</v>
      </c>
      <c r="C26" s="6">
        <f t="shared" si="0"/>
        <v>-3.2835487622632268E-3</v>
      </c>
      <c r="D26">
        <v>201612</v>
      </c>
      <c r="E26" s="5">
        <v>1.8100000000000002E-2</v>
      </c>
      <c r="F26" s="5">
        <v>8.0000000000000004E-4</v>
      </c>
      <c r="G26" s="5">
        <v>3.56E-2</v>
      </c>
      <c r="H26" s="5">
        <v>2.9999999999999997E-4</v>
      </c>
    </row>
    <row r="27" spans="1:8" x14ac:dyDescent="0.45">
      <c r="A27" s="1">
        <v>42736</v>
      </c>
      <c r="B27" s="5">
        <v>0.10179541648195001</v>
      </c>
      <c r="C27" s="6">
        <f t="shared" si="0"/>
        <v>0.10139541648195001</v>
      </c>
      <c r="D27">
        <v>201701</v>
      </c>
      <c r="E27" s="5">
        <v>1.9400000000000001E-2</v>
      </c>
      <c r="F27" s="5">
        <v>-1.1399999999999999E-2</v>
      </c>
      <c r="G27" s="5">
        <v>-2.76E-2</v>
      </c>
      <c r="H27" s="5">
        <v>4.0000000000000002E-4</v>
      </c>
    </row>
    <row r="28" spans="1:8" x14ac:dyDescent="0.45">
      <c r="A28" s="1">
        <v>42767</v>
      </c>
      <c r="B28" s="5">
        <v>4.680637709553731E-2</v>
      </c>
      <c r="C28" s="6">
        <f t="shared" si="0"/>
        <v>4.6406377095537313E-2</v>
      </c>
      <c r="D28">
        <v>201702</v>
      </c>
      <c r="E28" s="5">
        <v>3.5699999999999996E-2</v>
      </c>
      <c r="F28" s="5">
        <v>-2.0199999999999999E-2</v>
      </c>
      <c r="G28" s="5">
        <v>-1.6799999999999999E-2</v>
      </c>
      <c r="H28" s="5">
        <v>4.0000000000000002E-4</v>
      </c>
    </row>
    <row r="29" spans="1:8" x14ac:dyDescent="0.45">
      <c r="A29" s="1">
        <v>42795</v>
      </c>
      <c r="B29" s="5">
        <v>3.6108138761963615E-2</v>
      </c>
      <c r="C29" s="6">
        <f t="shared" si="0"/>
        <v>3.5808138761963614E-2</v>
      </c>
      <c r="D29">
        <v>201703</v>
      </c>
      <c r="E29" s="5">
        <v>1.7000000000000001E-3</v>
      </c>
      <c r="F29" s="5">
        <v>1.1399999999999999E-2</v>
      </c>
      <c r="G29" s="5">
        <v>-3.32E-2</v>
      </c>
      <c r="H29" s="5">
        <v>2.9999999999999997E-4</v>
      </c>
    </row>
    <row r="30" spans="1:8" x14ac:dyDescent="0.45">
      <c r="A30" s="1">
        <v>42826</v>
      </c>
      <c r="B30" s="5">
        <v>5.0500814315076623E-2</v>
      </c>
      <c r="C30" s="6">
        <f t="shared" si="0"/>
        <v>5.0000814315076622E-2</v>
      </c>
      <c r="D30">
        <v>201704</v>
      </c>
      <c r="E30" s="5">
        <v>1.09E-2</v>
      </c>
      <c r="F30" s="5">
        <v>7.1999999999999998E-3</v>
      </c>
      <c r="G30" s="5">
        <v>-2.1000000000000001E-2</v>
      </c>
      <c r="H30" s="5">
        <v>5.0000000000000001E-4</v>
      </c>
    </row>
    <row r="31" spans="1:8" x14ac:dyDescent="0.45">
      <c r="A31" s="1">
        <v>42856</v>
      </c>
      <c r="B31" s="5">
        <v>0.12634088210418756</v>
      </c>
      <c r="C31" s="6">
        <f t="shared" si="0"/>
        <v>0.12574088210418757</v>
      </c>
      <c r="D31">
        <v>201705</v>
      </c>
      <c r="E31" s="5">
        <v>1.06E-2</v>
      </c>
      <c r="F31" s="5">
        <v>-2.52E-2</v>
      </c>
      <c r="G31" s="5">
        <v>-3.78E-2</v>
      </c>
      <c r="H31" s="5">
        <v>5.9999999999999995E-4</v>
      </c>
    </row>
    <row r="32" spans="1:8" x14ac:dyDescent="0.45">
      <c r="A32" s="1">
        <v>42887</v>
      </c>
      <c r="B32" s="5">
        <v>2.1164031194781979E-2</v>
      </c>
      <c r="C32" s="6">
        <f t="shared" si="0"/>
        <v>2.0564031194781979E-2</v>
      </c>
      <c r="D32">
        <v>201706</v>
      </c>
      <c r="E32" s="5">
        <v>7.8000000000000005E-3</v>
      </c>
      <c r="F32" s="5">
        <v>2.23E-2</v>
      </c>
      <c r="G32" s="5">
        <v>1.4800000000000001E-2</v>
      </c>
      <c r="H32" s="5">
        <v>5.9999999999999995E-4</v>
      </c>
    </row>
    <row r="33" spans="1:8" x14ac:dyDescent="0.45">
      <c r="A33" s="1">
        <v>42917</v>
      </c>
      <c r="B33" s="5">
        <v>2.3212469770247237E-2</v>
      </c>
      <c r="C33" s="6">
        <f t="shared" si="0"/>
        <v>2.2512469770247238E-2</v>
      </c>
      <c r="D33">
        <v>201707</v>
      </c>
      <c r="E33" s="5">
        <v>1.8700000000000001E-2</v>
      </c>
      <c r="F33" s="5">
        <v>-1.46E-2</v>
      </c>
      <c r="G33" s="5">
        <v>-2.3999999999999998E-3</v>
      </c>
      <c r="H33" s="5">
        <v>7.000000000000001E-4</v>
      </c>
    </row>
    <row r="34" spans="1:8" x14ac:dyDescent="0.45">
      <c r="A34" s="1">
        <v>42948</v>
      </c>
      <c r="B34" s="5">
        <v>0.15258928725653037</v>
      </c>
      <c r="C34" s="6">
        <f t="shared" si="0"/>
        <v>0.15168928725653036</v>
      </c>
      <c r="D34">
        <v>201708</v>
      </c>
      <c r="E34" s="5">
        <v>1.6000000000000001E-3</v>
      </c>
      <c r="F34" s="5">
        <v>-1.67E-2</v>
      </c>
      <c r="G34" s="5">
        <v>-2.0899999999999998E-2</v>
      </c>
      <c r="H34" s="5">
        <v>8.9999999999999998E-4</v>
      </c>
    </row>
    <row r="35" spans="1:8" x14ac:dyDescent="0.45">
      <c r="A35" s="1">
        <v>42979</v>
      </c>
      <c r="B35" s="5">
        <v>4.2760925534854098E-3</v>
      </c>
      <c r="C35" s="6">
        <f t="shared" si="0"/>
        <v>3.3760925534854101E-3</v>
      </c>
      <c r="D35">
        <v>201709</v>
      </c>
      <c r="E35" s="5">
        <v>2.5099999999999997E-2</v>
      </c>
      <c r="F35" s="5">
        <v>4.4600000000000001E-2</v>
      </c>
      <c r="G35" s="5">
        <v>3.1200000000000002E-2</v>
      </c>
      <c r="H35" s="5">
        <v>8.9999999999999998E-4</v>
      </c>
    </row>
    <row r="36" spans="1:8" x14ac:dyDescent="0.45">
      <c r="A36" s="1">
        <v>43009</v>
      </c>
      <c r="B36" s="5">
        <v>3.5639483650272329E-2</v>
      </c>
      <c r="C36" s="6">
        <f t="shared" si="0"/>
        <v>3.4739483650272331E-2</v>
      </c>
      <c r="D36">
        <v>201710</v>
      </c>
      <c r="E36" s="5">
        <v>2.2499999999999999E-2</v>
      </c>
      <c r="F36" s="5">
        <v>-1.9299999999999998E-2</v>
      </c>
      <c r="G36" s="5">
        <v>2.0999999999999999E-3</v>
      </c>
      <c r="H36" s="5">
        <v>8.9999999999999998E-4</v>
      </c>
    </row>
    <row r="37" spans="1:8" x14ac:dyDescent="0.45">
      <c r="A37" s="1">
        <v>43040</v>
      </c>
      <c r="B37" s="5">
        <v>4.7592326896519259E-2</v>
      </c>
      <c r="C37" s="6">
        <f t="shared" si="0"/>
        <v>4.6792326896519257E-2</v>
      </c>
      <c r="D37">
        <v>201711</v>
      </c>
      <c r="E37" s="5">
        <v>3.1200000000000002E-2</v>
      </c>
      <c r="F37" s="5">
        <v>-5.7999999999999996E-3</v>
      </c>
      <c r="G37" s="5">
        <v>-8.0000000000000004E-4</v>
      </c>
      <c r="H37" s="5">
        <v>8.0000000000000004E-4</v>
      </c>
    </row>
    <row r="38" spans="1:8" x14ac:dyDescent="0.45">
      <c r="A38" s="1">
        <v>43070</v>
      </c>
      <c r="B38" s="5">
        <v>-3.2259635146331929E-3</v>
      </c>
      <c r="C38" s="6">
        <f t="shared" si="0"/>
        <v>-4.1259635146331927E-3</v>
      </c>
      <c r="D38">
        <v>201712</v>
      </c>
      <c r="E38" s="5">
        <v>1.06E-2</v>
      </c>
      <c r="F38" s="5">
        <v>-1.32E-2</v>
      </c>
      <c r="G38" s="5">
        <v>5.0000000000000001E-4</v>
      </c>
      <c r="H38" s="5">
        <v>8.9999999999999998E-4</v>
      </c>
    </row>
    <row r="39" spans="1:8" x14ac:dyDescent="0.45">
      <c r="A39" s="1">
        <v>43101</v>
      </c>
      <c r="B39" s="5">
        <v>0.12655907816535686</v>
      </c>
      <c r="C39" s="6">
        <f t="shared" si="0"/>
        <v>0.12535907816535685</v>
      </c>
      <c r="D39">
        <v>201801</v>
      </c>
      <c r="E39" s="5">
        <v>5.57E-2</v>
      </c>
      <c r="F39" s="5">
        <v>-3.15E-2</v>
      </c>
      <c r="G39" s="5">
        <v>-1.3300000000000001E-2</v>
      </c>
      <c r="H39" s="5">
        <v>1.1999999999999999E-3</v>
      </c>
    </row>
    <row r="40" spans="1:8" x14ac:dyDescent="0.45">
      <c r="A40" s="1">
        <v>43132</v>
      </c>
      <c r="B40" s="5">
        <v>-8.0020147660303555E-3</v>
      </c>
      <c r="C40" s="6">
        <f t="shared" si="0"/>
        <v>-9.1020147660303558E-3</v>
      </c>
      <c r="D40">
        <v>201802</v>
      </c>
      <c r="E40" s="5">
        <v>-3.6499999999999998E-2</v>
      </c>
      <c r="F40" s="5">
        <v>2.3E-3</v>
      </c>
      <c r="G40" s="5">
        <v>-1.0700000000000001E-2</v>
      </c>
      <c r="H40" s="5">
        <v>1.1000000000000001E-3</v>
      </c>
    </row>
    <row r="41" spans="1:8" x14ac:dyDescent="0.45">
      <c r="A41" s="1">
        <v>43160</v>
      </c>
      <c r="B41" s="5">
        <v>-4.4976668166618619E-2</v>
      </c>
      <c r="C41" s="6">
        <f t="shared" si="0"/>
        <v>-4.6076668166618616E-2</v>
      </c>
      <c r="D41">
        <v>201803</v>
      </c>
      <c r="E41" s="5">
        <v>-2.35E-2</v>
      </c>
      <c r="F41" s="5">
        <v>4.0500000000000001E-2</v>
      </c>
      <c r="G41" s="5">
        <v>-2.3E-3</v>
      </c>
      <c r="H41" s="5">
        <v>1.1000000000000001E-3</v>
      </c>
    </row>
    <row r="42" spans="1:8" x14ac:dyDescent="0.45">
      <c r="A42" s="1">
        <v>43191</v>
      </c>
      <c r="B42" s="5">
        <v>5.1186615480953567E-4</v>
      </c>
      <c r="C42" s="6">
        <f t="shared" si="0"/>
        <v>-8.8813384519046453E-4</v>
      </c>
      <c r="D42">
        <v>201804</v>
      </c>
      <c r="E42" s="5">
        <v>2.8000000000000004E-3</v>
      </c>
      <c r="F42" s="5">
        <v>1.1399999999999999E-2</v>
      </c>
      <c r="G42" s="5">
        <v>5.4000000000000003E-3</v>
      </c>
      <c r="H42" s="5">
        <v>1.4000000000000002E-3</v>
      </c>
    </row>
    <row r="43" spans="1:8" x14ac:dyDescent="0.45">
      <c r="A43" s="1">
        <v>43221</v>
      </c>
      <c r="B43" s="5">
        <v>0.11230480918884191</v>
      </c>
      <c r="C43" s="6">
        <f t="shared" si="0"/>
        <v>0.11090480918884191</v>
      </c>
      <c r="D43">
        <v>201805</v>
      </c>
      <c r="E43" s="5">
        <v>2.6499999999999999E-2</v>
      </c>
      <c r="F43" s="5">
        <v>5.2600000000000001E-2</v>
      </c>
      <c r="G43" s="5">
        <v>-3.1800000000000002E-2</v>
      </c>
      <c r="H43" s="5">
        <v>1.4000000000000002E-3</v>
      </c>
    </row>
    <row r="44" spans="1:8" x14ac:dyDescent="0.45">
      <c r="A44" s="1">
        <v>43252</v>
      </c>
      <c r="B44" s="5">
        <v>3.449866945296854E-2</v>
      </c>
      <c r="C44" s="6">
        <f t="shared" si="0"/>
        <v>3.3098669452968542E-2</v>
      </c>
      <c r="D44">
        <v>201806</v>
      </c>
      <c r="E44" s="5">
        <v>4.7999999999999996E-3</v>
      </c>
      <c r="F44" s="5">
        <v>1.15E-2</v>
      </c>
      <c r="G44" s="5">
        <v>-2.3300000000000001E-2</v>
      </c>
      <c r="H44" s="5">
        <v>1.4000000000000002E-3</v>
      </c>
    </row>
    <row r="45" spans="1:8" x14ac:dyDescent="0.45">
      <c r="A45" s="1">
        <v>43282</v>
      </c>
      <c r="B45" s="5">
        <v>-9.5598372503515345E-3</v>
      </c>
      <c r="C45" s="6">
        <f t="shared" si="0"/>
        <v>-1.1159837250351535E-2</v>
      </c>
      <c r="D45">
        <v>201807</v>
      </c>
      <c r="E45" s="5">
        <v>3.1899999999999998E-2</v>
      </c>
      <c r="F45" s="5">
        <v>-2.2200000000000001E-2</v>
      </c>
      <c r="G45" s="5">
        <v>4.6999999999999993E-3</v>
      </c>
      <c r="H45" s="5">
        <v>1.6000000000000001E-3</v>
      </c>
    </row>
    <row r="46" spans="1:8" x14ac:dyDescent="0.45">
      <c r="A46" s="1">
        <v>43313</v>
      </c>
      <c r="B46" s="5">
        <v>0.11560047382396077</v>
      </c>
      <c r="C46" s="6">
        <f t="shared" si="0"/>
        <v>0.11400047382396077</v>
      </c>
      <c r="D46">
        <v>201808</v>
      </c>
      <c r="E46" s="5">
        <v>3.44E-2</v>
      </c>
      <c r="F46" s="5">
        <v>1.1200000000000002E-2</v>
      </c>
      <c r="G46" s="5">
        <v>-3.9900000000000005E-2</v>
      </c>
      <c r="H46" s="5">
        <v>1.6000000000000001E-3</v>
      </c>
    </row>
    <row r="47" spans="1:8" x14ac:dyDescent="0.45">
      <c r="A47" s="1">
        <v>43344</v>
      </c>
      <c r="B47" s="5">
        <v>-4.748494722949316E-2</v>
      </c>
      <c r="C47" s="6">
        <f t="shared" si="0"/>
        <v>-4.8984947229493161E-2</v>
      </c>
      <c r="D47">
        <v>201809</v>
      </c>
      <c r="E47" s="5">
        <v>5.9999999999999995E-4</v>
      </c>
      <c r="F47" s="5">
        <v>-2.2799999999999997E-2</v>
      </c>
      <c r="G47" s="5">
        <v>-1.6899999999999998E-2</v>
      </c>
      <c r="H47" s="5">
        <v>1.5E-3</v>
      </c>
    </row>
    <row r="48" spans="1:8" x14ac:dyDescent="0.45">
      <c r="A48" s="1">
        <v>43374</v>
      </c>
      <c r="B48" s="5">
        <v>-0.10054919828545704</v>
      </c>
      <c r="C48" s="6">
        <f t="shared" si="0"/>
        <v>-0.10244919828545704</v>
      </c>
      <c r="D48">
        <v>201810</v>
      </c>
      <c r="E48" s="5">
        <v>-7.6799999999999993E-2</v>
      </c>
      <c r="F48" s="5">
        <v>-4.7699999999999992E-2</v>
      </c>
      <c r="G48" s="5">
        <v>3.44E-2</v>
      </c>
      <c r="H48" s="5">
        <v>1.9E-3</v>
      </c>
    </row>
    <row r="49" spans="1:8" x14ac:dyDescent="0.45">
      <c r="A49" s="1">
        <v>43405</v>
      </c>
      <c r="B49" s="5">
        <v>4.3917439796996312E-2</v>
      </c>
      <c r="C49" s="6">
        <f t="shared" si="0"/>
        <v>4.2117439796996309E-2</v>
      </c>
      <c r="D49">
        <v>201811</v>
      </c>
      <c r="E49" s="5">
        <v>1.6899999999999998E-2</v>
      </c>
      <c r="F49" s="5">
        <v>-6.8000000000000005E-3</v>
      </c>
      <c r="G49" s="5">
        <v>2.7000000000000001E-3</v>
      </c>
      <c r="H49" s="5">
        <v>1.8E-3</v>
      </c>
    </row>
    <row r="50" spans="1:8" x14ac:dyDescent="0.45">
      <c r="A50" s="1">
        <v>43435</v>
      </c>
      <c r="B50" s="5">
        <v>-0.1633296543724084</v>
      </c>
      <c r="C50" s="6">
        <f t="shared" si="0"/>
        <v>-0.1653296543724084</v>
      </c>
      <c r="D50">
        <v>201812</v>
      </c>
      <c r="E50" s="5">
        <v>-9.5700000000000007E-2</v>
      </c>
      <c r="F50" s="5">
        <v>-2.3799999999999998E-2</v>
      </c>
      <c r="G50" s="5">
        <v>-1.8600000000000002E-2</v>
      </c>
      <c r="H50" s="5">
        <v>2E-3</v>
      </c>
    </row>
    <row r="51" spans="1:8" x14ac:dyDescent="0.45">
      <c r="A51" s="1">
        <v>43466</v>
      </c>
      <c r="B51" s="5">
        <v>0.19476224484449983</v>
      </c>
      <c r="C51" s="6">
        <f t="shared" si="0"/>
        <v>0.19266224484449984</v>
      </c>
      <c r="D51">
        <v>201901</v>
      </c>
      <c r="E51" s="5">
        <v>8.4000000000000005E-2</v>
      </c>
      <c r="F51" s="5">
        <v>2.8999999999999998E-2</v>
      </c>
      <c r="G51" s="5">
        <v>-4.5000000000000005E-3</v>
      </c>
      <c r="H51" s="5">
        <v>2.0999999999999999E-3</v>
      </c>
    </row>
    <row r="52" spans="1:8" x14ac:dyDescent="0.45">
      <c r="A52" s="1">
        <v>43497</v>
      </c>
      <c r="B52" s="5">
        <v>8.1533134365544879E-2</v>
      </c>
      <c r="C52" s="6">
        <f t="shared" si="0"/>
        <v>7.9733134365544883E-2</v>
      </c>
      <c r="D52">
        <v>201902</v>
      </c>
      <c r="E52" s="5">
        <v>3.4000000000000002E-2</v>
      </c>
      <c r="F52" s="5">
        <v>2.0499999999999997E-2</v>
      </c>
      <c r="G52" s="5">
        <v>-2.6800000000000001E-2</v>
      </c>
      <c r="H52" s="5">
        <v>1.8E-3</v>
      </c>
    </row>
    <row r="53" spans="1:8" x14ac:dyDescent="0.45">
      <c r="A53" s="1">
        <v>43525</v>
      </c>
      <c r="B53" s="5">
        <v>3.6512761027133536E-3</v>
      </c>
      <c r="C53" s="6">
        <f t="shared" si="0"/>
        <v>1.7512761027133536E-3</v>
      </c>
      <c r="D53">
        <v>201903</v>
      </c>
      <c r="E53" s="5">
        <v>1.1000000000000001E-2</v>
      </c>
      <c r="F53" s="5">
        <v>-3.0299999999999997E-2</v>
      </c>
      <c r="G53" s="5">
        <v>-4.0999999999999995E-2</v>
      </c>
      <c r="H53" s="5">
        <v>1.9E-3</v>
      </c>
    </row>
    <row r="54" spans="1:8" x14ac:dyDescent="0.45">
      <c r="A54" s="1">
        <v>43556</v>
      </c>
      <c r="B54" s="5">
        <v>1.0485676349513235E-2</v>
      </c>
      <c r="C54" s="6">
        <f t="shared" si="0"/>
        <v>8.385676349513236E-3</v>
      </c>
      <c r="D54">
        <v>201904</v>
      </c>
      <c r="E54" s="5">
        <v>3.9699999999999999E-2</v>
      </c>
      <c r="F54" s="5">
        <v>-1.7399999999999999E-2</v>
      </c>
      <c r="G54" s="5">
        <v>2.1400000000000002E-2</v>
      </c>
      <c r="H54" s="5">
        <v>2.0999999999999999E-3</v>
      </c>
    </row>
    <row r="55" spans="1:8" x14ac:dyDescent="0.45">
      <c r="A55" s="1">
        <v>43586</v>
      </c>
      <c r="B55" s="5">
        <v>-0.13744173101466012</v>
      </c>
      <c r="C55" s="6">
        <f t="shared" si="0"/>
        <v>-0.13954173101466011</v>
      </c>
      <c r="D55">
        <v>201905</v>
      </c>
      <c r="E55" s="5">
        <v>-6.9400000000000003E-2</v>
      </c>
      <c r="F55" s="5">
        <v>-1.3100000000000001E-2</v>
      </c>
      <c r="G55" s="5">
        <v>-2.3399999999999997E-2</v>
      </c>
      <c r="H55" s="5">
        <v>2.0999999999999999E-3</v>
      </c>
    </row>
    <row r="56" spans="1:8" x14ac:dyDescent="0.45">
      <c r="A56" s="1">
        <v>43617</v>
      </c>
      <c r="B56" s="5">
        <v>0.17800152987546072</v>
      </c>
      <c r="C56" s="6">
        <f t="shared" si="0"/>
        <v>0.17620152987546073</v>
      </c>
      <c r="D56">
        <v>201906</v>
      </c>
      <c r="E56" s="5">
        <v>6.93E-2</v>
      </c>
      <c r="F56" s="5">
        <v>2.8000000000000004E-3</v>
      </c>
      <c r="G56" s="5">
        <v>-7.1999999999999998E-3</v>
      </c>
      <c r="H56" s="5">
        <v>1.8E-3</v>
      </c>
    </row>
    <row r="57" spans="1:8" x14ac:dyDescent="0.45">
      <c r="A57" s="1">
        <v>43647</v>
      </c>
      <c r="B57" s="5">
        <v>1.0004054861013762E-2</v>
      </c>
      <c r="C57" s="6">
        <f t="shared" si="0"/>
        <v>8.1040548610137614E-3</v>
      </c>
      <c r="D57">
        <v>201907</v>
      </c>
      <c r="E57" s="5">
        <v>1.1899999999999999E-2</v>
      </c>
      <c r="F57" s="5">
        <v>-1.9299999999999998E-2</v>
      </c>
      <c r="G57" s="5">
        <v>4.6999999999999993E-3</v>
      </c>
      <c r="H57" s="5">
        <v>1.9E-3</v>
      </c>
    </row>
    <row r="58" spans="1:8" x14ac:dyDescent="0.45">
      <c r="A58" s="1">
        <v>43678</v>
      </c>
      <c r="B58" s="5">
        <v>-8.5431270345465327E-2</v>
      </c>
      <c r="C58" s="6">
        <f t="shared" si="0"/>
        <v>-8.7031270345465331E-2</v>
      </c>
      <c r="D58">
        <v>201908</v>
      </c>
      <c r="E58" s="5">
        <v>-2.58E-2</v>
      </c>
      <c r="F58" s="5">
        <v>-2.3599999999999999E-2</v>
      </c>
      <c r="G58" s="5">
        <v>-4.7599999999999996E-2</v>
      </c>
      <c r="H58" s="5">
        <v>1.6000000000000001E-3</v>
      </c>
    </row>
    <row r="59" spans="1:8" x14ac:dyDescent="0.45">
      <c r="A59" s="1">
        <v>43709</v>
      </c>
      <c r="B59" s="5">
        <v>-3.2265369959498698E-2</v>
      </c>
      <c r="C59" s="6">
        <f t="shared" si="0"/>
        <v>-3.4065369959498701E-2</v>
      </c>
      <c r="D59">
        <v>201909</v>
      </c>
      <c r="E59" s="5">
        <v>1.43E-2</v>
      </c>
      <c r="F59" s="5">
        <v>-9.7000000000000003E-3</v>
      </c>
      <c r="G59" s="5">
        <v>6.7400000000000002E-2</v>
      </c>
      <c r="H59" s="5">
        <v>1.8E-3</v>
      </c>
    </row>
    <row r="60" spans="1:8" x14ac:dyDescent="0.45">
      <c r="A60" s="1">
        <v>43739</v>
      </c>
      <c r="B60" s="5">
        <v>3.1242773791871417E-2</v>
      </c>
      <c r="C60" s="6">
        <f t="shared" si="0"/>
        <v>2.9642773791871416E-2</v>
      </c>
      <c r="D60">
        <v>201910</v>
      </c>
      <c r="E60" s="5">
        <v>2.06E-2</v>
      </c>
      <c r="F60" s="5">
        <v>2.8999999999999998E-3</v>
      </c>
      <c r="G60" s="5">
        <v>-1.9199999999999998E-2</v>
      </c>
      <c r="H60" s="5">
        <v>1.6000000000000001E-3</v>
      </c>
    </row>
    <row r="61" spans="1:8" x14ac:dyDescent="0.45">
      <c r="A61" s="1">
        <v>43770</v>
      </c>
      <c r="B61" s="5">
        <v>0.14017633277646266</v>
      </c>
      <c r="C61" s="6">
        <f t="shared" si="0"/>
        <v>0.13897633277646265</v>
      </c>
      <c r="D61">
        <v>201911</v>
      </c>
      <c r="E61" s="5">
        <v>3.8699999999999998E-2</v>
      </c>
      <c r="F61" s="5">
        <v>7.8000000000000005E-3</v>
      </c>
      <c r="G61" s="5">
        <v>-2.0099999999999996E-2</v>
      </c>
      <c r="H61" s="5">
        <v>1.1999999999999999E-3</v>
      </c>
    </row>
    <row r="62" spans="1:8" x14ac:dyDescent="0.45">
      <c r="A62" s="1">
        <v>43800</v>
      </c>
      <c r="B62" s="5">
        <v>-7.5352372913580316E-3</v>
      </c>
      <c r="C62" s="6">
        <f t="shared" si="0"/>
        <v>-8.9352372913580318E-3</v>
      </c>
      <c r="D62">
        <v>201912</v>
      </c>
      <c r="E62" s="5">
        <v>2.7699999999999999E-2</v>
      </c>
      <c r="F62" s="5">
        <v>7.3000000000000001E-3</v>
      </c>
      <c r="G62" s="5">
        <v>1.7600000000000001E-2</v>
      </c>
      <c r="H62" s="5">
        <v>1.4000000000000002E-3</v>
      </c>
    </row>
    <row r="63" spans="1:8" x14ac:dyDescent="0.45">
      <c r="A63" s="1">
        <v>43831</v>
      </c>
      <c r="B63" s="5">
        <v>3.8797603972436291E-2</v>
      </c>
      <c r="C63" s="6">
        <f t="shared" si="0"/>
        <v>3.7497603972436289E-2</v>
      </c>
      <c r="D63">
        <v>202001</v>
      </c>
      <c r="E63" s="5">
        <v>-1.1000000000000001E-3</v>
      </c>
      <c r="F63" s="5">
        <v>-3.1E-2</v>
      </c>
      <c r="G63" s="5">
        <v>-6.2199999999999998E-2</v>
      </c>
      <c r="H63" s="5">
        <v>1.2999999999999999E-3</v>
      </c>
    </row>
    <row r="64" spans="1:8" x14ac:dyDescent="0.45">
      <c r="A64" s="1">
        <v>43862</v>
      </c>
      <c r="B64" s="5">
        <v>2.0077269218954762E-2</v>
      </c>
      <c r="C64" s="6">
        <f t="shared" si="0"/>
        <v>1.8877269218954763E-2</v>
      </c>
      <c r="D64">
        <v>202002</v>
      </c>
      <c r="E64" s="5">
        <v>-8.1300000000000011E-2</v>
      </c>
      <c r="F64" s="5">
        <v>1.0700000000000001E-2</v>
      </c>
      <c r="G64" s="5">
        <v>-3.7900000000000003E-2</v>
      </c>
      <c r="H64" s="5">
        <v>1.1999999999999999E-3</v>
      </c>
    </row>
    <row r="65" spans="1:8" x14ac:dyDescent="0.45">
      <c r="A65" s="1">
        <v>43891</v>
      </c>
      <c r="B65" s="5">
        <v>-0.1672975349714953</v>
      </c>
      <c r="C65" s="6">
        <f t="shared" si="0"/>
        <v>-0.16859753497149529</v>
      </c>
      <c r="D65">
        <v>202003</v>
      </c>
      <c r="E65" s="5">
        <v>-0.13390000000000002</v>
      </c>
      <c r="F65" s="5">
        <v>-4.8799999999999996E-2</v>
      </c>
      <c r="G65" s="5">
        <v>-0.13970000000000002</v>
      </c>
      <c r="H65" s="5">
        <v>1.2999999999999999E-3</v>
      </c>
    </row>
    <row r="66" spans="1:8" x14ac:dyDescent="0.45">
      <c r="A66" s="1">
        <v>43922</v>
      </c>
      <c r="B66" s="5">
        <v>0.25750001292124247</v>
      </c>
      <c r="C66" s="6">
        <f t="shared" si="0"/>
        <v>0.25750001292124247</v>
      </c>
      <c r="D66">
        <v>202004</v>
      </c>
      <c r="E66" s="5">
        <v>0.13650000000000001</v>
      </c>
      <c r="F66" s="5">
        <v>2.4900000000000002E-2</v>
      </c>
      <c r="G66" s="5">
        <v>-1.23E-2</v>
      </c>
      <c r="H66" s="5">
        <v>0</v>
      </c>
    </row>
    <row r="67" spans="1:8" x14ac:dyDescent="0.45">
      <c r="A67" s="1">
        <v>43952</v>
      </c>
      <c r="B67" s="5">
        <v>0.13536959256437012</v>
      </c>
      <c r="C67" s="6">
        <f t="shared" ref="C67:C98" si="1">B67-H67</f>
        <v>0.13526959256437013</v>
      </c>
      <c r="D67">
        <v>202005</v>
      </c>
      <c r="E67" s="5">
        <v>5.5800000000000002E-2</v>
      </c>
      <c r="F67" s="5">
        <v>2.4799999999999999E-2</v>
      </c>
      <c r="G67" s="5">
        <v>-4.8899999999999999E-2</v>
      </c>
      <c r="H67" s="5">
        <v>1E-4</v>
      </c>
    </row>
    <row r="68" spans="1:8" x14ac:dyDescent="0.45">
      <c r="A68" s="1">
        <v>43983</v>
      </c>
      <c r="B68" s="5">
        <v>0.13514808838289136</v>
      </c>
      <c r="C68" s="6">
        <f t="shared" si="1"/>
        <v>0.13504808838289137</v>
      </c>
      <c r="D68">
        <v>202006</v>
      </c>
      <c r="E68" s="5">
        <v>2.46E-2</v>
      </c>
      <c r="F68" s="5">
        <v>2.7000000000000003E-2</v>
      </c>
      <c r="G68" s="5">
        <v>-2.1700000000000001E-2</v>
      </c>
      <c r="H68" s="5">
        <v>1E-4</v>
      </c>
    </row>
    <row r="69" spans="1:8" x14ac:dyDescent="0.45">
      <c r="A69" s="1">
        <v>44013</v>
      </c>
      <c r="B69" s="5">
        <v>0.12705099111607754</v>
      </c>
      <c r="C69" s="6">
        <f t="shared" si="1"/>
        <v>0.12695099111607755</v>
      </c>
      <c r="D69">
        <v>202007</v>
      </c>
      <c r="E69" s="5">
        <v>5.7699999999999994E-2</v>
      </c>
      <c r="F69" s="5">
        <v>-2.3199999999999998E-2</v>
      </c>
      <c r="G69" s="5">
        <v>-1.38E-2</v>
      </c>
      <c r="H69" s="5">
        <v>1E-4</v>
      </c>
    </row>
    <row r="70" spans="1:8" x14ac:dyDescent="0.45">
      <c r="A70" s="1">
        <v>44044</v>
      </c>
      <c r="B70" s="5">
        <v>0.18613899694459488</v>
      </c>
      <c r="C70" s="6">
        <f t="shared" si="1"/>
        <v>0.18603899694459489</v>
      </c>
      <c r="D70">
        <v>202008</v>
      </c>
      <c r="E70" s="5">
        <v>7.6299999999999993E-2</v>
      </c>
      <c r="F70" s="5">
        <v>-2.2000000000000001E-3</v>
      </c>
      <c r="G70" s="5">
        <v>-2.9500000000000002E-2</v>
      </c>
      <c r="H70" s="5">
        <v>1E-4</v>
      </c>
    </row>
    <row r="71" spans="1:8" x14ac:dyDescent="0.45">
      <c r="A71" s="1">
        <v>44075</v>
      </c>
      <c r="B71" s="5">
        <v>-3.4931287482650286E-2</v>
      </c>
      <c r="C71" s="6">
        <f t="shared" si="1"/>
        <v>-3.5031287482650289E-2</v>
      </c>
      <c r="D71">
        <v>202009</v>
      </c>
      <c r="E71" s="5">
        <v>-3.6299999999999999E-2</v>
      </c>
      <c r="F71" s="5">
        <v>4.0000000000000002E-4</v>
      </c>
      <c r="G71" s="5">
        <v>-2.6800000000000001E-2</v>
      </c>
      <c r="H71" s="5">
        <v>1E-4</v>
      </c>
    </row>
    <row r="72" spans="1:8" x14ac:dyDescent="0.45">
      <c r="A72" s="1">
        <v>44105</v>
      </c>
      <c r="B72" s="5">
        <v>-1.3152134905499746E-2</v>
      </c>
      <c r="C72" s="6">
        <f t="shared" si="1"/>
        <v>-1.3252134905499745E-2</v>
      </c>
      <c r="D72">
        <v>202010</v>
      </c>
      <c r="E72" s="5">
        <v>-2.1000000000000001E-2</v>
      </c>
      <c r="F72" s="5">
        <v>4.36E-2</v>
      </c>
      <c r="G72" s="5">
        <v>4.2099999999999999E-2</v>
      </c>
      <c r="H72" s="5">
        <v>1E-4</v>
      </c>
    </row>
    <row r="73" spans="1:8" x14ac:dyDescent="0.45">
      <c r="A73" s="1">
        <v>44136</v>
      </c>
      <c r="B73" s="5">
        <v>0.2376913629464624</v>
      </c>
      <c r="C73" s="6">
        <f t="shared" si="1"/>
        <v>0.23759136294646241</v>
      </c>
      <c r="D73">
        <v>202011</v>
      </c>
      <c r="E73" s="5">
        <v>0.12470000000000001</v>
      </c>
      <c r="F73" s="5">
        <v>5.8200000000000002E-2</v>
      </c>
      <c r="G73" s="5">
        <v>2.1400000000000002E-2</v>
      </c>
      <c r="H73" s="5">
        <v>1E-4</v>
      </c>
    </row>
    <row r="74" spans="1:8" x14ac:dyDescent="0.45">
      <c r="A74" s="1">
        <v>44166</v>
      </c>
      <c r="B74" s="5">
        <v>0.10785793954087247</v>
      </c>
      <c r="C74" s="6">
        <f t="shared" si="1"/>
        <v>0.10775793954087247</v>
      </c>
      <c r="D74">
        <v>202012</v>
      </c>
      <c r="E74" s="5">
        <v>4.6300000000000001E-2</v>
      </c>
      <c r="F74" s="5">
        <v>4.8899999999999999E-2</v>
      </c>
      <c r="G74" s="5">
        <v>-1.5100000000000001E-2</v>
      </c>
      <c r="H74" s="5">
        <v>1E-4</v>
      </c>
    </row>
    <row r="75" spans="1:8" x14ac:dyDescent="0.45">
      <c r="A75" s="1">
        <v>44197</v>
      </c>
      <c r="B75" s="5">
        <v>0.12168799549483771</v>
      </c>
      <c r="C75" s="6">
        <f t="shared" si="1"/>
        <v>0.1215879954948377</v>
      </c>
      <c r="D75">
        <v>202101</v>
      </c>
      <c r="E75" s="5">
        <v>-2.9999999999999997E-4</v>
      </c>
      <c r="F75" s="5">
        <v>7.3399999999999993E-2</v>
      </c>
      <c r="G75" s="5">
        <v>2.9600000000000001E-2</v>
      </c>
      <c r="H75" s="5">
        <v>1E-4</v>
      </c>
    </row>
    <row r="76" spans="1:8" x14ac:dyDescent="0.45">
      <c r="A76" s="1">
        <v>44228</v>
      </c>
      <c r="B76" s="5">
        <v>-5.1513414913745059E-2</v>
      </c>
      <c r="C76" s="6">
        <f t="shared" si="1"/>
        <v>-5.1513414913745059E-2</v>
      </c>
      <c r="D76">
        <v>202102</v>
      </c>
      <c r="E76" s="5">
        <v>2.7799999999999998E-2</v>
      </c>
      <c r="F76" s="5">
        <v>2.06E-2</v>
      </c>
      <c r="G76" s="5">
        <v>7.1800000000000003E-2</v>
      </c>
      <c r="H76" s="5">
        <v>0</v>
      </c>
    </row>
    <row r="77" spans="1:8" x14ac:dyDescent="0.45">
      <c r="A77" s="1">
        <v>44256</v>
      </c>
      <c r="B77" s="5">
        <v>-7.9855810500819427E-2</v>
      </c>
      <c r="C77" s="6">
        <f t="shared" si="1"/>
        <v>-7.9855810500819427E-2</v>
      </c>
      <c r="D77">
        <v>202103</v>
      </c>
      <c r="E77" s="5">
        <v>3.0800000000000001E-2</v>
      </c>
      <c r="F77" s="5">
        <v>-2.3700000000000002E-2</v>
      </c>
      <c r="G77" s="5">
        <v>7.400000000000001E-2</v>
      </c>
      <c r="H77" s="5">
        <v>0</v>
      </c>
    </row>
    <row r="78" spans="1:8" x14ac:dyDescent="0.45">
      <c r="A78" s="1">
        <v>44287</v>
      </c>
      <c r="B78" s="5">
        <v>6.8361821908797882E-3</v>
      </c>
      <c r="C78" s="6">
        <f t="shared" si="1"/>
        <v>6.8361821908797882E-3</v>
      </c>
      <c r="D78">
        <v>202104</v>
      </c>
      <c r="E78" s="5">
        <v>4.9299999999999997E-2</v>
      </c>
      <c r="F78" s="5">
        <v>-3.1899999999999998E-2</v>
      </c>
      <c r="G78" s="5">
        <v>-9.3999999999999986E-3</v>
      </c>
      <c r="H78" s="5">
        <v>0</v>
      </c>
    </row>
    <row r="79" spans="1:8" x14ac:dyDescent="0.45">
      <c r="A79" s="1">
        <v>44317</v>
      </c>
      <c r="B79" s="5">
        <v>-7.17893168350002E-2</v>
      </c>
      <c r="C79" s="6">
        <f t="shared" si="1"/>
        <v>-7.17893168350002E-2</v>
      </c>
      <c r="D79">
        <v>202105</v>
      </c>
      <c r="E79" s="5">
        <v>2.8999999999999998E-3</v>
      </c>
      <c r="F79" s="5">
        <v>-2.5000000000000001E-3</v>
      </c>
      <c r="G79" s="5">
        <v>7.0800000000000002E-2</v>
      </c>
      <c r="H79" s="5">
        <v>0</v>
      </c>
    </row>
    <row r="80" spans="1:8" x14ac:dyDescent="0.45">
      <c r="A80" s="1">
        <v>44348</v>
      </c>
      <c r="B80" s="5">
        <v>0.16663695566079381</v>
      </c>
      <c r="C80" s="6">
        <f t="shared" si="1"/>
        <v>0.16663695566079381</v>
      </c>
      <c r="D80">
        <v>202106</v>
      </c>
      <c r="E80" s="5">
        <v>2.75E-2</v>
      </c>
      <c r="F80" s="5">
        <v>1.7000000000000001E-2</v>
      </c>
      <c r="G80" s="5">
        <v>-7.8200000000000006E-2</v>
      </c>
      <c r="H80" s="5">
        <v>0</v>
      </c>
    </row>
    <row r="81" spans="1:8" x14ac:dyDescent="0.45">
      <c r="A81" s="1">
        <v>44378</v>
      </c>
      <c r="B81" s="5">
        <v>-8.2428495163465454E-2</v>
      </c>
      <c r="C81" s="6">
        <f t="shared" si="1"/>
        <v>-8.2428495163465454E-2</v>
      </c>
      <c r="D81">
        <v>202107</v>
      </c>
      <c r="E81" s="5">
        <v>1.2699999999999999E-2</v>
      </c>
      <c r="F81" s="5">
        <v>-3.9900000000000005E-2</v>
      </c>
      <c r="G81" s="5">
        <v>-1.7600000000000001E-2</v>
      </c>
      <c r="H81" s="5">
        <v>0</v>
      </c>
    </row>
    <row r="82" spans="1:8" x14ac:dyDescent="0.45">
      <c r="A82" s="1">
        <v>44409</v>
      </c>
      <c r="B82" s="5">
        <v>1.6916626622123277E-2</v>
      </c>
      <c r="C82" s="6">
        <f t="shared" si="1"/>
        <v>1.6916626622123277E-2</v>
      </c>
      <c r="D82">
        <v>202108</v>
      </c>
      <c r="E82" s="5">
        <v>2.9100000000000001E-2</v>
      </c>
      <c r="F82" s="5">
        <v>-4.3E-3</v>
      </c>
      <c r="G82" s="5">
        <v>-1.6000000000000001E-3</v>
      </c>
      <c r="H82" s="5">
        <v>0</v>
      </c>
    </row>
    <row r="83" spans="1:8" x14ac:dyDescent="0.45">
      <c r="A83" s="1">
        <v>44440</v>
      </c>
      <c r="B83" s="5">
        <v>-9.4239106235057241E-2</v>
      </c>
      <c r="C83" s="6">
        <f t="shared" si="1"/>
        <v>-9.4239106235057241E-2</v>
      </c>
      <c r="D83">
        <v>202109</v>
      </c>
      <c r="E83" s="5">
        <v>-4.3700000000000003E-2</v>
      </c>
      <c r="F83" s="5">
        <v>7.1999999999999998E-3</v>
      </c>
      <c r="G83" s="5">
        <v>5.0799999999999998E-2</v>
      </c>
      <c r="H83" s="5">
        <v>0</v>
      </c>
    </row>
    <row r="84" spans="1:8" x14ac:dyDescent="0.45">
      <c r="A84" s="1">
        <v>44470</v>
      </c>
      <c r="B84" s="5">
        <v>9.7258654503990877E-2</v>
      </c>
      <c r="C84" s="6">
        <f t="shared" si="1"/>
        <v>9.7258654503990877E-2</v>
      </c>
      <c r="D84">
        <v>202110</v>
      </c>
      <c r="E84" s="5">
        <v>6.6500000000000004E-2</v>
      </c>
      <c r="F84" s="5">
        <v>-2.35E-2</v>
      </c>
      <c r="G84" s="5">
        <v>-4.7999999999999996E-3</v>
      </c>
      <c r="H84" s="5">
        <v>0</v>
      </c>
    </row>
    <row r="85" spans="1:8" x14ac:dyDescent="0.45">
      <c r="A85" s="1">
        <v>44501</v>
      </c>
      <c r="B85" s="5">
        <v>-0.12854549178971825</v>
      </c>
      <c r="C85" s="6">
        <f t="shared" si="1"/>
        <v>-0.12854549178971825</v>
      </c>
      <c r="D85">
        <v>202111</v>
      </c>
      <c r="E85" s="5">
        <v>-1.55E-2</v>
      </c>
      <c r="F85" s="5">
        <v>-1.32E-2</v>
      </c>
      <c r="G85" s="5">
        <v>-4.4000000000000003E-3</v>
      </c>
      <c r="H85" s="5">
        <v>0</v>
      </c>
    </row>
    <row r="86" spans="1:8" x14ac:dyDescent="0.45">
      <c r="A86" s="1">
        <v>44531</v>
      </c>
      <c r="B86" s="5">
        <v>-0.10502421897387836</v>
      </c>
      <c r="C86" s="6">
        <f t="shared" si="1"/>
        <v>-0.10512421897387836</v>
      </c>
      <c r="D86">
        <v>202112</v>
      </c>
      <c r="E86" s="5">
        <v>3.1E-2</v>
      </c>
      <c r="F86" s="5">
        <v>-1.66E-2</v>
      </c>
      <c r="G86" s="5">
        <v>3.2799999999999996E-2</v>
      </c>
      <c r="H86" s="5">
        <v>1E-4</v>
      </c>
    </row>
    <row r="87" spans="1:8" x14ac:dyDescent="0.45">
      <c r="A87" s="1">
        <v>44562</v>
      </c>
      <c r="B87" s="5">
        <v>-0.1959751301666485</v>
      </c>
      <c r="C87" s="6">
        <f t="shared" si="1"/>
        <v>-0.1959751301666485</v>
      </c>
      <c r="D87">
        <v>202201</v>
      </c>
      <c r="E87" s="5">
        <v>-6.25E-2</v>
      </c>
      <c r="F87" s="5">
        <v>-5.9400000000000001E-2</v>
      </c>
      <c r="G87" s="5">
        <v>0.1275</v>
      </c>
      <c r="H87" s="5">
        <v>0</v>
      </c>
    </row>
    <row r="88" spans="1:8" x14ac:dyDescent="0.45">
      <c r="A88" s="1">
        <v>44593</v>
      </c>
      <c r="B88" s="5">
        <v>-6.5756317115206284E-2</v>
      </c>
      <c r="C88" s="6">
        <f t="shared" si="1"/>
        <v>-6.5756317115206284E-2</v>
      </c>
      <c r="D88">
        <v>202202</v>
      </c>
      <c r="E88" s="5">
        <v>-2.29E-2</v>
      </c>
      <c r="F88" s="5">
        <v>2.23E-2</v>
      </c>
      <c r="G88" s="5">
        <v>3.04E-2</v>
      </c>
      <c r="H88" s="5">
        <v>0</v>
      </c>
    </row>
    <row r="89" spans="1:8" x14ac:dyDescent="0.45">
      <c r="A89" s="1">
        <v>44621</v>
      </c>
      <c r="B89" s="5">
        <v>-5.9316020160124487E-2</v>
      </c>
      <c r="C89" s="6">
        <f t="shared" si="1"/>
        <v>-5.941602016012449E-2</v>
      </c>
      <c r="D89">
        <v>202203</v>
      </c>
      <c r="E89" s="5">
        <v>3.0499999999999999E-2</v>
      </c>
      <c r="F89" s="5">
        <v>-1.6E-2</v>
      </c>
      <c r="G89" s="5">
        <v>-1.8000000000000002E-2</v>
      </c>
      <c r="H89" s="5">
        <v>1E-4</v>
      </c>
    </row>
    <row r="90" spans="1:8" x14ac:dyDescent="0.45">
      <c r="A90" s="1">
        <v>44652</v>
      </c>
      <c r="B90" s="5">
        <v>-0.28903303229698252</v>
      </c>
      <c r="C90" s="6">
        <f t="shared" si="1"/>
        <v>-0.28913303229698251</v>
      </c>
      <c r="D90">
        <v>202204</v>
      </c>
      <c r="E90" s="5">
        <v>-9.4600000000000004E-2</v>
      </c>
      <c r="F90" s="5">
        <v>-1.41E-2</v>
      </c>
      <c r="G90" s="5">
        <v>6.1900000000000004E-2</v>
      </c>
      <c r="H90" s="5">
        <v>1E-4</v>
      </c>
    </row>
    <row r="91" spans="1:8" x14ac:dyDescent="0.45">
      <c r="A91" s="1">
        <v>44682</v>
      </c>
      <c r="B91" s="5">
        <v>-6.450245990871073E-2</v>
      </c>
      <c r="C91" s="6">
        <f t="shared" si="1"/>
        <v>-6.4802459908710724E-2</v>
      </c>
      <c r="D91">
        <v>202205</v>
      </c>
      <c r="E91" s="5">
        <v>-3.4000000000000002E-3</v>
      </c>
      <c r="F91" s="5">
        <v>-1.8500000000000003E-2</v>
      </c>
      <c r="G91" s="5">
        <v>8.4100000000000008E-2</v>
      </c>
      <c r="H91" s="5">
        <v>2.9999999999999997E-4</v>
      </c>
    </row>
    <row r="92" spans="1:8" x14ac:dyDescent="0.45">
      <c r="A92" s="1">
        <v>44713</v>
      </c>
      <c r="B92" s="5">
        <v>-9.5486482195509259E-2</v>
      </c>
      <c r="C92" s="6">
        <f t="shared" si="1"/>
        <v>-9.6086482195509262E-2</v>
      </c>
      <c r="D92">
        <v>202206</v>
      </c>
      <c r="E92" s="5">
        <v>-8.43E-2</v>
      </c>
      <c r="F92" s="5">
        <v>2.0899999999999998E-2</v>
      </c>
      <c r="G92" s="5">
        <v>-5.9699999999999996E-2</v>
      </c>
      <c r="H92" s="5">
        <v>5.9999999999999995E-4</v>
      </c>
    </row>
    <row r="93" spans="1:8" x14ac:dyDescent="0.45">
      <c r="A93" s="1">
        <v>44743</v>
      </c>
      <c r="B93" s="5">
        <v>0.13164493150338688</v>
      </c>
      <c r="C93" s="6">
        <f t="shared" si="1"/>
        <v>0.13084493150338689</v>
      </c>
      <c r="D93">
        <v>202207</v>
      </c>
      <c r="E93" s="5">
        <v>9.5700000000000007E-2</v>
      </c>
      <c r="F93" s="5">
        <v>2.81E-2</v>
      </c>
      <c r="G93" s="5">
        <v>-4.0999999999999995E-2</v>
      </c>
      <c r="H93" s="5">
        <v>8.0000000000000004E-4</v>
      </c>
    </row>
    <row r="94" spans="1:8" x14ac:dyDescent="0.45">
      <c r="A94" s="1">
        <v>44774</v>
      </c>
      <c r="B94" s="5">
        <v>-7.2014179658449376E-2</v>
      </c>
      <c r="C94" s="6">
        <f t="shared" si="1"/>
        <v>-7.3914179658449375E-2</v>
      </c>
      <c r="D94">
        <v>202208</v>
      </c>
      <c r="E94" s="5">
        <v>-3.7699999999999997E-2</v>
      </c>
      <c r="F94" s="5">
        <v>1.3899999999999999E-2</v>
      </c>
      <c r="G94" s="5">
        <v>3.0999999999999999E-3</v>
      </c>
      <c r="H94" s="5">
        <v>1.9E-3</v>
      </c>
    </row>
    <row r="95" spans="1:8" x14ac:dyDescent="0.45">
      <c r="A95" s="1">
        <v>44805</v>
      </c>
      <c r="B95" s="5">
        <v>-9.909266716588673E-2</v>
      </c>
      <c r="C95" s="6">
        <f t="shared" si="1"/>
        <v>-0.10099266716588673</v>
      </c>
      <c r="D95">
        <v>202209</v>
      </c>
      <c r="E95" s="5">
        <v>-9.35E-2</v>
      </c>
      <c r="F95" s="5">
        <v>-8.199999999999999E-3</v>
      </c>
      <c r="G95" s="5">
        <v>2.9999999999999997E-4</v>
      </c>
      <c r="H95" s="5">
        <v>1.9E-3</v>
      </c>
    </row>
    <row r="96" spans="1:8" x14ac:dyDescent="0.45">
      <c r="A96" s="1">
        <v>44835</v>
      </c>
      <c r="B96" s="5">
        <v>1.4577232971110516E-2</v>
      </c>
      <c r="C96" s="6">
        <f t="shared" si="1"/>
        <v>1.2277232971110516E-2</v>
      </c>
      <c r="D96">
        <v>202210</v>
      </c>
      <c r="E96" s="5">
        <v>7.8299999999999995E-2</v>
      </c>
      <c r="F96" s="5">
        <v>1E-3</v>
      </c>
      <c r="G96" s="5">
        <v>8.0500000000000002E-2</v>
      </c>
      <c r="H96" s="5">
        <v>2.3E-3</v>
      </c>
    </row>
    <row r="97" spans="1:8" x14ac:dyDescent="0.45">
      <c r="A97" s="1">
        <v>44866</v>
      </c>
      <c r="B97" s="5">
        <v>-2.0898616010935626E-2</v>
      </c>
      <c r="C97" s="6">
        <f t="shared" si="1"/>
        <v>-2.3798616010935626E-2</v>
      </c>
      <c r="D97">
        <v>202211</v>
      </c>
      <c r="E97" s="5">
        <v>4.5999999999999999E-2</v>
      </c>
      <c r="F97" s="5">
        <v>-3.4000000000000002E-2</v>
      </c>
      <c r="G97" s="5">
        <v>1.3899999999999999E-2</v>
      </c>
      <c r="H97" s="5">
        <v>2.8999999999999998E-3</v>
      </c>
    </row>
    <row r="98" spans="1:8" x14ac:dyDescent="0.45">
      <c r="A98" s="1">
        <v>44896</v>
      </c>
      <c r="B98" s="5">
        <v>-0.16648879402347916</v>
      </c>
      <c r="C98" s="6">
        <f t="shared" si="1"/>
        <v>-0.16978879402347916</v>
      </c>
      <c r="D98">
        <v>202212</v>
      </c>
      <c r="E98" s="5">
        <v>-6.4100000000000004E-2</v>
      </c>
      <c r="F98" s="5">
        <v>-6.4000000000000003E-3</v>
      </c>
      <c r="G98" s="5">
        <v>1.3600000000000001E-2</v>
      </c>
      <c r="H98" s="5">
        <v>3.3E-3</v>
      </c>
    </row>
    <row r="99" spans="1:8" x14ac:dyDescent="0.45">
      <c r="A99" s="1"/>
      <c r="B99" s="5"/>
    </row>
    <row r="100" spans="1:8" x14ac:dyDescent="0.45">
      <c r="A100" s="1"/>
      <c r="B100" s="5"/>
    </row>
    <row r="102" spans="1:8" x14ac:dyDescent="0.45">
      <c r="A102" s="1"/>
      <c r="B10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121"/>
  <sheetViews>
    <sheetView workbookViewId="0">
      <selection activeCell="I15" sqref="I15"/>
    </sheetView>
  </sheetViews>
  <sheetFormatPr defaultRowHeight="14.25" x14ac:dyDescent="0.45"/>
  <cols>
    <col min="1" max="1" width="18" bestFit="1" customWidth="1"/>
    <col min="2" max="2" width="18.59765625" bestFit="1" customWidth="1"/>
    <col min="3" max="3" width="14.59765625" bestFit="1" customWidth="1"/>
    <col min="4" max="4" width="6.265625" bestFit="1" customWidth="1"/>
    <col min="5" max="5" width="8.1328125" bestFit="1" customWidth="1"/>
    <col min="6" max="6" width="13.3984375" bestFit="1" customWidth="1"/>
    <col min="7" max="7" width="11" bestFit="1" customWidth="1"/>
    <col min="8" max="8" width="12.3984375" bestFit="1" customWidth="1"/>
    <col min="9" max="9" width="12.59765625" bestFit="1" customWidth="1"/>
    <col min="10" max="10" width="7" bestFit="1" customWidth="1"/>
    <col min="13" max="13" width="27.86328125" bestFit="1" customWidth="1"/>
    <col min="14" max="14" width="12.73046875" bestFit="1" customWidth="1"/>
    <col min="15" max="15" width="11.73046875" bestFit="1" customWidth="1"/>
    <col min="16" max="16" width="7.1328125" bestFit="1" customWidth="1"/>
  </cols>
  <sheetData>
    <row r="1" spans="1:14" x14ac:dyDescent="0.45">
      <c r="A1" t="s">
        <v>15</v>
      </c>
    </row>
    <row r="2" spans="1:14" ht="14.65" thickBot="1" x14ac:dyDescent="0.5"/>
    <row r="3" spans="1:14" x14ac:dyDescent="0.45">
      <c r="A3" s="9" t="s">
        <v>16</v>
      </c>
      <c r="B3" s="9"/>
    </row>
    <row r="4" spans="1:14" x14ac:dyDescent="0.45">
      <c r="A4" t="s">
        <v>17</v>
      </c>
      <c r="B4" s="4">
        <v>0.77829813692973826</v>
      </c>
    </row>
    <row r="5" spans="1:14" x14ac:dyDescent="0.45">
      <c r="A5" t="s">
        <v>18</v>
      </c>
      <c r="B5" s="4">
        <v>0.60574798994830159</v>
      </c>
    </row>
    <row r="6" spans="1:14" x14ac:dyDescent="0.45">
      <c r="A6" t="s">
        <v>19</v>
      </c>
      <c r="B6" s="10">
        <v>0.60159796878986271</v>
      </c>
    </row>
    <row r="7" spans="1:14" x14ac:dyDescent="0.45">
      <c r="A7" t="s">
        <v>20</v>
      </c>
      <c r="B7" s="4">
        <v>6.167373388638675E-2</v>
      </c>
    </row>
    <row r="8" spans="1:14" ht="14.65" thickBot="1" x14ac:dyDescent="0.5">
      <c r="A8" s="7" t="s">
        <v>21</v>
      </c>
      <c r="B8" s="7">
        <v>97</v>
      </c>
    </row>
    <row r="10" spans="1:14" ht="14.65" thickBot="1" x14ac:dyDescent="0.5">
      <c r="A10" t="s">
        <v>22</v>
      </c>
    </row>
    <row r="11" spans="1:14" x14ac:dyDescent="0.45">
      <c r="A11" s="8"/>
      <c r="B11" s="8" t="s">
        <v>27</v>
      </c>
      <c r="C11" s="8" t="s">
        <v>28</v>
      </c>
      <c r="D11" s="8" t="s">
        <v>29</v>
      </c>
      <c r="E11" s="8" t="s">
        <v>30</v>
      </c>
      <c r="F11" s="8" t="s">
        <v>31</v>
      </c>
      <c r="M11" t="s">
        <v>58</v>
      </c>
      <c r="N11">
        <f>_xlfn.STDEV.S(C25:C121)*SQRT(12)</f>
        <v>0.21252843865334836</v>
      </c>
    </row>
    <row r="12" spans="1:14" x14ac:dyDescent="0.45">
      <c r="A12" t="s">
        <v>23</v>
      </c>
      <c r="B12">
        <v>1</v>
      </c>
      <c r="C12" s="4">
        <v>0.55519066572036979</v>
      </c>
      <c r="D12" s="4">
        <v>0.55519066572036979</v>
      </c>
      <c r="E12" s="4">
        <v>145.96262689324681</v>
      </c>
      <c r="F12" s="4">
        <v>6.5642127235202267E-21</v>
      </c>
    </row>
    <row r="13" spans="1:14" x14ac:dyDescent="0.45">
      <c r="A13" t="s">
        <v>24</v>
      </c>
      <c r="B13">
        <v>95</v>
      </c>
      <c r="C13" s="4">
        <v>0.36134669789144069</v>
      </c>
      <c r="D13" s="4">
        <v>3.8036494514888494E-3</v>
      </c>
      <c r="E13" s="4"/>
      <c r="F13" s="4"/>
      <c r="M13" t="s">
        <v>71</v>
      </c>
      <c r="N13">
        <f>B19/N11</f>
        <v>-0.20553894337333387</v>
      </c>
    </row>
    <row r="14" spans="1:14" ht="14.65" thickBot="1" x14ac:dyDescent="0.5">
      <c r="A14" s="7" t="s">
        <v>25</v>
      </c>
      <c r="B14" s="7">
        <v>96</v>
      </c>
      <c r="C14" s="13">
        <v>0.91653736361181048</v>
      </c>
      <c r="D14" s="13"/>
      <c r="E14" s="13"/>
      <c r="F14" s="13"/>
    </row>
    <row r="15" spans="1:14" ht="14.65" thickBot="1" x14ac:dyDescent="0.5">
      <c r="M15" t="s">
        <v>72</v>
      </c>
      <c r="N15">
        <f>G19+I19*'ARKK (3)'!M4</f>
        <v>0.11201247587620569</v>
      </c>
    </row>
    <row r="16" spans="1:14" x14ac:dyDescent="0.45">
      <c r="A16" s="8"/>
      <c r="B16" s="8" t="s">
        <v>32</v>
      </c>
      <c r="C16" s="8" t="s">
        <v>20</v>
      </c>
      <c r="D16" s="8" t="s">
        <v>33</v>
      </c>
      <c r="E16" s="8" t="s">
        <v>34</v>
      </c>
      <c r="F16" s="8" t="s">
        <v>35</v>
      </c>
      <c r="G16" s="8" t="s">
        <v>36</v>
      </c>
      <c r="H16" s="8" t="s">
        <v>37</v>
      </c>
      <c r="I16" s="8" t="s">
        <v>38</v>
      </c>
    </row>
    <row r="17" spans="1:16" x14ac:dyDescent="0.45">
      <c r="A17" t="s">
        <v>26</v>
      </c>
      <c r="B17" s="27">
        <v>-3.6402392264661357E-3</v>
      </c>
      <c r="C17" s="4">
        <v>6.3534395186730756E-3</v>
      </c>
      <c r="D17" s="4">
        <v>-0.57295567475967801</v>
      </c>
      <c r="E17" s="4">
        <v>0.56802838940025291</v>
      </c>
      <c r="F17" s="4">
        <v>-1.6253411406623341E-2</v>
      </c>
      <c r="G17" s="4">
        <v>8.9729329536910717E-3</v>
      </c>
      <c r="H17" s="4">
        <v>-1.6253411406623341E-2</v>
      </c>
      <c r="I17" s="4">
        <v>8.9729329536910717E-3</v>
      </c>
      <c r="M17" t="s">
        <v>73</v>
      </c>
      <c r="N17" s="5">
        <f>N15/'ARKK (3)'!M5</f>
        <v>0.33093012490706175</v>
      </c>
      <c r="O17" t="s">
        <v>75</v>
      </c>
      <c r="P17" s="5">
        <f>'ARKK (3)'!M4/'ARKK (3)'!M6</f>
        <v>0.59101642176733082</v>
      </c>
    </row>
    <row r="18" spans="1:16" ht="14.65" thickBot="1" x14ac:dyDescent="0.5">
      <c r="A18" s="7" t="s">
        <v>7</v>
      </c>
      <c r="B18" s="13">
        <v>1.6009889135816615</v>
      </c>
      <c r="C18" s="13">
        <v>0.13251574703487307</v>
      </c>
      <c r="D18" s="13">
        <v>12.081499364451702</v>
      </c>
      <c r="E18" s="13">
        <v>6.5642127235201326E-21</v>
      </c>
      <c r="F18" s="13">
        <v>1.3379118938003991</v>
      </c>
      <c r="G18" s="13">
        <v>1.8640659333629239</v>
      </c>
      <c r="H18" s="13">
        <v>1.3379118938003991</v>
      </c>
      <c r="I18" s="13">
        <v>1.8640659333629239</v>
      </c>
      <c r="M18" t="s">
        <v>74</v>
      </c>
      <c r="N18" s="5">
        <f>N15/B20</f>
        <v>6.996455436135178E-2</v>
      </c>
      <c r="O18" t="s">
        <v>76</v>
      </c>
      <c r="P18" s="6">
        <f>'ARKK (3)'!M4</f>
        <v>9.7249484536082509E-2</v>
      </c>
    </row>
    <row r="19" spans="1:16" x14ac:dyDescent="0.45">
      <c r="A19" t="s">
        <v>52</v>
      </c>
      <c r="B19" s="5">
        <f>B17*12</f>
        <v>-4.3682870717593629E-2</v>
      </c>
      <c r="F19" s="22" t="s">
        <v>54</v>
      </c>
      <c r="G19" s="30">
        <f>B19</f>
        <v>-4.3682870717593629E-2</v>
      </c>
      <c r="H19" s="28" t="s">
        <v>55</v>
      </c>
      <c r="I19" s="29">
        <f>B20</f>
        <v>1.6009889135816615</v>
      </c>
      <c r="J19" s="28" t="s">
        <v>56</v>
      </c>
    </row>
    <row r="20" spans="1:16" x14ac:dyDescent="0.45">
      <c r="A20" t="s">
        <v>53</v>
      </c>
      <c r="B20" s="4">
        <f>B18</f>
        <v>1.6009889135816615</v>
      </c>
    </row>
    <row r="22" spans="1:16" x14ac:dyDescent="0.45">
      <c r="A22" t="s">
        <v>40</v>
      </c>
    </row>
    <row r="23" spans="1:16" ht="14.65" thickBot="1" x14ac:dyDescent="0.5"/>
    <row r="24" spans="1:16" x14ac:dyDescent="0.45">
      <c r="A24" s="8" t="s">
        <v>41</v>
      </c>
      <c r="B24" s="8" t="s">
        <v>70</v>
      </c>
      <c r="C24" s="8" t="s">
        <v>42</v>
      </c>
    </row>
    <row r="25" spans="1:16" x14ac:dyDescent="0.45">
      <c r="A25">
        <v>1</v>
      </c>
      <c r="B25">
        <v>-4.6008325746151324E-3</v>
      </c>
      <c r="C25" s="10">
        <v>-1.6283204213415912E-2</v>
      </c>
    </row>
    <row r="26" spans="1:16" x14ac:dyDescent="0.45">
      <c r="A26">
        <v>2</v>
      </c>
      <c r="B26">
        <v>-5.3430994438855808E-2</v>
      </c>
      <c r="C26" s="10">
        <v>5.7399224612341142E-2</v>
      </c>
    </row>
    <row r="27" spans="1:16" x14ac:dyDescent="0.45">
      <c r="A27">
        <v>3</v>
      </c>
      <c r="B27">
        <v>9.4500381176089707E-2</v>
      </c>
      <c r="C27" s="10">
        <v>-3.175336743947893E-2</v>
      </c>
    </row>
    <row r="28" spans="1:16" x14ac:dyDescent="0.45">
      <c r="A28">
        <v>4</v>
      </c>
      <c r="B28">
        <v>-2.1571315058580745E-2</v>
      </c>
      <c r="C28" s="10">
        <v>-9.8094428892621446E-3</v>
      </c>
    </row>
    <row r="29" spans="1:16" x14ac:dyDescent="0.45">
      <c r="A29">
        <v>5</v>
      </c>
      <c r="B29">
        <v>5.8055953636656672E-3</v>
      </c>
      <c r="C29" s="10">
        <v>-4.6090379178486719E-5</v>
      </c>
    </row>
    <row r="30" spans="1:16" x14ac:dyDescent="0.45">
      <c r="A30">
        <v>6</v>
      </c>
      <c r="B30">
        <v>1.8133209998244464E-2</v>
      </c>
      <c r="C30" s="10">
        <v>1.2456232114937755E-2</v>
      </c>
    </row>
    <row r="31" spans="1:16" x14ac:dyDescent="0.45">
      <c r="A31">
        <v>7</v>
      </c>
      <c r="B31">
        <v>-2.8135369604265562E-2</v>
      </c>
      <c r="C31" s="10">
        <v>1.6744373401349044E-2</v>
      </c>
    </row>
    <row r="32" spans="1:16" x14ac:dyDescent="0.45">
      <c r="A32">
        <v>8</v>
      </c>
      <c r="B32">
        <v>2.1014990042691452E-2</v>
      </c>
      <c r="C32" s="10">
        <v>-1.3989296786172035E-2</v>
      </c>
    </row>
    <row r="33" spans="1:3" x14ac:dyDescent="0.45">
      <c r="A33">
        <v>9</v>
      </c>
      <c r="B33">
        <v>-0.1003399696067985</v>
      </c>
      <c r="C33" s="10">
        <v>3.5223718828137782E-2</v>
      </c>
    </row>
    <row r="34" spans="1:3" x14ac:dyDescent="0.45">
      <c r="A34">
        <v>10</v>
      </c>
      <c r="B34">
        <v>-5.279059887342314E-2</v>
      </c>
      <c r="C34" s="10">
        <v>-1.238349745757638E-2</v>
      </c>
    </row>
    <row r="35" spans="1:3" x14ac:dyDescent="0.45">
      <c r="A35">
        <v>11</v>
      </c>
      <c r="B35">
        <v>0.12043640157611263</v>
      </c>
      <c r="C35" s="10">
        <v>-6.1362517008018647E-2</v>
      </c>
    </row>
    <row r="36" spans="1:3" x14ac:dyDescent="0.45">
      <c r="A36">
        <v>12</v>
      </c>
      <c r="B36">
        <v>5.3252986895911698E-3</v>
      </c>
      <c r="C36" s="10">
        <v>6.0001445478989349E-2</v>
      </c>
    </row>
    <row r="37" spans="1:3" x14ac:dyDescent="0.45">
      <c r="A37">
        <v>13</v>
      </c>
      <c r="B37">
        <v>-3.8381698651188192E-2</v>
      </c>
      <c r="C37" s="10">
        <v>3.3759371418130152E-3</v>
      </c>
    </row>
    <row r="38" spans="1:3" x14ac:dyDescent="0.45">
      <c r="A38">
        <v>14</v>
      </c>
      <c r="B38">
        <v>-9.6017299540127998E-2</v>
      </c>
      <c r="C38" s="10">
        <v>-6.7611499714043566E-2</v>
      </c>
    </row>
    <row r="39" spans="1:3" x14ac:dyDescent="0.45">
      <c r="A39">
        <v>15</v>
      </c>
      <c r="B39">
        <v>-4.7609314659732994E-3</v>
      </c>
      <c r="C39" s="10">
        <v>2.6066459021429435E-2</v>
      </c>
    </row>
    <row r="40" spans="1:3" x14ac:dyDescent="0.45">
      <c r="A40">
        <v>16</v>
      </c>
      <c r="B40">
        <v>0.10778858915881749</v>
      </c>
      <c r="C40" s="10">
        <v>1.0724632333572306E-2</v>
      </c>
    </row>
    <row r="41" spans="1:3" x14ac:dyDescent="0.45">
      <c r="A41">
        <v>17</v>
      </c>
      <c r="B41">
        <v>1.0928759887126984E-2</v>
      </c>
      <c r="C41" s="10">
        <v>-2.4097236131364195E-2</v>
      </c>
    </row>
    <row r="42" spans="1:3" x14ac:dyDescent="0.45">
      <c r="A42">
        <v>18</v>
      </c>
      <c r="B42">
        <v>2.4857363435287438E-2</v>
      </c>
      <c r="C42" s="10">
        <v>7.3519202400865735E-3</v>
      </c>
    </row>
    <row r="43" spans="1:3" x14ac:dyDescent="0.45">
      <c r="A43">
        <v>19</v>
      </c>
      <c r="B43">
        <v>-4.4407336832569663E-3</v>
      </c>
      <c r="C43" s="10">
        <v>-6.0208711108821521E-3</v>
      </c>
    </row>
    <row r="44" spans="1:3" x14ac:dyDescent="0.45">
      <c r="A44">
        <v>20</v>
      </c>
      <c r="B44">
        <v>5.9598822860009497E-2</v>
      </c>
      <c r="C44" s="10">
        <v>7.5936596984871804E-3</v>
      </c>
    </row>
    <row r="45" spans="1:3" x14ac:dyDescent="0.45">
      <c r="A45">
        <v>21</v>
      </c>
      <c r="B45">
        <v>4.2046064500840061E-3</v>
      </c>
      <c r="C45" s="10">
        <v>-3.2390500360259308E-3</v>
      </c>
    </row>
    <row r="46" spans="1:3" x14ac:dyDescent="0.45">
      <c r="A46">
        <v>22</v>
      </c>
      <c r="B46">
        <v>3.6223305748801782E-4</v>
      </c>
      <c r="C46" s="10">
        <v>7.5405563159734526E-2</v>
      </c>
    </row>
    <row r="47" spans="1:3" x14ac:dyDescent="0.45">
      <c r="A47">
        <v>23</v>
      </c>
      <c r="B47">
        <v>-3.5980215280815693E-2</v>
      </c>
      <c r="C47" s="10">
        <v>-6.6248575107073798E-2</v>
      </c>
    </row>
    <row r="48" spans="1:3" x14ac:dyDescent="0.45">
      <c r="A48">
        <v>24</v>
      </c>
      <c r="B48">
        <v>7.416782197360261E-2</v>
      </c>
      <c r="C48" s="10">
        <v>-6.4577617404056487E-2</v>
      </c>
    </row>
    <row r="49" spans="1:3" x14ac:dyDescent="0.45">
      <c r="A49">
        <v>25</v>
      </c>
      <c r="B49">
        <v>2.5337660109361941E-2</v>
      </c>
      <c r="C49" s="10">
        <v>-2.8621208871625167E-2</v>
      </c>
    </row>
    <row r="50" spans="1:3" x14ac:dyDescent="0.45">
      <c r="A50">
        <v>26</v>
      </c>
      <c r="B50">
        <v>2.7418945697018096E-2</v>
      </c>
      <c r="C50" s="10">
        <v>7.3976470784931914E-2</v>
      </c>
    </row>
    <row r="51" spans="1:3" x14ac:dyDescent="0.45">
      <c r="A51">
        <v>27</v>
      </c>
      <c r="B51">
        <v>5.3515064988399176E-2</v>
      </c>
      <c r="C51" s="10">
        <v>-7.1086878928618633E-3</v>
      </c>
    </row>
    <row r="52" spans="1:3" x14ac:dyDescent="0.45">
      <c r="A52">
        <v>28</v>
      </c>
      <c r="B52">
        <v>-9.1855807337731105E-4</v>
      </c>
      <c r="C52" s="10">
        <v>3.6726696835340925E-2</v>
      </c>
    </row>
    <row r="53" spans="1:3" x14ac:dyDescent="0.45">
      <c r="A53">
        <v>29</v>
      </c>
      <c r="B53">
        <v>1.3810539931573976E-2</v>
      </c>
      <c r="C53" s="10">
        <v>3.6190274383502648E-2</v>
      </c>
    </row>
    <row r="54" spans="1:3" x14ac:dyDescent="0.45">
      <c r="A54">
        <v>30</v>
      </c>
      <c r="B54">
        <v>1.3330243257499477E-2</v>
      </c>
      <c r="C54" s="10">
        <v>0.1124106388466881</v>
      </c>
    </row>
    <row r="55" spans="1:3" x14ac:dyDescent="0.45">
      <c r="A55">
        <v>31</v>
      </c>
      <c r="B55">
        <v>8.8474742994708241E-3</v>
      </c>
      <c r="C55" s="10">
        <v>1.1716556895311155E-2</v>
      </c>
    </row>
    <row r="56" spans="1:3" x14ac:dyDescent="0.45">
      <c r="A56">
        <v>32</v>
      </c>
      <c r="B56">
        <v>2.6298253457510939E-2</v>
      </c>
      <c r="C56" s="10">
        <v>-3.7857836872637017E-3</v>
      </c>
    </row>
    <row r="57" spans="1:3" x14ac:dyDescent="0.45">
      <c r="A57">
        <v>33</v>
      </c>
      <c r="B57">
        <v>-1.0786569647354772E-3</v>
      </c>
      <c r="C57" s="10">
        <v>0.15276794422126583</v>
      </c>
    </row>
    <row r="58" spans="1:3" x14ac:dyDescent="0.45">
      <c r="A58">
        <v>34</v>
      </c>
      <c r="B58">
        <v>3.6544582504433563E-2</v>
      </c>
      <c r="C58" s="10">
        <v>-3.3168489950948156E-2</v>
      </c>
    </row>
    <row r="59" spans="1:3" x14ac:dyDescent="0.45">
      <c r="A59">
        <v>35</v>
      </c>
      <c r="B59">
        <v>3.2382011329121246E-2</v>
      </c>
      <c r="C59" s="10">
        <v>2.3574723211510842E-3</v>
      </c>
    </row>
    <row r="60" spans="1:3" x14ac:dyDescent="0.45">
      <c r="A60">
        <v>36</v>
      </c>
      <c r="B60">
        <v>4.6310614877281706E-2</v>
      </c>
      <c r="C60" s="10">
        <v>4.8171201923755125E-4</v>
      </c>
    </row>
    <row r="61" spans="1:3" x14ac:dyDescent="0.45">
      <c r="A61">
        <v>37</v>
      </c>
      <c r="B61">
        <v>1.3330243257499477E-2</v>
      </c>
      <c r="C61" s="10">
        <v>-1.7456206772132669E-2</v>
      </c>
    </row>
    <row r="62" spans="1:3" x14ac:dyDescent="0.45">
      <c r="A62">
        <v>38</v>
      </c>
      <c r="B62">
        <v>8.5534843260032398E-2</v>
      </c>
      <c r="C62" s="10">
        <v>3.9824234905324454E-2</v>
      </c>
    </row>
    <row r="63" spans="1:3" x14ac:dyDescent="0.45">
      <c r="A63">
        <v>39</v>
      </c>
      <c r="B63">
        <v>-6.2076334572196773E-2</v>
      </c>
      <c r="C63" s="10">
        <v>5.2974319806166417E-2</v>
      </c>
    </row>
    <row r="64" spans="1:3" x14ac:dyDescent="0.45">
      <c r="A64">
        <v>40</v>
      </c>
      <c r="B64">
        <v>-4.1263478695635181E-2</v>
      </c>
      <c r="C64" s="10">
        <v>-4.8131894709834352E-3</v>
      </c>
    </row>
    <row r="65" spans="1:3" x14ac:dyDescent="0.45">
      <c r="A65">
        <v>41</v>
      </c>
      <c r="B65">
        <v>8.4252973156251701E-4</v>
      </c>
      <c r="C65" s="10">
        <v>-1.7306635767529817E-3</v>
      </c>
    </row>
    <row r="66" spans="1:3" x14ac:dyDescent="0.45">
      <c r="A66">
        <v>42</v>
      </c>
      <c r="B66">
        <v>3.8785966983447898E-2</v>
      </c>
      <c r="C66" s="10">
        <v>7.211884220539401E-2</v>
      </c>
    </row>
    <row r="67" spans="1:3" x14ac:dyDescent="0.45">
      <c r="A67">
        <v>43</v>
      </c>
      <c r="B67">
        <v>4.0445075587258392E-3</v>
      </c>
      <c r="C67" s="10">
        <v>2.9054161894242703E-2</v>
      </c>
    </row>
    <row r="68" spans="1:3" x14ac:dyDescent="0.45">
      <c r="A68">
        <v>44</v>
      </c>
      <c r="B68">
        <v>4.7431307116788862E-2</v>
      </c>
      <c r="C68" s="10">
        <v>-5.8591144367140399E-2</v>
      </c>
    </row>
    <row r="69" spans="1:3" x14ac:dyDescent="0.45">
      <c r="A69">
        <v>45</v>
      </c>
      <c r="B69">
        <v>5.1433779400743021E-2</v>
      </c>
      <c r="C69" s="10">
        <v>6.2566694423217745E-2</v>
      </c>
    </row>
    <row r="70" spans="1:3" x14ac:dyDescent="0.45">
      <c r="A70">
        <v>46</v>
      </c>
      <c r="B70">
        <v>-2.6796458783171391E-3</v>
      </c>
      <c r="C70" s="10">
        <v>-4.6305301351176026E-2</v>
      </c>
    </row>
    <row r="71" spans="1:3" x14ac:dyDescent="0.45">
      <c r="A71">
        <v>47</v>
      </c>
      <c r="B71">
        <v>-0.12659618778953774</v>
      </c>
      <c r="C71" s="10">
        <v>2.4146989504080701E-2</v>
      </c>
    </row>
    <row r="72" spans="1:3" x14ac:dyDescent="0.45">
      <c r="A72">
        <v>48</v>
      </c>
      <c r="B72">
        <v>2.3416473413063944E-2</v>
      </c>
      <c r="C72" s="10">
        <v>1.8700966383932364E-2</v>
      </c>
    </row>
    <row r="73" spans="1:3" x14ac:dyDescent="0.45">
      <c r="A73">
        <v>49</v>
      </c>
      <c r="B73">
        <v>-0.15685487825623115</v>
      </c>
      <c r="C73" s="10">
        <v>-8.4747761161772517E-3</v>
      </c>
    </row>
    <row r="74" spans="1:3" x14ac:dyDescent="0.45">
      <c r="A74">
        <v>50</v>
      </c>
      <c r="B74">
        <v>0.13084282951439344</v>
      </c>
      <c r="C74" s="10">
        <v>6.1819415330106403E-2</v>
      </c>
    </row>
    <row r="75" spans="1:3" x14ac:dyDescent="0.45">
      <c r="A75">
        <v>51</v>
      </c>
      <c r="B75">
        <v>5.079338383531036E-2</v>
      </c>
      <c r="C75" s="10">
        <v>2.8939750530234523E-2</v>
      </c>
    </row>
    <row r="76" spans="1:3" x14ac:dyDescent="0.45">
      <c r="A76">
        <v>52</v>
      </c>
      <c r="B76">
        <v>1.3970638822932141E-2</v>
      </c>
      <c r="C76" s="10">
        <v>-1.2219362720218788E-2</v>
      </c>
    </row>
    <row r="77" spans="1:3" x14ac:dyDescent="0.45">
      <c r="A77">
        <v>53</v>
      </c>
      <c r="B77">
        <v>5.9919020642725827E-2</v>
      </c>
      <c r="C77" s="10">
        <v>-5.1533344293212588E-2</v>
      </c>
    </row>
    <row r="78" spans="1:3" x14ac:dyDescent="0.45">
      <c r="A78">
        <v>54</v>
      </c>
      <c r="B78">
        <v>-0.11474886982903346</v>
      </c>
      <c r="C78" s="10">
        <v>-2.4792861185626652E-2</v>
      </c>
    </row>
    <row r="79" spans="1:3" x14ac:dyDescent="0.45">
      <c r="A79">
        <v>55</v>
      </c>
      <c r="B79">
        <v>0.10730829248474301</v>
      </c>
      <c r="C79" s="10">
        <v>6.8893237390717718E-2</v>
      </c>
    </row>
    <row r="80" spans="1:3" x14ac:dyDescent="0.45">
      <c r="A80">
        <v>56</v>
      </c>
      <c r="B80">
        <v>1.5411528845155635E-2</v>
      </c>
      <c r="C80" s="10">
        <v>-7.307473984141874E-3</v>
      </c>
    </row>
    <row r="81" spans="1:3" x14ac:dyDescent="0.45">
      <c r="A81">
        <v>57</v>
      </c>
      <c r="B81">
        <v>-4.4945753196873002E-2</v>
      </c>
      <c r="C81" s="10">
        <v>-4.2085517148592329E-2</v>
      </c>
    </row>
    <row r="82" spans="1:3" x14ac:dyDescent="0.45">
      <c r="A82">
        <v>58</v>
      </c>
      <c r="B82">
        <v>1.9253902237751627E-2</v>
      </c>
      <c r="C82" s="10">
        <v>-5.3319272197250328E-2</v>
      </c>
    </row>
    <row r="83" spans="1:3" x14ac:dyDescent="0.45">
      <c r="A83">
        <v>59</v>
      </c>
      <c r="B83">
        <v>2.9340132393316093E-2</v>
      </c>
      <c r="C83" s="10">
        <v>3.0264139855532349E-4</v>
      </c>
    </row>
    <row r="84" spans="1:3" x14ac:dyDescent="0.45">
      <c r="A84">
        <v>60</v>
      </c>
      <c r="B84">
        <v>5.8318031729144161E-2</v>
      </c>
      <c r="C84" s="10">
        <v>8.0658301047318498E-2</v>
      </c>
    </row>
    <row r="85" spans="1:3" x14ac:dyDescent="0.45">
      <c r="A85">
        <v>61</v>
      </c>
      <c r="B85">
        <v>4.0707153679745887E-2</v>
      </c>
      <c r="C85" s="10">
        <v>-4.9642390971103921E-2</v>
      </c>
    </row>
    <row r="86" spans="1:3" x14ac:dyDescent="0.45">
      <c r="A86">
        <v>62</v>
      </c>
      <c r="B86">
        <v>-5.4013270314059638E-3</v>
      </c>
      <c r="C86" s="10">
        <v>4.2898931003842254E-2</v>
      </c>
    </row>
    <row r="87" spans="1:3" x14ac:dyDescent="0.45">
      <c r="A87">
        <v>63</v>
      </c>
      <c r="B87">
        <v>-0.13380063790065524</v>
      </c>
      <c r="C87" s="10">
        <v>0.15267790711961002</v>
      </c>
    </row>
    <row r="88" spans="1:3" x14ac:dyDescent="0.45">
      <c r="A88">
        <v>64</v>
      </c>
      <c r="B88">
        <v>-0.21801265475505066</v>
      </c>
      <c r="C88" s="10">
        <v>4.9415119783555367E-2</v>
      </c>
    </row>
    <row r="89" spans="1:3" x14ac:dyDescent="0.45">
      <c r="A89">
        <v>65</v>
      </c>
      <c r="B89">
        <v>0.21489474747743068</v>
      </c>
      <c r="C89" s="10">
        <v>4.2605265443811796E-2</v>
      </c>
    </row>
    <row r="90" spans="1:3" x14ac:dyDescent="0.45">
      <c r="A90">
        <v>66</v>
      </c>
      <c r="B90">
        <v>8.5694942151390577E-2</v>
      </c>
      <c r="C90" s="10">
        <v>4.9574650412979551E-2</v>
      </c>
    </row>
    <row r="91" spans="1:3" x14ac:dyDescent="0.45">
      <c r="A91">
        <v>67</v>
      </c>
      <c r="B91">
        <v>3.5744088047642737E-2</v>
      </c>
      <c r="C91" s="10">
        <v>9.9304000335248638E-2</v>
      </c>
    </row>
    <row r="92" spans="1:3" x14ac:dyDescent="0.45">
      <c r="A92">
        <v>68</v>
      </c>
      <c r="B92">
        <v>8.8736821087195716E-2</v>
      </c>
      <c r="C92" s="10">
        <v>3.8214170028881833E-2</v>
      </c>
    </row>
    <row r="93" spans="1:3" x14ac:dyDescent="0.45">
      <c r="A93">
        <v>69</v>
      </c>
      <c r="B93">
        <v>0.11851521487981462</v>
      </c>
      <c r="C93" s="10">
        <v>6.7523782064780269E-2</v>
      </c>
    </row>
    <row r="94" spans="1:3" x14ac:dyDescent="0.45">
      <c r="A94">
        <v>70</v>
      </c>
      <c r="B94">
        <v>-6.1756136789480442E-2</v>
      </c>
      <c r="C94" s="10">
        <v>2.6724849306830153E-2</v>
      </c>
    </row>
    <row r="95" spans="1:3" x14ac:dyDescent="0.45">
      <c r="A95">
        <v>71</v>
      </c>
      <c r="B95">
        <v>-3.7261006411681029E-2</v>
      </c>
      <c r="C95" s="10">
        <v>2.4008871506181285E-2</v>
      </c>
    </row>
    <row r="96" spans="1:3" x14ac:dyDescent="0.45">
      <c r="A96">
        <v>72</v>
      </c>
      <c r="B96">
        <v>0.19600307829716707</v>
      </c>
      <c r="C96" s="10">
        <v>4.1588284649295343E-2</v>
      </c>
    </row>
    <row r="97" spans="1:3" x14ac:dyDescent="0.45">
      <c r="A97">
        <v>73</v>
      </c>
      <c r="B97">
        <v>7.0485547472364782E-2</v>
      </c>
      <c r="C97" s="10">
        <v>3.7272392068507687E-2</v>
      </c>
    </row>
    <row r="98" spans="1:3" x14ac:dyDescent="0.45">
      <c r="A98">
        <v>74</v>
      </c>
      <c r="B98">
        <v>-4.1205359005406341E-3</v>
      </c>
      <c r="C98" s="10">
        <v>0.12570853139537833</v>
      </c>
    </row>
    <row r="99" spans="1:3" x14ac:dyDescent="0.45">
      <c r="A99">
        <v>75</v>
      </c>
      <c r="B99">
        <v>4.0867252571104053E-2</v>
      </c>
      <c r="C99" s="10">
        <v>-9.2380667484849105E-2</v>
      </c>
    </row>
    <row r="100" spans="1:3" x14ac:dyDescent="0.45">
      <c r="A100">
        <v>76</v>
      </c>
      <c r="B100">
        <v>4.5670219311849045E-2</v>
      </c>
      <c r="C100" s="10">
        <v>-0.12552602981266847</v>
      </c>
    </row>
    <row r="101" spans="1:3" x14ac:dyDescent="0.45">
      <c r="A101">
        <v>77</v>
      </c>
      <c r="B101">
        <v>7.5288514213109767E-2</v>
      </c>
      <c r="C101" s="10">
        <v>-6.8452332022229972E-2</v>
      </c>
    </row>
    <row r="102" spans="1:3" x14ac:dyDescent="0.45">
      <c r="A102">
        <v>78</v>
      </c>
      <c r="B102">
        <v>1.0026286229206822E-3</v>
      </c>
      <c r="C102" s="10">
        <v>-7.2791945457920879E-2</v>
      </c>
    </row>
    <row r="103" spans="1:3" x14ac:dyDescent="0.45">
      <c r="A103">
        <v>79</v>
      </c>
      <c r="B103">
        <v>4.0386955897029557E-2</v>
      </c>
      <c r="C103" s="10">
        <v>0.12624999976376425</v>
      </c>
    </row>
    <row r="104" spans="1:3" x14ac:dyDescent="0.45">
      <c r="A104">
        <v>80</v>
      </c>
      <c r="B104">
        <v>1.6692319976020963E-2</v>
      </c>
      <c r="C104" s="10">
        <v>-9.9120815139486423E-2</v>
      </c>
    </row>
    <row r="105" spans="1:3" x14ac:dyDescent="0.45">
      <c r="A105">
        <v>81</v>
      </c>
      <c r="B105">
        <v>4.2948538158760215E-2</v>
      </c>
      <c r="C105" s="10">
        <v>-2.6031911536636938E-2</v>
      </c>
    </row>
    <row r="106" spans="1:3" x14ac:dyDescent="0.45">
      <c r="A106">
        <v>82</v>
      </c>
      <c r="B106">
        <v>-7.3603454749984754E-2</v>
      </c>
      <c r="C106" s="10">
        <v>-2.0635651485072487E-2</v>
      </c>
    </row>
    <row r="107" spans="1:3" x14ac:dyDescent="0.45">
      <c r="A107">
        <v>83</v>
      </c>
      <c r="B107">
        <v>0.10282552352671435</v>
      </c>
      <c r="C107" s="10">
        <v>-5.5668690227234779E-3</v>
      </c>
    </row>
    <row r="108" spans="1:3" x14ac:dyDescent="0.45">
      <c r="A108">
        <v>84</v>
      </c>
      <c r="B108">
        <v>-2.8455567386981892E-2</v>
      </c>
      <c r="C108" s="10">
        <v>-0.10008992440273635</v>
      </c>
    </row>
    <row r="109" spans="1:3" x14ac:dyDescent="0.45">
      <c r="A109">
        <v>85</v>
      </c>
      <c r="B109">
        <v>4.5990417094565375E-2</v>
      </c>
      <c r="C109" s="10">
        <v>-0.15111463606844372</v>
      </c>
    </row>
    <row r="110" spans="1:3" x14ac:dyDescent="0.45">
      <c r="A110">
        <v>86</v>
      </c>
      <c r="B110">
        <v>-0.10370204632531999</v>
      </c>
      <c r="C110" s="10">
        <v>-9.2273083841328513E-2</v>
      </c>
    </row>
    <row r="111" spans="1:3" x14ac:dyDescent="0.45">
      <c r="A111">
        <v>87</v>
      </c>
      <c r="B111">
        <v>-4.0302885347486182E-2</v>
      </c>
      <c r="C111" s="10">
        <v>-2.5453431767720101E-2</v>
      </c>
    </row>
    <row r="112" spans="1:3" x14ac:dyDescent="0.45">
      <c r="A112">
        <v>88</v>
      </c>
      <c r="B112">
        <v>4.5189922637774542E-2</v>
      </c>
      <c r="C112" s="10">
        <v>-0.10460594279789903</v>
      </c>
    </row>
    <row r="113" spans="1:3" x14ac:dyDescent="0.45">
      <c r="A113">
        <v>89</v>
      </c>
      <c r="B113">
        <v>-0.15509379045129132</v>
      </c>
      <c r="C113" s="10">
        <v>-0.13403924184569119</v>
      </c>
    </row>
    <row r="114" spans="1:3" x14ac:dyDescent="0.45">
      <c r="A114">
        <v>90</v>
      </c>
      <c r="B114">
        <v>-9.0836015326437852E-3</v>
      </c>
      <c r="C114" s="10">
        <v>-5.5718858376066938E-2</v>
      </c>
    </row>
    <row r="115" spans="1:3" x14ac:dyDescent="0.45">
      <c r="A115">
        <v>91</v>
      </c>
      <c r="B115">
        <v>-0.1386036046414002</v>
      </c>
      <c r="C115" s="10">
        <v>4.251712244589094E-2</v>
      </c>
    </row>
    <row r="116" spans="1:3" x14ac:dyDescent="0.45">
      <c r="A116">
        <v>92</v>
      </c>
      <c r="B116">
        <v>0.14957439980329887</v>
      </c>
      <c r="C116" s="10">
        <v>-1.8729468299911983E-2</v>
      </c>
    </row>
    <row r="117" spans="1:3" x14ac:dyDescent="0.45">
      <c r="A117">
        <v>93</v>
      </c>
      <c r="B117">
        <v>-6.399752126849477E-2</v>
      </c>
      <c r="C117" s="10">
        <v>-9.9166583899546051E-3</v>
      </c>
    </row>
    <row r="118" spans="1:3" x14ac:dyDescent="0.45">
      <c r="A118">
        <v>94</v>
      </c>
      <c r="B118">
        <v>-0.15333270264635149</v>
      </c>
      <c r="C118" s="10">
        <v>5.2340035480464758E-2</v>
      </c>
    </row>
    <row r="119" spans="1:3" x14ac:dyDescent="0.45">
      <c r="A119">
        <v>95</v>
      </c>
      <c r="B119">
        <v>0.12171719270697795</v>
      </c>
      <c r="C119" s="10">
        <v>-0.10943995973586744</v>
      </c>
    </row>
    <row r="120" spans="1:3" x14ac:dyDescent="0.45">
      <c r="A120">
        <v>96</v>
      </c>
      <c r="B120">
        <v>7.0005250798290286E-2</v>
      </c>
      <c r="C120" s="10">
        <v>-9.3803866809225908E-2</v>
      </c>
    </row>
    <row r="121" spans="1:3" ht="14.65" thickBot="1" x14ac:dyDescent="0.5">
      <c r="A121" s="7">
        <v>97</v>
      </c>
      <c r="B121" s="7">
        <v>-0.10626362858705066</v>
      </c>
      <c r="C121" s="11">
        <v>-6.3525165436428499E-2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Ken French Data</vt:lpstr>
      <vt:lpstr>ARKK Raw</vt:lpstr>
      <vt:lpstr>ARKK Main</vt:lpstr>
      <vt:lpstr>Stats 2016-20</vt:lpstr>
      <vt:lpstr>ARKK (3)</vt:lpstr>
      <vt:lpstr>Stats all as of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Sampat</cp:lastModifiedBy>
  <dcterms:created xsi:type="dcterms:W3CDTF">2023-02-05T13:28:08Z</dcterms:created>
  <dcterms:modified xsi:type="dcterms:W3CDTF">2024-01-07T11:56:50Z</dcterms:modified>
</cp:coreProperties>
</file>