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K:\客户\SORENTO\装箱单\2026年\"/>
    </mc:Choice>
  </mc:AlternateContent>
  <bookViews>
    <workbookView windowWidth="27945" windowHeight="11925"/>
  </bookViews>
  <sheets>
    <sheet name="DAFUYU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<sst xmlns="http://schemas.openxmlformats.org/spreadsheetml/2006/main" count="184" uniqueCount="83">
  <si>
    <t>DAFUYUAN CERAMIC INDUSTRIAL LIMITED</t>
  </si>
  <si>
    <t>PROFORMA INVOICE - 形式发票</t>
  </si>
  <si>
    <t>SORENTO SDN. BHD.</t>
  </si>
  <si>
    <t>Date:</t>
  </si>
  <si>
    <t xml:space="preserve">NO.5, JALAN ASTANA 2/KU2, </t>
  </si>
  <si>
    <t>PI No.:</t>
  </si>
  <si>
    <t>DFY20260922</t>
  </si>
  <si>
    <t>BANDAR BUKIT RAJA, 41050 KLANG,</t>
  </si>
  <si>
    <t xml:space="preserve">SELANGOR DARUL EHSAN, MALAYSIA.    </t>
  </si>
  <si>
    <t>TEL: +603-3082 9288 FAX: +603-3082 9878</t>
  </si>
  <si>
    <r>
      <rPr>
        <b/>
        <sz val="18"/>
        <color theme="1"/>
        <rFont val="Times New Roman"/>
        <charset val="134"/>
      </rPr>
      <t>SORENTO</t>
    </r>
    <r>
      <rPr>
        <b/>
        <sz val="18"/>
        <color theme="1"/>
        <rFont val="宋体"/>
        <charset val="134"/>
      </rPr>
      <t>装箱单</t>
    </r>
    <r>
      <rPr>
        <b/>
        <sz val="18"/>
        <color theme="1"/>
        <rFont val="Times New Roman"/>
        <charset val="134"/>
      </rPr>
      <t xml:space="preserve"> 20260922</t>
    </r>
    <r>
      <rPr>
        <b/>
        <sz val="18"/>
        <color theme="1"/>
        <rFont val="宋体"/>
        <charset val="134"/>
      </rPr>
      <t>（</t>
    </r>
    <r>
      <rPr>
        <b/>
        <sz val="18"/>
        <color theme="1"/>
        <rFont val="Times New Roman"/>
        <charset val="134"/>
      </rPr>
      <t>1</t>
    </r>
    <r>
      <rPr>
        <b/>
        <sz val="18"/>
        <color theme="1"/>
        <rFont val="宋体"/>
        <charset val="134"/>
      </rPr>
      <t>）</t>
    </r>
  </si>
  <si>
    <r>
      <t>提单号</t>
    </r>
    <r>
      <rPr>
        <b/>
        <sz val="18"/>
        <color theme="1"/>
        <rFont val="Times New Roman"/>
        <charset val="134"/>
      </rPr>
      <t xml:space="preserve"> </t>
    </r>
    <r>
      <rPr>
        <b/>
        <sz val="18"/>
        <color theme="1"/>
        <rFont val="宋体"/>
        <charset val="134"/>
      </rPr>
      <t xml:space="preserve">：OOLU2339207730 </t>
    </r>
    <r>
      <rPr>
        <b/>
        <sz val="18"/>
        <color theme="1"/>
        <rFont val="Times New Roman"/>
        <charset val="134"/>
      </rPr>
      <t xml:space="preserve">         </t>
    </r>
    <r>
      <rPr>
        <b/>
        <sz val="18"/>
        <color theme="1"/>
        <rFont val="宋体"/>
        <charset val="134"/>
      </rPr>
      <t>柜号</t>
    </r>
    <r>
      <rPr>
        <b/>
        <sz val="18"/>
        <color theme="1"/>
        <rFont val="Times New Roman"/>
        <charset val="134"/>
      </rPr>
      <t xml:space="preserve"> </t>
    </r>
    <r>
      <rPr>
        <b/>
        <sz val="18"/>
        <color theme="1"/>
        <rFont val="宋体"/>
        <charset val="134"/>
      </rPr>
      <t>：FSCU9304169</t>
    </r>
    <r>
      <rPr>
        <b/>
        <sz val="18"/>
        <color theme="1"/>
        <rFont val="Times New Roman"/>
        <charset val="134"/>
      </rPr>
      <t xml:space="preserve">          </t>
    </r>
    <r>
      <rPr>
        <b/>
        <sz val="18"/>
        <color theme="1"/>
        <rFont val="宋体"/>
        <charset val="134"/>
      </rPr>
      <t>封条号：OOLLGZ7182</t>
    </r>
  </si>
  <si>
    <t>序号</t>
  </si>
  <si>
    <t>商标/品牌</t>
  </si>
  <si>
    <t>产品型号</t>
  </si>
  <si>
    <t>认证编码</t>
  </si>
  <si>
    <t>证书号码</t>
  </si>
  <si>
    <t>图片</t>
  </si>
  <si>
    <t>品名</t>
  </si>
  <si>
    <t>规格</t>
  </si>
  <si>
    <t>材质</t>
  </si>
  <si>
    <t>颜色</t>
  </si>
  <si>
    <t>尺寸 (MM)</t>
  </si>
  <si>
    <t>数量</t>
  </si>
  <si>
    <t>箱数</t>
  </si>
  <si>
    <t>箱子 CTN SIZE (CM)</t>
  </si>
  <si>
    <t>净重
(KG)</t>
  </si>
  <si>
    <t>总净重
(KG)</t>
  </si>
  <si>
    <t>毛重 (KG)</t>
  </si>
  <si>
    <t>总毛重 (KG)</t>
  </si>
  <si>
    <t>体积 (CBM)</t>
  </si>
  <si>
    <t>总体积 TOTAL CMB</t>
  </si>
  <si>
    <t>单价 (RMB)</t>
  </si>
  <si>
    <t>总金额 TOTAL RMB</t>
  </si>
  <si>
    <t>商标</t>
  </si>
  <si>
    <t>备注</t>
  </si>
  <si>
    <t>L (长)</t>
  </si>
  <si>
    <t>W (宽)</t>
  </si>
  <si>
    <t>H (高)</t>
  </si>
  <si>
    <t>CABANA</t>
  </si>
  <si>
    <t>CWCY604</t>
  </si>
  <si>
    <t>水箱</t>
  </si>
  <si>
    <t>陶瓷</t>
  </si>
  <si>
    <t>白色</t>
  </si>
  <si>
    <t>710*380*790</t>
  </si>
  <si>
    <t>天地盖包装，纸箱是绿色条纹</t>
  </si>
  <si>
    <t>CWCX604-S-RL</t>
  </si>
  <si>
    <t>座头</t>
  </si>
  <si>
    <t>地排250mm</t>
  </si>
  <si>
    <r>
      <rPr>
        <sz val="12"/>
        <color rgb="FFFF0000"/>
        <rFont val="宋体"/>
        <charset val="134"/>
      </rPr>
      <t>对冲上线</t>
    </r>
    <r>
      <rPr>
        <sz val="12"/>
        <color theme="1"/>
        <rFont val="宋体"/>
        <charset val="134"/>
      </rPr>
      <t>，天地盖包装，纸箱是绿色条纹</t>
    </r>
  </si>
  <si>
    <t>WCY604</t>
  </si>
  <si>
    <t>IKRAM 04217FC</t>
  </si>
  <si>
    <t>CWCX604-S-RL-NEW</t>
  </si>
  <si>
    <t>WC604</t>
  </si>
  <si>
    <t>IKRAM 01916FC</t>
  </si>
  <si>
    <r>
      <rPr>
        <sz val="12"/>
        <color rgb="FFFF0000"/>
        <rFont val="宋体"/>
        <charset val="134"/>
      </rPr>
      <t>对冲高压</t>
    </r>
    <r>
      <rPr>
        <sz val="12"/>
        <color theme="1"/>
        <rFont val="宋体"/>
        <charset val="134"/>
      </rPr>
      <t>，天地盖包装，纸箱是绿色条纹</t>
    </r>
  </si>
  <si>
    <t>5个海关检验样品，激光打认证标，全包纸箱包装，纸箱是绿色条纹</t>
  </si>
  <si>
    <r>
      <rPr>
        <sz val="12"/>
        <color theme="1"/>
        <rFont val="宋体"/>
        <charset val="134"/>
      </rPr>
      <t>5个海关检验样品，激光打认证标，</t>
    </r>
    <r>
      <rPr>
        <sz val="12"/>
        <color rgb="FFFF0000"/>
        <rFont val="宋体"/>
        <charset val="134"/>
      </rPr>
      <t>对冲高压</t>
    </r>
    <r>
      <rPr>
        <sz val="12"/>
        <color theme="1"/>
        <rFont val="宋体"/>
        <charset val="134"/>
      </rPr>
      <t>，全包纸箱包装，纸箱是绿色条纹</t>
    </r>
  </si>
  <si>
    <t>CWCSC604-QQ</t>
  </si>
  <si>
    <t>盖板</t>
  </si>
  <si>
    <t>塑料</t>
  </si>
  <si>
    <t>455*365*50</t>
  </si>
  <si>
    <t>每箱10片</t>
  </si>
  <si>
    <t>CWCX1009-SH</t>
  </si>
  <si>
    <t>WC1009</t>
  </si>
  <si>
    <t>675*365*790</t>
  </si>
  <si>
    <t>全包纸箱包装，配PP盖板</t>
  </si>
  <si>
    <t>CWCY1009</t>
  </si>
  <si>
    <t>WCY1009</t>
  </si>
  <si>
    <t>全包纸箱包装</t>
  </si>
  <si>
    <t>天地盖纸箱，配PP盖板</t>
  </si>
  <si>
    <t>天地盖纸箱</t>
  </si>
  <si>
    <t>5个海关检验样品，激光打认证标，全包纸箱包装，配PP盖板</t>
  </si>
  <si>
    <t>5个海关检验样品，激光打认证标，全包纸箱包装</t>
  </si>
  <si>
    <t>SORENTO</t>
  </si>
  <si>
    <t>SRTWC8066-SH-UF</t>
  </si>
  <si>
    <t>WC8066</t>
  </si>
  <si>
    <t>IKRAM 01616FC</t>
  </si>
  <si>
    <t>连体坐便器</t>
  </si>
  <si>
    <t>700*375*745</t>
  </si>
  <si>
    <t>5个海关检验样品
激光打认证标</t>
  </si>
  <si>
    <t>过磅重</t>
  </si>
  <si>
    <t>Bank Name:  Citibank(HongKong) Limited
Bank Address: 11/F Citi Tower,One Bay East 83 Hoi Bun Road, Kwun Tong,Kowloon Hong Kong
Account Name: DAFUYUAN CERAMIC INDUSTRIAL LIMITED
Swift Code: CITIHKAX
Bank Code: 250
Branch code: 390
Account Number: 42536235（USD）
Account Number: 42536243 (RMB)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</si>
</sst>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0_);[Red]\(0.00\)"/>
    <numFmt numFmtId="178" formatCode="0.00;[Red]0.00"/>
  </numFmts>
  <fonts count="4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22"/>
      <color theme="1"/>
      <name val="Times New Roman"/>
      <charset val="134"/>
    </font>
    <font>
      <b/>
      <u/>
      <sz val="18"/>
      <color theme="1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b/>
      <u/>
      <sz val="11"/>
      <color theme="1"/>
      <name val="宋体"/>
      <charset val="134"/>
    </font>
    <font>
      <b/>
      <u/>
      <sz val="11"/>
      <color theme="1"/>
      <name val="Times New Roman"/>
      <charset val="134"/>
    </font>
    <font>
      <sz val="11"/>
      <name val="Times New Roman"/>
      <charset val="134"/>
    </font>
    <font>
      <b/>
      <sz val="18"/>
      <color theme="1"/>
      <name val="宋体"/>
      <charset val="134"/>
    </font>
    <font>
      <sz val="12"/>
      <name val="等线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000000"/>
      <name val="宋体"/>
      <charset val="134"/>
    </font>
    <font>
      <sz val="12"/>
      <color theme="1" tint="0.049989318521683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7" applyNumberFormat="0" applyAlignment="0" applyProtection="0">
      <alignment vertical="center"/>
    </xf>
    <xf numFmtId="0" fontId="31" fillId="5" borderId="8" applyNumberFormat="0" applyAlignment="0" applyProtection="0">
      <alignment vertical="center"/>
    </xf>
    <xf numFmtId="0" fontId="32" fillId="5" borderId="7" applyNumberFormat="0" applyAlignment="0" applyProtection="0">
      <alignment vertical="center"/>
    </xf>
    <xf numFmtId="0" fontId="33" fillId="6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16" fillId="0" borderId="0"/>
    <xf numFmtId="0" fontId="0" fillId="0" borderId="0">
      <alignment vertical="center"/>
    </xf>
    <xf numFmtId="0" fontId="16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9" fillId="0" borderId="0" xfId="51" applyFont="1" applyAlignment="1">
      <alignment vertical="center"/>
    </xf>
    <xf numFmtId="0" fontId="10" fillId="0" borderId="0" xfId="0" applyFont="1" applyAlignment="1">
      <alignment horizontal="right" vertical="center"/>
    </xf>
    <xf numFmtId="14" fontId="11" fillId="0" borderId="0" xfId="0" applyNumberFormat="1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 wrapText="1"/>
    </xf>
    <xf numFmtId="0" fontId="13" fillId="0" borderId="0" xfId="5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5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9" fillId="0" borderId="1" xfId="53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4" fillId="2" borderId="2" xfId="50" applyNumberFormat="1" applyFont="1" applyFill="1" applyBorder="1" applyAlignment="1">
      <alignment horizontal="center" vertical="center"/>
    </xf>
    <xf numFmtId="178" fontId="16" fillId="0" borderId="1" xfId="53" applyNumberFormat="1" applyFont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" fontId="4" fillId="2" borderId="3" xfId="5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1" fontId="4" fillId="2" borderId="1" xfId="50" applyNumberFormat="1" applyFont="1" applyFill="1" applyBorder="1" applyAlignment="1">
      <alignment horizontal="center" vertical="center"/>
    </xf>
    <xf numFmtId="2" fontId="16" fillId="0" borderId="1" xfId="53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2" fontId="15" fillId="0" borderId="2" xfId="0" applyNumberFormat="1" applyFont="1" applyFill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" fontId="10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1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3" xfId="50"/>
    <cellStyle name="Normal 5" xfId="51"/>
    <cellStyle name="Normal 6" xfId="52"/>
    <cellStyle name="常规_PL-PK-1105" xfId="53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17</xdr:col>
      <xdr:colOff>320675</xdr:colOff>
      <xdr:row>1</xdr:row>
      <xdr:rowOff>1174115</xdr:rowOff>
    </xdr:to>
    <xdr:pic>
      <xdr:nvPicPr>
        <xdr:cNvPr id="8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87"/>
        <a:stretch>
          <a:fillRect/>
        </a:stretch>
      </xdr:blipFill>
      <xdr:spPr>
        <a:xfrm>
          <a:off x="6563995" y="419100"/>
          <a:ext cx="8756650" cy="1097915"/>
        </a:xfrm>
        <a:prstGeom prst="rect">
          <a:avLst/>
        </a:prstGeom>
      </xdr:spPr>
    </xdr:pic>
    <xdr:clientData/>
  </xdr:twoCellAnchor>
  <xdr:twoCellAnchor editAs="oneCell">
    <xdr:from>
      <xdr:col>5</xdr:col>
      <xdr:colOff>239395</xdr:colOff>
      <xdr:row>19</xdr:row>
      <xdr:rowOff>152400</xdr:rowOff>
    </xdr:from>
    <xdr:to>
      <xdr:col>5</xdr:col>
      <xdr:colOff>755015</xdr:colOff>
      <xdr:row>20</xdr:row>
      <xdr:rowOff>401955</xdr:rowOff>
    </xdr:to>
    <xdr:pic>
      <xdr:nvPicPr>
        <xdr:cNvPr id="2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5534025" y="7753985"/>
          <a:ext cx="515620" cy="7569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295275</xdr:colOff>
      <xdr:row>17</xdr:row>
      <xdr:rowOff>152400</xdr:rowOff>
    </xdr:from>
    <xdr:to>
      <xdr:col>5</xdr:col>
      <xdr:colOff>781685</xdr:colOff>
      <xdr:row>18</xdr:row>
      <xdr:rowOff>359410</xdr:rowOff>
    </xdr:to>
    <xdr:pic>
      <xdr:nvPicPr>
        <xdr:cNvPr id="24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5589905" y="6739255"/>
          <a:ext cx="486410" cy="714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194945</xdr:colOff>
      <xdr:row>21</xdr:row>
      <xdr:rowOff>70485</xdr:rowOff>
    </xdr:from>
    <xdr:to>
      <xdr:col>5</xdr:col>
      <xdr:colOff>842010</xdr:colOff>
      <xdr:row>21</xdr:row>
      <xdr:rowOff>403860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9575" y="8686800"/>
          <a:ext cx="64706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295275</xdr:colOff>
      <xdr:row>15</xdr:row>
      <xdr:rowOff>152400</xdr:rowOff>
    </xdr:from>
    <xdr:to>
      <xdr:col>5</xdr:col>
      <xdr:colOff>781685</xdr:colOff>
      <xdr:row>16</xdr:row>
      <xdr:rowOff>359410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5589905" y="5724525"/>
          <a:ext cx="486410" cy="714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266700</xdr:colOff>
      <xdr:row>24</xdr:row>
      <xdr:rowOff>177165</xdr:rowOff>
    </xdr:from>
    <xdr:to>
      <xdr:col>5</xdr:col>
      <xdr:colOff>711200</xdr:colOff>
      <xdr:row>25</xdr:row>
      <xdr:rowOff>262890</xdr:rowOff>
    </xdr:to>
    <xdr:pic>
      <xdr:nvPicPr>
        <xdr:cNvPr id="3" name="图片 2" descr="1009配双层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61330" y="10315575"/>
          <a:ext cx="444500" cy="59309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26</xdr:row>
      <xdr:rowOff>177165</xdr:rowOff>
    </xdr:from>
    <xdr:to>
      <xdr:col>5</xdr:col>
      <xdr:colOff>711200</xdr:colOff>
      <xdr:row>27</xdr:row>
      <xdr:rowOff>262890</xdr:rowOff>
    </xdr:to>
    <xdr:pic>
      <xdr:nvPicPr>
        <xdr:cNvPr id="4" name="图片 3" descr="1009配双层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61330" y="11330305"/>
          <a:ext cx="444500" cy="59309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22</xdr:row>
      <xdr:rowOff>177165</xdr:rowOff>
    </xdr:from>
    <xdr:to>
      <xdr:col>5</xdr:col>
      <xdr:colOff>711200</xdr:colOff>
      <xdr:row>23</xdr:row>
      <xdr:rowOff>262890</xdr:rowOff>
    </xdr:to>
    <xdr:pic>
      <xdr:nvPicPr>
        <xdr:cNvPr id="5" name="图片 4" descr="1009配双层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61330" y="9300845"/>
          <a:ext cx="444500" cy="59309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334645</xdr:colOff>
      <xdr:row>29</xdr:row>
      <xdr:rowOff>90170</xdr:rowOff>
    </xdr:from>
    <xdr:to>
      <xdr:col>5</xdr:col>
      <xdr:colOff>752475</xdr:colOff>
      <xdr:row>29</xdr:row>
      <xdr:rowOff>603250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29275" y="12969240"/>
          <a:ext cx="417830" cy="51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334645</xdr:colOff>
      <xdr:row>28</xdr:row>
      <xdr:rowOff>90170</xdr:rowOff>
    </xdr:from>
    <xdr:to>
      <xdr:col>5</xdr:col>
      <xdr:colOff>752475</xdr:colOff>
      <xdr:row>28</xdr:row>
      <xdr:rowOff>603250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29275" y="12258040"/>
          <a:ext cx="417830" cy="51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942975</xdr:colOff>
      <xdr:row>42</xdr:row>
      <xdr:rowOff>156210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3575" y="17119600"/>
          <a:ext cx="942975" cy="168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967740</xdr:colOff>
      <xdr:row>34</xdr:row>
      <xdr:rowOff>0</xdr:rowOff>
    </xdr:from>
    <xdr:to>
      <xdr:col>2</xdr:col>
      <xdr:colOff>1404620</xdr:colOff>
      <xdr:row>42</xdr:row>
      <xdr:rowOff>156210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31315" y="17119600"/>
          <a:ext cx="1405255" cy="168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1490345</xdr:colOff>
      <xdr:row>34</xdr:row>
      <xdr:rowOff>13335</xdr:rowOff>
    </xdr:from>
    <xdr:to>
      <xdr:col>3</xdr:col>
      <xdr:colOff>892810</xdr:colOff>
      <xdr:row>42</xdr:row>
      <xdr:rowOff>184150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22295" y="17132935"/>
          <a:ext cx="1217295" cy="1694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109220</xdr:colOff>
      <xdr:row>42</xdr:row>
      <xdr:rowOff>188595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70705" y="17119600"/>
          <a:ext cx="1033145" cy="171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139700</xdr:colOff>
      <xdr:row>33</xdr:row>
      <xdr:rowOff>483870</xdr:rowOff>
    </xdr:from>
    <xdr:to>
      <xdr:col>6</xdr:col>
      <xdr:colOff>389255</xdr:colOff>
      <xdr:row>43</xdr:row>
      <xdr:rowOff>24130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434330" y="17108170"/>
          <a:ext cx="1261745" cy="1750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abSelected="1" zoomScale="85" zoomScaleNormal="85" topLeftCell="A16" workbookViewId="0">
      <selection activeCell="J25" sqref="J25"/>
    </sheetView>
  </sheetViews>
  <sheetFormatPr defaultColWidth="9.14166666666667" defaultRowHeight="15"/>
  <cols>
    <col min="1" max="1" width="8.70833333333333" style="10" customWidth="1"/>
    <col min="2" max="2" width="12.7083333333333" style="9" customWidth="1"/>
    <col min="3" max="3" width="23.8166666666667" style="9" customWidth="1"/>
    <col min="4" max="5" width="12.125" style="9" customWidth="1"/>
    <col min="6" max="6" width="13.2833333333333" style="9" customWidth="1"/>
    <col min="7" max="7" width="12.125" style="9" customWidth="1"/>
    <col min="8" max="9" width="10.7083333333333" style="9" customWidth="1"/>
    <col min="10" max="10" width="9.14166666666667" style="9" customWidth="1"/>
    <col min="11" max="11" width="13.7083333333333" style="9" customWidth="1"/>
    <col min="12" max="12" width="11" style="9" customWidth="1"/>
    <col min="13" max="13" width="11.425" style="9" customWidth="1"/>
    <col min="14" max="16" width="8.70833333333333" style="9" customWidth="1"/>
    <col min="17" max="17" width="9.14166666666667" style="9" customWidth="1"/>
    <col min="18" max="19" width="10.7083333333333" style="9" customWidth="1"/>
    <col min="20" max="20" width="11" style="9" customWidth="1"/>
    <col min="21" max="21" width="11.1416666666667" style="9" customWidth="1"/>
    <col min="22" max="22" width="13.8583333333333" style="9" customWidth="1"/>
    <col min="23" max="23" width="10.7083333333333" style="9" customWidth="1"/>
    <col min="24" max="24" width="12.7083333333333" style="9" customWidth="1"/>
    <col min="25" max="25" width="16.8583333333333" style="9" customWidth="1"/>
    <col min="26" max="26" width="23.2833333333333" style="9" customWidth="1"/>
    <col min="27" max="16384" width="9.14166666666667" style="9"/>
  </cols>
  <sheetData>
    <row r="1" s="1" customFormat="1" ht="27" spans="1:26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="1" customFormat="1" ht="97.5" customHeight="1" spans="1:2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8.5" customHeight="1" spans="1:26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2.5" spans="1:2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spans="1:26">
      <c r="A5" s="14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V5" s="13"/>
      <c r="W5" s="13"/>
      <c r="X5" s="15" t="s">
        <v>3</v>
      </c>
      <c r="Y5" s="16">
        <v>46287</v>
      </c>
      <c r="Z5" s="17"/>
    </row>
    <row r="6" ht="22.5" spans="1:26">
      <c r="A6" s="18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V6" s="13"/>
      <c r="W6" s="13"/>
      <c r="X6" s="15" t="s">
        <v>5</v>
      </c>
      <c r="Y6" s="19" t="s">
        <v>6</v>
      </c>
      <c r="Z6" s="19"/>
    </row>
    <row r="7" ht="22.5" spans="1:26">
      <c r="A7" s="18" t="s">
        <v>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2.5" spans="1:26">
      <c r="A8" s="18" t="s">
        <v>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2.5" spans="1:26">
      <c r="A9" s="20" t="s">
        <v>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2.5" spans="1:2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="2" customFormat="1" ht="29.25" customHeight="1" spans="1:26">
      <c r="A12" s="21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="2" customFormat="1" ht="30" customHeight="1" spans="1:26">
      <c r="A13" s="22" t="s">
        <v>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="3" customFormat="1" ht="31.5" spans="1:26">
      <c r="A14" s="23" t="s">
        <v>12</v>
      </c>
      <c r="B14" s="23" t="s">
        <v>13</v>
      </c>
      <c r="C14" s="23" t="s">
        <v>14</v>
      </c>
      <c r="D14" s="23" t="s">
        <v>15</v>
      </c>
      <c r="E14" s="23" t="s">
        <v>16</v>
      </c>
      <c r="F14" s="23" t="s">
        <v>17</v>
      </c>
      <c r="G14" s="23" t="s">
        <v>18</v>
      </c>
      <c r="H14" s="23" t="s">
        <v>19</v>
      </c>
      <c r="I14" s="23" t="s">
        <v>20</v>
      </c>
      <c r="J14" s="23" t="s">
        <v>21</v>
      </c>
      <c r="K14" s="23" t="s">
        <v>22</v>
      </c>
      <c r="L14" s="23" t="s">
        <v>23</v>
      </c>
      <c r="M14" s="23" t="s">
        <v>24</v>
      </c>
      <c r="N14" s="24" t="s">
        <v>25</v>
      </c>
      <c r="O14" s="24"/>
      <c r="P14" s="24"/>
      <c r="Q14" s="23" t="s">
        <v>26</v>
      </c>
      <c r="R14" s="23" t="s">
        <v>27</v>
      </c>
      <c r="S14" s="23" t="s">
        <v>28</v>
      </c>
      <c r="T14" s="23" t="s">
        <v>29</v>
      </c>
      <c r="U14" s="23" t="s">
        <v>30</v>
      </c>
      <c r="V14" s="23" t="s">
        <v>31</v>
      </c>
      <c r="W14" s="23" t="s">
        <v>32</v>
      </c>
      <c r="X14" s="23" t="s">
        <v>33</v>
      </c>
      <c r="Y14" s="23" t="s">
        <v>34</v>
      </c>
      <c r="Z14" s="23" t="s">
        <v>35</v>
      </c>
    </row>
    <row r="15" s="2" customFormat="1" ht="22.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4" t="s">
        <v>36</v>
      </c>
      <c r="O15" s="24" t="s">
        <v>37</v>
      </c>
      <c r="P15" s="24" t="s">
        <v>38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="4" customFormat="1" ht="39.95" customHeight="1" spans="1:26">
      <c r="A16" s="25">
        <v>1</v>
      </c>
      <c r="B16" s="26" t="s">
        <v>39</v>
      </c>
      <c r="C16" s="27" t="s">
        <v>40</v>
      </c>
      <c r="D16" s="28"/>
      <c r="E16" s="29"/>
      <c r="F16" s="30"/>
      <c r="G16" s="29" t="s">
        <v>41</v>
      </c>
      <c r="H16" s="31"/>
      <c r="I16" s="29" t="s">
        <v>42</v>
      </c>
      <c r="J16" s="29" t="s">
        <v>43</v>
      </c>
      <c r="K16" s="32" t="s">
        <v>44</v>
      </c>
      <c r="L16" s="29">
        <v>40</v>
      </c>
      <c r="M16" s="29">
        <v>40</v>
      </c>
      <c r="N16" s="33">
        <v>37.5</v>
      </c>
      <c r="O16" s="33">
        <v>18.5</v>
      </c>
      <c r="P16" s="33">
        <v>42</v>
      </c>
      <c r="Q16" s="34">
        <v>12</v>
      </c>
      <c r="R16" s="35">
        <f>Q16*M16</f>
        <v>480</v>
      </c>
      <c r="S16" s="34">
        <v>12.5</v>
      </c>
      <c r="T16" s="35">
        <f>S16*M16</f>
        <v>500</v>
      </c>
      <c r="U16" s="36">
        <v>0.02</v>
      </c>
      <c r="V16" s="37">
        <f>U16*M16</f>
        <v>0.8</v>
      </c>
      <c r="W16" s="38">
        <v>75</v>
      </c>
      <c r="X16" s="39">
        <f>L16*W16</f>
        <v>3000</v>
      </c>
      <c r="Y16" s="26" t="s">
        <v>39</v>
      </c>
      <c r="Z16" s="36" t="s">
        <v>45</v>
      </c>
    </row>
    <row r="17" s="4" customFormat="1" ht="39.95" customHeight="1" spans="1:26">
      <c r="A17" s="25">
        <v>2</v>
      </c>
      <c r="B17" s="26" t="s">
        <v>39</v>
      </c>
      <c r="C17" s="27" t="s">
        <v>46</v>
      </c>
      <c r="D17" s="28"/>
      <c r="E17" s="29"/>
      <c r="F17" s="40"/>
      <c r="G17" s="29" t="s">
        <v>47</v>
      </c>
      <c r="H17" s="31" t="s">
        <v>48</v>
      </c>
      <c r="I17" s="29" t="s">
        <v>42</v>
      </c>
      <c r="J17" s="29" t="s">
        <v>43</v>
      </c>
      <c r="K17" s="41"/>
      <c r="L17" s="29">
        <v>40</v>
      </c>
      <c r="M17" s="29">
        <v>40</v>
      </c>
      <c r="N17" s="33">
        <v>68</v>
      </c>
      <c r="O17" s="33">
        <v>38</v>
      </c>
      <c r="P17" s="33">
        <v>42</v>
      </c>
      <c r="Q17" s="34">
        <v>26.5</v>
      </c>
      <c r="R17" s="35">
        <f t="shared" ref="R17:R30" si="0">Q17*M17</f>
        <v>1060</v>
      </c>
      <c r="S17" s="34">
        <v>27</v>
      </c>
      <c r="T17" s="35">
        <f t="shared" ref="T17:T30" si="1">S17*M17</f>
        <v>1080</v>
      </c>
      <c r="U17" s="36">
        <v>0.1</v>
      </c>
      <c r="V17" s="37">
        <f t="shared" ref="V17:V30" si="2">U17*M17</f>
        <v>4</v>
      </c>
      <c r="W17" s="38">
        <v>133</v>
      </c>
      <c r="X17" s="39">
        <f t="shared" ref="X17:X22" si="3">L17*W17</f>
        <v>5320</v>
      </c>
      <c r="Y17" s="26" t="s">
        <v>39</v>
      </c>
      <c r="Z17" s="42" t="s">
        <v>49</v>
      </c>
    </row>
    <row r="18" s="4" customFormat="1" ht="39.95" customHeight="1" spans="1:26">
      <c r="A18" s="25">
        <v>3</v>
      </c>
      <c r="B18" s="26" t="s">
        <v>39</v>
      </c>
      <c r="C18" s="27" t="s">
        <v>40</v>
      </c>
      <c r="D18" s="28" t="s">
        <v>50</v>
      </c>
      <c r="E18" s="29" t="s">
        <v>51</v>
      </c>
      <c r="F18" s="30"/>
      <c r="G18" s="29" t="s">
        <v>41</v>
      </c>
      <c r="H18" s="31"/>
      <c r="I18" s="29" t="s">
        <v>42</v>
      </c>
      <c r="J18" s="29" t="s">
        <v>43</v>
      </c>
      <c r="K18" s="32" t="s">
        <v>44</v>
      </c>
      <c r="L18" s="29">
        <v>125</v>
      </c>
      <c r="M18" s="29">
        <v>125</v>
      </c>
      <c r="N18" s="33">
        <v>37.5</v>
      </c>
      <c r="O18" s="33">
        <v>18.5</v>
      </c>
      <c r="P18" s="33">
        <v>42</v>
      </c>
      <c r="Q18" s="34">
        <v>12</v>
      </c>
      <c r="R18" s="35">
        <f t="shared" si="0"/>
        <v>1500</v>
      </c>
      <c r="S18" s="34">
        <v>12.5</v>
      </c>
      <c r="T18" s="35">
        <f t="shared" si="1"/>
        <v>1562.5</v>
      </c>
      <c r="U18" s="36">
        <v>0.02</v>
      </c>
      <c r="V18" s="37">
        <f t="shared" si="2"/>
        <v>2.5</v>
      </c>
      <c r="W18" s="38">
        <v>75</v>
      </c>
      <c r="X18" s="39">
        <f t="shared" si="3"/>
        <v>9375</v>
      </c>
      <c r="Y18" s="26" t="s">
        <v>39</v>
      </c>
      <c r="Z18" s="36" t="s">
        <v>45</v>
      </c>
    </row>
    <row r="19" s="4" customFormat="1" ht="39.95" customHeight="1" spans="1:26">
      <c r="A19" s="25">
        <v>4</v>
      </c>
      <c r="B19" s="26" t="s">
        <v>39</v>
      </c>
      <c r="C19" s="27" t="s">
        <v>52</v>
      </c>
      <c r="D19" s="28" t="s">
        <v>53</v>
      </c>
      <c r="E19" s="29" t="s">
        <v>54</v>
      </c>
      <c r="F19" s="40"/>
      <c r="G19" s="29" t="s">
        <v>47</v>
      </c>
      <c r="H19" s="31" t="s">
        <v>48</v>
      </c>
      <c r="I19" s="29" t="s">
        <v>42</v>
      </c>
      <c r="J19" s="29" t="s">
        <v>43</v>
      </c>
      <c r="K19" s="41"/>
      <c r="L19" s="29">
        <v>125</v>
      </c>
      <c r="M19" s="29">
        <v>125</v>
      </c>
      <c r="N19" s="33">
        <v>68</v>
      </c>
      <c r="O19" s="33">
        <v>38</v>
      </c>
      <c r="P19" s="33">
        <v>42</v>
      </c>
      <c r="Q19" s="34">
        <v>26.5</v>
      </c>
      <c r="R19" s="35">
        <f t="shared" si="0"/>
        <v>3312.5</v>
      </c>
      <c r="S19" s="34">
        <v>27</v>
      </c>
      <c r="T19" s="35">
        <f t="shared" si="1"/>
        <v>3375</v>
      </c>
      <c r="U19" s="36">
        <v>0.1</v>
      </c>
      <c r="V19" s="37">
        <f t="shared" si="2"/>
        <v>12.5</v>
      </c>
      <c r="W19" s="38">
        <v>133</v>
      </c>
      <c r="X19" s="39">
        <f t="shared" si="3"/>
        <v>16625</v>
      </c>
      <c r="Y19" s="26" t="s">
        <v>39</v>
      </c>
      <c r="Z19" s="43" t="s">
        <v>55</v>
      </c>
    </row>
    <row r="20" s="4" customFormat="1" ht="39.95" customHeight="1" spans="1:26">
      <c r="A20" s="25">
        <v>5</v>
      </c>
      <c r="B20" s="26" t="s">
        <v>39</v>
      </c>
      <c r="C20" s="44" t="s">
        <v>40</v>
      </c>
      <c r="D20" s="28" t="s">
        <v>50</v>
      </c>
      <c r="E20" s="29" t="s">
        <v>51</v>
      </c>
      <c r="F20" s="30"/>
      <c r="G20" s="29" t="s">
        <v>41</v>
      </c>
      <c r="H20" s="31"/>
      <c r="I20" s="29" t="s">
        <v>42</v>
      </c>
      <c r="J20" s="29" t="s">
        <v>43</v>
      </c>
      <c r="K20" s="32" t="s">
        <v>44</v>
      </c>
      <c r="L20" s="29">
        <v>12</v>
      </c>
      <c r="M20" s="29">
        <v>12</v>
      </c>
      <c r="N20" s="33">
        <v>37.5</v>
      </c>
      <c r="O20" s="33">
        <v>18.5</v>
      </c>
      <c r="P20" s="33">
        <v>42</v>
      </c>
      <c r="Q20" s="34">
        <v>12</v>
      </c>
      <c r="R20" s="35">
        <f t="shared" si="0"/>
        <v>144</v>
      </c>
      <c r="S20" s="34">
        <v>13</v>
      </c>
      <c r="T20" s="35">
        <f t="shared" si="1"/>
        <v>156</v>
      </c>
      <c r="U20" s="36">
        <v>0.027</v>
      </c>
      <c r="V20" s="37">
        <f t="shared" si="2"/>
        <v>0.324</v>
      </c>
      <c r="W20" s="38">
        <v>82</v>
      </c>
      <c r="X20" s="39">
        <f t="shared" si="3"/>
        <v>984</v>
      </c>
      <c r="Y20" s="26" t="s">
        <v>39</v>
      </c>
      <c r="Z20" s="36" t="s">
        <v>56</v>
      </c>
    </row>
    <row r="21" s="4" customFormat="1" ht="39.95" customHeight="1" spans="1:26">
      <c r="A21" s="25">
        <v>6</v>
      </c>
      <c r="B21" s="26" t="s">
        <v>39</v>
      </c>
      <c r="C21" s="44" t="s">
        <v>52</v>
      </c>
      <c r="D21" s="28" t="s">
        <v>53</v>
      </c>
      <c r="E21" s="29" t="s">
        <v>54</v>
      </c>
      <c r="F21" s="40"/>
      <c r="G21" s="29" t="s">
        <v>47</v>
      </c>
      <c r="H21" s="31" t="s">
        <v>48</v>
      </c>
      <c r="I21" s="29" t="s">
        <v>42</v>
      </c>
      <c r="J21" s="29" t="s">
        <v>43</v>
      </c>
      <c r="K21" s="41"/>
      <c r="L21" s="29">
        <v>12</v>
      </c>
      <c r="M21" s="29">
        <v>12</v>
      </c>
      <c r="N21" s="33">
        <v>68</v>
      </c>
      <c r="O21" s="33">
        <v>38</v>
      </c>
      <c r="P21" s="33">
        <v>42</v>
      </c>
      <c r="Q21" s="34">
        <v>26.5</v>
      </c>
      <c r="R21" s="35">
        <f t="shared" si="0"/>
        <v>318</v>
      </c>
      <c r="S21" s="34">
        <v>28</v>
      </c>
      <c r="T21" s="35">
        <f t="shared" si="1"/>
        <v>336</v>
      </c>
      <c r="U21" s="36">
        <v>0.117</v>
      </c>
      <c r="V21" s="37">
        <f t="shared" si="2"/>
        <v>1.404</v>
      </c>
      <c r="W21" s="38">
        <v>146</v>
      </c>
      <c r="X21" s="39">
        <f t="shared" si="3"/>
        <v>1752</v>
      </c>
      <c r="Y21" s="26" t="s">
        <v>39</v>
      </c>
      <c r="Z21" s="29" t="s">
        <v>57</v>
      </c>
    </row>
    <row r="22" s="4" customFormat="1" ht="39.95" customHeight="1" spans="1:26">
      <c r="A22" s="25">
        <v>7</v>
      </c>
      <c r="B22" s="26"/>
      <c r="C22" s="45" t="s">
        <v>58</v>
      </c>
      <c r="D22" s="46"/>
      <c r="E22" s="31"/>
      <c r="F22" s="31"/>
      <c r="G22" s="31" t="s">
        <v>59</v>
      </c>
      <c r="H22" s="31"/>
      <c r="I22" s="31" t="s">
        <v>60</v>
      </c>
      <c r="J22" s="31" t="s">
        <v>43</v>
      </c>
      <c r="K22" s="47" t="s">
        <v>61</v>
      </c>
      <c r="L22" s="31">
        <v>177</v>
      </c>
      <c r="M22" s="31">
        <v>18</v>
      </c>
      <c r="N22" s="48">
        <v>52</v>
      </c>
      <c r="O22" s="48">
        <v>37</v>
      </c>
      <c r="P22" s="48">
        <v>46.5</v>
      </c>
      <c r="Q22" s="39">
        <v>16</v>
      </c>
      <c r="R22" s="35">
        <f t="shared" si="0"/>
        <v>288</v>
      </c>
      <c r="S22" s="39">
        <v>17</v>
      </c>
      <c r="T22" s="35">
        <f t="shared" si="1"/>
        <v>306</v>
      </c>
      <c r="U22" s="49">
        <v>0.089</v>
      </c>
      <c r="V22" s="37">
        <f t="shared" si="2"/>
        <v>1.602</v>
      </c>
      <c r="W22" s="50">
        <v>17</v>
      </c>
      <c r="X22" s="39">
        <f t="shared" si="3"/>
        <v>3009</v>
      </c>
      <c r="Y22" s="51"/>
      <c r="Z22" s="49" t="s">
        <v>62</v>
      </c>
    </row>
    <row r="23" s="5" customFormat="1" ht="39.95" customHeight="1" spans="1:26">
      <c r="A23" s="25">
        <v>8</v>
      </c>
      <c r="B23" s="52" t="s">
        <v>39</v>
      </c>
      <c r="C23" s="53" t="s">
        <v>63</v>
      </c>
      <c r="D23" s="28" t="s">
        <v>64</v>
      </c>
      <c r="E23" s="29" t="s">
        <v>54</v>
      </c>
      <c r="F23" s="54"/>
      <c r="G23" s="55" t="s">
        <v>47</v>
      </c>
      <c r="H23" s="37" t="s">
        <v>48</v>
      </c>
      <c r="I23" s="37" t="s">
        <v>42</v>
      </c>
      <c r="J23" s="37" t="s">
        <v>43</v>
      </c>
      <c r="K23" s="54" t="s">
        <v>65</v>
      </c>
      <c r="L23" s="37">
        <v>4</v>
      </c>
      <c r="M23" s="37">
        <v>4</v>
      </c>
      <c r="N23" s="38">
        <v>68</v>
      </c>
      <c r="O23" s="38">
        <v>38</v>
      </c>
      <c r="P23" s="38">
        <v>46</v>
      </c>
      <c r="Q23" s="56">
        <v>29</v>
      </c>
      <c r="R23" s="35">
        <f t="shared" si="0"/>
        <v>116</v>
      </c>
      <c r="S23" s="56">
        <v>31</v>
      </c>
      <c r="T23" s="35">
        <f t="shared" si="1"/>
        <v>124</v>
      </c>
      <c r="U23" s="36">
        <v>0.128</v>
      </c>
      <c r="V23" s="37">
        <f t="shared" si="2"/>
        <v>0.512</v>
      </c>
      <c r="W23" s="57">
        <v>205</v>
      </c>
      <c r="X23" s="58">
        <f>W23*L23</f>
        <v>820</v>
      </c>
      <c r="Y23" s="52" t="s">
        <v>39</v>
      </c>
      <c r="Z23" s="37" t="s">
        <v>66</v>
      </c>
    </row>
    <row r="24" s="5" customFormat="1" ht="39.95" customHeight="1" spans="1:26">
      <c r="A24" s="25">
        <v>9</v>
      </c>
      <c r="B24" s="52" t="s">
        <v>39</v>
      </c>
      <c r="C24" s="53" t="s">
        <v>67</v>
      </c>
      <c r="D24" s="28" t="s">
        <v>68</v>
      </c>
      <c r="E24" s="29" t="s">
        <v>51</v>
      </c>
      <c r="F24" s="55"/>
      <c r="G24" s="37" t="s">
        <v>41</v>
      </c>
      <c r="H24" s="59"/>
      <c r="I24" s="37" t="s">
        <v>42</v>
      </c>
      <c r="J24" s="37" t="s">
        <v>43</v>
      </c>
      <c r="K24" s="55"/>
      <c r="L24" s="37">
        <v>4</v>
      </c>
      <c r="M24" s="37">
        <v>4</v>
      </c>
      <c r="N24" s="38">
        <v>38</v>
      </c>
      <c r="O24" s="38">
        <v>16.5</v>
      </c>
      <c r="P24" s="38">
        <v>41</v>
      </c>
      <c r="Q24" s="56">
        <v>11</v>
      </c>
      <c r="R24" s="35">
        <f t="shared" si="0"/>
        <v>44</v>
      </c>
      <c r="S24" s="56">
        <v>12</v>
      </c>
      <c r="T24" s="35">
        <f t="shared" si="1"/>
        <v>48</v>
      </c>
      <c r="U24" s="36">
        <v>0.029</v>
      </c>
      <c r="V24" s="37">
        <f t="shared" si="2"/>
        <v>0.116</v>
      </c>
      <c r="W24" s="60"/>
      <c r="X24" s="61"/>
      <c r="Y24" s="52" t="s">
        <v>39</v>
      </c>
      <c r="Z24" s="37" t="s">
        <v>69</v>
      </c>
    </row>
    <row r="25" s="5" customFormat="1" ht="39.95" customHeight="1" spans="1:26">
      <c r="A25" s="25">
        <v>10</v>
      </c>
      <c r="B25" s="52" t="s">
        <v>39</v>
      </c>
      <c r="C25" s="53" t="s">
        <v>63</v>
      </c>
      <c r="D25" s="28" t="s">
        <v>64</v>
      </c>
      <c r="E25" s="29" t="s">
        <v>54</v>
      </c>
      <c r="F25" s="54"/>
      <c r="G25" s="55" t="s">
        <v>47</v>
      </c>
      <c r="H25" s="37" t="s">
        <v>48</v>
      </c>
      <c r="I25" s="37" t="s">
        <v>42</v>
      </c>
      <c r="J25" s="37" t="s">
        <v>43</v>
      </c>
      <c r="K25" s="54" t="s">
        <v>65</v>
      </c>
      <c r="L25" s="37">
        <v>91</v>
      </c>
      <c r="M25" s="37">
        <v>91</v>
      </c>
      <c r="N25" s="38">
        <v>68</v>
      </c>
      <c r="O25" s="38">
        <v>38</v>
      </c>
      <c r="P25" s="38">
        <v>46</v>
      </c>
      <c r="Q25" s="56">
        <v>29</v>
      </c>
      <c r="R25" s="35">
        <f t="shared" si="0"/>
        <v>2639</v>
      </c>
      <c r="S25" s="56">
        <v>30</v>
      </c>
      <c r="T25" s="35">
        <f t="shared" si="1"/>
        <v>2730</v>
      </c>
      <c r="U25" s="36">
        <v>0.1</v>
      </c>
      <c r="V25" s="37">
        <f t="shared" si="2"/>
        <v>9.1</v>
      </c>
      <c r="W25" s="57">
        <v>195</v>
      </c>
      <c r="X25" s="58">
        <f>W25*L25</f>
        <v>17745</v>
      </c>
      <c r="Y25" s="52" t="s">
        <v>39</v>
      </c>
      <c r="Z25" s="37" t="s">
        <v>70</v>
      </c>
    </row>
    <row r="26" s="5" customFormat="1" ht="39.95" customHeight="1" spans="1:26">
      <c r="A26" s="25">
        <v>11</v>
      </c>
      <c r="B26" s="52" t="s">
        <v>39</v>
      </c>
      <c r="C26" s="53" t="s">
        <v>67</v>
      </c>
      <c r="D26" s="28" t="s">
        <v>68</v>
      </c>
      <c r="E26" s="29" t="s">
        <v>51</v>
      </c>
      <c r="F26" s="55"/>
      <c r="G26" s="37" t="s">
        <v>41</v>
      </c>
      <c r="H26" s="59"/>
      <c r="I26" s="37" t="s">
        <v>42</v>
      </c>
      <c r="J26" s="37" t="s">
        <v>43</v>
      </c>
      <c r="K26" s="55"/>
      <c r="L26" s="37">
        <v>91</v>
      </c>
      <c r="M26" s="37">
        <v>91</v>
      </c>
      <c r="N26" s="38">
        <v>38</v>
      </c>
      <c r="O26" s="38">
        <v>16.5</v>
      </c>
      <c r="P26" s="38">
        <v>41</v>
      </c>
      <c r="Q26" s="56">
        <v>11</v>
      </c>
      <c r="R26" s="35">
        <f t="shared" si="0"/>
        <v>1001</v>
      </c>
      <c r="S26" s="56">
        <v>11.5</v>
      </c>
      <c r="T26" s="35">
        <f t="shared" si="1"/>
        <v>1046.5</v>
      </c>
      <c r="U26" s="36">
        <v>0.023</v>
      </c>
      <c r="V26" s="37">
        <f t="shared" si="2"/>
        <v>2.093</v>
      </c>
      <c r="W26" s="60"/>
      <c r="X26" s="61"/>
      <c r="Y26" s="52" t="s">
        <v>39</v>
      </c>
      <c r="Z26" s="37" t="s">
        <v>71</v>
      </c>
    </row>
    <row r="27" s="5" customFormat="1" ht="39.95" customHeight="1" spans="1:26">
      <c r="A27" s="25">
        <v>12</v>
      </c>
      <c r="B27" s="52" t="s">
        <v>39</v>
      </c>
      <c r="C27" s="53" t="s">
        <v>63</v>
      </c>
      <c r="D27" s="28" t="s">
        <v>64</v>
      </c>
      <c r="E27" s="29" t="s">
        <v>54</v>
      </c>
      <c r="F27" s="54"/>
      <c r="G27" s="55" t="s">
        <v>47</v>
      </c>
      <c r="H27" s="37" t="s">
        <v>48</v>
      </c>
      <c r="I27" s="37" t="s">
        <v>42</v>
      </c>
      <c r="J27" s="37" t="s">
        <v>43</v>
      </c>
      <c r="K27" s="54" t="s">
        <v>65</v>
      </c>
      <c r="L27" s="37">
        <v>5</v>
      </c>
      <c r="M27" s="37">
        <v>5</v>
      </c>
      <c r="N27" s="38">
        <v>68</v>
      </c>
      <c r="O27" s="38">
        <v>38</v>
      </c>
      <c r="P27" s="38">
        <v>46</v>
      </c>
      <c r="Q27" s="56">
        <v>29</v>
      </c>
      <c r="R27" s="35">
        <f t="shared" si="0"/>
        <v>145</v>
      </c>
      <c r="S27" s="56">
        <v>31</v>
      </c>
      <c r="T27" s="35">
        <f t="shared" si="1"/>
        <v>155</v>
      </c>
      <c r="U27" s="36">
        <v>0.128</v>
      </c>
      <c r="V27" s="37">
        <f t="shared" si="2"/>
        <v>0.64</v>
      </c>
      <c r="W27" s="57">
        <v>215</v>
      </c>
      <c r="X27" s="58">
        <f>W27*L27</f>
        <v>1075</v>
      </c>
      <c r="Y27" s="52" t="s">
        <v>39</v>
      </c>
      <c r="Z27" s="37" t="s">
        <v>72</v>
      </c>
    </row>
    <row r="28" s="5" customFormat="1" ht="39.95" customHeight="1" spans="1:26">
      <c r="A28" s="25">
        <v>13</v>
      </c>
      <c r="B28" s="52" t="s">
        <v>39</v>
      </c>
      <c r="C28" s="53" t="s">
        <v>67</v>
      </c>
      <c r="D28" s="28" t="s">
        <v>68</v>
      </c>
      <c r="E28" s="29" t="s">
        <v>51</v>
      </c>
      <c r="F28" s="55"/>
      <c r="G28" s="37" t="s">
        <v>41</v>
      </c>
      <c r="H28" s="59"/>
      <c r="I28" s="37" t="s">
        <v>42</v>
      </c>
      <c r="J28" s="37" t="s">
        <v>43</v>
      </c>
      <c r="K28" s="55"/>
      <c r="L28" s="37">
        <v>5</v>
      </c>
      <c r="M28" s="37">
        <v>5</v>
      </c>
      <c r="N28" s="38">
        <v>38</v>
      </c>
      <c r="O28" s="38">
        <v>16.5</v>
      </c>
      <c r="P28" s="38">
        <v>41</v>
      </c>
      <c r="Q28" s="56">
        <v>11</v>
      </c>
      <c r="R28" s="35">
        <f t="shared" si="0"/>
        <v>55</v>
      </c>
      <c r="S28" s="56">
        <v>12</v>
      </c>
      <c r="T28" s="35">
        <f t="shared" si="1"/>
        <v>60</v>
      </c>
      <c r="U28" s="36">
        <v>0.029</v>
      </c>
      <c r="V28" s="37">
        <f t="shared" si="2"/>
        <v>0.145</v>
      </c>
      <c r="W28" s="60"/>
      <c r="X28" s="61"/>
      <c r="Y28" s="52" t="s">
        <v>39</v>
      </c>
      <c r="Z28" s="37" t="s">
        <v>73</v>
      </c>
    </row>
    <row r="29" s="6" customFormat="1" ht="56" customHeight="1" spans="1:26">
      <c r="A29" s="25">
        <v>14</v>
      </c>
      <c r="B29" s="62" t="s">
        <v>74</v>
      </c>
      <c r="C29" s="63" t="s">
        <v>75</v>
      </c>
      <c r="D29" s="64" t="s">
        <v>76</v>
      </c>
      <c r="E29" s="65" t="s">
        <v>77</v>
      </c>
      <c r="F29" s="63"/>
      <c r="G29" s="66" t="s">
        <v>78</v>
      </c>
      <c r="H29" s="66" t="s">
        <v>48</v>
      </c>
      <c r="I29" s="63" t="s">
        <v>42</v>
      </c>
      <c r="J29" s="66" t="s">
        <v>43</v>
      </c>
      <c r="K29" s="63" t="s">
        <v>79</v>
      </c>
      <c r="L29" s="63">
        <v>71</v>
      </c>
      <c r="M29" s="63">
        <v>71</v>
      </c>
      <c r="N29" s="67">
        <v>71</v>
      </c>
      <c r="O29" s="67">
        <v>39</v>
      </c>
      <c r="P29" s="67">
        <v>76</v>
      </c>
      <c r="Q29" s="68">
        <v>45</v>
      </c>
      <c r="R29" s="35">
        <f t="shared" si="0"/>
        <v>3195</v>
      </c>
      <c r="S29" s="68">
        <v>51</v>
      </c>
      <c r="T29" s="35">
        <f t="shared" si="1"/>
        <v>3621</v>
      </c>
      <c r="U29" s="63">
        <v>0.184</v>
      </c>
      <c r="V29" s="37">
        <f t="shared" si="2"/>
        <v>13.064</v>
      </c>
      <c r="W29" s="69">
        <v>292</v>
      </c>
      <c r="X29" s="39">
        <f>L29*W29</f>
        <v>20732</v>
      </c>
      <c r="Y29" s="62" t="s">
        <v>74</v>
      </c>
      <c r="Z29" s="66"/>
    </row>
    <row r="30" s="6" customFormat="1" ht="56" customHeight="1" spans="1:26">
      <c r="A30" s="25">
        <v>15</v>
      </c>
      <c r="B30" s="62" t="s">
        <v>74</v>
      </c>
      <c r="C30" s="63" t="s">
        <v>75</v>
      </c>
      <c r="D30" s="64" t="s">
        <v>76</v>
      </c>
      <c r="E30" s="65" t="s">
        <v>77</v>
      </c>
      <c r="F30" s="63"/>
      <c r="G30" s="66" t="s">
        <v>78</v>
      </c>
      <c r="H30" s="66" t="s">
        <v>48</v>
      </c>
      <c r="I30" s="63" t="s">
        <v>42</v>
      </c>
      <c r="J30" s="66" t="s">
        <v>43</v>
      </c>
      <c r="K30" s="63" t="s">
        <v>79</v>
      </c>
      <c r="L30" s="63">
        <v>101</v>
      </c>
      <c r="M30" s="63">
        <v>101</v>
      </c>
      <c r="N30" s="67">
        <v>71</v>
      </c>
      <c r="O30" s="67">
        <v>39</v>
      </c>
      <c r="P30" s="67">
        <v>76</v>
      </c>
      <c r="Q30" s="68">
        <v>45</v>
      </c>
      <c r="R30" s="35">
        <f t="shared" si="0"/>
        <v>4545</v>
      </c>
      <c r="S30" s="68">
        <v>51</v>
      </c>
      <c r="T30" s="35">
        <f t="shared" si="1"/>
        <v>5151</v>
      </c>
      <c r="U30" s="63">
        <v>0.184</v>
      </c>
      <c r="V30" s="37">
        <f t="shared" si="2"/>
        <v>18.584</v>
      </c>
      <c r="W30" s="69">
        <v>297</v>
      </c>
      <c r="X30" s="39">
        <f>L30*W30</f>
        <v>29997</v>
      </c>
      <c r="Y30" s="62" t="s">
        <v>74</v>
      </c>
      <c r="Z30" s="66" t="s">
        <v>80</v>
      </c>
    </row>
    <row r="31" s="7" customFormat="1" ht="39.95" customHeight="1" spans="1:26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2">
        <f>SUM(L16:L30)</f>
        <v>903</v>
      </c>
      <c r="M31" s="72">
        <f>SUM(M16:M30)</f>
        <v>744</v>
      </c>
      <c r="N31" s="71"/>
      <c r="O31" s="71"/>
      <c r="P31" s="71"/>
      <c r="Q31" s="71"/>
      <c r="R31" s="73">
        <f>SUM(R16:R30)</f>
        <v>18842.5</v>
      </c>
      <c r="T31" s="73">
        <f>SUM(T16:T30)</f>
        <v>20251</v>
      </c>
      <c r="U31" s="71"/>
      <c r="V31" s="73">
        <f>SUM(V16:V30)</f>
        <v>67.384</v>
      </c>
      <c r="W31" s="71"/>
      <c r="X31" s="73">
        <f>SUM(X16:X30)</f>
        <v>110434</v>
      </c>
      <c r="Y31" s="71"/>
      <c r="Z31" s="71"/>
    </row>
    <row r="32" s="8" customFormat="1" ht="39.95" customHeight="1" spans="1:26">
      <c r="A32" s="74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6"/>
      <c r="M32" s="76"/>
      <c r="N32" s="75"/>
      <c r="O32" s="75"/>
      <c r="P32" s="75"/>
      <c r="Q32" s="75"/>
      <c r="R32" s="77"/>
      <c r="S32" s="74" t="s">
        <v>81</v>
      </c>
      <c r="T32" s="77"/>
      <c r="U32" s="75"/>
      <c r="V32" s="77"/>
      <c r="W32" s="75"/>
      <c r="X32" s="77"/>
      <c r="Y32" s="75"/>
      <c r="Z32" s="75"/>
    </row>
    <row r="33" s="9" customFormat="1" ht="159" customHeight="1" spans="1:26">
      <c r="A33" s="78" t="s">
        <v>82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39" customHeight="1"/>
  </sheetData>
  <mergeCells count="27">
    <mergeCell ref="A1:Z1"/>
    <mergeCell ref="A2:Z2"/>
    <mergeCell ref="A3:Z3"/>
    <mergeCell ref="Y5:Z5"/>
    <mergeCell ref="Y6:Z6"/>
    <mergeCell ref="A12:Z12"/>
    <mergeCell ref="A13:Z13"/>
    <mergeCell ref="N14:P14"/>
    <mergeCell ref="A33:Z33"/>
    <mergeCell ref="F16:F17"/>
    <mergeCell ref="F18:F19"/>
    <mergeCell ref="F20:F21"/>
    <mergeCell ref="F23:F24"/>
    <mergeCell ref="F25:F26"/>
    <mergeCell ref="F27:F28"/>
    <mergeCell ref="K16:K17"/>
    <mergeCell ref="K18:K19"/>
    <mergeCell ref="K20:K21"/>
    <mergeCell ref="K23:K24"/>
    <mergeCell ref="K25:K26"/>
    <mergeCell ref="K27:K28"/>
    <mergeCell ref="W23:W24"/>
    <mergeCell ref="W25:W26"/>
    <mergeCell ref="W27:W28"/>
    <mergeCell ref="X23:X24"/>
    <mergeCell ref="X25:X26"/>
    <mergeCell ref="X27:X28"/>
  </mergeCells>
  <printOptions horizontalCentered="1"/>
  <pageMargins left="0.5" right="0.5" top="0.393055555555556" bottom="0.393055555555556" header="0.314583333333333" footer="0.314583333333333"/>
  <pageSetup paperSize="9" scale="35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DAFUYUAN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wawa</dc:creator>
  <cp:lastModifiedBy>萨米克斯-小柯</cp:lastModifiedBy>
  <dcterms:created xsi:type="dcterms:W3CDTF">2024-11-27T06:35:00Z</dcterms:created>
  <dcterms:modified xsi:type="dcterms:W3CDTF">2026-09-23T03:16:21Z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F0455EB1ED60473BAAB82A2FDAAE9AA6_13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