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plymouthac-my.sharepoint.com/personal/jay_webb_students_plymouth_ac_uk/Documents/"/>
    </mc:Choice>
  </mc:AlternateContent>
  <xr:revisionPtr revIDLastSave="272" documentId="8_{80CDC573-68B0-4759-9533-A970A060EC76}" xr6:coauthVersionLast="47" xr6:coauthVersionMax="47" xr10:uidLastSave="{B9133881-8BFD-49C1-84A9-FB6F82390C7B}"/>
  <bookViews>
    <workbookView xWindow="-96" yWindow="0" windowWidth="11712" windowHeight="12336" xr2:uid="{BE885ED9-483B-45AF-B43C-FE8A14B91D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7" i="1" l="1"/>
  <c r="AA58" i="1"/>
  <c r="AA59" i="1"/>
  <c r="AA60" i="1"/>
  <c r="AA61" i="1"/>
  <c r="AA62" i="1"/>
  <c r="AA63" i="1"/>
  <c r="AA56" i="1"/>
  <c r="Z94" i="1"/>
  <c r="Y94" i="1"/>
  <c r="Z93" i="1"/>
  <c r="Y93" i="1"/>
  <c r="Z92" i="1"/>
  <c r="Y92" i="1"/>
  <c r="Z91" i="1"/>
  <c r="Y91" i="1"/>
  <c r="Z90" i="1"/>
  <c r="Y90" i="1"/>
  <c r="Z89" i="1"/>
  <c r="Y89" i="1"/>
  <c r="Z88" i="1"/>
  <c r="Y88" i="1"/>
  <c r="Z87" i="1"/>
  <c r="Y87" i="1"/>
  <c r="Z86" i="1"/>
  <c r="Y86" i="1"/>
  <c r="Z85" i="1"/>
  <c r="Y85" i="1"/>
  <c r="E56" i="1"/>
  <c r="F56" i="1"/>
  <c r="G56" i="1"/>
  <c r="AI63" i="1"/>
  <c r="AI62" i="1"/>
  <c r="AI61" i="1"/>
  <c r="AI60" i="1"/>
  <c r="AI59" i="1"/>
  <c r="AI58" i="1"/>
  <c r="AI57" i="1"/>
  <c r="AI56" i="1"/>
  <c r="AB57" i="1"/>
  <c r="AB62" i="1"/>
  <c r="AB58" i="1"/>
  <c r="AB56" i="1"/>
  <c r="AB60" i="1"/>
  <c r="AB59" i="1"/>
  <c r="AB63" i="1"/>
  <c r="AB61" i="1"/>
  <c r="U63" i="1"/>
  <c r="U62" i="1"/>
  <c r="U61" i="1"/>
  <c r="U60" i="1"/>
  <c r="U59" i="1"/>
  <c r="U58" i="1"/>
  <c r="U57" i="1"/>
  <c r="U56" i="1"/>
  <c r="N63" i="1"/>
  <c r="N62" i="1"/>
  <c r="N61" i="1"/>
  <c r="N60" i="1"/>
  <c r="N59" i="1"/>
  <c r="N58" i="1"/>
  <c r="N57" i="1"/>
  <c r="N56" i="1"/>
  <c r="G57" i="1"/>
  <c r="G59" i="1"/>
  <c r="G58" i="1"/>
  <c r="G60" i="1"/>
  <c r="G62" i="1"/>
  <c r="G63" i="1"/>
  <c r="G61" i="1"/>
  <c r="AH63" i="1"/>
  <c r="AG63" i="1"/>
  <c r="AH62" i="1"/>
  <c r="AG62" i="1"/>
  <c r="AH61" i="1"/>
  <c r="AG61" i="1"/>
  <c r="AH60" i="1"/>
  <c r="AG60" i="1"/>
  <c r="AH59" i="1"/>
  <c r="AG59" i="1"/>
  <c r="AH58" i="1"/>
  <c r="AG58" i="1"/>
  <c r="AH57" i="1"/>
  <c r="AG57" i="1"/>
  <c r="AH56" i="1"/>
  <c r="AG56" i="1"/>
  <c r="Z57" i="1"/>
  <c r="Z62" i="1"/>
  <c r="Z58" i="1"/>
  <c r="Z56" i="1"/>
  <c r="Z60" i="1"/>
  <c r="Z59" i="1"/>
  <c r="Z63" i="1"/>
  <c r="Z61" i="1"/>
  <c r="T63" i="1"/>
  <c r="S63" i="1"/>
  <c r="T62" i="1"/>
  <c r="S62" i="1"/>
  <c r="T61" i="1"/>
  <c r="S61" i="1"/>
  <c r="T60" i="1"/>
  <c r="S60" i="1"/>
  <c r="T59" i="1"/>
  <c r="S59" i="1"/>
  <c r="T58" i="1"/>
  <c r="S58" i="1"/>
  <c r="T57" i="1"/>
  <c r="S57" i="1"/>
  <c r="T56" i="1"/>
  <c r="S56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E59" i="1"/>
  <c r="F59" i="1"/>
  <c r="E58" i="1"/>
  <c r="F58" i="1"/>
  <c r="E60" i="1"/>
  <c r="F60" i="1"/>
  <c r="E62" i="1"/>
  <c r="F62" i="1"/>
  <c r="E63" i="1"/>
  <c r="F63" i="1"/>
  <c r="E61" i="1"/>
  <c r="F61" i="1"/>
  <c r="F57" i="1"/>
  <c r="E57" i="1"/>
  <c r="M89" i="1"/>
  <c r="M118" i="1"/>
  <c r="M107" i="1"/>
  <c r="M115" i="1"/>
  <c r="M116" i="1"/>
  <c r="M112" i="1"/>
  <c r="M117" i="1"/>
  <c r="M104" i="1"/>
  <c r="M92" i="1"/>
  <c r="M97" i="1"/>
  <c r="M98" i="1"/>
  <c r="M119" i="1"/>
  <c r="M123" i="1"/>
  <c r="M85" i="1"/>
  <c r="M90" i="1"/>
  <c r="M94" i="1"/>
  <c r="M124" i="1"/>
  <c r="M110" i="1"/>
  <c r="M100" i="1"/>
  <c r="M96" i="1"/>
  <c r="M99" i="1"/>
  <c r="M95" i="1"/>
  <c r="M91" i="1"/>
  <c r="M87" i="1"/>
  <c r="M102" i="1"/>
  <c r="M122" i="1"/>
  <c r="M111" i="1"/>
  <c r="M106" i="1"/>
  <c r="M114" i="1"/>
  <c r="M88" i="1"/>
  <c r="M113" i="1"/>
  <c r="M120" i="1"/>
  <c r="M101" i="1"/>
  <c r="M108" i="1"/>
  <c r="M103" i="1"/>
  <c r="M86" i="1"/>
  <c r="M105" i="1"/>
  <c r="M93" i="1"/>
  <c r="M109" i="1"/>
  <c r="L89" i="1"/>
  <c r="L118" i="1"/>
  <c r="L107" i="1"/>
  <c r="L115" i="1"/>
  <c r="L116" i="1"/>
  <c r="L112" i="1"/>
  <c r="L117" i="1"/>
  <c r="L104" i="1"/>
  <c r="L92" i="1"/>
  <c r="L97" i="1"/>
  <c r="L98" i="1"/>
  <c r="L119" i="1"/>
  <c r="L123" i="1"/>
  <c r="L85" i="1"/>
  <c r="L90" i="1"/>
  <c r="L94" i="1"/>
  <c r="L124" i="1"/>
  <c r="L110" i="1"/>
  <c r="L100" i="1"/>
  <c r="L96" i="1"/>
  <c r="L99" i="1"/>
  <c r="L95" i="1"/>
  <c r="L91" i="1"/>
  <c r="L87" i="1"/>
  <c r="L102" i="1"/>
  <c r="L122" i="1"/>
  <c r="L111" i="1"/>
  <c r="L106" i="1"/>
  <c r="L114" i="1"/>
  <c r="L88" i="1"/>
  <c r="L113" i="1"/>
  <c r="L120" i="1"/>
  <c r="L101" i="1"/>
  <c r="L108" i="1"/>
  <c r="L103" i="1"/>
  <c r="L86" i="1"/>
  <c r="L105" i="1"/>
  <c r="L93" i="1"/>
  <c r="L109" i="1"/>
  <c r="M121" i="1"/>
  <c r="L121" i="1"/>
  <c r="AG64" i="1" l="1"/>
  <c r="M64" i="1"/>
  <c r="M127" i="1" s="1"/>
  <c r="L64" i="1"/>
  <c r="L127" i="1" s="1"/>
  <c r="AH64" i="1"/>
  <c r="T64" i="1"/>
  <c r="AA64" i="1"/>
  <c r="Z64" i="1"/>
  <c r="S64" i="1"/>
  <c r="F64" i="1"/>
  <c r="E64" i="1"/>
</calcChain>
</file>

<file path=xl/sharedStrings.xml><?xml version="1.0" encoding="utf-8"?>
<sst xmlns="http://schemas.openxmlformats.org/spreadsheetml/2006/main" count="409" uniqueCount="107">
  <si>
    <t>Fine0</t>
  </si>
  <si>
    <t>Fine1</t>
  </si>
  <si>
    <t>Fine2</t>
  </si>
  <si>
    <t>Fine3</t>
  </si>
  <si>
    <t>Fine4</t>
  </si>
  <si>
    <t>Folder: ACGAN_reconstructions_fine0</t>
  </si>
  <si>
    <t>Folder: DCGAN_reconstructions_fine0</t>
  </si>
  <si>
    <t>Folder: cProGAN_reconstructions_fine0</t>
  </si>
  <si>
    <t>Folder: capsGAN_reconstructions_fine0</t>
  </si>
  <si>
    <t>Folder: ACGAN_reconstructions</t>
  </si>
  <si>
    <t>Folder: DCGAN_reconstructions</t>
  </si>
  <si>
    <t>Folder: cProGAN_reconstructions</t>
  </si>
  <si>
    <t>Folder: capsGAN_reconstructions</t>
  </si>
  <si>
    <t>n03372029, 240, 12.50%, 0.8376</t>
  </si>
  <si>
    <t>Folder: ACGAN_reconstructions_fine4</t>
  </si>
  <si>
    <t>Folder: DCGAN_reconstructions_fine4</t>
  </si>
  <si>
    <t>Folder: cProGAN_reconstructions_fine4</t>
  </si>
  <si>
    <t>Folder: capsGAN_reconstructions_fine4</t>
  </si>
  <si>
    <t>n07740461</t>
  </si>
  <si>
    <t>Count</t>
  </si>
  <si>
    <t>ID@200</t>
  </si>
  <si>
    <t>CFID</t>
  </si>
  <si>
    <t>Class</t>
  </si>
  <si>
    <t>n07753275</t>
  </si>
  <si>
    <t>n07756951</t>
  </si>
  <si>
    <t>n07749192</t>
  </si>
  <si>
    <t>n07745940</t>
  </si>
  <si>
    <t>n07758680</t>
  </si>
  <si>
    <t>n07772935</t>
  </si>
  <si>
    <t>n12144580</t>
  </si>
  <si>
    <t>n02701002</t>
  </si>
  <si>
    <t>n03384352</t>
  </si>
  <si>
    <t>n03690473</t>
  </si>
  <si>
    <t>n03790512</t>
  </si>
  <si>
    <t>n03845190</t>
  </si>
  <si>
    <t>n04389033</t>
  </si>
  <si>
    <t>n04465666</t>
  </si>
  <si>
    <t>n02672831</t>
  </si>
  <si>
    <t>n02992211</t>
  </si>
  <si>
    <t>n03495258</t>
  </si>
  <si>
    <t>n03838899</t>
  </si>
  <si>
    <t>n03884397</t>
  </si>
  <si>
    <t>n04249415</t>
  </si>
  <si>
    <t>n04487394</t>
  </si>
  <si>
    <t>n02099601</t>
  </si>
  <si>
    <t>n02099712</t>
  </si>
  <si>
    <t>n02106166</t>
  </si>
  <si>
    <t>n02106550</t>
  </si>
  <si>
    <t>n02107142</t>
  </si>
  <si>
    <t>n02110185</t>
  </si>
  <si>
    <t>n02111889</t>
  </si>
  <si>
    <t>n02112826</t>
  </si>
  <si>
    <t>n01443537</t>
  </si>
  <si>
    <t>n01456756</t>
  </si>
  <si>
    <t>n01484850</t>
  </si>
  <si>
    <t>n01494475</t>
  </si>
  <si>
    <t>n01496331</t>
  </si>
  <si>
    <t>n02630281</t>
  </si>
  <si>
    <t>n02643566</t>
  </si>
  <si>
    <t>n02655020</t>
  </si>
  <si>
    <t>n02106662</t>
  </si>
  <si>
    <t>n02124075</t>
  </si>
  <si>
    <t>n02281787</t>
  </si>
  <si>
    <t>n02389026</t>
  </si>
  <si>
    <t>n02492035</t>
  </si>
  <si>
    <t>n02504458</t>
  </si>
  <si>
    <t>n02510455</t>
  </si>
  <si>
    <t>n02607072</t>
  </si>
  <si>
    <t>n02690373</t>
  </si>
  <si>
    <t>n02906734</t>
  </si>
  <si>
    <t>n02951358</t>
  </si>
  <si>
    <t>n02992529</t>
  </si>
  <si>
    <t>n03063599</t>
  </si>
  <si>
    <t>n03100240</t>
  </si>
  <si>
    <t>n03180011</t>
  </si>
  <si>
    <t>n03197337</t>
  </si>
  <si>
    <t>n03272010</t>
  </si>
  <si>
    <t>n03272562</t>
  </si>
  <si>
    <t>n03297495</t>
  </si>
  <si>
    <t>n03376595</t>
  </si>
  <si>
    <t>n03445777</t>
  </si>
  <si>
    <t>n03452741</t>
  </si>
  <si>
    <t>n03584829</t>
  </si>
  <si>
    <t>n03590841</t>
  </si>
  <si>
    <t>n03709823</t>
  </si>
  <si>
    <t>n03773504</t>
  </si>
  <si>
    <t>n03775071</t>
  </si>
  <si>
    <t>n03792782</t>
  </si>
  <si>
    <t>n03792972</t>
  </si>
  <si>
    <t>n03877472</t>
  </si>
  <si>
    <t>n03888257</t>
  </si>
  <si>
    <t>n03982430</t>
  </si>
  <si>
    <t>n04044716</t>
  </si>
  <si>
    <t>n04069434</t>
  </si>
  <si>
    <t>n04086273</t>
  </si>
  <si>
    <t>n04120489</t>
  </si>
  <si>
    <t>n07753592</t>
  </si>
  <si>
    <t>n07873807</t>
  </si>
  <si>
    <t>n11939491</t>
  </si>
  <si>
    <t>n13054560</t>
  </si>
  <si>
    <t>n02901620</t>
  </si>
  <si>
    <t>ACGAN</t>
  </si>
  <si>
    <t>DCGAN</t>
  </si>
  <si>
    <t>cProGAN</t>
  </si>
  <si>
    <t>capsGAN</t>
  </si>
  <si>
    <t>Average</t>
  </si>
  <si>
    <t>n03372029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</si>
</sst>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10"/>
      <color rgb="FF1F1F1F"/>
      <name val="Courier New"/>
      <family val="3"/>
    </font>
    <font>
      <sz val="11"/>
      <color rgb="FF000000"/>
      <name val="Aptos Narrow"/>
      <family val="2"/>
      <scheme val="minor"/>
    </font>
    <font>
      <b/>
      <sz val="10"/>
      <color rgb="FF1F1F1F"/>
      <name val="Courier New"/>
      <family val="3"/>
    </font>
    <font>
      <b/>
      <sz val="11"/>
      <color theme="1"/>
      <name val="Times New Roman"/>
      <family val="1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 wrapText="1"/>
    </xf>
    <xf numFmtId="10" fontId="2" fillId="0" borderId="0" xfId="0" applyNumberFormat="1" applyFont="1" applyAlignment="1">
      <alignment horizontal="center" vertical="center" wrapText="1"/>
    </xf>
    <xf numFmtId="10" fontId="0" fillId="0" borderId="0" xfId="0" applyNumberForma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3" fillId="0" borderId="4" xfId="0" applyFont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4" xfId="0" applyBorder="1"/>
    <xf numFmtId="0" fontId="2" fillId="0" borderId="6" xfId="0" applyFont="1" applyBorder="1" applyAlignment="1">
      <alignment horizontal="center" vertical="center" wrapText="1"/>
    </xf>
    <xf numFmtId="164" fontId="0" fillId="0" borderId="6" xfId="0" applyNumberFormat="1" applyBorder="1"/>
    <xf numFmtId="0" fontId="3" fillId="0" borderId="3" xfId="0" applyFont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10" fontId="0" fillId="0" borderId="8" xfId="0" applyNumberFormat="1" applyBorder="1"/>
    <xf numFmtId="0" fontId="0" fillId="0" borderId="9" xfId="0" applyBorder="1"/>
    <xf numFmtId="10" fontId="0" fillId="0" borderId="9" xfId="0" applyNumberFormat="1" applyBorder="1"/>
    <xf numFmtId="0" fontId="0" fillId="0" borderId="13" xfId="0" applyBorder="1"/>
    <xf numFmtId="0" fontId="0" fillId="0" borderId="15" xfId="0" applyBorder="1"/>
    <xf numFmtId="10" fontId="0" fillId="0" borderId="15" xfId="0" applyNumberFormat="1" applyBorder="1"/>
    <xf numFmtId="0" fontId="0" fillId="0" borderId="16" xfId="0" applyBorder="1"/>
    <xf numFmtId="0" fontId="5" fillId="0" borderId="12" xfId="0" applyFont="1" applyBorder="1" applyAlignment="1">
      <alignment vertical="center"/>
    </xf>
    <xf numFmtId="0" fontId="6" fillId="0" borderId="9" xfId="0" applyFont="1" applyBorder="1" applyAlignment="1">
      <alignment vertical="center" wrapText="1"/>
    </xf>
    <xf numFmtId="0" fontId="1" fillId="0" borderId="9" xfId="0" applyFont="1" applyBorder="1"/>
    <xf numFmtId="0" fontId="6" fillId="0" borderId="9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5" fillId="2" borderId="12" xfId="0" applyFont="1" applyFill="1" applyBorder="1" applyAlignment="1">
      <alignment vertical="center"/>
    </xf>
    <xf numFmtId="0" fontId="7" fillId="2" borderId="12" xfId="0" applyFont="1" applyFill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20" xfId="0" applyFont="1" applyBorder="1" applyAlignment="1">
      <alignment vertical="center"/>
    </xf>
    <xf numFmtId="0" fontId="0" fillId="0" borderId="21" xfId="0" applyBorder="1"/>
    <xf numFmtId="10" fontId="0" fillId="0" borderId="21" xfId="0" applyNumberFormat="1" applyBorder="1"/>
    <xf numFmtId="0" fontId="0" fillId="0" borderId="22" xfId="0" applyBorder="1"/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10" fontId="1" fillId="0" borderId="17" xfId="0" applyNumberFormat="1" applyFont="1" applyBorder="1" applyAlignment="1">
      <alignment horizontal="center"/>
    </xf>
    <xf numFmtId="10" fontId="1" fillId="0" borderId="18" xfId="0" applyNumberFormat="1" applyFont="1" applyBorder="1" applyAlignment="1">
      <alignment horizontal="center"/>
    </xf>
    <xf numFmtId="0" fontId="1" fillId="0" borderId="1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CFID mean</a:t>
            </a:r>
            <a:r>
              <a:rPr lang="en-GB" baseline="0"/>
              <a:t> across all models for spli </a:t>
            </a:r>
            <a:r>
              <a:rPr lang="en-GB"/>
              <a:t>Fine0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Sheet1!$F$55</c:f>
              <c:strCache>
                <c:ptCount val="1"/>
                <c:pt idx="0">
                  <c:v>CFID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Sheet1!$C$57:$C$63</c:f>
              <c:strCache>
                <c:ptCount val="7"/>
                <c:pt idx="0">
                  <c:v>n07740461</c:v>
                </c:pt>
                <c:pt idx="1">
                  <c:v>n07753275</c:v>
                </c:pt>
                <c:pt idx="2">
                  <c:v>n07749192</c:v>
                </c:pt>
                <c:pt idx="3">
                  <c:v>n07756951</c:v>
                </c:pt>
                <c:pt idx="4">
                  <c:v>n12144580</c:v>
                </c:pt>
                <c:pt idx="5">
                  <c:v>n07758680</c:v>
                </c:pt>
                <c:pt idx="6">
                  <c:v>n07772935</c:v>
                </c:pt>
              </c:strCache>
            </c:strRef>
          </c:cat>
          <c:val>
            <c:numRef>
              <c:f>Sheet1!$F$57:$F$63</c:f>
              <c:numCache>
                <c:formatCode>General</c:formatCode>
                <c:ptCount val="7"/>
                <c:pt idx="0">
                  <c:v>0.67980000000000007</c:v>
                </c:pt>
                <c:pt idx="1">
                  <c:v>0.70520000000000005</c:v>
                </c:pt>
                <c:pt idx="2">
                  <c:v>0.77112499999999995</c:v>
                </c:pt>
                <c:pt idx="3">
                  <c:v>0.81572499999999992</c:v>
                </c:pt>
                <c:pt idx="4">
                  <c:v>0.85575000000000001</c:v>
                </c:pt>
                <c:pt idx="5">
                  <c:v>0.85752500000000009</c:v>
                </c:pt>
                <c:pt idx="6">
                  <c:v>0.91457499999999992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4-430F-89E0-477DB55CC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989727"/>
        <c:axId val="628989247"/>
      </c:barChart>
      <c:catAx>
        <c:axId val="62898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89247"/>
        <c:crosses val="autoZero"/>
        <c:auto val="1"/>
        <c:lblAlgn val="ctr"/>
        <c:lblOffset val="100"/>
        <c:noMultiLvlLbl val="0"/>
      </c:catAx>
      <c:valAx>
        <c:axId val="62898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89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CFID mean across all models for spli Fine1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Sheet1!$M$55</c:f>
              <c:strCache>
                <c:ptCount val="1"/>
                <c:pt idx="0">
                  <c:v>CFID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Sheet1!$J$56:$J$63</c:f>
              <c:strCache>
                <c:ptCount val="8"/>
                <c:pt idx="0">
                  <c:v>n07740461</c:v>
                </c:pt>
                <c:pt idx="1">
                  <c:v>n07745940</c:v>
                </c:pt>
                <c:pt idx="2">
                  <c:v>n07749192</c:v>
                </c:pt>
                <c:pt idx="3">
                  <c:v>n07753275</c:v>
                </c:pt>
                <c:pt idx="4">
                  <c:v>n07756951</c:v>
                </c:pt>
                <c:pt idx="5">
                  <c:v>n07758680</c:v>
                </c:pt>
                <c:pt idx="6">
                  <c:v>n07772935</c:v>
                </c:pt>
                <c:pt idx="7">
                  <c:v>n12144580</c:v>
                </c:pt>
              </c:strCache>
            </c:strRef>
          </c:cat>
          <c:val>
            <c:numRef>
              <c:f>Sheet1!$M$56:$M$63</c:f>
              <c:numCache>
                <c:formatCode>General</c:formatCode>
                <c:ptCount val="8"/>
                <c:pt idx="0">
                  <c:v>1.057375</c:v>
                </c:pt>
                <c:pt idx="1">
                  <c:v>0.94164999999999999</c:v>
                </c:pt>
                <c:pt idx="2">
                  <c:v>0.86812500000000004</c:v>
                </c:pt>
                <c:pt idx="3">
                  <c:v>1.111</c:v>
                </c:pt>
                <c:pt idx="4">
                  <c:v>1.0108250000000001</c:v>
                </c:pt>
                <c:pt idx="5">
                  <c:v>0.99287500000000006</c:v>
                </c:pt>
                <c:pt idx="6">
                  <c:v>0.91242500000000004</c:v>
                </c:pt>
                <c:pt idx="7">
                  <c:v>1.0892999999999999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4-4611-A450-D92B4F3C9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371151"/>
        <c:axId val="641370191"/>
      </c:barChart>
      <c:catAx>
        <c:axId val="64137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70191"/>
        <c:crosses val="autoZero"/>
        <c:auto val="1"/>
        <c:lblAlgn val="ctr"/>
        <c:lblOffset val="100"/>
        <c:noMultiLvlLbl val="0"/>
      </c:catAx>
      <c:valAx>
        <c:axId val="64137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7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CFID mean across all models for split Fine2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Sheet1!$T$55</c:f>
              <c:strCache>
                <c:ptCount val="1"/>
                <c:pt idx="0">
                  <c:v>CFID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Sheet1!$Q$56:$Q$63</c:f>
              <c:strCache>
                <c:ptCount val="8"/>
                <c:pt idx="0">
                  <c:v>n07740461</c:v>
                </c:pt>
                <c:pt idx="1">
                  <c:v>n07745940</c:v>
                </c:pt>
                <c:pt idx="2">
                  <c:v>n07749192</c:v>
                </c:pt>
                <c:pt idx="3">
                  <c:v>n07753275</c:v>
                </c:pt>
                <c:pt idx="4">
                  <c:v>n07756951</c:v>
                </c:pt>
                <c:pt idx="5">
                  <c:v>n07758680</c:v>
                </c:pt>
                <c:pt idx="6">
                  <c:v>n07772935</c:v>
                </c:pt>
                <c:pt idx="7">
                  <c:v>n12144580</c:v>
                </c:pt>
              </c:strCache>
            </c:strRef>
          </c:cat>
          <c:val>
            <c:numRef>
              <c:f>Sheet1!$T$56:$T$63</c:f>
              <c:numCache>
                <c:formatCode>General</c:formatCode>
                <c:ptCount val="8"/>
                <c:pt idx="0">
                  <c:v>0.95535000000000003</c:v>
                </c:pt>
                <c:pt idx="1">
                  <c:v>1.0527500000000001</c:v>
                </c:pt>
                <c:pt idx="2">
                  <c:v>0.92870000000000008</c:v>
                </c:pt>
                <c:pt idx="3">
                  <c:v>0.94740000000000002</c:v>
                </c:pt>
                <c:pt idx="4">
                  <c:v>1.016275</c:v>
                </c:pt>
                <c:pt idx="5">
                  <c:v>0.82555000000000001</c:v>
                </c:pt>
                <c:pt idx="6">
                  <c:v>0.95174999999999987</c:v>
                </c:pt>
                <c:pt idx="7">
                  <c:v>0.95124999999999993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F-46BD-8A85-9F5AB5623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641743"/>
        <c:axId val="930972767"/>
      </c:barChart>
      <c:catAx>
        <c:axId val="63464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972767"/>
        <c:crosses val="autoZero"/>
        <c:auto val="1"/>
        <c:lblAlgn val="ctr"/>
        <c:lblOffset val="100"/>
        <c:noMultiLvlLbl val="0"/>
      </c:catAx>
      <c:valAx>
        <c:axId val="93097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4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CFID mean across all models for spli Fine4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Sheet1!$AH$55</c:f>
              <c:strCache>
                <c:ptCount val="1"/>
                <c:pt idx="0">
                  <c:v>CFID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Sheet1!$AE$56:$AE$63</c:f>
              <c:strCache>
                <c:ptCount val="8"/>
                <c:pt idx="0">
                  <c:v>n07740461</c:v>
                </c:pt>
                <c:pt idx="1">
                  <c:v>n07745940</c:v>
                </c:pt>
                <c:pt idx="2">
                  <c:v>n07749192</c:v>
                </c:pt>
                <c:pt idx="3">
                  <c:v>n07753275</c:v>
                </c:pt>
                <c:pt idx="4">
                  <c:v>n07756951</c:v>
                </c:pt>
                <c:pt idx="5">
                  <c:v>n07758680</c:v>
                </c:pt>
                <c:pt idx="6">
                  <c:v>n07772935</c:v>
                </c:pt>
                <c:pt idx="7">
                  <c:v>n12144580</c:v>
                </c:pt>
              </c:strCache>
            </c:strRef>
          </c:cat>
          <c:val>
            <c:numRef>
              <c:f>Sheet1!$AH$56:$AH$63</c:f>
              <c:numCache>
                <c:formatCode>General</c:formatCode>
                <c:ptCount val="8"/>
                <c:pt idx="0">
                  <c:v>0.81432499999999997</c:v>
                </c:pt>
                <c:pt idx="1">
                  <c:v>0.89237500000000003</c:v>
                </c:pt>
                <c:pt idx="2">
                  <c:v>0.83774999999999999</c:v>
                </c:pt>
                <c:pt idx="3">
                  <c:v>0.85644999999999993</c:v>
                </c:pt>
                <c:pt idx="4">
                  <c:v>0.93910000000000005</c:v>
                </c:pt>
                <c:pt idx="5">
                  <c:v>0.95487499999999992</c:v>
                </c:pt>
                <c:pt idx="6">
                  <c:v>0.93645000000000012</c:v>
                </c:pt>
                <c:pt idx="7">
                  <c:v>0.85357500000000008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9-4769-9A11-3E1230B4C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55039"/>
        <c:axId val="58954559"/>
      </c:barChart>
      <c:catAx>
        <c:axId val="589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4559"/>
        <c:crosses val="autoZero"/>
        <c:auto val="1"/>
        <c:lblAlgn val="ctr"/>
        <c:lblOffset val="100"/>
        <c:noMultiLvlLbl val="0"/>
      </c:catAx>
      <c:valAx>
        <c:axId val="5895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CFID mean across all models for Coarse split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962953595773763E-2"/>
          <c:y val="9.5261097951072529E-2"/>
          <c:w val="0.94047909794636197"/>
          <c:h val="0.796588103325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Sheet1!$M$84</c:f>
              <c:strCache>
                <c:ptCount val="1"/>
                <c:pt idx="0">
                  <c:v>CFID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Sheet1!$B$85:$B$124</c:f>
              <c:strCache>
                <c:ptCount val="40"/>
                <c:pt idx="0">
                  <c:v>n03180011</c:v>
                </c:pt>
                <c:pt idx="1">
                  <c:v>n07753592</c:v>
                </c:pt>
                <c:pt idx="2">
                  <c:v>n03709823</c:v>
                </c:pt>
                <c:pt idx="3">
                  <c:v>n03888257</c:v>
                </c:pt>
                <c:pt idx="4">
                  <c:v>n02124075</c:v>
                </c:pt>
                <c:pt idx="5">
                  <c:v>n03197337</c:v>
                </c:pt>
                <c:pt idx="6">
                  <c:v>n03590841</c:v>
                </c:pt>
                <c:pt idx="7">
                  <c:v>n02906734</c:v>
                </c:pt>
                <c:pt idx="8">
                  <c:v>n11939491</c:v>
                </c:pt>
                <c:pt idx="9">
                  <c:v>n03272010</c:v>
                </c:pt>
                <c:pt idx="10">
                  <c:v>n03584829</c:v>
                </c:pt>
                <c:pt idx="11">
                  <c:v>n03445777</c:v>
                </c:pt>
                <c:pt idx="12">
                  <c:v>n02951358</c:v>
                </c:pt>
                <c:pt idx="13">
                  <c:v>n02992529</c:v>
                </c:pt>
                <c:pt idx="14">
                  <c:v>n03452741</c:v>
                </c:pt>
                <c:pt idx="15">
                  <c:v>n03376595</c:v>
                </c:pt>
                <c:pt idx="16">
                  <c:v>n04069434</c:v>
                </c:pt>
                <c:pt idx="17">
                  <c:v>n03773504</c:v>
                </c:pt>
                <c:pt idx="18">
                  <c:v>n04120489</c:v>
                </c:pt>
                <c:pt idx="19">
                  <c:v>n02690373</c:v>
                </c:pt>
                <c:pt idx="20">
                  <c:v>n07873807</c:v>
                </c:pt>
                <c:pt idx="21">
                  <c:v>n03792972</c:v>
                </c:pt>
                <c:pt idx="22">
                  <c:v>n02389026</c:v>
                </c:pt>
                <c:pt idx="23">
                  <c:v>n04086273</c:v>
                </c:pt>
                <c:pt idx="24">
                  <c:v>n13054560</c:v>
                </c:pt>
                <c:pt idx="25">
                  <c:v>n03297495</c:v>
                </c:pt>
                <c:pt idx="26">
                  <c:v>n03792782</c:v>
                </c:pt>
                <c:pt idx="27">
                  <c:v>n02510455</c:v>
                </c:pt>
                <c:pt idx="28">
                  <c:v>n03982430</c:v>
                </c:pt>
                <c:pt idx="29">
                  <c:v>n03877472</c:v>
                </c:pt>
                <c:pt idx="30">
                  <c:v>n02492035</c:v>
                </c:pt>
                <c:pt idx="31">
                  <c:v>n02504458</c:v>
                </c:pt>
                <c:pt idx="32">
                  <c:v>n02607072</c:v>
                </c:pt>
                <c:pt idx="33">
                  <c:v>n02281787</c:v>
                </c:pt>
                <c:pt idx="34">
                  <c:v>n03063599</c:v>
                </c:pt>
                <c:pt idx="35">
                  <c:v>n04044716</c:v>
                </c:pt>
                <c:pt idx="36">
                  <c:v>n02106662</c:v>
                </c:pt>
                <c:pt idx="37">
                  <c:v>n03775071</c:v>
                </c:pt>
                <c:pt idx="38">
                  <c:v>n03100240</c:v>
                </c:pt>
                <c:pt idx="39">
                  <c:v>n03272562</c:v>
                </c:pt>
              </c:strCache>
            </c:strRef>
          </c:cat>
          <c:val>
            <c:numRef>
              <c:f>Sheet1!$M$85:$M$124</c:f>
              <c:numCache>
                <c:formatCode>General</c:formatCode>
                <c:ptCount val="40"/>
                <c:pt idx="0">
                  <c:v>0.77244999999999997</c:v>
                </c:pt>
                <c:pt idx="1">
                  <c:v>0.78232499999999994</c:v>
                </c:pt>
                <c:pt idx="2">
                  <c:v>0.82027500000000009</c:v>
                </c:pt>
                <c:pt idx="3">
                  <c:v>0.82684999999999997</c:v>
                </c:pt>
                <c:pt idx="4">
                  <c:v>0.82852499999999996</c:v>
                </c:pt>
                <c:pt idx="5">
                  <c:v>0.8290249999999999</c:v>
                </c:pt>
                <c:pt idx="6">
                  <c:v>0.83519999999999994</c:v>
                </c:pt>
                <c:pt idx="7">
                  <c:v>0.84342500000000009</c:v>
                </c:pt>
                <c:pt idx="8">
                  <c:v>0.84355000000000002</c:v>
                </c:pt>
                <c:pt idx="9">
                  <c:v>0.84652499999999997</c:v>
                </c:pt>
                <c:pt idx="10">
                  <c:v>0.85010000000000008</c:v>
                </c:pt>
                <c:pt idx="11">
                  <c:v>0.85289999999999999</c:v>
                </c:pt>
                <c:pt idx="12">
                  <c:v>0.86012500000000003</c:v>
                </c:pt>
                <c:pt idx="13">
                  <c:v>0.86995</c:v>
                </c:pt>
                <c:pt idx="14">
                  <c:v>0.87787499999999996</c:v>
                </c:pt>
                <c:pt idx="15">
                  <c:v>0.87814999999999999</c:v>
                </c:pt>
                <c:pt idx="16">
                  <c:v>0.87880000000000003</c:v>
                </c:pt>
                <c:pt idx="17">
                  <c:v>0.89172499999999999</c:v>
                </c:pt>
                <c:pt idx="18">
                  <c:v>0.89302499999999996</c:v>
                </c:pt>
                <c:pt idx="19">
                  <c:v>0.89602499999999996</c:v>
                </c:pt>
                <c:pt idx="20">
                  <c:v>0.897725</c:v>
                </c:pt>
                <c:pt idx="21">
                  <c:v>0.90200000000000002</c:v>
                </c:pt>
                <c:pt idx="22">
                  <c:v>0.91944999999999999</c:v>
                </c:pt>
                <c:pt idx="23">
                  <c:v>0.92485000000000006</c:v>
                </c:pt>
                <c:pt idx="24">
                  <c:v>0.9274</c:v>
                </c:pt>
                <c:pt idx="25">
                  <c:v>0.92877500000000002</c:v>
                </c:pt>
                <c:pt idx="26">
                  <c:v>0.93122500000000008</c:v>
                </c:pt>
                <c:pt idx="27">
                  <c:v>0.93179999999999996</c:v>
                </c:pt>
                <c:pt idx="28">
                  <c:v>0.93252499999999994</c:v>
                </c:pt>
                <c:pt idx="29">
                  <c:v>0.94342500000000007</c:v>
                </c:pt>
                <c:pt idx="30">
                  <c:v>0.94562500000000005</c:v>
                </c:pt>
                <c:pt idx="31">
                  <c:v>0.94757500000000006</c:v>
                </c:pt>
                <c:pt idx="32">
                  <c:v>0.94830000000000003</c:v>
                </c:pt>
                <c:pt idx="33">
                  <c:v>0.95235000000000003</c:v>
                </c:pt>
                <c:pt idx="34">
                  <c:v>0.95572499999999994</c:v>
                </c:pt>
                <c:pt idx="35">
                  <c:v>0.96235000000000004</c:v>
                </c:pt>
                <c:pt idx="36">
                  <c:v>0.98092500000000005</c:v>
                </c:pt>
                <c:pt idx="37">
                  <c:v>0.98842500000000011</c:v>
                </c:pt>
                <c:pt idx="38">
                  <c:v>1.0474000000000001</c:v>
                </c:pt>
                <c:pt idx="39">
                  <c:v>1.0505249999999999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D-4217-9E31-875687A17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398671"/>
        <c:axId val="616396751"/>
      </c:barChart>
      <c:catAx>
        <c:axId val="61639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96751"/>
        <c:crosses val="autoZero"/>
        <c:auto val="1"/>
        <c:lblAlgn val="ctr"/>
        <c:lblOffset val="100"/>
        <c:noMultiLvlLbl val="0"/>
      </c:catAx>
      <c:valAx>
        <c:axId val="61639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9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CFID mean across all models for split Fine3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Sheet1!$AA$55</c:f>
              <c:strCache>
                <c:ptCount val="1"/>
                <c:pt idx="0">
                  <c:v>CFID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Sheet1!$X$56:$X$63</c:f>
              <c:strCache>
                <c:ptCount val="8"/>
                <c:pt idx="0">
                  <c:v>n02672831</c:v>
                </c:pt>
                <c:pt idx="1">
                  <c:v>n02992211</c:v>
                </c:pt>
                <c:pt idx="2">
                  <c:v>n03372029</c:v>
                </c:pt>
                <c:pt idx="3">
                  <c:v>n03495258</c:v>
                </c:pt>
                <c:pt idx="4">
                  <c:v>n03838899</c:v>
                </c:pt>
                <c:pt idx="5">
                  <c:v>n03884397</c:v>
                </c:pt>
                <c:pt idx="6">
                  <c:v>n04249415</c:v>
                </c:pt>
                <c:pt idx="7">
                  <c:v>n04487394</c:v>
                </c:pt>
              </c:strCache>
            </c:strRef>
          </c:cat>
          <c:val>
            <c:numRef>
              <c:f>Sheet1!$AA$56:$AA$63</c:f>
              <c:numCache>
                <c:formatCode>General</c:formatCode>
                <c:ptCount val="8"/>
                <c:pt idx="0">
                  <c:v>0.90637499999999993</c:v>
                </c:pt>
                <c:pt idx="1">
                  <c:v>0.93872500000000003</c:v>
                </c:pt>
                <c:pt idx="2">
                  <c:v>0.85399999999999998</c:v>
                </c:pt>
                <c:pt idx="3">
                  <c:v>0.85962499999999997</c:v>
                </c:pt>
                <c:pt idx="4">
                  <c:v>0.72972500000000007</c:v>
                </c:pt>
                <c:pt idx="5">
                  <c:v>0.83684999999999998</c:v>
                </c:pt>
                <c:pt idx="6">
                  <c:v>0.92232500000000006</c:v>
                </c:pt>
                <c:pt idx="7">
                  <c:v>0.77687499999999998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4-4D25-B710-376205E9A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6238336"/>
        <c:axId val="1036235936"/>
      </c:barChart>
      <c:catAx>
        <c:axId val="103623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235936"/>
        <c:crosses val="autoZero"/>
        <c:auto val="1"/>
        <c:lblAlgn val="ctr"/>
        <c:lblOffset val="100"/>
        <c:noMultiLvlLbl val="0"/>
      </c:catAx>
      <c:valAx>
        <c:axId val="10362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23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534631</xdr:colOff>
      <xdr:row>65</xdr:row>
      <xdr:rowOff>11063</xdr:rowOff>
    </xdr:from>
    <xdr:to>
      <xdr:col>7</xdr:col>
      <xdr:colOff>116760</xdr:colOff>
      <xdr:row>79</xdr:row>
      <xdr:rowOff>173295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C47C4E-9598-A42E-692C-14B5AB8B4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463837</xdr:colOff>
      <xdr:row>65</xdr:row>
      <xdr:rowOff>11062</xdr:rowOff>
    </xdr:from>
    <xdr:to>
      <xdr:col>14</xdr:col>
      <xdr:colOff>249985</xdr:colOff>
      <xdr:row>79</xdr:row>
      <xdr:rowOff>173294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018472-400E-B846-D117-0E313D2D9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488416</xdr:colOff>
      <xdr:row>65</xdr:row>
      <xdr:rowOff>11062</xdr:rowOff>
    </xdr:from>
    <xdr:to>
      <xdr:col>21</xdr:col>
      <xdr:colOff>476126</xdr:colOff>
      <xdr:row>79</xdr:row>
      <xdr:rowOff>173294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C73F03-853A-A950-773D-8755767EE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244087</xdr:colOff>
      <xdr:row>65</xdr:row>
      <xdr:rowOff>109384</xdr:rowOff>
    </xdr:from>
    <xdr:to>
      <xdr:col>35</xdr:col>
      <xdr:colOff>52358</xdr:colOff>
      <xdr:row>80</xdr:row>
      <xdr:rowOff>87261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BAE2C3-B0B7-B3E5-6918-77E84F1DA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130755</xdr:colOff>
      <xdr:row>97</xdr:row>
      <xdr:rowOff>82110</xdr:rowOff>
    </xdr:from>
    <xdr:to>
      <xdr:col>27</xdr:col>
      <xdr:colOff>122560</xdr:colOff>
      <xdr:row>129</xdr:row>
      <xdr:rowOff>85258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DD142D1-409C-38C4-437C-9335389FD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588380</xdr:colOff>
      <xdr:row>65</xdr:row>
      <xdr:rowOff>12539</xdr:rowOff>
    </xdr:from>
    <xdr:to>
      <xdr:col>28</xdr:col>
      <xdr:colOff>173620</xdr:colOff>
      <xdr:row>80</xdr:row>
      <xdr:rowOff>6751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F763841-ED8B-C8F1-CF42-33D1C9AE2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F131C-6427-4F7E-BE49-5CE00D7B3F98}">
  <dimension ref="B1:AJ189"/>
  <sheetViews>
    <sheetView tabSelected="1" topLeftCell="R101" zoomScale="75" zoomScaleNormal="85" workbookViewId="0">
      <selection activeCell="AB132" sqref="AB132"/>
    </sheetView>
  </sheetViews>
  <sheetFormatPr defaultRowHeight="14.4" x14ac:dyDescent="0.3"/>
  <cols>
    <col min="2" max="2" width="13.44140625" bestFit="1" customWidth="1"/>
    <col min="3" max="3" width="11.109375" customWidth="1"/>
    <col min="4" max="4" width="10.6640625" customWidth="1"/>
    <col min="7" max="8" width="13" customWidth="1"/>
    <col min="10" max="10" width="10.44140625" style="8" customWidth="1"/>
    <col min="13" max="13" width="10.44140625" customWidth="1"/>
    <col min="15" max="15" width="13.21875" customWidth="1"/>
    <col min="17" max="17" width="11.21875" customWidth="1"/>
    <col min="18" max="18" width="10.6640625" customWidth="1"/>
    <col min="24" max="24" width="11.21875" customWidth="1"/>
    <col min="25" max="25" width="11.33203125" customWidth="1"/>
    <col min="26" max="26" width="12.6640625" customWidth="1"/>
    <col min="27" max="27" width="10.77734375" bestFit="1" customWidth="1"/>
    <col min="31" max="31" width="12.33203125" customWidth="1"/>
    <col min="32" max="32" width="11.6640625" customWidth="1"/>
    <col min="34" max="34" width="9.6640625" bestFit="1" customWidth="1"/>
  </cols>
  <sheetData>
    <row r="1" spans="2:36" x14ac:dyDescent="0.3">
      <c r="J1"/>
    </row>
    <row r="2" spans="2:36" x14ac:dyDescent="0.3">
      <c r="J2"/>
    </row>
    <row r="3" spans="2:36" ht="15" thickBot="1" x14ac:dyDescent="0.35">
      <c r="J3"/>
    </row>
    <row r="4" spans="2:36" x14ac:dyDescent="0.3">
      <c r="B4" s="11"/>
      <c r="C4" s="12"/>
      <c r="D4" s="49" t="s">
        <v>0</v>
      </c>
      <c r="E4" s="49"/>
      <c r="F4" s="12"/>
      <c r="G4" s="13"/>
      <c r="H4" s="5"/>
      <c r="I4" s="11"/>
      <c r="J4" s="12"/>
      <c r="K4" s="49" t="s">
        <v>1</v>
      </c>
      <c r="L4" s="49"/>
      <c r="M4" s="12"/>
      <c r="N4" s="19"/>
      <c r="P4" s="11"/>
      <c r="Q4" s="12"/>
      <c r="R4" s="49" t="s">
        <v>2</v>
      </c>
      <c r="S4" s="49"/>
      <c r="T4" s="12"/>
      <c r="U4" s="19"/>
      <c r="W4" s="11"/>
      <c r="X4" s="12"/>
      <c r="Y4" s="49" t="s">
        <v>3</v>
      </c>
      <c r="Z4" s="49"/>
      <c r="AA4" s="12"/>
      <c r="AB4" s="19"/>
      <c r="AD4" s="11"/>
      <c r="AE4" s="12"/>
      <c r="AF4" s="49" t="s">
        <v>4</v>
      </c>
      <c r="AG4" s="49"/>
      <c r="AH4" s="12"/>
      <c r="AI4" s="19"/>
    </row>
    <row r="5" spans="2:36" x14ac:dyDescent="0.3">
      <c r="B5" s="14"/>
      <c r="C5" s="5" t="s">
        <v>5</v>
      </c>
      <c r="D5" s="4"/>
      <c r="E5" s="4"/>
      <c r="F5" s="4"/>
      <c r="G5" s="15"/>
      <c r="I5" s="14"/>
      <c r="J5" s="5" t="s">
        <v>9</v>
      </c>
      <c r="K5" s="4"/>
      <c r="L5" s="4"/>
      <c r="N5" s="15"/>
      <c r="P5" s="14"/>
      <c r="Q5" s="5" t="s">
        <v>9</v>
      </c>
      <c r="U5" s="15"/>
      <c r="W5" s="14"/>
      <c r="X5" s="5" t="s">
        <v>9</v>
      </c>
      <c r="AB5" s="15"/>
      <c r="AD5" s="14"/>
      <c r="AE5" s="5" t="s">
        <v>14</v>
      </c>
      <c r="AI5" s="15"/>
    </row>
    <row r="6" spans="2:36" x14ac:dyDescent="0.3">
      <c r="B6" s="14"/>
      <c r="C6" s="5" t="s">
        <v>22</v>
      </c>
      <c r="D6" s="4" t="s">
        <v>19</v>
      </c>
      <c r="E6" t="s">
        <v>20</v>
      </c>
      <c r="F6" s="1" t="s">
        <v>21</v>
      </c>
      <c r="G6" s="15"/>
      <c r="I6" s="14"/>
      <c r="J6" s="5" t="s">
        <v>22</v>
      </c>
      <c r="K6" s="4" t="s">
        <v>19</v>
      </c>
      <c r="L6" t="s">
        <v>20</v>
      </c>
      <c r="M6" s="1" t="s">
        <v>21</v>
      </c>
      <c r="N6" s="15"/>
      <c r="P6" s="14"/>
      <c r="Q6" s="5" t="s">
        <v>22</v>
      </c>
      <c r="R6" s="4" t="s">
        <v>19</v>
      </c>
      <c r="S6" t="s">
        <v>20</v>
      </c>
      <c r="T6" s="1" t="s">
        <v>21</v>
      </c>
      <c r="U6" s="15"/>
      <c r="W6" s="14"/>
      <c r="X6" s="5" t="s">
        <v>22</v>
      </c>
      <c r="Y6" s="4" t="s">
        <v>19</v>
      </c>
      <c r="Z6" t="s">
        <v>20</v>
      </c>
      <c r="AA6" s="1" t="s">
        <v>21</v>
      </c>
      <c r="AB6" s="15"/>
      <c r="AD6" s="14"/>
      <c r="AE6" s="5" t="s">
        <v>22</v>
      </c>
      <c r="AF6" s="4" t="s">
        <v>19</v>
      </c>
      <c r="AG6" t="s">
        <v>20</v>
      </c>
      <c r="AH6" s="1" t="s">
        <v>21</v>
      </c>
      <c r="AI6" s="20"/>
    </row>
    <row r="7" spans="2:36" x14ac:dyDescent="0.3">
      <c r="B7" s="14"/>
      <c r="C7" s="5" t="s">
        <v>18</v>
      </c>
      <c r="D7" s="1">
        <v>30</v>
      </c>
      <c r="E7" s="7">
        <v>1</v>
      </c>
      <c r="F7" s="1">
        <v>0.67390000000000005</v>
      </c>
      <c r="G7" s="15"/>
      <c r="I7" s="14"/>
      <c r="J7" s="5" t="s">
        <v>30</v>
      </c>
      <c r="K7" s="1">
        <v>30</v>
      </c>
      <c r="L7" s="7">
        <v>0</v>
      </c>
      <c r="M7">
        <v>1.1303000000000001</v>
      </c>
      <c r="N7" s="15"/>
      <c r="P7" s="14"/>
      <c r="Q7" s="5" t="s">
        <v>44</v>
      </c>
      <c r="R7">
        <v>32</v>
      </c>
      <c r="S7" s="8">
        <v>0</v>
      </c>
      <c r="T7">
        <v>0.94079999999999997</v>
      </c>
      <c r="U7" s="15"/>
      <c r="W7" s="14"/>
      <c r="X7" s="5" t="s">
        <v>37</v>
      </c>
      <c r="Y7">
        <v>210</v>
      </c>
      <c r="Z7" s="8">
        <v>0</v>
      </c>
      <c r="AA7">
        <v>0.88570000000000004</v>
      </c>
      <c r="AB7" s="15"/>
      <c r="AD7" s="14"/>
      <c r="AE7" s="5" t="s">
        <v>52</v>
      </c>
      <c r="AF7">
        <v>30</v>
      </c>
      <c r="AG7" s="8">
        <v>1</v>
      </c>
      <c r="AH7" s="3">
        <v>0.78800000000000003</v>
      </c>
      <c r="AI7" s="21"/>
      <c r="AJ7" s="3"/>
    </row>
    <row r="8" spans="2:36" x14ac:dyDescent="0.3">
      <c r="B8" s="14"/>
      <c r="C8" s="5" t="s">
        <v>26</v>
      </c>
      <c r="D8" s="1">
        <v>32</v>
      </c>
      <c r="E8" s="7">
        <v>0</v>
      </c>
      <c r="F8" s="2">
        <v>0.58660000000000001</v>
      </c>
      <c r="G8" s="15"/>
      <c r="I8" s="14"/>
      <c r="J8" s="5" t="s">
        <v>100</v>
      </c>
      <c r="K8" s="1">
        <v>32</v>
      </c>
      <c r="L8" s="7">
        <v>0</v>
      </c>
      <c r="M8">
        <v>0.9647</v>
      </c>
      <c r="N8" s="15"/>
      <c r="P8" s="14"/>
      <c r="Q8" s="5" t="s">
        <v>45</v>
      </c>
      <c r="R8">
        <v>32</v>
      </c>
      <c r="S8" s="8">
        <v>0</v>
      </c>
      <c r="T8">
        <v>1.07</v>
      </c>
      <c r="U8" s="15"/>
      <c r="W8" s="14"/>
      <c r="X8" s="5" t="s">
        <v>38</v>
      </c>
      <c r="Y8">
        <v>224</v>
      </c>
      <c r="Z8" s="8">
        <v>0</v>
      </c>
      <c r="AA8">
        <v>0.90600000000000003</v>
      </c>
      <c r="AB8" s="15"/>
      <c r="AD8" s="14"/>
      <c r="AE8" s="5" t="s">
        <v>53</v>
      </c>
      <c r="AF8">
        <v>32</v>
      </c>
      <c r="AG8" s="8">
        <v>0</v>
      </c>
      <c r="AH8" s="3">
        <v>0.79969999999999997</v>
      </c>
      <c r="AI8" s="21"/>
      <c r="AJ8" s="3"/>
    </row>
    <row r="9" spans="2:36" x14ac:dyDescent="0.3">
      <c r="B9" s="14"/>
      <c r="C9" s="5" t="s">
        <v>25</v>
      </c>
      <c r="D9" s="1">
        <v>60</v>
      </c>
      <c r="E9" s="7">
        <v>0</v>
      </c>
      <c r="F9" s="1">
        <v>0.76529999999999998</v>
      </c>
      <c r="G9" s="15"/>
      <c r="I9" s="14"/>
      <c r="J9" s="5" t="s">
        <v>31</v>
      </c>
      <c r="K9" s="1">
        <v>64</v>
      </c>
      <c r="L9" s="7">
        <v>0.5</v>
      </c>
      <c r="M9">
        <v>0.89239999999999997</v>
      </c>
      <c r="N9" s="15"/>
      <c r="P9" s="14"/>
      <c r="Q9" s="5" t="s">
        <v>46</v>
      </c>
      <c r="R9">
        <v>60</v>
      </c>
      <c r="S9" s="8">
        <v>0</v>
      </c>
      <c r="T9">
        <v>1.0079</v>
      </c>
      <c r="U9" s="15"/>
      <c r="W9" s="14"/>
      <c r="X9" s="5" t="s">
        <v>13</v>
      </c>
      <c r="Y9">
        <v>240</v>
      </c>
      <c r="Z9" s="8">
        <v>0.125</v>
      </c>
      <c r="AA9">
        <v>0.83760000000000001</v>
      </c>
      <c r="AB9" s="15"/>
      <c r="AD9" s="14"/>
      <c r="AE9" s="5" t="s">
        <v>54</v>
      </c>
      <c r="AF9">
        <v>60</v>
      </c>
      <c r="AG9" s="8">
        <v>0</v>
      </c>
      <c r="AH9" s="3">
        <v>0.80649999999999999</v>
      </c>
      <c r="AI9" s="21"/>
      <c r="AJ9" s="3"/>
    </row>
    <row r="10" spans="2:36" x14ac:dyDescent="0.3">
      <c r="B10" s="14"/>
      <c r="C10" s="5" t="s">
        <v>23</v>
      </c>
      <c r="D10" s="1">
        <v>64</v>
      </c>
      <c r="E10" s="7">
        <v>0.5</v>
      </c>
      <c r="F10" s="1">
        <v>0.64970000000000006</v>
      </c>
      <c r="G10" s="15"/>
      <c r="I10" s="14"/>
      <c r="J10" s="5" t="s">
        <v>32</v>
      </c>
      <c r="K10" s="1">
        <v>60</v>
      </c>
      <c r="L10" s="7">
        <v>0</v>
      </c>
      <c r="M10">
        <v>1.1289</v>
      </c>
      <c r="N10" s="15"/>
      <c r="P10" s="14"/>
      <c r="Q10" s="5" t="s">
        <v>47</v>
      </c>
      <c r="R10">
        <v>60</v>
      </c>
      <c r="S10" s="8">
        <v>0.5</v>
      </c>
      <c r="T10">
        <v>0.99480000000000002</v>
      </c>
      <c r="U10" s="15"/>
      <c r="W10" s="14"/>
      <c r="X10" s="5" t="s">
        <v>39</v>
      </c>
      <c r="Y10">
        <v>256</v>
      </c>
      <c r="Z10" s="8">
        <v>0</v>
      </c>
      <c r="AA10">
        <v>0.83919999999999995</v>
      </c>
      <c r="AB10" s="15"/>
      <c r="AD10" s="14"/>
      <c r="AE10" s="5" t="s">
        <v>55</v>
      </c>
      <c r="AF10">
        <v>60</v>
      </c>
      <c r="AG10" s="8">
        <v>0.5</v>
      </c>
      <c r="AH10" s="3">
        <v>0.78469999999999995</v>
      </c>
      <c r="AI10" s="21"/>
      <c r="AJ10" s="3"/>
    </row>
    <row r="11" spans="2:36" x14ac:dyDescent="0.3">
      <c r="B11" s="14"/>
      <c r="C11" s="5" t="s">
        <v>24</v>
      </c>
      <c r="D11" s="1">
        <v>64</v>
      </c>
      <c r="E11" s="7">
        <v>0</v>
      </c>
      <c r="F11" s="1">
        <v>0.81159999999999999</v>
      </c>
      <c r="G11" s="15"/>
      <c r="I11" s="14"/>
      <c r="J11" s="5" t="s">
        <v>33</v>
      </c>
      <c r="K11" s="1">
        <v>64</v>
      </c>
      <c r="L11" s="7">
        <v>0</v>
      </c>
      <c r="M11">
        <v>1.0192000000000001</v>
      </c>
      <c r="N11" s="15"/>
      <c r="P11" s="14"/>
      <c r="Q11" s="5" t="s">
        <v>48</v>
      </c>
      <c r="R11">
        <v>60</v>
      </c>
      <c r="S11" s="8">
        <v>0</v>
      </c>
      <c r="T11">
        <v>1.0783</v>
      </c>
      <c r="U11" s="15"/>
      <c r="W11" s="14"/>
      <c r="X11" s="5" t="s">
        <v>40</v>
      </c>
      <c r="Y11">
        <v>240</v>
      </c>
      <c r="Z11" s="8">
        <v>4.1999999999999997E-3</v>
      </c>
      <c r="AA11">
        <v>0.65700000000000003</v>
      </c>
      <c r="AB11" s="15"/>
      <c r="AD11" s="14"/>
      <c r="AE11" s="5" t="s">
        <v>56</v>
      </c>
      <c r="AF11">
        <v>60</v>
      </c>
      <c r="AG11" s="8">
        <v>0</v>
      </c>
      <c r="AH11" s="3">
        <v>0.97550000000000003</v>
      </c>
      <c r="AI11" s="21"/>
      <c r="AJ11" s="3"/>
    </row>
    <row r="12" spans="2:36" x14ac:dyDescent="0.3">
      <c r="B12" s="14"/>
      <c r="C12" s="5" t="s">
        <v>27</v>
      </c>
      <c r="D12" s="1">
        <v>32</v>
      </c>
      <c r="E12" s="7">
        <v>0</v>
      </c>
      <c r="F12" s="1">
        <v>0.75600000000000001</v>
      </c>
      <c r="G12" s="15"/>
      <c r="I12" s="14"/>
      <c r="J12" s="5" t="s">
        <v>34</v>
      </c>
      <c r="K12" s="1">
        <v>30</v>
      </c>
      <c r="L12" s="7">
        <v>0</v>
      </c>
      <c r="M12">
        <v>0.93420000000000003</v>
      </c>
      <c r="N12" s="15"/>
      <c r="P12" s="14"/>
      <c r="Q12" s="5" t="s">
        <v>49</v>
      </c>
      <c r="R12">
        <v>30</v>
      </c>
      <c r="S12" s="8">
        <v>0</v>
      </c>
      <c r="T12">
        <v>0.91049999999999998</v>
      </c>
      <c r="U12" s="15"/>
      <c r="W12" s="14"/>
      <c r="X12" s="5" t="s">
        <v>41</v>
      </c>
      <c r="Y12">
        <v>224</v>
      </c>
      <c r="Z12" s="8">
        <v>0</v>
      </c>
      <c r="AA12">
        <v>0.83230000000000004</v>
      </c>
      <c r="AB12" s="15"/>
      <c r="AD12" s="14"/>
      <c r="AE12" s="5" t="s">
        <v>57</v>
      </c>
      <c r="AF12">
        <v>30</v>
      </c>
      <c r="AG12" s="8">
        <v>0</v>
      </c>
      <c r="AH12" s="3">
        <v>1.0106999999999999</v>
      </c>
      <c r="AI12" s="21"/>
      <c r="AJ12" s="3"/>
    </row>
    <row r="13" spans="2:36" x14ac:dyDescent="0.3">
      <c r="B13" s="14"/>
      <c r="C13" s="5" t="s">
        <v>28</v>
      </c>
      <c r="D13" s="1">
        <v>60</v>
      </c>
      <c r="E13" s="7">
        <v>0</v>
      </c>
      <c r="F13" s="1">
        <v>0.91659999999999997</v>
      </c>
      <c r="G13" s="15"/>
      <c r="I13" s="14"/>
      <c r="J13" s="5" t="s">
        <v>35</v>
      </c>
      <c r="K13" s="1">
        <v>64</v>
      </c>
      <c r="L13" s="7">
        <v>0</v>
      </c>
      <c r="M13">
        <v>1.0549999999999999</v>
      </c>
      <c r="N13" s="15"/>
      <c r="P13" s="14"/>
      <c r="Q13" s="5" t="s">
        <v>50</v>
      </c>
      <c r="R13">
        <v>60</v>
      </c>
      <c r="S13" s="8">
        <v>0</v>
      </c>
      <c r="T13">
        <v>1.0246999999999999</v>
      </c>
      <c r="U13" s="15"/>
      <c r="W13" s="14"/>
      <c r="X13" s="5" t="s">
        <v>42</v>
      </c>
      <c r="Y13">
        <v>240</v>
      </c>
      <c r="Z13" s="8">
        <v>0</v>
      </c>
      <c r="AA13">
        <v>0.91949999999999998</v>
      </c>
      <c r="AB13" s="15"/>
      <c r="AD13" s="14"/>
      <c r="AE13" s="5" t="s">
        <v>58</v>
      </c>
      <c r="AF13">
        <v>64</v>
      </c>
      <c r="AG13" s="8">
        <v>0</v>
      </c>
      <c r="AH13" s="3">
        <v>0.92010000000000003</v>
      </c>
      <c r="AI13" s="21"/>
      <c r="AJ13" s="3"/>
    </row>
    <row r="14" spans="2:36" x14ac:dyDescent="0.3">
      <c r="B14" s="14"/>
      <c r="C14" s="5" t="s">
        <v>29</v>
      </c>
      <c r="D14" s="1">
        <v>32</v>
      </c>
      <c r="E14" s="8">
        <v>0</v>
      </c>
      <c r="F14" s="3">
        <v>0.88619999999999999</v>
      </c>
      <c r="G14" s="15"/>
      <c r="I14" s="14"/>
      <c r="J14" s="5" t="s">
        <v>36</v>
      </c>
      <c r="K14" s="10">
        <v>32</v>
      </c>
      <c r="L14" s="8">
        <v>0</v>
      </c>
      <c r="M14">
        <v>1.1133</v>
      </c>
      <c r="N14" s="15"/>
      <c r="P14" s="14"/>
      <c r="Q14" s="5" t="s">
        <v>51</v>
      </c>
      <c r="R14">
        <v>32</v>
      </c>
      <c r="S14" s="8">
        <v>0</v>
      </c>
      <c r="T14">
        <v>0.96560000000000001</v>
      </c>
      <c r="U14" s="15"/>
      <c r="W14" s="14"/>
      <c r="X14" s="5" t="s">
        <v>43</v>
      </c>
      <c r="Y14">
        <v>224</v>
      </c>
      <c r="Z14" s="8">
        <v>0</v>
      </c>
      <c r="AA14">
        <v>0.76949999999999996</v>
      </c>
      <c r="AB14" s="15"/>
      <c r="AD14" s="14"/>
      <c r="AE14" s="5" t="s">
        <v>59</v>
      </c>
      <c r="AF14">
        <v>30</v>
      </c>
      <c r="AG14" s="8">
        <v>0</v>
      </c>
      <c r="AH14" s="3">
        <v>0.85150000000000003</v>
      </c>
      <c r="AI14" s="21"/>
      <c r="AJ14" s="3"/>
    </row>
    <row r="15" spans="2:36" x14ac:dyDescent="0.3">
      <c r="B15" s="14"/>
      <c r="C15" s="6"/>
      <c r="G15" s="15"/>
      <c r="I15" s="14"/>
      <c r="J15" s="6"/>
      <c r="N15" s="15"/>
      <c r="P15" s="14"/>
      <c r="Q15" s="6"/>
      <c r="U15" s="15"/>
      <c r="W15" s="14"/>
      <c r="X15" s="6"/>
      <c r="AB15" s="15"/>
      <c r="AD15" s="14"/>
      <c r="AE15" s="6"/>
      <c r="AI15" s="21"/>
      <c r="AJ15" s="3"/>
    </row>
    <row r="16" spans="2:36" x14ac:dyDescent="0.3">
      <c r="B16" s="14"/>
      <c r="C16" s="5"/>
      <c r="G16" s="15"/>
      <c r="I16" s="14"/>
      <c r="J16" s="5"/>
      <c r="N16" s="15"/>
      <c r="P16" s="14"/>
      <c r="Q16" s="5"/>
      <c r="U16" s="15"/>
      <c r="W16" s="14"/>
      <c r="X16" s="5"/>
      <c r="AB16" s="15"/>
      <c r="AD16" s="14"/>
      <c r="AE16" s="5"/>
      <c r="AI16" s="15"/>
    </row>
    <row r="17" spans="2:36" x14ac:dyDescent="0.3">
      <c r="B17" s="14"/>
      <c r="C17" s="6"/>
      <c r="G17" s="15"/>
      <c r="I17" s="14"/>
      <c r="J17" s="6"/>
      <c r="N17" s="15"/>
      <c r="P17" s="14"/>
      <c r="Q17" s="6"/>
      <c r="U17" s="15"/>
      <c r="W17" s="14"/>
      <c r="X17" s="6"/>
      <c r="AB17" s="15"/>
      <c r="AD17" s="14"/>
      <c r="AE17" s="6"/>
      <c r="AI17" s="15"/>
    </row>
    <row r="18" spans="2:36" x14ac:dyDescent="0.3">
      <c r="B18" s="14"/>
      <c r="C18" s="5" t="s">
        <v>6</v>
      </c>
      <c r="G18" s="15"/>
      <c r="I18" s="14"/>
      <c r="J18" s="5" t="s">
        <v>10</v>
      </c>
      <c r="N18" s="15"/>
      <c r="P18" s="14"/>
      <c r="Q18" s="5" t="s">
        <v>10</v>
      </c>
      <c r="U18" s="15"/>
      <c r="W18" s="14"/>
      <c r="X18" s="5" t="s">
        <v>10</v>
      </c>
      <c r="AB18" s="15"/>
      <c r="AD18" s="14"/>
      <c r="AE18" s="5" t="s">
        <v>15</v>
      </c>
      <c r="AI18" s="15"/>
    </row>
    <row r="19" spans="2:36" x14ac:dyDescent="0.3">
      <c r="B19" s="14"/>
      <c r="C19" s="5" t="s">
        <v>22</v>
      </c>
      <c r="D19" s="4" t="s">
        <v>19</v>
      </c>
      <c r="E19" t="s">
        <v>20</v>
      </c>
      <c r="F19" s="1" t="s">
        <v>21</v>
      </c>
      <c r="G19" s="15"/>
      <c r="I19" s="14"/>
      <c r="J19" s="5" t="s">
        <v>22</v>
      </c>
      <c r="K19" s="4" t="s">
        <v>19</v>
      </c>
      <c r="L19" t="s">
        <v>20</v>
      </c>
      <c r="M19" s="1" t="s">
        <v>21</v>
      </c>
      <c r="N19" s="15"/>
      <c r="P19" s="14"/>
      <c r="Q19" s="5" t="s">
        <v>22</v>
      </c>
      <c r="R19" s="4" t="s">
        <v>19</v>
      </c>
      <c r="S19" t="s">
        <v>20</v>
      </c>
      <c r="T19" s="1" t="s">
        <v>21</v>
      </c>
      <c r="U19" s="15"/>
      <c r="W19" s="14"/>
      <c r="X19" s="5" t="s">
        <v>22</v>
      </c>
      <c r="Y19" s="4" t="s">
        <v>19</v>
      </c>
      <c r="Z19" t="s">
        <v>20</v>
      </c>
      <c r="AA19" s="1" t="s">
        <v>21</v>
      </c>
      <c r="AB19" s="15"/>
      <c r="AD19" s="14"/>
      <c r="AE19" s="5" t="s">
        <v>22</v>
      </c>
      <c r="AF19" s="4" t="s">
        <v>19</v>
      </c>
      <c r="AG19" t="s">
        <v>20</v>
      </c>
      <c r="AH19" s="1" t="s">
        <v>21</v>
      </c>
      <c r="AI19" s="20"/>
    </row>
    <row r="20" spans="2:36" x14ac:dyDescent="0.3">
      <c r="B20" s="14"/>
      <c r="C20" s="5" t="s">
        <v>18</v>
      </c>
      <c r="D20">
        <v>30</v>
      </c>
      <c r="E20" s="8">
        <v>0</v>
      </c>
      <c r="F20">
        <v>0.6321</v>
      </c>
      <c r="G20" s="15"/>
      <c r="I20" s="14"/>
      <c r="J20" s="5" t="s">
        <v>30</v>
      </c>
      <c r="K20">
        <v>30</v>
      </c>
      <c r="L20" s="8">
        <v>0</v>
      </c>
      <c r="M20">
        <v>1.0712999999999999</v>
      </c>
      <c r="N20" s="15"/>
      <c r="P20" s="14"/>
      <c r="Q20" s="5" t="s">
        <v>44</v>
      </c>
      <c r="R20">
        <v>32</v>
      </c>
      <c r="S20" s="8">
        <v>0</v>
      </c>
      <c r="T20">
        <v>1.0218</v>
      </c>
      <c r="U20" s="15"/>
      <c r="W20" s="14"/>
      <c r="X20" s="5" t="s">
        <v>37</v>
      </c>
      <c r="Y20">
        <v>210</v>
      </c>
      <c r="Z20" s="8">
        <v>0</v>
      </c>
      <c r="AA20">
        <v>0.91090000000000004</v>
      </c>
      <c r="AB20" s="15"/>
      <c r="AD20" s="14"/>
      <c r="AE20" s="5" t="s">
        <v>52</v>
      </c>
      <c r="AF20">
        <v>30</v>
      </c>
      <c r="AG20" s="8">
        <v>0</v>
      </c>
      <c r="AH20">
        <v>0.86460000000000004</v>
      </c>
      <c r="AI20" s="21"/>
      <c r="AJ20" s="3"/>
    </row>
    <row r="21" spans="2:36" x14ac:dyDescent="0.3">
      <c r="B21" s="14"/>
      <c r="C21" s="5" t="s">
        <v>26</v>
      </c>
      <c r="D21">
        <v>32</v>
      </c>
      <c r="E21" s="8">
        <v>0</v>
      </c>
      <c r="F21">
        <v>0.75219999999999998</v>
      </c>
      <c r="G21" s="15"/>
      <c r="I21" s="14"/>
      <c r="J21" s="5" t="s">
        <v>100</v>
      </c>
      <c r="K21">
        <v>32</v>
      </c>
      <c r="L21" s="8">
        <v>0</v>
      </c>
      <c r="M21">
        <v>0.82469999999999999</v>
      </c>
      <c r="N21" s="15"/>
      <c r="P21" s="14"/>
      <c r="Q21" s="5" t="s">
        <v>45</v>
      </c>
      <c r="R21">
        <v>32</v>
      </c>
      <c r="S21" s="8">
        <v>0</v>
      </c>
      <c r="T21">
        <v>1.0067999999999999</v>
      </c>
      <c r="U21" s="15"/>
      <c r="W21" s="14"/>
      <c r="X21" s="5" t="s">
        <v>38</v>
      </c>
      <c r="Y21">
        <v>224</v>
      </c>
      <c r="Z21" s="8">
        <v>0</v>
      </c>
      <c r="AA21">
        <v>0.95079999999999998</v>
      </c>
      <c r="AB21" s="15"/>
      <c r="AD21" s="14"/>
      <c r="AE21" s="5" t="s">
        <v>53</v>
      </c>
      <c r="AF21">
        <v>32</v>
      </c>
      <c r="AG21" s="8">
        <v>0</v>
      </c>
      <c r="AH21">
        <v>0.86460000000000004</v>
      </c>
      <c r="AI21" s="21"/>
      <c r="AJ21" s="3"/>
    </row>
    <row r="22" spans="2:36" x14ac:dyDescent="0.3">
      <c r="B22" s="14"/>
      <c r="C22" s="5" t="s">
        <v>25</v>
      </c>
      <c r="D22">
        <v>60</v>
      </c>
      <c r="E22" s="8">
        <v>0</v>
      </c>
      <c r="F22">
        <v>0.74639999999999995</v>
      </c>
      <c r="G22" s="15"/>
      <c r="I22" s="14"/>
      <c r="J22" s="5" t="s">
        <v>31</v>
      </c>
      <c r="K22">
        <v>64</v>
      </c>
      <c r="L22" s="8">
        <v>0.5</v>
      </c>
      <c r="M22">
        <v>0.88580000000000003</v>
      </c>
      <c r="N22" s="15"/>
      <c r="P22" s="14"/>
      <c r="Q22" s="5" t="s">
        <v>46</v>
      </c>
      <c r="R22">
        <v>60</v>
      </c>
      <c r="S22" s="8">
        <v>0</v>
      </c>
      <c r="T22">
        <v>0.95299999999999996</v>
      </c>
      <c r="U22" s="15"/>
      <c r="W22" s="14"/>
      <c r="X22" s="5" t="s">
        <v>13</v>
      </c>
      <c r="Y22">
        <v>240</v>
      </c>
      <c r="Z22" s="8">
        <v>4.1999999999999997E-3</v>
      </c>
      <c r="AA22">
        <v>0.85980000000000001</v>
      </c>
      <c r="AB22" s="15"/>
      <c r="AD22" s="14"/>
      <c r="AE22" s="5" t="s">
        <v>54</v>
      </c>
      <c r="AF22">
        <v>60</v>
      </c>
      <c r="AG22" s="8">
        <v>0</v>
      </c>
      <c r="AH22">
        <v>0.86060000000000003</v>
      </c>
      <c r="AI22" s="21"/>
      <c r="AJ22" s="3"/>
    </row>
    <row r="23" spans="2:36" x14ac:dyDescent="0.3">
      <c r="B23" s="14"/>
      <c r="C23" s="5" t="s">
        <v>23</v>
      </c>
      <c r="D23">
        <v>64</v>
      </c>
      <c r="E23" s="8">
        <v>0</v>
      </c>
      <c r="F23">
        <v>0.71989999999999998</v>
      </c>
      <c r="G23" s="15"/>
      <c r="I23" s="14"/>
      <c r="J23" s="5" t="s">
        <v>32</v>
      </c>
      <c r="K23">
        <v>60</v>
      </c>
      <c r="L23" s="8">
        <v>0</v>
      </c>
      <c r="M23">
        <v>1.1225000000000001</v>
      </c>
      <c r="N23" s="15"/>
      <c r="P23" s="14"/>
      <c r="Q23" s="5" t="s">
        <v>47</v>
      </c>
      <c r="R23">
        <v>60</v>
      </c>
      <c r="S23" s="8">
        <v>0.5</v>
      </c>
      <c r="T23">
        <v>0.88180000000000003</v>
      </c>
      <c r="U23" s="15"/>
      <c r="W23" s="14"/>
      <c r="X23" s="5" t="s">
        <v>39</v>
      </c>
      <c r="Y23">
        <v>256</v>
      </c>
      <c r="Z23" s="8">
        <v>0</v>
      </c>
      <c r="AA23">
        <v>0.85499999999999998</v>
      </c>
      <c r="AB23" s="15"/>
      <c r="AD23" s="14"/>
      <c r="AE23" s="5" t="s">
        <v>55</v>
      </c>
      <c r="AF23">
        <v>60</v>
      </c>
      <c r="AG23" s="8">
        <v>0</v>
      </c>
      <c r="AH23">
        <v>0.90969999999999995</v>
      </c>
      <c r="AI23" s="21"/>
      <c r="AJ23" s="3"/>
    </row>
    <row r="24" spans="2:36" x14ac:dyDescent="0.3">
      <c r="B24" s="14"/>
      <c r="C24" s="5" t="s">
        <v>24</v>
      </c>
      <c r="D24">
        <v>64</v>
      </c>
      <c r="E24" s="8">
        <v>0</v>
      </c>
      <c r="F24">
        <v>0.79859999999999998</v>
      </c>
      <c r="G24" s="15"/>
      <c r="I24" s="14"/>
      <c r="J24" s="5" t="s">
        <v>33</v>
      </c>
      <c r="K24">
        <v>64</v>
      </c>
      <c r="L24" s="8">
        <v>0</v>
      </c>
      <c r="M24">
        <v>1.0076000000000001</v>
      </c>
      <c r="N24" s="15"/>
      <c r="P24" s="14"/>
      <c r="Q24" s="5" t="s">
        <v>48</v>
      </c>
      <c r="R24">
        <v>60</v>
      </c>
      <c r="S24" s="8">
        <v>0</v>
      </c>
      <c r="T24">
        <v>0.96319999999999995</v>
      </c>
      <c r="U24" s="15"/>
      <c r="W24" s="14"/>
      <c r="X24" s="5" t="s">
        <v>40</v>
      </c>
      <c r="Y24">
        <v>240</v>
      </c>
      <c r="Z24" s="8">
        <v>0.125</v>
      </c>
      <c r="AA24">
        <v>0.76749999999999996</v>
      </c>
      <c r="AB24" s="15"/>
      <c r="AD24" s="14"/>
      <c r="AE24" s="5" t="s">
        <v>56</v>
      </c>
      <c r="AF24">
        <v>60</v>
      </c>
      <c r="AG24" s="8">
        <v>0</v>
      </c>
      <c r="AH24">
        <v>0.92349999999999999</v>
      </c>
      <c r="AI24" s="21"/>
      <c r="AJ24" s="3"/>
    </row>
    <row r="25" spans="2:36" x14ac:dyDescent="0.3">
      <c r="B25" s="14"/>
      <c r="C25" s="5" t="s">
        <v>27</v>
      </c>
      <c r="D25">
        <v>32</v>
      </c>
      <c r="E25" s="8">
        <v>0</v>
      </c>
      <c r="F25">
        <v>0.84809999999999997</v>
      </c>
      <c r="G25" s="15"/>
      <c r="I25" s="14"/>
      <c r="J25" s="5" t="s">
        <v>34</v>
      </c>
      <c r="K25">
        <v>30</v>
      </c>
      <c r="L25" s="8">
        <v>0</v>
      </c>
      <c r="M25">
        <v>1.0944</v>
      </c>
      <c r="N25" s="15"/>
      <c r="P25" s="14"/>
      <c r="Q25" s="5" t="s">
        <v>49</v>
      </c>
      <c r="R25">
        <v>30</v>
      </c>
      <c r="S25" s="8">
        <v>0</v>
      </c>
      <c r="T25">
        <v>0.86429999999999996</v>
      </c>
      <c r="U25" s="15"/>
      <c r="W25" s="14"/>
      <c r="X25" s="5" t="s">
        <v>41</v>
      </c>
      <c r="Y25">
        <v>224</v>
      </c>
      <c r="Z25" s="8">
        <v>0</v>
      </c>
      <c r="AA25">
        <v>0.77729999999999999</v>
      </c>
      <c r="AB25" s="15"/>
      <c r="AD25" s="14"/>
      <c r="AE25" s="5" t="s">
        <v>57</v>
      </c>
      <c r="AF25">
        <v>30</v>
      </c>
      <c r="AG25" s="8">
        <v>0</v>
      </c>
      <c r="AH25">
        <v>1.0306999999999999</v>
      </c>
      <c r="AI25" s="21"/>
      <c r="AJ25" s="3"/>
    </row>
    <row r="26" spans="2:36" x14ac:dyDescent="0.3">
      <c r="B26" s="14"/>
      <c r="C26" s="5" t="s">
        <v>28</v>
      </c>
      <c r="D26">
        <v>60</v>
      </c>
      <c r="E26" s="8">
        <v>0</v>
      </c>
      <c r="F26">
        <v>0.85140000000000005</v>
      </c>
      <c r="G26" s="15"/>
      <c r="I26" s="14"/>
      <c r="J26" s="5" t="s">
        <v>35</v>
      </c>
      <c r="K26">
        <v>64</v>
      </c>
      <c r="L26" s="8">
        <v>0</v>
      </c>
      <c r="M26">
        <v>0.83460000000000001</v>
      </c>
      <c r="N26" s="15"/>
      <c r="P26" s="14"/>
      <c r="Q26" s="5" t="s">
        <v>50</v>
      </c>
      <c r="R26">
        <v>60</v>
      </c>
      <c r="S26" s="8">
        <v>0</v>
      </c>
      <c r="T26">
        <v>0.91810000000000003</v>
      </c>
      <c r="U26" s="15"/>
      <c r="W26" s="14"/>
      <c r="X26" s="5" t="s">
        <v>42</v>
      </c>
      <c r="Y26">
        <v>240</v>
      </c>
      <c r="Z26" s="8">
        <v>0</v>
      </c>
      <c r="AA26">
        <v>0.92079999999999995</v>
      </c>
      <c r="AB26" s="15"/>
      <c r="AD26" s="14"/>
      <c r="AE26" s="5" t="s">
        <v>58</v>
      </c>
      <c r="AF26">
        <v>64</v>
      </c>
      <c r="AG26" s="8">
        <v>0</v>
      </c>
      <c r="AH26">
        <v>0.85660000000000003</v>
      </c>
      <c r="AI26" s="21"/>
      <c r="AJ26" s="3"/>
    </row>
    <row r="27" spans="2:36" x14ac:dyDescent="0.3">
      <c r="B27" s="14"/>
      <c r="C27" s="5" t="s">
        <v>29</v>
      </c>
      <c r="D27">
        <v>32</v>
      </c>
      <c r="E27" s="8">
        <v>0</v>
      </c>
      <c r="F27">
        <v>0.85699999999999998</v>
      </c>
      <c r="G27" s="15"/>
      <c r="I27" s="14"/>
      <c r="J27" s="5" t="s">
        <v>36</v>
      </c>
      <c r="K27">
        <v>32</v>
      </c>
      <c r="L27" s="8">
        <v>0</v>
      </c>
      <c r="M27">
        <v>1.0876999999999999</v>
      </c>
      <c r="N27" s="15"/>
      <c r="P27" s="14"/>
      <c r="Q27" s="5" t="s">
        <v>51</v>
      </c>
      <c r="R27">
        <v>32</v>
      </c>
      <c r="S27" s="8">
        <v>0</v>
      </c>
      <c r="T27">
        <v>0.98080000000000001</v>
      </c>
      <c r="U27" s="15"/>
      <c r="W27" s="14"/>
      <c r="X27" s="5" t="s">
        <v>43</v>
      </c>
      <c r="Y27">
        <v>224</v>
      </c>
      <c r="Z27" s="8">
        <v>0</v>
      </c>
      <c r="AA27">
        <v>0.76480000000000004</v>
      </c>
      <c r="AB27" s="15"/>
      <c r="AD27" s="14"/>
      <c r="AE27" s="5" t="s">
        <v>59</v>
      </c>
      <c r="AF27">
        <v>30</v>
      </c>
      <c r="AG27" s="8">
        <v>0</v>
      </c>
      <c r="AH27">
        <v>0.80120000000000002</v>
      </c>
      <c r="AI27" s="21"/>
      <c r="AJ27" s="3"/>
    </row>
    <row r="28" spans="2:36" x14ac:dyDescent="0.3">
      <c r="B28" s="14"/>
      <c r="C28" s="6"/>
      <c r="G28" s="15"/>
      <c r="I28" s="14"/>
      <c r="J28" s="6"/>
      <c r="N28" s="15"/>
      <c r="P28" s="14"/>
      <c r="Q28" s="6"/>
      <c r="U28" s="15"/>
      <c r="W28" s="14"/>
      <c r="X28" s="6"/>
      <c r="AB28" s="15"/>
      <c r="AD28" s="14"/>
      <c r="AE28" s="6"/>
      <c r="AI28" s="21"/>
    </row>
    <row r="29" spans="2:36" x14ac:dyDescent="0.3">
      <c r="B29" s="14"/>
      <c r="C29" s="5"/>
      <c r="G29" s="15"/>
      <c r="I29" s="14"/>
      <c r="J29" s="5"/>
      <c r="N29" s="15"/>
      <c r="P29" s="14"/>
      <c r="Q29" s="5"/>
      <c r="U29" s="15"/>
      <c r="W29" s="14"/>
      <c r="X29" s="5"/>
      <c r="AB29" s="15"/>
      <c r="AD29" s="14"/>
      <c r="AE29" s="5"/>
      <c r="AI29" s="15"/>
    </row>
    <row r="30" spans="2:36" x14ac:dyDescent="0.3">
      <c r="B30" s="14"/>
      <c r="C30" s="6"/>
      <c r="G30" s="15"/>
      <c r="I30" s="14"/>
      <c r="J30" s="6"/>
      <c r="N30" s="15"/>
      <c r="P30" s="14"/>
      <c r="Q30" s="6"/>
      <c r="U30" s="15"/>
      <c r="W30" s="14"/>
      <c r="X30" s="6"/>
      <c r="AB30" s="15"/>
      <c r="AD30" s="14"/>
      <c r="AE30" s="6"/>
      <c r="AI30" s="15"/>
    </row>
    <row r="31" spans="2:36" x14ac:dyDescent="0.3">
      <c r="B31" s="14"/>
      <c r="C31" s="5" t="s">
        <v>7</v>
      </c>
      <c r="G31" s="15"/>
      <c r="I31" s="14"/>
      <c r="J31" s="5" t="s">
        <v>11</v>
      </c>
      <c r="N31" s="15"/>
      <c r="P31" s="14"/>
      <c r="Q31" s="5" t="s">
        <v>11</v>
      </c>
      <c r="U31" s="15"/>
      <c r="W31" s="14"/>
      <c r="X31" s="5" t="s">
        <v>11</v>
      </c>
      <c r="AB31" s="15"/>
      <c r="AD31" s="14"/>
      <c r="AE31" s="5" t="s">
        <v>16</v>
      </c>
      <c r="AI31" s="15"/>
    </row>
    <row r="32" spans="2:36" x14ac:dyDescent="0.3">
      <c r="B32" s="14"/>
      <c r="C32" s="5" t="s">
        <v>22</v>
      </c>
      <c r="D32" s="4" t="s">
        <v>19</v>
      </c>
      <c r="E32" t="s">
        <v>20</v>
      </c>
      <c r="F32" s="1" t="s">
        <v>21</v>
      </c>
      <c r="G32" s="15"/>
      <c r="I32" s="14"/>
      <c r="J32" s="5" t="s">
        <v>22</v>
      </c>
      <c r="K32" s="4" t="s">
        <v>19</v>
      </c>
      <c r="L32" t="s">
        <v>20</v>
      </c>
      <c r="M32" s="1" t="s">
        <v>21</v>
      </c>
      <c r="N32" s="15"/>
      <c r="P32" s="14"/>
      <c r="Q32" s="5" t="s">
        <v>22</v>
      </c>
      <c r="R32" s="4" t="s">
        <v>19</v>
      </c>
      <c r="S32" t="s">
        <v>20</v>
      </c>
      <c r="T32" s="1" t="s">
        <v>21</v>
      </c>
      <c r="U32" s="15"/>
      <c r="W32" s="14"/>
      <c r="X32" s="5" t="s">
        <v>22</v>
      </c>
      <c r="Y32" s="4" t="s">
        <v>19</v>
      </c>
      <c r="Z32" t="s">
        <v>20</v>
      </c>
      <c r="AA32" s="1" t="s">
        <v>21</v>
      </c>
      <c r="AB32" s="15"/>
      <c r="AD32" s="14"/>
      <c r="AE32" s="5" t="s">
        <v>22</v>
      </c>
      <c r="AF32" s="4" t="s">
        <v>19</v>
      </c>
      <c r="AG32" t="s">
        <v>20</v>
      </c>
      <c r="AH32" s="1" t="s">
        <v>21</v>
      </c>
      <c r="AI32" s="20"/>
    </row>
    <row r="33" spans="2:36" x14ac:dyDescent="0.3">
      <c r="B33" s="14"/>
      <c r="C33" s="5" t="s">
        <v>18</v>
      </c>
      <c r="D33">
        <v>30</v>
      </c>
      <c r="E33" s="8">
        <v>0</v>
      </c>
      <c r="F33">
        <v>0.69650000000000001</v>
      </c>
      <c r="G33" s="15"/>
      <c r="I33" s="14"/>
      <c r="J33" s="5" t="s">
        <v>30</v>
      </c>
      <c r="K33">
        <v>30</v>
      </c>
      <c r="L33" s="8">
        <v>0</v>
      </c>
      <c r="M33">
        <v>0.93730000000000002</v>
      </c>
      <c r="N33" s="15"/>
      <c r="P33" s="14"/>
      <c r="Q33" s="5" t="s">
        <v>44</v>
      </c>
      <c r="R33">
        <v>32</v>
      </c>
      <c r="S33" s="8">
        <v>0</v>
      </c>
      <c r="T33">
        <v>0.93330000000000002</v>
      </c>
      <c r="U33" s="15"/>
      <c r="W33" s="14"/>
      <c r="X33" s="5" t="s">
        <v>37</v>
      </c>
      <c r="Y33">
        <v>210</v>
      </c>
      <c r="Z33" s="8">
        <v>0</v>
      </c>
      <c r="AA33">
        <v>0.93240000000000001</v>
      </c>
      <c r="AB33" s="15"/>
      <c r="AD33" s="14"/>
      <c r="AE33" s="5" t="s">
        <v>52</v>
      </c>
      <c r="AF33">
        <v>30</v>
      </c>
      <c r="AG33" s="8">
        <v>1</v>
      </c>
      <c r="AH33">
        <v>0.81610000000000005</v>
      </c>
      <c r="AI33" s="21"/>
      <c r="AJ33" s="3"/>
    </row>
    <row r="34" spans="2:36" x14ac:dyDescent="0.3">
      <c r="B34" s="14"/>
      <c r="C34" s="5" t="s">
        <v>26</v>
      </c>
      <c r="D34">
        <v>32</v>
      </c>
      <c r="E34" s="8">
        <v>1</v>
      </c>
      <c r="F34">
        <v>0.74790000000000001</v>
      </c>
      <c r="G34" s="15"/>
      <c r="I34" s="14"/>
      <c r="J34" s="5" t="s">
        <v>100</v>
      </c>
      <c r="K34">
        <v>32</v>
      </c>
      <c r="L34" s="8">
        <v>0</v>
      </c>
      <c r="M34">
        <v>0.81269999999999998</v>
      </c>
      <c r="N34" s="15"/>
      <c r="P34" s="14"/>
      <c r="Q34" s="5" t="s">
        <v>45</v>
      </c>
      <c r="R34">
        <v>32</v>
      </c>
      <c r="S34" s="8">
        <v>0</v>
      </c>
      <c r="T34">
        <v>1.0497000000000001</v>
      </c>
      <c r="U34" s="15"/>
      <c r="W34" s="14"/>
      <c r="X34" s="5" t="s">
        <v>38</v>
      </c>
      <c r="Y34">
        <v>224</v>
      </c>
      <c r="Z34" s="8">
        <v>8.8999999999999996E-2</v>
      </c>
      <c r="AA34">
        <v>0.94679999999999997</v>
      </c>
      <c r="AB34" s="15"/>
      <c r="AD34" s="14"/>
      <c r="AE34" s="5" t="s">
        <v>53</v>
      </c>
      <c r="AF34">
        <v>32</v>
      </c>
      <c r="AG34" s="8">
        <v>0</v>
      </c>
      <c r="AH34">
        <v>0.90229999999999999</v>
      </c>
      <c r="AI34" s="21"/>
      <c r="AJ34" s="3"/>
    </row>
    <row r="35" spans="2:36" x14ac:dyDescent="0.3">
      <c r="B35" s="14"/>
      <c r="C35" s="5" t="s">
        <v>25</v>
      </c>
      <c r="D35">
        <v>60</v>
      </c>
      <c r="E35" s="8">
        <v>0</v>
      </c>
      <c r="F35">
        <v>0.79769999999999996</v>
      </c>
      <c r="G35" s="15"/>
      <c r="I35" s="14"/>
      <c r="J35" s="5" t="s">
        <v>31</v>
      </c>
      <c r="K35">
        <v>64</v>
      </c>
      <c r="L35" s="8">
        <v>0.5</v>
      </c>
      <c r="M35">
        <v>0.7571</v>
      </c>
      <c r="N35" s="15"/>
      <c r="P35" s="14"/>
      <c r="Q35" s="5" t="s">
        <v>46</v>
      </c>
      <c r="R35">
        <v>60</v>
      </c>
      <c r="S35" s="8">
        <v>0</v>
      </c>
      <c r="T35">
        <v>0.79469999999999996</v>
      </c>
      <c r="U35" s="15"/>
      <c r="W35" s="14"/>
      <c r="X35" s="5" t="s">
        <v>13</v>
      </c>
      <c r="Y35">
        <v>240</v>
      </c>
      <c r="Z35" s="8">
        <v>4.2000000000000003E-2</v>
      </c>
      <c r="AA35">
        <v>0.84670000000000001</v>
      </c>
      <c r="AB35" s="15"/>
      <c r="AD35" s="14"/>
      <c r="AE35" s="5" t="s">
        <v>54</v>
      </c>
      <c r="AF35">
        <v>60</v>
      </c>
      <c r="AG35" s="8">
        <v>0</v>
      </c>
      <c r="AH35">
        <v>0.77310000000000001</v>
      </c>
      <c r="AI35" s="21"/>
      <c r="AJ35" s="3"/>
    </row>
    <row r="36" spans="2:36" x14ac:dyDescent="0.3">
      <c r="B36" s="14"/>
      <c r="C36" s="5" t="s">
        <v>23</v>
      </c>
      <c r="D36">
        <v>64</v>
      </c>
      <c r="E36" s="8">
        <v>0</v>
      </c>
      <c r="F36">
        <v>0.69850000000000001</v>
      </c>
      <c r="G36" s="15"/>
      <c r="I36" s="14"/>
      <c r="J36" s="5" t="s">
        <v>32</v>
      </c>
      <c r="K36">
        <v>60</v>
      </c>
      <c r="L36" s="8">
        <v>0</v>
      </c>
      <c r="M36">
        <v>1.0435000000000001</v>
      </c>
      <c r="N36" s="15"/>
      <c r="P36" s="14"/>
      <c r="Q36" s="5" t="s">
        <v>47</v>
      </c>
      <c r="R36">
        <v>60</v>
      </c>
      <c r="S36" s="8">
        <v>0.5</v>
      </c>
      <c r="T36">
        <v>0.95389999999999997</v>
      </c>
      <c r="U36" s="15"/>
      <c r="W36" s="14"/>
      <c r="X36" s="5" t="s">
        <v>39</v>
      </c>
      <c r="Y36">
        <v>256</v>
      </c>
      <c r="Z36" s="8">
        <v>0</v>
      </c>
      <c r="AA36">
        <v>0.8659</v>
      </c>
      <c r="AB36" s="15"/>
      <c r="AD36" s="14"/>
      <c r="AE36" s="5" t="s">
        <v>55</v>
      </c>
      <c r="AF36">
        <v>60</v>
      </c>
      <c r="AG36" s="8">
        <v>0.5</v>
      </c>
      <c r="AH36">
        <v>0.78810000000000002</v>
      </c>
      <c r="AI36" s="21"/>
      <c r="AJ36" s="3"/>
    </row>
    <row r="37" spans="2:36" x14ac:dyDescent="0.3">
      <c r="B37" s="14"/>
      <c r="C37" s="5" t="s">
        <v>24</v>
      </c>
      <c r="D37">
        <v>64</v>
      </c>
      <c r="E37" s="8">
        <v>0</v>
      </c>
      <c r="F37">
        <v>0.81399999999999995</v>
      </c>
      <c r="G37" s="15"/>
      <c r="I37" s="14"/>
      <c r="J37" s="5" t="s">
        <v>33</v>
      </c>
      <c r="K37">
        <v>64</v>
      </c>
      <c r="L37" s="8">
        <v>0</v>
      </c>
      <c r="M37">
        <v>0.90500000000000003</v>
      </c>
      <c r="N37" s="15"/>
      <c r="P37" s="14"/>
      <c r="Q37" s="5" t="s">
        <v>48</v>
      </c>
      <c r="R37">
        <v>60</v>
      </c>
      <c r="S37" s="8">
        <v>0</v>
      </c>
      <c r="T37">
        <v>0.96889999999999998</v>
      </c>
      <c r="U37" s="15"/>
      <c r="W37" s="14"/>
      <c r="X37" s="5" t="s">
        <v>40</v>
      </c>
      <c r="Y37">
        <v>240</v>
      </c>
      <c r="Z37" s="8">
        <v>0</v>
      </c>
      <c r="AA37">
        <v>0.71460000000000001</v>
      </c>
      <c r="AB37" s="15"/>
      <c r="AD37" s="14"/>
      <c r="AE37" s="5" t="s">
        <v>56</v>
      </c>
      <c r="AF37">
        <v>60</v>
      </c>
      <c r="AG37" s="8">
        <v>0</v>
      </c>
      <c r="AH37">
        <v>0.88429999999999997</v>
      </c>
      <c r="AI37" s="21"/>
      <c r="AJ37" s="3"/>
    </row>
    <row r="38" spans="2:36" x14ac:dyDescent="0.3">
      <c r="B38" s="14"/>
      <c r="C38" s="5" t="s">
        <v>27</v>
      </c>
      <c r="D38">
        <v>32</v>
      </c>
      <c r="E38" s="8">
        <v>0</v>
      </c>
      <c r="F38">
        <v>0.90100000000000002</v>
      </c>
      <c r="G38" s="15"/>
      <c r="I38" s="14"/>
      <c r="J38" s="5" t="s">
        <v>34</v>
      </c>
      <c r="K38">
        <v>30</v>
      </c>
      <c r="L38" s="8">
        <v>1</v>
      </c>
      <c r="M38">
        <v>0.87090000000000001</v>
      </c>
      <c r="N38" s="15"/>
      <c r="P38" s="14"/>
      <c r="Q38" s="5" t="s">
        <v>49</v>
      </c>
      <c r="R38">
        <v>30</v>
      </c>
      <c r="S38" s="8">
        <v>0</v>
      </c>
      <c r="T38">
        <v>0.70679999999999998</v>
      </c>
      <c r="U38" s="15"/>
      <c r="W38" s="14"/>
      <c r="X38" s="5" t="s">
        <v>41</v>
      </c>
      <c r="Y38">
        <v>224</v>
      </c>
      <c r="Z38" s="8">
        <v>0</v>
      </c>
      <c r="AA38">
        <v>0.90820000000000001</v>
      </c>
      <c r="AB38" s="15"/>
      <c r="AD38" s="14"/>
      <c r="AE38" s="5" t="s">
        <v>57</v>
      </c>
      <c r="AF38">
        <v>30</v>
      </c>
      <c r="AG38" s="8">
        <v>0</v>
      </c>
      <c r="AH38">
        <v>0.94120000000000004</v>
      </c>
      <c r="AI38" s="21"/>
      <c r="AJ38" s="3"/>
    </row>
    <row r="39" spans="2:36" x14ac:dyDescent="0.3">
      <c r="B39" s="14"/>
      <c r="C39" s="5" t="s">
        <v>28</v>
      </c>
      <c r="D39">
        <v>60</v>
      </c>
      <c r="E39" s="8">
        <v>0</v>
      </c>
      <c r="F39">
        <v>0.95740000000000003</v>
      </c>
      <c r="G39" s="15"/>
      <c r="I39" s="14"/>
      <c r="J39" s="5" t="s">
        <v>35</v>
      </c>
      <c r="K39">
        <v>64</v>
      </c>
      <c r="L39" s="8">
        <v>0.1875</v>
      </c>
      <c r="M39">
        <v>0.64290000000000003</v>
      </c>
      <c r="N39" s="15"/>
      <c r="P39" s="14"/>
      <c r="Q39" s="5" t="s">
        <v>50</v>
      </c>
      <c r="R39">
        <v>60</v>
      </c>
      <c r="S39" s="8">
        <v>0</v>
      </c>
      <c r="T39">
        <v>0.91969999999999996</v>
      </c>
      <c r="U39" s="15"/>
      <c r="W39" s="14"/>
      <c r="X39" s="5" t="s">
        <v>42</v>
      </c>
      <c r="Y39">
        <v>240</v>
      </c>
      <c r="Z39" s="8">
        <v>0</v>
      </c>
      <c r="AA39">
        <v>0.8972</v>
      </c>
      <c r="AB39" s="15"/>
      <c r="AD39" s="14"/>
      <c r="AE39" s="5" t="s">
        <v>58</v>
      </c>
      <c r="AF39">
        <v>64</v>
      </c>
      <c r="AG39" s="8">
        <v>0</v>
      </c>
      <c r="AH39">
        <v>0.92949999999999999</v>
      </c>
      <c r="AI39" s="21"/>
      <c r="AJ39" s="3"/>
    </row>
    <row r="40" spans="2:36" x14ac:dyDescent="0.3">
      <c r="B40" s="14"/>
      <c r="C40" s="5" t="s">
        <v>29</v>
      </c>
      <c r="D40">
        <v>32</v>
      </c>
      <c r="E40" s="8">
        <v>0</v>
      </c>
      <c r="F40">
        <v>0.82699999999999996</v>
      </c>
      <c r="G40" s="15"/>
      <c r="I40" s="14"/>
      <c r="J40" s="5" t="s">
        <v>36</v>
      </c>
      <c r="K40">
        <v>32</v>
      </c>
      <c r="L40" s="8">
        <v>0</v>
      </c>
      <c r="M40">
        <v>1.0042</v>
      </c>
      <c r="N40" s="15"/>
      <c r="P40" s="14"/>
      <c r="Q40" s="5" t="s">
        <v>51</v>
      </c>
      <c r="R40">
        <v>32</v>
      </c>
      <c r="S40" s="8">
        <v>0</v>
      </c>
      <c r="T40">
        <v>0.92859999999999998</v>
      </c>
      <c r="U40" s="15"/>
      <c r="W40" s="14"/>
      <c r="X40" s="5" t="s">
        <v>43</v>
      </c>
      <c r="Y40">
        <v>224</v>
      </c>
      <c r="Z40" s="8">
        <v>0</v>
      </c>
      <c r="AA40">
        <v>0.76229999999999998</v>
      </c>
      <c r="AB40" s="15"/>
      <c r="AD40" s="14"/>
      <c r="AE40" s="5" t="s">
        <v>59</v>
      </c>
      <c r="AF40">
        <v>30</v>
      </c>
      <c r="AG40" s="8">
        <v>0</v>
      </c>
      <c r="AH40">
        <v>0.88049999999999995</v>
      </c>
      <c r="AI40" s="21"/>
      <c r="AJ40" s="3"/>
    </row>
    <row r="41" spans="2:36" x14ac:dyDescent="0.3">
      <c r="B41" s="14"/>
      <c r="C41" s="6"/>
      <c r="G41" s="15"/>
      <c r="I41" s="14"/>
      <c r="J41" s="6"/>
      <c r="N41" s="15"/>
      <c r="P41" s="14"/>
      <c r="Q41" s="6"/>
      <c r="U41" s="15"/>
      <c r="W41" s="14"/>
      <c r="X41" s="6"/>
      <c r="AB41" s="15"/>
      <c r="AD41" s="14"/>
      <c r="AE41" s="6"/>
      <c r="AI41" s="21"/>
    </row>
    <row r="42" spans="2:36" x14ac:dyDescent="0.3">
      <c r="B42" s="14"/>
      <c r="C42" s="5"/>
      <c r="G42" s="15"/>
      <c r="I42" s="14"/>
      <c r="J42" s="5"/>
      <c r="N42" s="15"/>
      <c r="P42" s="14"/>
      <c r="Q42" s="5"/>
      <c r="U42" s="15"/>
      <c r="W42" s="14"/>
      <c r="X42" s="5"/>
      <c r="AB42" s="15"/>
      <c r="AD42" s="14"/>
      <c r="AE42" s="5"/>
      <c r="AI42" s="15"/>
    </row>
    <row r="43" spans="2:36" x14ac:dyDescent="0.3">
      <c r="B43" s="14"/>
      <c r="C43" s="6"/>
      <c r="G43" s="15"/>
      <c r="I43" s="14"/>
      <c r="J43" s="6"/>
      <c r="N43" s="15"/>
      <c r="P43" s="14"/>
      <c r="Q43" s="6"/>
      <c r="U43" s="15"/>
      <c r="W43" s="14"/>
      <c r="X43" s="6"/>
      <c r="AB43" s="15"/>
      <c r="AD43" s="14"/>
      <c r="AE43" s="6"/>
      <c r="AI43" s="15"/>
    </row>
    <row r="44" spans="2:36" x14ac:dyDescent="0.3">
      <c r="B44" s="14"/>
      <c r="C44" s="5" t="s">
        <v>8</v>
      </c>
      <c r="G44" s="15"/>
      <c r="I44" s="14"/>
      <c r="J44" s="5" t="s">
        <v>12</v>
      </c>
      <c r="N44" s="15"/>
      <c r="P44" s="14"/>
      <c r="Q44" s="5" t="s">
        <v>12</v>
      </c>
      <c r="U44" s="15"/>
      <c r="W44" s="14"/>
      <c r="X44" s="5" t="s">
        <v>12</v>
      </c>
      <c r="AB44" s="15"/>
      <c r="AD44" s="14"/>
      <c r="AE44" s="5" t="s">
        <v>17</v>
      </c>
      <c r="AI44" s="15"/>
    </row>
    <row r="45" spans="2:36" x14ac:dyDescent="0.3">
      <c r="B45" s="14"/>
      <c r="C45" s="5" t="s">
        <v>22</v>
      </c>
      <c r="D45" s="4" t="s">
        <v>19</v>
      </c>
      <c r="E45" t="s">
        <v>20</v>
      </c>
      <c r="F45" s="1" t="s">
        <v>21</v>
      </c>
      <c r="G45" s="15"/>
      <c r="I45" s="14"/>
      <c r="J45" s="5" t="s">
        <v>22</v>
      </c>
      <c r="K45" s="4" t="s">
        <v>19</v>
      </c>
      <c r="L45" t="s">
        <v>20</v>
      </c>
      <c r="M45" s="1" t="s">
        <v>21</v>
      </c>
      <c r="N45" s="15"/>
      <c r="P45" s="14"/>
      <c r="Q45" s="5" t="s">
        <v>22</v>
      </c>
      <c r="R45" s="4" t="s">
        <v>19</v>
      </c>
      <c r="S45" t="s">
        <v>20</v>
      </c>
      <c r="T45" s="1" t="s">
        <v>21</v>
      </c>
      <c r="U45" s="15"/>
      <c r="W45" s="14"/>
      <c r="X45" s="5" t="s">
        <v>22</v>
      </c>
      <c r="Y45" s="4" t="s">
        <v>19</v>
      </c>
      <c r="Z45" t="s">
        <v>20</v>
      </c>
      <c r="AA45" s="1" t="s">
        <v>21</v>
      </c>
      <c r="AB45" s="15"/>
      <c r="AD45" s="14"/>
      <c r="AE45" s="5" t="s">
        <v>22</v>
      </c>
      <c r="AF45" s="4" t="s">
        <v>19</v>
      </c>
      <c r="AG45" t="s">
        <v>20</v>
      </c>
      <c r="AH45" s="1" t="s">
        <v>21</v>
      </c>
      <c r="AI45" s="20"/>
    </row>
    <row r="46" spans="2:36" x14ac:dyDescent="0.3">
      <c r="B46" s="14"/>
      <c r="C46" s="5" t="s">
        <v>18</v>
      </c>
      <c r="D46">
        <v>30</v>
      </c>
      <c r="E46" s="8">
        <v>0</v>
      </c>
      <c r="F46">
        <v>0.7167</v>
      </c>
      <c r="G46" s="15"/>
      <c r="I46" s="14"/>
      <c r="J46" s="5" t="s">
        <v>30</v>
      </c>
      <c r="K46">
        <v>30</v>
      </c>
      <c r="L46" s="8">
        <v>0</v>
      </c>
      <c r="M46">
        <v>1.0906</v>
      </c>
      <c r="N46" s="15"/>
      <c r="P46" s="14"/>
      <c r="Q46" s="5" t="s">
        <v>44</v>
      </c>
      <c r="R46">
        <v>32</v>
      </c>
      <c r="S46" s="8">
        <v>0</v>
      </c>
      <c r="T46">
        <v>0.92549999999999999</v>
      </c>
      <c r="U46" s="15"/>
      <c r="W46" s="14"/>
      <c r="X46" s="5" t="s">
        <v>37</v>
      </c>
      <c r="Y46">
        <v>210</v>
      </c>
      <c r="Z46" s="8">
        <v>0</v>
      </c>
      <c r="AA46">
        <v>0.89649999999999996</v>
      </c>
      <c r="AB46" s="15"/>
      <c r="AD46" s="14"/>
      <c r="AE46" s="5" t="s">
        <v>52</v>
      </c>
      <c r="AF46">
        <v>30</v>
      </c>
      <c r="AG46" s="8">
        <v>1</v>
      </c>
      <c r="AH46">
        <v>0.78859999999999997</v>
      </c>
      <c r="AI46" s="21"/>
      <c r="AJ46" s="3"/>
    </row>
    <row r="47" spans="2:36" x14ac:dyDescent="0.3">
      <c r="B47" s="14"/>
      <c r="C47" s="5" t="s">
        <v>26</v>
      </c>
      <c r="D47">
        <v>32</v>
      </c>
      <c r="E47" s="8">
        <v>0</v>
      </c>
      <c r="F47">
        <v>0.62</v>
      </c>
      <c r="G47" s="15"/>
      <c r="I47" s="14"/>
      <c r="J47" s="5" t="s">
        <v>100</v>
      </c>
      <c r="K47">
        <v>32</v>
      </c>
      <c r="L47" s="8">
        <v>0</v>
      </c>
      <c r="M47">
        <v>1.1645000000000001</v>
      </c>
      <c r="N47" s="15"/>
      <c r="P47" s="14"/>
      <c r="Q47" s="5" t="s">
        <v>45</v>
      </c>
      <c r="R47">
        <v>32</v>
      </c>
      <c r="S47" s="8">
        <v>0</v>
      </c>
      <c r="T47">
        <v>1.0845</v>
      </c>
      <c r="U47" s="15"/>
      <c r="W47" s="14"/>
      <c r="X47" s="5" t="s">
        <v>38</v>
      </c>
      <c r="Y47">
        <v>224</v>
      </c>
      <c r="Z47" s="8">
        <v>0</v>
      </c>
      <c r="AA47">
        <v>0.95130000000000003</v>
      </c>
      <c r="AB47" s="15"/>
      <c r="AD47" s="14"/>
      <c r="AE47" s="5" t="s">
        <v>53</v>
      </c>
      <c r="AF47">
        <v>32</v>
      </c>
      <c r="AG47" s="8">
        <v>0</v>
      </c>
      <c r="AH47">
        <v>1.0028999999999999</v>
      </c>
      <c r="AI47" s="21"/>
      <c r="AJ47" s="3"/>
    </row>
    <row r="48" spans="2:36" x14ac:dyDescent="0.3">
      <c r="B48" s="14"/>
      <c r="C48" s="5" t="s">
        <v>25</v>
      </c>
      <c r="D48">
        <v>60</v>
      </c>
      <c r="E48" s="8">
        <v>0</v>
      </c>
      <c r="F48">
        <v>0.77510000000000001</v>
      </c>
      <c r="G48" s="15"/>
      <c r="I48" s="14"/>
      <c r="J48" s="5" t="s">
        <v>31</v>
      </c>
      <c r="K48">
        <v>64</v>
      </c>
      <c r="L48" s="8">
        <v>0.5</v>
      </c>
      <c r="M48">
        <v>0.93720000000000003</v>
      </c>
      <c r="N48" s="15"/>
      <c r="P48" s="14"/>
      <c r="Q48" s="5" t="s">
        <v>46</v>
      </c>
      <c r="R48">
        <v>60</v>
      </c>
      <c r="S48" s="8">
        <v>0</v>
      </c>
      <c r="T48">
        <v>0.95920000000000005</v>
      </c>
      <c r="U48" s="15"/>
      <c r="W48" s="14"/>
      <c r="X48" s="5" t="s">
        <v>13</v>
      </c>
      <c r="Y48">
        <v>240</v>
      </c>
      <c r="Z48" s="8">
        <v>0</v>
      </c>
      <c r="AA48">
        <v>0.87190000000000001</v>
      </c>
      <c r="AB48" s="15"/>
      <c r="AD48" s="14"/>
      <c r="AE48" s="5" t="s">
        <v>54</v>
      </c>
      <c r="AF48">
        <v>60</v>
      </c>
      <c r="AG48" s="8">
        <v>0</v>
      </c>
      <c r="AH48">
        <v>0.91080000000000005</v>
      </c>
      <c r="AI48" s="21"/>
      <c r="AJ48" s="3"/>
    </row>
    <row r="49" spans="2:36" x14ac:dyDescent="0.3">
      <c r="B49" s="14"/>
      <c r="C49" s="5" t="s">
        <v>23</v>
      </c>
      <c r="D49">
        <v>64</v>
      </c>
      <c r="E49" s="8">
        <v>0.5</v>
      </c>
      <c r="F49">
        <v>0.75270000000000004</v>
      </c>
      <c r="G49" s="15"/>
      <c r="I49" s="14"/>
      <c r="J49" s="5" t="s">
        <v>32</v>
      </c>
      <c r="K49">
        <v>60</v>
      </c>
      <c r="L49" s="8">
        <v>0</v>
      </c>
      <c r="M49">
        <v>1.1491</v>
      </c>
      <c r="N49" s="15"/>
      <c r="P49" s="14"/>
      <c r="Q49" s="5" t="s">
        <v>47</v>
      </c>
      <c r="R49">
        <v>60</v>
      </c>
      <c r="S49" s="8">
        <v>0.5</v>
      </c>
      <c r="T49">
        <v>0.95909999999999995</v>
      </c>
      <c r="U49" s="15"/>
      <c r="W49" s="14"/>
      <c r="X49" s="5" t="s">
        <v>39</v>
      </c>
      <c r="Y49">
        <v>256</v>
      </c>
      <c r="Z49" s="8">
        <v>0</v>
      </c>
      <c r="AA49">
        <v>0.87839999999999996</v>
      </c>
      <c r="AB49" s="15"/>
      <c r="AD49" s="14"/>
      <c r="AE49" s="5" t="s">
        <v>55</v>
      </c>
      <c r="AF49">
        <v>60</v>
      </c>
      <c r="AG49" s="8">
        <v>0</v>
      </c>
      <c r="AH49">
        <v>0.94330000000000003</v>
      </c>
      <c r="AI49" s="21"/>
      <c r="AJ49" s="3"/>
    </row>
    <row r="50" spans="2:36" x14ac:dyDescent="0.3">
      <c r="B50" s="14"/>
      <c r="C50" s="5" t="s">
        <v>24</v>
      </c>
      <c r="D50">
        <v>64</v>
      </c>
      <c r="E50" s="8">
        <v>0</v>
      </c>
      <c r="F50">
        <v>0.8387</v>
      </c>
      <c r="G50" s="15"/>
      <c r="I50" s="14"/>
      <c r="J50" s="5" t="s">
        <v>33</v>
      </c>
      <c r="K50">
        <v>64</v>
      </c>
      <c r="L50" s="8">
        <v>0</v>
      </c>
      <c r="M50">
        <v>1.1114999999999999</v>
      </c>
      <c r="N50" s="15"/>
      <c r="P50" s="14"/>
      <c r="Q50" s="5" t="s">
        <v>48</v>
      </c>
      <c r="R50">
        <v>60</v>
      </c>
      <c r="S50" s="8">
        <v>0</v>
      </c>
      <c r="T50">
        <v>1.0547</v>
      </c>
      <c r="U50" s="15"/>
      <c r="W50" s="14"/>
      <c r="X50" s="5" t="s">
        <v>40</v>
      </c>
      <c r="Y50">
        <v>240</v>
      </c>
      <c r="Z50" s="8">
        <v>4.1999999999999997E-3</v>
      </c>
      <c r="AA50">
        <v>0.77980000000000005</v>
      </c>
      <c r="AB50" s="15"/>
      <c r="AD50" s="14"/>
      <c r="AE50" s="5" t="s">
        <v>56</v>
      </c>
      <c r="AF50">
        <v>60</v>
      </c>
      <c r="AG50" s="8">
        <v>0</v>
      </c>
      <c r="AH50">
        <v>0.97309999999999997</v>
      </c>
      <c r="AI50" s="21"/>
      <c r="AJ50" s="3"/>
    </row>
    <row r="51" spans="2:36" x14ac:dyDescent="0.3">
      <c r="B51" s="14"/>
      <c r="C51" s="5" t="s">
        <v>27</v>
      </c>
      <c r="D51">
        <v>32</v>
      </c>
      <c r="E51" s="8">
        <v>0</v>
      </c>
      <c r="F51">
        <v>0.92500000000000004</v>
      </c>
      <c r="G51" s="15"/>
      <c r="I51" s="14"/>
      <c r="J51" s="5" t="s">
        <v>34</v>
      </c>
      <c r="K51">
        <v>30</v>
      </c>
      <c r="L51" s="8">
        <v>0</v>
      </c>
      <c r="M51">
        <v>1.0720000000000001</v>
      </c>
      <c r="N51" s="15"/>
      <c r="P51" s="14"/>
      <c r="Q51" s="5" t="s">
        <v>49</v>
      </c>
      <c r="R51">
        <v>30</v>
      </c>
      <c r="S51" s="8">
        <v>1</v>
      </c>
      <c r="T51">
        <v>0.8206</v>
      </c>
      <c r="U51" s="15"/>
      <c r="W51" s="14"/>
      <c r="X51" s="5" t="s">
        <v>41</v>
      </c>
      <c r="Y51">
        <v>224</v>
      </c>
      <c r="Z51" s="8">
        <v>0</v>
      </c>
      <c r="AA51">
        <v>0.8296</v>
      </c>
      <c r="AB51" s="15"/>
      <c r="AD51" s="14"/>
      <c r="AE51" s="5" t="s">
        <v>57</v>
      </c>
      <c r="AF51">
        <v>30</v>
      </c>
      <c r="AG51" s="8">
        <v>0</v>
      </c>
      <c r="AH51">
        <v>0.83689999999999998</v>
      </c>
      <c r="AI51" s="21"/>
      <c r="AJ51" s="3"/>
    </row>
    <row r="52" spans="2:36" x14ac:dyDescent="0.3">
      <c r="B52" s="14"/>
      <c r="C52" s="5" t="s">
        <v>28</v>
      </c>
      <c r="D52">
        <v>60</v>
      </c>
      <c r="E52" s="8">
        <v>0</v>
      </c>
      <c r="F52">
        <v>0.93289999999999995</v>
      </c>
      <c r="G52" s="15"/>
      <c r="I52" s="14"/>
      <c r="J52" s="5" t="s">
        <v>35</v>
      </c>
      <c r="K52">
        <v>64</v>
      </c>
      <c r="L52" s="8">
        <v>0.1875</v>
      </c>
      <c r="M52">
        <v>1.1172</v>
      </c>
      <c r="N52" s="15"/>
      <c r="P52" s="14"/>
      <c r="Q52" s="5" t="s">
        <v>50</v>
      </c>
      <c r="R52">
        <v>60</v>
      </c>
      <c r="S52" s="8">
        <v>0</v>
      </c>
      <c r="T52">
        <v>0.94450000000000001</v>
      </c>
      <c r="U52" s="15"/>
      <c r="W52" s="14"/>
      <c r="X52" s="5" t="s">
        <v>42</v>
      </c>
      <c r="Y52">
        <v>240</v>
      </c>
      <c r="Z52" s="8">
        <v>0</v>
      </c>
      <c r="AA52">
        <v>0.95179999999999998</v>
      </c>
      <c r="AB52" s="15"/>
      <c r="AD52" s="14"/>
      <c r="AE52" s="5" t="s">
        <v>58</v>
      </c>
      <c r="AF52">
        <v>64</v>
      </c>
      <c r="AG52" s="8">
        <v>0</v>
      </c>
      <c r="AH52">
        <v>1.0396000000000001</v>
      </c>
      <c r="AI52" s="21"/>
      <c r="AJ52" s="3"/>
    </row>
    <row r="53" spans="2:36" x14ac:dyDescent="0.3">
      <c r="B53" s="14"/>
      <c r="C53" s="5" t="s">
        <v>29</v>
      </c>
      <c r="D53">
        <v>32</v>
      </c>
      <c r="E53" s="8">
        <v>0</v>
      </c>
      <c r="F53">
        <v>0.8528</v>
      </c>
      <c r="G53" s="15"/>
      <c r="I53" s="14"/>
      <c r="J53" s="5" t="s">
        <v>36</v>
      </c>
      <c r="K53">
        <v>32</v>
      </c>
      <c r="L53" s="8">
        <v>0</v>
      </c>
      <c r="M53">
        <v>1.1519999999999999</v>
      </c>
      <c r="N53" s="15"/>
      <c r="P53" s="14"/>
      <c r="Q53" s="5" t="s">
        <v>51</v>
      </c>
      <c r="R53">
        <v>32</v>
      </c>
      <c r="S53" s="8">
        <v>0</v>
      </c>
      <c r="T53">
        <v>0.93</v>
      </c>
      <c r="U53" s="15"/>
      <c r="W53" s="14"/>
      <c r="X53" s="5" t="s">
        <v>43</v>
      </c>
      <c r="Y53">
        <v>224</v>
      </c>
      <c r="Z53" s="8">
        <v>0</v>
      </c>
      <c r="AA53">
        <v>0.81089999999999995</v>
      </c>
      <c r="AB53" s="15"/>
      <c r="AD53" s="14"/>
      <c r="AE53" s="5" t="s">
        <v>59</v>
      </c>
      <c r="AF53">
        <v>30</v>
      </c>
      <c r="AG53" s="8">
        <v>0</v>
      </c>
      <c r="AH53">
        <v>0.88109999999999999</v>
      </c>
      <c r="AI53" s="21"/>
      <c r="AJ53" s="3"/>
    </row>
    <row r="54" spans="2:36" ht="15" thickBot="1" x14ac:dyDescent="0.35">
      <c r="B54" s="16"/>
      <c r="C54" s="17"/>
      <c r="D54" s="17"/>
      <c r="E54" s="17"/>
      <c r="F54" s="17"/>
      <c r="G54" s="18"/>
      <c r="I54" s="14"/>
      <c r="J54"/>
      <c r="N54" s="15"/>
      <c r="P54" s="14"/>
      <c r="U54" s="15"/>
      <c r="W54" s="14"/>
      <c r="AB54" s="15"/>
      <c r="AD54" s="14"/>
      <c r="AI54" s="21"/>
    </row>
    <row r="55" spans="2:36" x14ac:dyDescent="0.3">
      <c r="B55" s="11"/>
      <c r="C55" s="22" t="s">
        <v>22</v>
      </c>
      <c r="D55" s="23" t="s">
        <v>19</v>
      </c>
      <c r="E55" s="12" t="s">
        <v>20</v>
      </c>
      <c r="F55" s="24" t="s">
        <v>21</v>
      </c>
      <c r="G55" s="19"/>
      <c r="I55" s="11"/>
      <c r="J55" s="22" t="s">
        <v>22</v>
      </c>
      <c r="K55" s="23" t="s">
        <v>19</v>
      </c>
      <c r="L55" s="12" t="s">
        <v>20</v>
      </c>
      <c r="M55" s="24" t="s">
        <v>21</v>
      </c>
      <c r="N55" s="19"/>
      <c r="P55" s="11"/>
      <c r="Q55" s="22" t="s">
        <v>22</v>
      </c>
      <c r="R55" s="23" t="s">
        <v>19</v>
      </c>
      <c r="S55" s="12" t="s">
        <v>20</v>
      </c>
      <c r="T55" s="24" t="s">
        <v>21</v>
      </c>
      <c r="U55" s="19"/>
      <c r="W55" s="11"/>
      <c r="X55" s="22" t="s">
        <v>22</v>
      </c>
      <c r="Y55" s="23" t="s">
        <v>19</v>
      </c>
      <c r="Z55" s="12" t="s">
        <v>20</v>
      </c>
      <c r="AA55" s="24" t="s">
        <v>21</v>
      </c>
      <c r="AB55" s="19"/>
      <c r="AD55" s="11"/>
      <c r="AE55" s="22" t="s">
        <v>22</v>
      </c>
      <c r="AF55" s="23" t="s">
        <v>19</v>
      </c>
      <c r="AG55" s="12" t="s">
        <v>20</v>
      </c>
      <c r="AH55" s="24" t="s">
        <v>21</v>
      </c>
      <c r="AI55" s="19"/>
    </row>
    <row r="56" spans="2:36" x14ac:dyDescent="0.3">
      <c r="B56" s="14"/>
      <c r="C56" s="25" t="s">
        <v>26</v>
      </c>
      <c r="D56">
        <v>32</v>
      </c>
      <c r="E56" s="8">
        <f>AVERAGE(E47,E34,E21,E8)</f>
        <v>0.25</v>
      </c>
      <c r="F56">
        <f>AVERAGE(F47,F34,F21,F8)</f>
        <v>0.67667499999999992</v>
      </c>
      <c r="G56" s="15">
        <f>AVEDEV(F47,F34,F21,F8)</f>
        <v>7.3374999999999996E-2</v>
      </c>
      <c r="I56" s="14"/>
      <c r="J56" s="5" t="s">
        <v>18</v>
      </c>
      <c r="K56">
        <v>30</v>
      </c>
      <c r="L56" s="8">
        <f>AVERAGE(L46,L33,L20,L7)</f>
        <v>0</v>
      </c>
      <c r="M56">
        <f>AVERAGE(M46,M33,M20,M7)</f>
        <v>1.057375</v>
      </c>
      <c r="N56" s="15">
        <f t="shared" ref="N56:N63" si="0">AVEDEV(M46,M33,M20,M7)</f>
        <v>6.0037500000000021E-2</v>
      </c>
      <c r="P56" s="14"/>
      <c r="Q56" s="5" t="s">
        <v>18</v>
      </c>
      <c r="R56">
        <v>30</v>
      </c>
      <c r="S56" s="8">
        <f>AVERAGE(S46,S33,S20,S7)</f>
        <v>0</v>
      </c>
      <c r="T56">
        <f>AVERAGE(T46,T33,T20,T7)</f>
        <v>0.95535000000000003</v>
      </c>
      <c r="U56" s="15">
        <f t="shared" ref="U56:U63" si="1">AVEDEV(T46,T33,T20,T7)</f>
        <v>3.3225000000000032E-2</v>
      </c>
      <c r="W56" s="14"/>
      <c r="X56" s="5" t="s">
        <v>37</v>
      </c>
      <c r="Y56">
        <v>210</v>
      </c>
      <c r="Z56" s="8">
        <f t="shared" ref="Z56:AA63" si="2">AVERAGE(Z46,Z33,Z20,Z7)</f>
        <v>0</v>
      </c>
      <c r="AA56">
        <f t="shared" si="2"/>
        <v>0.90637499999999993</v>
      </c>
      <c r="AB56" s="15">
        <f t="shared" ref="AB56:AB63" si="3">AVEDEV(AA46,AA33,AA20,AA7)</f>
        <v>1.5275000000000011E-2</v>
      </c>
      <c r="AD56" s="14"/>
      <c r="AE56" s="25" t="s">
        <v>18</v>
      </c>
      <c r="AF56">
        <v>30</v>
      </c>
      <c r="AG56" s="8">
        <f>AVERAGE(AG46,AG33,AG20,AG7)</f>
        <v>0.75</v>
      </c>
      <c r="AH56">
        <f>AVERAGE(AH46,AH33,AH20,AH7)</f>
        <v>0.81432499999999997</v>
      </c>
      <c r="AI56" s="15">
        <f t="shared" ref="AI56:AI63" si="4">AVEDEV(AH46,AH33,AH20,AH7)</f>
        <v>2.602500000000002E-2</v>
      </c>
    </row>
    <row r="57" spans="2:36" x14ac:dyDescent="0.3">
      <c r="B57" s="14"/>
      <c r="C57" s="25" t="s">
        <v>18</v>
      </c>
      <c r="D57">
        <v>30</v>
      </c>
      <c r="E57" s="8">
        <f>AVERAGE(E46,E33,E20,E7)</f>
        <v>0.25</v>
      </c>
      <c r="F57">
        <f>AVERAGE(F46,F33,F20,F7)</f>
        <v>0.67980000000000007</v>
      </c>
      <c r="G57" s="15">
        <f>AVEDEV(F46,F33,F20,F7)</f>
        <v>2.679999999999999E-2</v>
      </c>
      <c r="I57" s="14"/>
      <c r="J57" s="5" t="s">
        <v>26</v>
      </c>
      <c r="K57">
        <v>32</v>
      </c>
      <c r="L57" s="8">
        <f t="shared" ref="L57:M57" si="5">AVERAGE(L47,L34,L21,L8)</f>
        <v>0</v>
      </c>
      <c r="M57">
        <f t="shared" si="5"/>
        <v>0.94164999999999999</v>
      </c>
      <c r="N57" s="15">
        <f t="shared" si="0"/>
        <v>0.12295000000000003</v>
      </c>
      <c r="P57" s="14"/>
      <c r="Q57" s="5" t="s">
        <v>26</v>
      </c>
      <c r="R57">
        <v>32</v>
      </c>
      <c r="S57" s="8">
        <f t="shared" ref="S57:T57" si="6">AVERAGE(S47,S34,S21,S8)</f>
        <v>0</v>
      </c>
      <c r="T57">
        <f t="shared" si="6"/>
        <v>1.0527500000000001</v>
      </c>
      <c r="U57" s="15">
        <f t="shared" si="1"/>
        <v>2.4500000000000022E-2</v>
      </c>
      <c r="W57" s="14"/>
      <c r="X57" s="5" t="s">
        <v>38</v>
      </c>
      <c r="Y57">
        <v>224</v>
      </c>
      <c r="Z57" s="8">
        <f t="shared" si="2"/>
        <v>2.2249999999999999E-2</v>
      </c>
      <c r="AA57">
        <f t="shared" si="2"/>
        <v>0.93872500000000003</v>
      </c>
      <c r="AB57" s="15">
        <f t="shared" si="3"/>
        <v>1.6362499999999974E-2</v>
      </c>
      <c r="AD57" s="14"/>
      <c r="AE57" s="5" t="s">
        <v>26</v>
      </c>
      <c r="AF57">
        <v>32</v>
      </c>
      <c r="AG57" s="8">
        <f t="shared" ref="AG57:AH57" si="7">AVERAGE(AG47,AG34,AG21,AG8)</f>
        <v>0</v>
      </c>
      <c r="AH57">
        <f t="shared" si="7"/>
        <v>0.89237500000000003</v>
      </c>
      <c r="AI57" s="15">
        <f t="shared" si="4"/>
        <v>6.0224999999999973E-2</v>
      </c>
    </row>
    <row r="58" spans="2:36" x14ac:dyDescent="0.3">
      <c r="B58" s="14"/>
      <c r="C58" s="25" t="s">
        <v>23</v>
      </c>
      <c r="D58">
        <v>64</v>
      </c>
      <c r="E58" s="8">
        <f>AVERAGE(E49,E36,E23,E10)</f>
        <v>0.25</v>
      </c>
      <c r="F58">
        <f>AVERAGE(F49,F36,F23,F10)</f>
        <v>0.70520000000000005</v>
      </c>
      <c r="G58" s="15">
        <f>AVEDEV(F49,F36,F23,F10)</f>
        <v>3.1099999999999989E-2</v>
      </c>
      <c r="I58" s="14"/>
      <c r="J58" s="25" t="s">
        <v>25</v>
      </c>
      <c r="K58">
        <v>60</v>
      </c>
      <c r="L58" s="8">
        <f t="shared" ref="L58:M58" si="8">AVERAGE(L48,L35,L22,L9)</f>
        <v>0.5</v>
      </c>
      <c r="M58">
        <f t="shared" si="8"/>
        <v>0.86812500000000004</v>
      </c>
      <c r="N58" s="15">
        <f t="shared" si="0"/>
        <v>5.5512499999999992E-2</v>
      </c>
      <c r="P58" s="14"/>
      <c r="Q58" s="5" t="s">
        <v>25</v>
      </c>
      <c r="R58">
        <v>60</v>
      </c>
      <c r="S58" s="8">
        <f t="shared" ref="S58:T58" si="9">AVERAGE(S48,S35,S22,S9)</f>
        <v>0</v>
      </c>
      <c r="T58">
        <f t="shared" si="9"/>
        <v>0.92870000000000008</v>
      </c>
      <c r="U58" s="15">
        <f t="shared" si="1"/>
        <v>6.6999999999999976E-2</v>
      </c>
      <c r="W58" s="14"/>
      <c r="X58" s="25" t="s">
        <v>106</v>
      </c>
      <c r="Y58">
        <v>240</v>
      </c>
      <c r="Z58" s="8">
        <f t="shared" si="2"/>
        <v>4.2800000000000005E-2</v>
      </c>
      <c r="AA58">
        <f t="shared" si="2"/>
        <v>0.85399999999999998</v>
      </c>
      <c r="AB58" s="15">
        <f t="shared" si="3"/>
        <v>1.1849999999999999E-2</v>
      </c>
      <c r="AD58" s="14"/>
      <c r="AE58" s="5" t="s">
        <v>25</v>
      </c>
      <c r="AF58">
        <v>60</v>
      </c>
      <c r="AG58" s="8">
        <f t="shared" ref="AG58:AH58" si="10">AVERAGE(AG48,AG35,AG22,AG9)</f>
        <v>0</v>
      </c>
      <c r="AH58">
        <f t="shared" si="10"/>
        <v>0.83774999999999999</v>
      </c>
      <c r="AI58" s="15">
        <f t="shared" si="4"/>
        <v>4.795000000000002E-2</v>
      </c>
    </row>
    <row r="59" spans="2:36" x14ac:dyDescent="0.3">
      <c r="B59" s="14"/>
      <c r="C59" s="5" t="s">
        <v>25</v>
      </c>
      <c r="D59">
        <v>60</v>
      </c>
      <c r="E59" s="8">
        <f>AVERAGE(E48,E35,E22,E9)</f>
        <v>0</v>
      </c>
      <c r="F59">
        <f>AVERAGE(F48,F35,F22,F9)</f>
        <v>0.77112499999999995</v>
      </c>
      <c r="G59" s="15">
        <f>AVEDEV(F48,F35,F22,F9)</f>
        <v>1.5275000000000011E-2</v>
      </c>
      <c r="I59" s="14"/>
      <c r="J59" s="5" t="s">
        <v>23</v>
      </c>
      <c r="K59">
        <v>64</v>
      </c>
      <c r="L59" s="8">
        <f t="shared" ref="L59:M59" si="11">AVERAGE(L49,L36,L23,L10)</f>
        <v>0</v>
      </c>
      <c r="M59">
        <f t="shared" si="11"/>
        <v>1.111</v>
      </c>
      <c r="N59" s="15">
        <f t="shared" si="0"/>
        <v>3.3750000000000002E-2</v>
      </c>
      <c r="P59" s="14"/>
      <c r="Q59" s="25" t="s">
        <v>23</v>
      </c>
      <c r="R59">
        <v>64</v>
      </c>
      <c r="S59" s="8">
        <f t="shared" ref="S59:T59" si="12">AVERAGE(S49,S36,S23,S10)</f>
        <v>0.5</v>
      </c>
      <c r="T59">
        <f t="shared" si="12"/>
        <v>0.94740000000000002</v>
      </c>
      <c r="U59" s="15">
        <f t="shared" si="1"/>
        <v>3.2799999999999968E-2</v>
      </c>
      <c r="W59" s="14"/>
      <c r="X59" s="5" t="s">
        <v>39</v>
      </c>
      <c r="Y59">
        <v>256</v>
      </c>
      <c r="Z59" s="8">
        <f t="shared" si="2"/>
        <v>0</v>
      </c>
      <c r="AA59">
        <f t="shared" si="2"/>
        <v>0.85962499999999997</v>
      </c>
      <c r="AB59" s="15">
        <f t="shared" si="3"/>
        <v>1.2525000000000008E-2</v>
      </c>
      <c r="AD59" s="14"/>
      <c r="AE59" s="5" t="s">
        <v>23</v>
      </c>
      <c r="AF59">
        <v>64</v>
      </c>
      <c r="AG59" s="8">
        <f t="shared" ref="AG59:AH59" si="13">AVERAGE(AG49,AG36,AG23,AG10)</f>
        <v>0.25</v>
      </c>
      <c r="AH59">
        <f t="shared" si="13"/>
        <v>0.85644999999999993</v>
      </c>
      <c r="AI59" s="15">
        <f t="shared" si="4"/>
        <v>7.0050000000000001E-2</v>
      </c>
    </row>
    <row r="60" spans="2:36" x14ac:dyDescent="0.3">
      <c r="B60" s="14"/>
      <c r="C60" s="5" t="s">
        <v>24</v>
      </c>
      <c r="D60">
        <v>64</v>
      </c>
      <c r="E60" s="8">
        <f>AVERAGE(E50,E37,E24,E11)</f>
        <v>0</v>
      </c>
      <c r="F60">
        <f>AVERAGE(F50,F37,F24,F11)</f>
        <v>0.81572499999999992</v>
      </c>
      <c r="G60" s="15">
        <f>AVEDEV(F50,F37,F24,F11)</f>
        <v>1.1487499999999984E-2</v>
      </c>
      <c r="I60" s="14"/>
      <c r="J60" s="5" t="s">
        <v>24</v>
      </c>
      <c r="K60">
        <v>64</v>
      </c>
      <c r="L60" s="8">
        <f t="shared" ref="L60:M60" si="14">AVERAGE(L50,L37,L24,L11)</f>
        <v>0</v>
      </c>
      <c r="M60">
        <f t="shared" si="14"/>
        <v>1.0108250000000001</v>
      </c>
      <c r="N60" s="15">
        <f t="shared" si="0"/>
        <v>5.452499999999999E-2</v>
      </c>
      <c r="P60" s="14"/>
      <c r="Q60" s="5" t="s">
        <v>24</v>
      </c>
      <c r="R60">
        <v>64</v>
      </c>
      <c r="S60" s="8">
        <f t="shared" ref="S60:T60" si="15">AVERAGE(S50,S37,S24,S11)</f>
        <v>0</v>
      </c>
      <c r="T60">
        <f t="shared" si="15"/>
        <v>1.016275</v>
      </c>
      <c r="U60" s="15">
        <f t="shared" si="1"/>
        <v>5.022500000000002E-2</v>
      </c>
      <c r="W60" s="14"/>
      <c r="X60" s="25" t="s">
        <v>40</v>
      </c>
      <c r="Y60">
        <v>240</v>
      </c>
      <c r="Z60" s="8">
        <f t="shared" si="2"/>
        <v>3.3350000000000005E-2</v>
      </c>
      <c r="AA60">
        <f t="shared" si="2"/>
        <v>0.72972500000000007</v>
      </c>
      <c r="AB60" s="15">
        <f t="shared" si="3"/>
        <v>4.3924999999999992E-2</v>
      </c>
      <c r="AD60" s="14"/>
      <c r="AE60" s="5" t="s">
        <v>24</v>
      </c>
      <c r="AF60">
        <v>64</v>
      </c>
      <c r="AG60" s="8">
        <f t="shared" ref="AG60:AH60" si="16">AVERAGE(AG50,AG37,AG24,AG11)</f>
        <v>0</v>
      </c>
      <c r="AH60">
        <f t="shared" si="16"/>
        <v>0.93910000000000005</v>
      </c>
      <c r="AI60" s="15">
        <f t="shared" si="4"/>
        <v>3.5200000000000009E-2</v>
      </c>
    </row>
    <row r="61" spans="2:36" x14ac:dyDescent="0.3">
      <c r="B61" s="14"/>
      <c r="C61" s="5" t="s">
        <v>29</v>
      </c>
      <c r="D61">
        <v>32</v>
      </c>
      <c r="E61" s="8">
        <f>AVERAGE(E53,E40,E27,E14)</f>
        <v>0</v>
      </c>
      <c r="F61">
        <f>AVERAGE(F53,F40,F27,F14)</f>
        <v>0.85575000000000001</v>
      </c>
      <c r="G61" s="15">
        <f>AVEDEV(F53,F40,F27,F14)</f>
        <v>1.5850000000000003E-2</v>
      </c>
      <c r="I61" s="14"/>
      <c r="J61" s="5" t="s">
        <v>27</v>
      </c>
      <c r="K61">
        <v>32</v>
      </c>
      <c r="L61" s="8">
        <f t="shared" ref="L61:M61" si="17">AVERAGE(L51,L38,L25,L12)</f>
        <v>0.25</v>
      </c>
      <c r="M61">
        <f t="shared" si="17"/>
        <v>0.99287500000000006</v>
      </c>
      <c r="N61" s="15">
        <f t="shared" si="0"/>
        <v>9.0325000000000016E-2</v>
      </c>
      <c r="P61" s="14"/>
      <c r="Q61" s="25" t="s">
        <v>27</v>
      </c>
      <c r="R61">
        <v>32</v>
      </c>
      <c r="S61" s="8">
        <f t="shared" ref="S61:T61" si="18">AVERAGE(S51,S38,S25,S12)</f>
        <v>0.25</v>
      </c>
      <c r="T61">
        <f t="shared" si="18"/>
        <v>0.82555000000000001</v>
      </c>
      <c r="U61" s="15">
        <f t="shared" si="1"/>
        <v>6.1849999999999988E-2</v>
      </c>
      <c r="W61" s="14"/>
      <c r="X61" s="5" t="s">
        <v>41</v>
      </c>
      <c r="Y61">
        <v>224</v>
      </c>
      <c r="Z61" s="8">
        <f t="shared" si="2"/>
        <v>0</v>
      </c>
      <c r="AA61">
        <f t="shared" si="2"/>
        <v>0.83684999999999998</v>
      </c>
      <c r="AB61" s="15">
        <f t="shared" si="3"/>
        <v>3.5674999999999985E-2</v>
      </c>
      <c r="AD61" s="14"/>
      <c r="AE61" s="5" t="s">
        <v>27</v>
      </c>
      <c r="AF61">
        <v>32</v>
      </c>
      <c r="AG61" s="8">
        <f t="shared" ref="AG61:AH61" si="19">AVERAGE(AG51,AG38,AG25,AG12)</f>
        <v>0</v>
      </c>
      <c r="AH61">
        <f t="shared" si="19"/>
        <v>0.95487499999999992</v>
      </c>
      <c r="AI61" s="15">
        <f t="shared" si="4"/>
        <v>6.5824999999999967E-2</v>
      </c>
    </row>
    <row r="62" spans="2:36" x14ac:dyDescent="0.3">
      <c r="B62" s="14"/>
      <c r="C62" s="5" t="s">
        <v>27</v>
      </c>
      <c r="D62">
        <v>32</v>
      </c>
      <c r="E62" s="8">
        <f>AVERAGE(E51,E38,E25,E12)</f>
        <v>0</v>
      </c>
      <c r="F62">
        <f>AVERAGE(F51,F38,F25,F12)</f>
        <v>0.85752500000000009</v>
      </c>
      <c r="G62" s="15">
        <f>AVEDEV(F51,F38,F25,F12)</f>
        <v>5.5475000000000024E-2</v>
      </c>
      <c r="I62" s="14"/>
      <c r="J62" s="5" t="s">
        <v>28</v>
      </c>
      <c r="K62">
        <v>60</v>
      </c>
      <c r="L62" s="8">
        <f t="shared" ref="L62:M62" si="20">AVERAGE(L52,L39,L26,L13)</f>
        <v>9.375E-2</v>
      </c>
      <c r="M62">
        <f t="shared" si="20"/>
        <v>0.91242500000000004</v>
      </c>
      <c r="N62" s="15">
        <f t="shared" si="0"/>
        <v>0.17367499999999997</v>
      </c>
      <c r="P62" s="14"/>
      <c r="Q62" s="5" t="s">
        <v>28</v>
      </c>
      <c r="R62">
        <v>60</v>
      </c>
      <c r="S62" s="8">
        <f t="shared" ref="S62:T62" si="21">AVERAGE(S52,S39,S26,S13)</f>
        <v>0</v>
      </c>
      <c r="T62">
        <f t="shared" si="21"/>
        <v>0.95174999999999987</v>
      </c>
      <c r="U62" s="15">
        <f t="shared" si="1"/>
        <v>3.6474999999999924E-2</v>
      </c>
      <c r="W62" s="14"/>
      <c r="X62" s="5" t="s">
        <v>42</v>
      </c>
      <c r="Y62">
        <v>240</v>
      </c>
      <c r="Z62" s="8">
        <f t="shared" si="2"/>
        <v>0</v>
      </c>
      <c r="AA62">
        <f t="shared" si="2"/>
        <v>0.92232500000000006</v>
      </c>
      <c r="AB62" s="15">
        <f t="shared" si="3"/>
        <v>1.4737500000000042E-2</v>
      </c>
      <c r="AD62" s="14"/>
      <c r="AE62" s="5" t="s">
        <v>28</v>
      </c>
      <c r="AF62">
        <v>60</v>
      </c>
      <c r="AG62" s="8">
        <f t="shared" ref="AG62:AH62" si="22">AVERAGE(AG52,AG39,AG26,AG13)</f>
        <v>0</v>
      </c>
      <c r="AH62">
        <f t="shared" si="22"/>
        <v>0.93645000000000012</v>
      </c>
      <c r="AI62" s="15">
        <f t="shared" si="4"/>
        <v>5.1575000000000065E-2</v>
      </c>
    </row>
    <row r="63" spans="2:36" x14ac:dyDescent="0.3">
      <c r="B63" s="14"/>
      <c r="C63" s="5" t="s">
        <v>28</v>
      </c>
      <c r="D63">
        <v>60</v>
      </c>
      <c r="E63" s="8">
        <f>AVERAGE(E52,E39,E26,E13)</f>
        <v>0</v>
      </c>
      <c r="F63">
        <f>AVERAGE(F52,F39,F26,F13)</f>
        <v>0.91457499999999992</v>
      </c>
      <c r="G63" s="15">
        <f>AVEDEV(F52,F39,F26,F13)</f>
        <v>3.1587500000000018E-2</v>
      </c>
      <c r="I63" s="14"/>
      <c r="J63" s="5" t="s">
        <v>29</v>
      </c>
      <c r="K63">
        <v>32</v>
      </c>
      <c r="L63" s="8">
        <f t="shared" ref="L63:M63" si="23">AVERAGE(L53,L40,L27,L14)</f>
        <v>0</v>
      </c>
      <c r="M63">
        <f t="shared" si="23"/>
        <v>1.0892999999999999</v>
      </c>
      <c r="N63" s="15">
        <f t="shared" si="0"/>
        <v>4.335E-2</v>
      </c>
      <c r="P63" s="14"/>
      <c r="Q63" s="5" t="s">
        <v>29</v>
      </c>
      <c r="R63">
        <v>32</v>
      </c>
      <c r="S63" s="8">
        <f t="shared" ref="S63:T63" si="24">AVERAGE(S53,S40,S27,S14)</f>
        <v>0</v>
      </c>
      <c r="T63">
        <f t="shared" si="24"/>
        <v>0.95124999999999993</v>
      </c>
      <c r="U63" s="15">
        <f t="shared" si="1"/>
        <v>2.1949999999999997E-2</v>
      </c>
      <c r="W63" s="14"/>
      <c r="X63" s="5" t="s">
        <v>43</v>
      </c>
      <c r="Y63">
        <v>224</v>
      </c>
      <c r="Z63" s="8">
        <f t="shared" si="2"/>
        <v>0</v>
      </c>
      <c r="AA63">
        <f t="shared" si="2"/>
        <v>0.77687499999999998</v>
      </c>
      <c r="AB63" s="15">
        <f t="shared" si="3"/>
        <v>1.7012499999999986E-2</v>
      </c>
      <c r="AD63" s="14"/>
      <c r="AE63" s="5" t="s">
        <v>29</v>
      </c>
      <c r="AF63">
        <v>32</v>
      </c>
      <c r="AG63" s="8">
        <f t="shared" ref="AG63:AH63" si="25">AVERAGE(AG53,AG40,AG27,AG14)</f>
        <v>0</v>
      </c>
      <c r="AH63">
        <f t="shared" si="25"/>
        <v>0.85357500000000008</v>
      </c>
      <c r="AI63" s="15">
        <f t="shared" si="4"/>
        <v>2.7224999999999971E-2</v>
      </c>
    </row>
    <row r="64" spans="2:36" ht="15" thickBot="1" x14ac:dyDescent="0.35">
      <c r="B64" s="16"/>
      <c r="C64" s="17"/>
      <c r="D64" s="17"/>
      <c r="E64" s="26">
        <f ca="1">MAX(E57:E64)</f>
        <v>0.25</v>
      </c>
      <c r="F64" s="17">
        <f ca="1">MIN(F57:F64)</f>
        <v>0.67980000000000007</v>
      </c>
      <c r="G64" s="18"/>
      <c r="I64" s="16"/>
      <c r="J64" s="17"/>
      <c r="K64" s="17"/>
      <c r="L64" s="26">
        <f>MAX(L56:L63)</f>
        <v>0.5</v>
      </c>
      <c r="M64" s="17">
        <f>MIN(M56:M63)</f>
        <v>0.86812500000000004</v>
      </c>
      <c r="N64" s="18"/>
      <c r="P64" s="16"/>
      <c r="Q64" s="17"/>
      <c r="R64" s="17"/>
      <c r="S64" s="26">
        <f>MAX(S56:S63)</f>
        <v>0.5</v>
      </c>
      <c r="T64" s="17">
        <f>MIN(T56:T63)</f>
        <v>0.82555000000000001</v>
      </c>
      <c r="U64" s="18"/>
      <c r="W64" s="16"/>
      <c r="X64" s="17"/>
      <c r="Y64" s="17"/>
      <c r="Z64" s="26">
        <f>MAX(Z56:Z63)</f>
        <v>4.2800000000000005E-2</v>
      </c>
      <c r="AA64" s="17">
        <f>MIN(AA56:AA63)</f>
        <v>0.72972500000000007</v>
      </c>
      <c r="AB64" s="18"/>
      <c r="AD64" s="16"/>
      <c r="AE64" s="17"/>
      <c r="AF64" s="17"/>
      <c r="AG64" s="26">
        <f>MAX(AG56:AG63)</f>
        <v>0.75</v>
      </c>
      <c r="AH64" s="17">
        <f>MIN(AH56:AH63)</f>
        <v>0.81432499999999997</v>
      </c>
      <c r="AI64" s="18"/>
    </row>
    <row r="65" spans="19:23" x14ac:dyDescent="0.3">
      <c r="U65" s="9"/>
      <c r="V65" s="9"/>
      <c r="W65" s="9"/>
    </row>
    <row r="66" spans="19:23" x14ac:dyDescent="0.3">
      <c r="S66" s="9"/>
    </row>
    <row r="67" spans="19:23" x14ac:dyDescent="0.3">
      <c r="S67" s="9"/>
    </row>
    <row r="68" spans="19:23" x14ac:dyDescent="0.3">
      <c r="S68" s="9"/>
    </row>
    <row r="69" spans="19:23" x14ac:dyDescent="0.3">
      <c r="S69" s="9"/>
    </row>
    <row r="70" spans="19:23" x14ac:dyDescent="0.3">
      <c r="S70" s="9"/>
    </row>
    <row r="71" spans="19:23" x14ac:dyDescent="0.3">
      <c r="S71" s="9"/>
    </row>
    <row r="72" spans="19:23" x14ac:dyDescent="0.3">
      <c r="S72" s="9"/>
    </row>
    <row r="73" spans="19:23" x14ac:dyDescent="0.3">
      <c r="S73" s="9"/>
    </row>
    <row r="74" spans="19:23" x14ac:dyDescent="0.3">
      <c r="S74" s="9"/>
    </row>
    <row r="75" spans="19:23" x14ac:dyDescent="0.3">
      <c r="S75" s="9"/>
    </row>
    <row r="76" spans="19:23" x14ac:dyDescent="0.3">
      <c r="S76" s="9"/>
    </row>
    <row r="77" spans="19:23" x14ac:dyDescent="0.3">
      <c r="S77" s="9"/>
    </row>
    <row r="78" spans="19:23" x14ac:dyDescent="0.3">
      <c r="S78" s="9"/>
    </row>
    <row r="79" spans="19:23" x14ac:dyDescent="0.3">
      <c r="S79" s="9"/>
    </row>
    <row r="80" spans="19:23" x14ac:dyDescent="0.3">
      <c r="S80" s="9"/>
    </row>
    <row r="81" spans="2:26" x14ac:dyDescent="0.3">
      <c r="S81" s="9"/>
    </row>
    <row r="82" spans="2:26" ht="15" thickBot="1" x14ac:dyDescent="0.35">
      <c r="S82" s="9"/>
    </row>
    <row r="83" spans="2:26" x14ac:dyDescent="0.3">
      <c r="B83" s="41"/>
      <c r="C83" s="42"/>
      <c r="D83" s="50" t="s">
        <v>101</v>
      </c>
      <c r="E83" s="51"/>
      <c r="F83" s="50" t="s">
        <v>102</v>
      </c>
      <c r="G83" s="51"/>
      <c r="H83" s="50" t="s">
        <v>103</v>
      </c>
      <c r="I83" s="51"/>
      <c r="J83" s="52" t="s">
        <v>104</v>
      </c>
      <c r="K83" s="53"/>
      <c r="L83" s="50" t="s">
        <v>105</v>
      </c>
      <c r="M83" s="54"/>
      <c r="O83" s="41"/>
      <c r="P83" s="42"/>
      <c r="Q83" s="50" t="s">
        <v>101</v>
      </c>
      <c r="R83" s="51"/>
      <c r="S83" s="50" t="s">
        <v>102</v>
      </c>
      <c r="T83" s="51"/>
      <c r="U83" s="50" t="s">
        <v>103</v>
      </c>
      <c r="V83" s="51"/>
      <c r="W83" s="52" t="s">
        <v>104</v>
      </c>
      <c r="X83" s="53"/>
      <c r="Y83" s="50" t="s">
        <v>105</v>
      </c>
      <c r="Z83" s="54"/>
    </row>
    <row r="84" spans="2:26" x14ac:dyDescent="0.3">
      <c r="B84" s="33" t="s">
        <v>22</v>
      </c>
      <c r="C84" s="34" t="s">
        <v>19</v>
      </c>
      <c r="D84" s="35" t="s">
        <v>20</v>
      </c>
      <c r="E84" s="36" t="s">
        <v>21</v>
      </c>
      <c r="F84" s="35" t="s">
        <v>20</v>
      </c>
      <c r="G84" s="36" t="s">
        <v>21</v>
      </c>
      <c r="H84" s="35" t="s">
        <v>20</v>
      </c>
      <c r="I84" s="36" t="s">
        <v>21</v>
      </c>
      <c r="J84" s="35" t="s">
        <v>20</v>
      </c>
      <c r="K84" s="36" t="s">
        <v>21</v>
      </c>
      <c r="L84" s="35" t="s">
        <v>20</v>
      </c>
      <c r="M84" s="37" t="s">
        <v>21</v>
      </c>
      <c r="O84" s="33" t="s">
        <v>22</v>
      </c>
      <c r="P84" s="34" t="s">
        <v>19</v>
      </c>
      <c r="Q84" s="35" t="s">
        <v>20</v>
      </c>
      <c r="R84" s="36" t="s">
        <v>21</v>
      </c>
      <c r="S84" s="35" t="s">
        <v>20</v>
      </c>
      <c r="T84" s="36" t="s">
        <v>21</v>
      </c>
      <c r="U84" s="35" t="s">
        <v>20</v>
      </c>
      <c r="V84" s="36" t="s">
        <v>21</v>
      </c>
      <c r="W84" s="35" t="s">
        <v>20</v>
      </c>
      <c r="X84" s="36" t="s">
        <v>21</v>
      </c>
      <c r="Y84" s="35" t="s">
        <v>20</v>
      </c>
      <c r="Z84" s="37" t="s">
        <v>21</v>
      </c>
    </row>
    <row r="85" spans="2:26" x14ac:dyDescent="0.3">
      <c r="B85" s="38" t="s">
        <v>74</v>
      </c>
      <c r="C85" s="27">
        <v>128</v>
      </c>
      <c r="D85" s="28">
        <v>0.125</v>
      </c>
      <c r="E85" s="27">
        <v>0.74819999999999998</v>
      </c>
      <c r="F85" s="28">
        <v>4.6899999999999997E-2</v>
      </c>
      <c r="G85" s="27">
        <v>0.76349999999999996</v>
      </c>
      <c r="H85" s="28">
        <v>0</v>
      </c>
      <c r="I85" s="27">
        <v>0.79330000000000001</v>
      </c>
      <c r="J85" s="28">
        <v>0</v>
      </c>
      <c r="K85" s="27">
        <v>0.78480000000000005</v>
      </c>
      <c r="L85" s="28">
        <f t="shared" ref="L85:L124" si="26">AVERAGE(D85,F85,H85,J85)</f>
        <v>4.2974999999999999E-2</v>
      </c>
      <c r="M85" s="29">
        <f t="shared" ref="M85:M124" si="27">AVERAGE(E85,G85,I85,K85)</f>
        <v>0.77244999999999997</v>
      </c>
      <c r="O85" s="38" t="s">
        <v>74</v>
      </c>
      <c r="P85" s="27">
        <v>128</v>
      </c>
      <c r="Q85" s="28">
        <v>0.125</v>
      </c>
      <c r="R85" s="27">
        <v>0.74819999999999998</v>
      </c>
      <c r="S85" s="28">
        <v>4.6899999999999997E-2</v>
      </c>
      <c r="T85" s="27">
        <v>0.76349999999999996</v>
      </c>
      <c r="U85" s="28">
        <v>0</v>
      </c>
      <c r="V85" s="27">
        <v>0.79330000000000001</v>
      </c>
      <c r="W85" s="28">
        <v>0</v>
      </c>
      <c r="X85" s="27">
        <v>0.78480000000000005</v>
      </c>
      <c r="Y85" s="28">
        <f t="shared" ref="Y85:Y94" si="28">AVERAGE(Q85,S85,U85,W85)</f>
        <v>4.2974999999999999E-2</v>
      </c>
      <c r="Z85" s="29">
        <f t="shared" ref="Z85:Z94" si="29">AVERAGE(R85,T85,V85,X85)</f>
        <v>0.77244999999999997</v>
      </c>
    </row>
    <row r="86" spans="2:26" x14ac:dyDescent="0.3">
      <c r="B86" s="33" t="s">
        <v>96</v>
      </c>
      <c r="C86" s="27">
        <v>120</v>
      </c>
      <c r="D86" s="28">
        <v>0</v>
      </c>
      <c r="E86" s="27">
        <v>0.84660000000000002</v>
      </c>
      <c r="F86" s="28">
        <v>0</v>
      </c>
      <c r="G86" s="27">
        <v>0.74750000000000005</v>
      </c>
      <c r="H86" s="28">
        <v>0</v>
      </c>
      <c r="I86" s="27">
        <v>0.78069999999999995</v>
      </c>
      <c r="J86" s="28">
        <v>0</v>
      </c>
      <c r="K86" s="27">
        <v>0.75449999999999995</v>
      </c>
      <c r="L86" s="28">
        <f t="shared" si="26"/>
        <v>0</v>
      </c>
      <c r="M86" s="29">
        <f t="shared" si="27"/>
        <v>0.78232499999999994</v>
      </c>
      <c r="O86" s="33" t="s">
        <v>96</v>
      </c>
      <c r="P86" s="27">
        <v>120</v>
      </c>
      <c r="Q86" s="28">
        <v>0</v>
      </c>
      <c r="R86" s="27">
        <v>0.84660000000000002</v>
      </c>
      <c r="S86" s="28">
        <v>0</v>
      </c>
      <c r="T86" s="27">
        <v>0.74750000000000005</v>
      </c>
      <c r="U86" s="28">
        <v>0</v>
      </c>
      <c r="V86" s="27">
        <v>0.78069999999999995</v>
      </c>
      <c r="W86" s="28">
        <v>0</v>
      </c>
      <c r="X86" s="27">
        <v>0.75449999999999995</v>
      </c>
      <c r="Y86" s="28">
        <f t="shared" si="28"/>
        <v>0</v>
      </c>
      <c r="Z86" s="29">
        <f t="shared" si="29"/>
        <v>0.78232499999999994</v>
      </c>
    </row>
    <row r="87" spans="2:26" x14ac:dyDescent="0.3">
      <c r="B87" s="33" t="s">
        <v>84</v>
      </c>
      <c r="C87" s="27">
        <v>112</v>
      </c>
      <c r="D87" s="28">
        <v>1.7899999999999999E-2</v>
      </c>
      <c r="E87" s="27">
        <v>0.81630000000000003</v>
      </c>
      <c r="F87" s="28">
        <v>0</v>
      </c>
      <c r="G87" s="27">
        <v>0.83020000000000005</v>
      </c>
      <c r="H87" s="28">
        <v>0</v>
      </c>
      <c r="I87" s="27">
        <v>0.82899999999999996</v>
      </c>
      <c r="J87" s="28">
        <v>0</v>
      </c>
      <c r="K87" s="27">
        <v>0.80559999999999998</v>
      </c>
      <c r="L87" s="28">
        <f t="shared" si="26"/>
        <v>4.4749999999999998E-3</v>
      </c>
      <c r="M87" s="29">
        <f t="shared" si="27"/>
        <v>0.82027500000000009</v>
      </c>
      <c r="O87" s="33" t="s">
        <v>84</v>
      </c>
      <c r="P87" s="27">
        <v>112</v>
      </c>
      <c r="Q87" s="28">
        <v>1.7899999999999999E-2</v>
      </c>
      <c r="R87" s="27">
        <v>0.81630000000000003</v>
      </c>
      <c r="S87" s="28">
        <v>0</v>
      </c>
      <c r="T87" s="27">
        <v>0.83020000000000005</v>
      </c>
      <c r="U87" s="28">
        <v>0</v>
      </c>
      <c r="V87" s="27">
        <v>0.82899999999999996</v>
      </c>
      <c r="W87" s="28">
        <v>0</v>
      </c>
      <c r="X87" s="27">
        <v>0.80559999999999998</v>
      </c>
      <c r="Y87" s="28">
        <f t="shared" si="28"/>
        <v>4.4749999999999998E-3</v>
      </c>
      <c r="Z87" s="29">
        <f t="shared" si="29"/>
        <v>0.82027500000000009</v>
      </c>
    </row>
    <row r="88" spans="2:26" x14ac:dyDescent="0.3">
      <c r="B88" s="33" t="s">
        <v>90</v>
      </c>
      <c r="C88" s="27">
        <v>120</v>
      </c>
      <c r="D88" s="28">
        <v>0.05</v>
      </c>
      <c r="E88" s="27">
        <v>0.82130000000000003</v>
      </c>
      <c r="F88" s="28">
        <v>0</v>
      </c>
      <c r="G88" s="27">
        <v>0.79190000000000005</v>
      </c>
      <c r="H88" s="28">
        <v>0</v>
      </c>
      <c r="I88" s="27">
        <v>0.91500000000000004</v>
      </c>
      <c r="J88" s="28">
        <v>8.3000000000000001E-3</v>
      </c>
      <c r="K88" s="27">
        <v>0.7792</v>
      </c>
      <c r="L88" s="28">
        <f t="shared" si="26"/>
        <v>1.4575000000000001E-2</v>
      </c>
      <c r="M88" s="29">
        <f t="shared" si="27"/>
        <v>0.82684999999999997</v>
      </c>
      <c r="O88" s="33" t="s">
        <v>90</v>
      </c>
      <c r="P88" s="27">
        <v>120</v>
      </c>
      <c r="Q88" s="28">
        <v>0.05</v>
      </c>
      <c r="R88" s="27">
        <v>0.82130000000000003</v>
      </c>
      <c r="S88" s="28">
        <v>0</v>
      </c>
      <c r="T88" s="27">
        <v>0.79190000000000005</v>
      </c>
      <c r="U88" s="28">
        <v>0</v>
      </c>
      <c r="V88" s="27">
        <v>0.91500000000000004</v>
      </c>
      <c r="W88" s="28">
        <v>8.3000000000000001E-3</v>
      </c>
      <c r="X88" s="27">
        <v>0.7792</v>
      </c>
      <c r="Y88" s="28">
        <f t="shared" si="28"/>
        <v>1.4575000000000001E-2</v>
      </c>
      <c r="Z88" s="29">
        <f t="shared" si="29"/>
        <v>0.82684999999999997</v>
      </c>
    </row>
    <row r="89" spans="2:26" x14ac:dyDescent="0.3">
      <c r="B89" s="33" t="s">
        <v>61</v>
      </c>
      <c r="C89" s="27">
        <v>120</v>
      </c>
      <c r="D89" s="28">
        <v>0</v>
      </c>
      <c r="E89" s="27">
        <v>0.9224</v>
      </c>
      <c r="F89" s="28">
        <v>0</v>
      </c>
      <c r="G89" s="27">
        <v>0.83640000000000003</v>
      </c>
      <c r="H89" s="28">
        <v>5.8299999999999998E-2</v>
      </c>
      <c r="I89" s="27">
        <v>0.71909999999999996</v>
      </c>
      <c r="J89" s="28">
        <v>0</v>
      </c>
      <c r="K89" s="27">
        <v>0.83620000000000005</v>
      </c>
      <c r="L89" s="28">
        <f t="shared" si="26"/>
        <v>1.4574999999999999E-2</v>
      </c>
      <c r="M89" s="29">
        <f t="shared" si="27"/>
        <v>0.82852499999999996</v>
      </c>
      <c r="O89" s="33" t="s">
        <v>61</v>
      </c>
      <c r="P89" s="27">
        <v>120</v>
      </c>
      <c r="Q89" s="28">
        <v>0</v>
      </c>
      <c r="R89" s="27">
        <v>0.9224</v>
      </c>
      <c r="S89" s="28">
        <v>0</v>
      </c>
      <c r="T89" s="27">
        <v>0.83640000000000003</v>
      </c>
      <c r="U89" s="28">
        <v>5.8299999999999998E-2</v>
      </c>
      <c r="V89" s="27">
        <v>0.71909999999999996</v>
      </c>
      <c r="W89" s="28">
        <v>0</v>
      </c>
      <c r="X89" s="27">
        <v>0.83620000000000005</v>
      </c>
      <c r="Y89" s="28">
        <f t="shared" si="28"/>
        <v>1.4574999999999999E-2</v>
      </c>
      <c r="Z89" s="29">
        <f t="shared" si="29"/>
        <v>0.82852499999999996</v>
      </c>
    </row>
    <row r="90" spans="2:26" x14ac:dyDescent="0.3">
      <c r="B90" s="39" t="s">
        <v>75</v>
      </c>
      <c r="C90" s="27">
        <v>112</v>
      </c>
      <c r="D90" s="28">
        <v>8.0399999999999999E-2</v>
      </c>
      <c r="E90" s="27">
        <v>0.85599999999999998</v>
      </c>
      <c r="F90" s="28">
        <v>0.1429</v>
      </c>
      <c r="G90" s="27">
        <v>0.80679999999999996</v>
      </c>
      <c r="H90" s="28">
        <v>4.4600000000000001E-2</v>
      </c>
      <c r="I90" s="27">
        <v>0.8337</v>
      </c>
      <c r="J90" s="28">
        <v>0</v>
      </c>
      <c r="K90" s="27">
        <v>0.8196</v>
      </c>
      <c r="L90" s="28">
        <f t="shared" si="26"/>
        <v>6.6975000000000007E-2</v>
      </c>
      <c r="M90" s="29">
        <f t="shared" si="27"/>
        <v>0.8290249999999999</v>
      </c>
      <c r="O90" s="33" t="s">
        <v>92</v>
      </c>
      <c r="P90" s="27">
        <v>128</v>
      </c>
      <c r="Q90" s="28">
        <v>1.5599999999999999E-2</v>
      </c>
      <c r="R90" s="27">
        <v>1</v>
      </c>
      <c r="S90" s="28">
        <v>0</v>
      </c>
      <c r="T90" s="27">
        <v>0.8548</v>
      </c>
      <c r="U90" s="28">
        <v>0</v>
      </c>
      <c r="V90" s="27">
        <v>1.0621</v>
      </c>
      <c r="W90" s="28">
        <v>0</v>
      </c>
      <c r="X90" s="27">
        <v>0.9325</v>
      </c>
      <c r="Y90" s="28">
        <f t="shared" si="28"/>
        <v>3.8999999999999998E-3</v>
      </c>
      <c r="Z90" s="29">
        <f t="shared" si="29"/>
        <v>0.96235000000000004</v>
      </c>
    </row>
    <row r="91" spans="2:26" x14ac:dyDescent="0.3">
      <c r="B91" s="33" t="s">
        <v>83</v>
      </c>
      <c r="C91" s="27">
        <v>128</v>
      </c>
      <c r="D91" s="28">
        <v>0</v>
      </c>
      <c r="E91" s="27">
        <v>0.84219999999999995</v>
      </c>
      <c r="F91" s="28">
        <v>0</v>
      </c>
      <c r="G91" s="27">
        <v>0.83109999999999995</v>
      </c>
      <c r="H91" s="28">
        <v>3.9100000000000003E-2</v>
      </c>
      <c r="I91" s="27">
        <v>0.84799999999999998</v>
      </c>
      <c r="J91" s="28">
        <v>0</v>
      </c>
      <c r="K91" s="27">
        <v>0.81950000000000001</v>
      </c>
      <c r="L91" s="28">
        <f t="shared" si="26"/>
        <v>9.7750000000000007E-3</v>
      </c>
      <c r="M91" s="29">
        <f t="shared" si="27"/>
        <v>0.83519999999999994</v>
      </c>
      <c r="O91" s="33" t="s">
        <v>60</v>
      </c>
      <c r="P91" s="27">
        <v>112</v>
      </c>
      <c r="Q91" s="28">
        <v>0</v>
      </c>
      <c r="R91" s="27">
        <v>1.0135000000000001</v>
      </c>
      <c r="S91" s="28">
        <v>0</v>
      </c>
      <c r="T91" s="27">
        <v>0.99629999999999996</v>
      </c>
      <c r="U91" s="28">
        <v>0</v>
      </c>
      <c r="V91" s="27">
        <v>0.91759999999999997</v>
      </c>
      <c r="W91" s="28">
        <v>0</v>
      </c>
      <c r="X91" s="27">
        <v>0.99629999999999996</v>
      </c>
      <c r="Y91" s="28">
        <f t="shared" si="28"/>
        <v>0</v>
      </c>
      <c r="Z91" s="29">
        <f t="shared" si="29"/>
        <v>0.98092500000000005</v>
      </c>
    </row>
    <row r="92" spans="2:26" x14ac:dyDescent="0.3">
      <c r="B92" s="33" t="s">
        <v>69</v>
      </c>
      <c r="C92" s="27">
        <v>112</v>
      </c>
      <c r="D92" s="28">
        <v>0</v>
      </c>
      <c r="E92" s="27">
        <v>0.84630000000000005</v>
      </c>
      <c r="F92" s="28">
        <v>0</v>
      </c>
      <c r="G92" s="27">
        <v>0.83350000000000002</v>
      </c>
      <c r="H92" s="28">
        <v>0</v>
      </c>
      <c r="I92" s="27">
        <v>0.85650000000000004</v>
      </c>
      <c r="J92" s="28">
        <v>0</v>
      </c>
      <c r="K92" s="27">
        <v>0.83740000000000003</v>
      </c>
      <c r="L92" s="28">
        <f t="shared" si="26"/>
        <v>0</v>
      </c>
      <c r="M92" s="29">
        <f t="shared" si="27"/>
        <v>0.84342500000000009</v>
      </c>
      <c r="O92" s="33" t="s">
        <v>86</v>
      </c>
      <c r="P92" s="27">
        <v>112</v>
      </c>
      <c r="Q92" s="28">
        <v>0</v>
      </c>
      <c r="R92" s="27">
        <v>0.99760000000000004</v>
      </c>
      <c r="S92" s="28">
        <v>0</v>
      </c>
      <c r="T92" s="27">
        <v>1.0019</v>
      </c>
      <c r="U92" s="28">
        <v>0</v>
      </c>
      <c r="V92" s="27">
        <v>0.98080000000000001</v>
      </c>
      <c r="W92" s="28">
        <v>0</v>
      </c>
      <c r="X92" s="27">
        <v>0.97340000000000004</v>
      </c>
      <c r="Y92" s="28">
        <f t="shared" si="28"/>
        <v>0</v>
      </c>
      <c r="Z92" s="29">
        <f t="shared" si="29"/>
        <v>0.98842500000000011</v>
      </c>
    </row>
    <row r="93" spans="2:26" x14ac:dyDescent="0.3">
      <c r="B93" s="33" t="s">
        <v>98</v>
      </c>
      <c r="C93" s="27">
        <v>120</v>
      </c>
      <c r="D93" s="28">
        <v>0</v>
      </c>
      <c r="E93" s="27">
        <v>0.82489999999999997</v>
      </c>
      <c r="F93" s="28">
        <v>0</v>
      </c>
      <c r="G93" s="27">
        <v>0.84230000000000005</v>
      </c>
      <c r="H93" s="28">
        <v>0</v>
      </c>
      <c r="I93" s="27">
        <v>0.92430000000000001</v>
      </c>
      <c r="J93" s="28">
        <v>1.67E-2</v>
      </c>
      <c r="K93" s="27">
        <v>0.78269999999999995</v>
      </c>
      <c r="L93" s="28">
        <f t="shared" si="26"/>
        <v>4.1749999999999999E-3</v>
      </c>
      <c r="M93" s="29">
        <f t="shared" si="27"/>
        <v>0.84355000000000002</v>
      </c>
      <c r="O93" s="43" t="s">
        <v>73</v>
      </c>
      <c r="P93" s="44">
        <v>112</v>
      </c>
      <c r="Q93" s="45">
        <v>0</v>
      </c>
      <c r="R93" s="44">
        <v>1.0713999999999999</v>
      </c>
      <c r="S93" s="45">
        <v>0</v>
      </c>
      <c r="T93" s="44">
        <v>1.0115000000000001</v>
      </c>
      <c r="U93" s="45">
        <v>0</v>
      </c>
      <c r="V93" s="44">
        <v>1.0168999999999999</v>
      </c>
      <c r="W93" s="45">
        <v>0</v>
      </c>
      <c r="X93" s="44">
        <v>1.0898000000000001</v>
      </c>
      <c r="Y93" s="45">
        <f t="shared" si="28"/>
        <v>0</v>
      </c>
      <c r="Z93" s="46">
        <f t="shared" si="29"/>
        <v>1.0474000000000001</v>
      </c>
    </row>
    <row r="94" spans="2:26" ht="15" thickBot="1" x14ac:dyDescent="0.35">
      <c r="B94" s="33" t="s">
        <v>76</v>
      </c>
      <c r="C94" s="27">
        <v>105</v>
      </c>
      <c r="D94" s="28">
        <v>0</v>
      </c>
      <c r="E94" s="27">
        <v>0.85440000000000005</v>
      </c>
      <c r="F94" s="28">
        <v>0</v>
      </c>
      <c r="G94" s="27">
        <v>0.84130000000000005</v>
      </c>
      <c r="H94" s="28">
        <v>0</v>
      </c>
      <c r="I94" s="27">
        <v>0.83689999999999998</v>
      </c>
      <c r="J94" s="28">
        <v>0</v>
      </c>
      <c r="K94" s="27">
        <v>0.85350000000000004</v>
      </c>
      <c r="L94" s="28">
        <f t="shared" si="26"/>
        <v>0</v>
      </c>
      <c r="M94" s="29">
        <f t="shared" si="27"/>
        <v>0.84652499999999997</v>
      </c>
      <c r="O94" s="40" t="s">
        <v>77</v>
      </c>
      <c r="P94" s="30">
        <v>112</v>
      </c>
      <c r="Q94" s="31">
        <v>0</v>
      </c>
      <c r="R94" s="30">
        <v>1.0869</v>
      </c>
      <c r="S94" s="31">
        <v>0</v>
      </c>
      <c r="T94" s="30">
        <v>1.0054000000000001</v>
      </c>
      <c r="U94" s="31">
        <v>0</v>
      </c>
      <c r="V94" s="30">
        <v>1.0422</v>
      </c>
      <c r="W94" s="31">
        <v>0</v>
      </c>
      <c r="X94" s="30">
        <v>1.0676000000000001</v>
      </c>
      <c r="Y94" s="31">
        <f t="shared" si="28"/>
        <v>0</v>
      </c>
      <c r="Z94" s="32">
        <f t="shared" si="29"/>
        <v>1.0505249999999999</v>
      </c>
    </row>
    <row r="95" spans="2:26" x14ac:dyDescent="0.3">
      <c r="B95" s="33" t="s">
        <v>82</v>
      </c>
      <c r="C95" s="27">
        <v>120</v>
      </c>
      <c r="D95" s="28">
        <v>0.05</v>
      </c>
      <c r="E95" s="27">
        <v>0.82330000000000003</v>
      </c>
      <c r="F95" s="28">
        <v>2.5000000000000001E-2</v>
      </c>
      <c r="G95" s="27">
        <v>0.82230000000000003</v>
      </c>
      <c r="H95" s="28">
        <v>0.125</v>
      </c>
      <c r="I95" s="27">
        <v>0.9214</v>
      </c>
      <c r="J95" s="28">
        <v>0</v>
      </c>
      <c r="K95" s="27">
        <v>0.83340000000000003</v>
      </c>
      <c r="L95" s="28">
        <f t="shared" si="26"/>
        <v>0.05</v>
      </c>
      <c r="M95" s="29">
        <f t="shared" si="27"/>
        <v>0.85010000000000008</v>
      </c>
      <c r="O95" s="47"/>
      <c r="Q95" s="8"/>
      <c r="S95" s="8"/>
      <c r="U95" s="8"/>
      <c r="W95" s="8"/>
      <c r="Y95" s="8"/>
    </row>
    <row r="96" spans="2:26" x14ac:dyDescent="0.3">
      <c r="B96" s="33" t="s">
        <v>80</v>
      </c>
      <c r="C96" s="27">
        <v>120</v>
      </c>
      <c r="D96" s="28">
        <v>0</v>
      </c>
      <c r="E96" s="27">
        <v>0.89870000000000005</v>
      </c>
      <c r="F96" s="28">
        <v>0</v>
      </c>
      <c r="G96" s="27">
        <v>0.81630000000000003</v>
      </c>
      <c r="H96" s="28">
        <v>0</v>
      </c>
      <c r="I96" s="27">
        <v>0.83950000000000002</v>
      </c>
      <c r="J96" s="28">
        <v>0</v>
      </c>
      <c r="K96" s="27">
        <v>0.85709999999999997</v>
      </c>
      <c r="L96" s="28">
        <f t="shared" si="26"/>
        <v>0</v>
      </c>
      <c r="M96" s="29">
        <f t="shared" si="27"/>
        <v>0.85289999999999999</v>
      </c>
      <c r="O96" s="47"/>
      <c r="Q96" s="8"/>
      <c r="S96" s="8"/>
      <c r="U96" s="8"/>
      <c r="W96" s="8"/>
      <c r="Y96" s="8"/>
    </row>
    <row r="97" spans="2:25" x14ac:dyDescent="0.3">
      <c r="B97" s="33" t="s">
        <v>70</v>
      </c>
      <c r="C97" s="27">
        <v>120</v>
      </c>
      <c r="D97" s="28">
        <v>0</v>
      </c>
      <c r="E97" s="27">
        <v>0.89229999999999998</v>
      </c>
      <c r="F97" s="28">
        <v>8.3000000000000001E-3</v>
      </c>
      <c r="G97" s="27">
        <v>0.85670000000000002</v>
      </c>
      <c r="H97" s="28">
        <v>1.67E-2</v>
      </c>
      <c r="I97" s="27">
        <v>0.7984</v>
      </c>
      <c r="J97" s="28">
        <v>0</v>
      </c>
      <c r="K97" s="27">
        <v>0.8931</v>
      </c>
      <c r="L97" s="28">
        <f t="shared" si="26"/>
        <v>6.2500000000000003E-3</v>
      </c>
      <c r="M97" s="29">
        <f t="shared" si="27"/>
        <v>0.86012500000000003</v>
      </c>
      <c r="O97" s="47"/>
      <c r="Q97" s="8"/>
      <c r="S97" s="8"/>
      <c r="U97" s="8"/>
      <c r="W97" s="8"/>
      <c r="Y97" s="8"/>
    </row>
    <row r="98" spans="2:25" x14ac:dyDescent="0.3">
      <c r="B98" s="33" t="s">
        <v>71</v>
      </c>
      <c r="C98" s="27">
        <v>128</v>
      </c>
      <c r="D98" s="28">
        <v>7.7999999999999996E-3</v>
      </c>
      <c r="E98" s="27">
        <v>0.84809999999999997</v>
      </c>
      <c r="F98" s="28">
        <v>0</v>
      </c>
      <c r="G98" s="27">
        <v>0.88959999999999995</v>
      </c>
      <c r="H98" s="28">
        <v>0</v>
      </c>
      <c r="I98" s="27">
        <v>0.88360000000000005</v>
      </c>
      <c r="J98" s="28">
        <v>0</v>
      </c>
      <c r="K98" s="27">
        <v>0.85850000000000004</v>
      </c>
      <c r="L98" s="28">
        <f t="shared" si="26"/>
        <v>1.9499999999999999E-3</v>
      </c>
      <c r="M98" s="29">
        <f t="shared" si="27"/>
        <v>0.86995</v>
      </c>
      <c r="O98" s="47"/>
      <c r="Q98" s="8"/>
      <c r="S98" s="8"/>
      <c r="U98" s="8"/>
      <c r="W98" s="8"/>
      <c r="Y98" s="8"/>
    </row>
    <row r="99" spans="2:25" x14ac:dyDescent="0.3">
      <c r="B99" s="33" t="s">
        <v>81</v>
      </c>
      <c r="C99" s="27">
        <v>120</v>
      </c>
      <c r="D99" s="28">
        <v>0</v>
      </c>
      <c r="E99" s="27">
        <v>0.89559999999999995</v>
      </c>
      <c r="F99" s="28">
        <v>0</v>
      </c>
      <c r="G99" s="27">
        <v>0.8488</v>
      </c>
      <c r="H99" s="28">
        <v>0</v>
      </c>
      <c r="I99" s="27">
        <v>0.86819999999999997</v>
      </c>
      <c r="J99" s="28">
        <v>0</v>
      </c>
      <c r="K99" s="27">
        <v>0.89890000000000003</v>
      </c>
      <c r="L99" s="28">
        <f t="shared" si="26"/>
        <v>0</v>
      </c>
      <c r="M99" s="29">
        <f t="shared" si="27"/>
        <v>0.87787499999999996</v>
      </c>
      <c r="O99" s="47"/>
      <c r="Q99" s="8"/>
      <c r="S99" s="8"/>
      <c r="U99" s="8"/>
      <c r="W99" s="8"/>
      <c r="Y99" s="8"/>
    </row>
    <row r="100" spans="2:25" x14ac:dyDescent="0.3">
      <c r="B100" s="33" t="s">
        <v>79</v>
      </c>
      <c r="C100" s="27">
        <v>105</v>
      </c>
      <c r="D100" s="28">
        <v>0</v>
      </c>
      <c r="E100" s="27">
        <v>0.8992</v>
      </c>
      <c r="F100" s="28">
        <v>0</v>
      </c>
      <c r="G100" s="27">
        <v>0.75219999999999998</v>
      </c>
      <c r="H100" s="28">
        <v>0</v>
      </c>
      <c r="I100" s="27">
        <v>0.95240000000000002</v>
      </c>
      <c r="J100" s="28">
        <v>0</v>
      </c>
      <c r="K100" s="27">
        <v>0.90880000000000005</v>
      </c>
      <c r="L100" s="28">
        <f t="shared" si="26"/>
        <v>0</v>
      </c>
      <c r="M100" s="29">
        <f t="shared" si="27"/>
        <v>0.87814999999999999</v>
      </c>
      <c r="O100" s="48"/>
      <c r="Q100" s="8"/>
      <c r="S100" s="8"/>
      <c r="U100" s="8"/>
      <c r="W100" s="8"/>
      <c r="Y100" s="8"/>
    </row>
    <row r="101" spans="2:25" x14ac:dyDescent="0.3">
      <c r="B101" s="33" t="s">
        <v>93</v>
      </c>
      <c r="C101" s="27">
        <v>112</v>
      </c>
      <c r="D101" s="28">
        <v>0.1429</v>
      </c>
      <c r="E101" s="27">
        <v>0.90410000000000001</v>
      </c>
      <c r="F101" s="28">
        <v>0</v>
      </c>
      <c r="G101" s="27">
        <v>0.84650000000000003</v>
      </c>
      <c r="H101" s="28">
        <v>0</v>
      </c>
      <c r="I101" s="27">
        <v>0.85150000000000003</v>
      </c>
      <c r="J101" s="28">
        <v>0</v>
      </c>
      <c r="K101" s="27">
        <v>0.91310000000000002</v>
      </c>
      <c r="L101" s="28">
        <f t="shared" si="26"/>
        <v>3.5725E-2</v>
      </c>
      <c r="M101" s="29">
        <f t="shared" si="27"/>
        <v>0.87880000000000003</v>
      </c>
      <c r="O101" s="47"/>
      <c r="Q101" s="8"/>
      <c r="S101" s="8"/>
      <c r="U101" s="8"/>
      <c r="W101" s="8"/>
      <c r="Y101" s="8"/>
    </row>
    <row r="102" spans="2:25" x14ac:dyDescent="0.3">
      <c r="B102" s="33" t="s">
        <v>85</v>
      </c>
      <c r="C102" s="27">
        <v>112</v>
      </c>
      <c r="D102" s="28">
        <v>0</v>
      </c>
      <c r="E102" s="27">
        <v>0.8952</v>
      </c>
      <c r="F102" s="28">
        <v>0</v>
      </c>
      <c r="G102" s="27">
        <v>0.79810000000000003</v>
      </c>
      <c r="H102" s="28">
        <v>0</v>
      </c>
      <c r="I102" s="27">
        <v>0.97689999999999999</v>
      </c>
      <c r="J102" s="28">
        <v>0</v>
      </c>
      <c r="K102" s="27">
        <v>0.89670000000000005</v>
      </c>
      <c r="L102" s="28">
        <f t="shared" si="26"/>
        <v>0</v>
      </c>
      <c r="M102" s="29">
        <f t="shared" si="27"/>
        <v>0.89172499999999999</v>
      </c>
      <c r="O102" s="47"/>
      <c r="Q102" s="8"/>
      <c r="S102" s="8"/>
      <c r="U102" s="8"/>
      <c r="W102" s="8"/>
      <c r="Y102" s="8"/>
    </row>
    <row r="103" spans="2:25" x14ac:dyDescent="0.3">
      <c r="B103" s="33" t="s">
        <v>95</v>
      </c>
      <c r="C103" s="27">
        <v>120</v>
      </c>
      <c r="D103" s="28">
        <v>0</v>
      </c>
      <c r="E103" s="27">
        <v>0.90649999999999997</v>
      </c>
      <c r="F103" s="28">
        <v>8.3000000000000001E-3</v>
      </c>
      <c r="G103" s="27">
        <v>0.85289999999999999</v>
      </c>
      <c r="H103" s="28">
        <v>0</v>
      </c>
      <c r="I103" s="27">
        <v>0.90890000000000004</v>
      </c>
      <c r="J103" s="28">
        <v>0</v>
      </c>
      <c r="K103" s="27">
        <v>0.90380000000000005</v>
      </c>
      <c r="L103" s="28">
        <f t="shared" si="26"/>
        <v>2.075E-3</v>
      </c>
      <c r="M103" s="29">
        <f t="shared" si="27"/>
        <v>0.89302499999999996</v>
      </c>
      <c r="O103" s="47"/>
      <c r="Q103" s="8"/>
      <c r="S103" s="8"/>
      <c r="U103" s="8"/>
      <c r="W103" s="8"/>
      <c r="Y103" s="8"/>
    </row>
    <row r="104" spans="2:25" x14ac:dyDescent="0.3">
      <c r="B104" s="33" t="s">
        <v>68</v>
      </c>
      <c r="C104" s="27">
        <v>105</v>
      </c>
      <c r="D104" s="28">
        <v>0</v>
      </c>
      <c r="E104" s="27">
        <v>0.8599</v>
      </c>
      <c r="F104" s="28">
        <v>0</v>
      </c>
      <c r="G104" s="27">
        <v>0.9194</v>
      </c>
      <c r="H104" s="28">
        <v>0</v>
      </c>
      <c r="I104" s="27">
        <v>0.83660000000000001</v>
      </c>
      <c r="J104" s="28">
        <v>0</v>
      </c>
      <c r="K104" s="27">
        <v>0.96819999999999995</v>
      </c>
      <c r="L104" s="28">
        <f t="shared" si="26"/>
        <v>0</v>
      </c>
      <c r="M104" s="29">
        <f t="shared" si="27"/>
        <v>0.89602499999999996</v>
      </c>
      <c r="O104" s="47"/>
      <c r="Q104" s="8"/>
      <c r="S104" s="8"/>
      <c r="U104" s="8"/>
      <c r="W104" s="8"/>
      <c r="Y104" s="8"/>
    </row>
    <row r="105" spans="2:25" x14ac:dyDescent="0.3">
      <c r="B105" s="33" t="s">
        <v>97</v>
      </c>
      <c r="C105" s="27">
        <v>105</v>
      </c>
      <c r="D105" s="28">
        <v>0</v>
      </c>
      <c r="E105" s="27">
        <v>0.91349999999999998</v>
      </c>
      <c r="F105" s="28">
        <v>0</v>
      </c>
      <c r="G105" s="27">
        <v>0.9365</v>
      </c>
      <c r="H105" s="28">
        <v>0</v>
      </c>
      <c r="I105" s="27">
        <v>0.8518</v>
      </c>
      <c r="J105" s="28">
        <v>0</v>
      </c>
      <c r="K105" s="27">
        <v>0.8891</v>
      </c>
      <c r="L105" s="28">
        <f t="shared" si="26"/>
        <v>0</v>
      </c>
      <c r="M105" s="29">
        <f t="shared" si="27"/>
        <v>0.897725</v>
      </c>
      <c r="O105" s="47"/>
      <c r="Q105" s="8"/>
      <c r="S105" s="8"/>
      <c r="U105" s="8"/>
      <c r="W105" s="8"/>
      <c r="Y105" s="8"/>
    </row>
    <row r="106" spans="2:25" x14ac:dyDescent="0.3">
      <c r="B106" s="33" t="s">
        <v>88</v>
      </c>
      <c r="C106" s="27">
        <v>128</v>
      </c>
      <c r="D106" s="28">
        <v>0</v>
      </c>
      <c r="E106" s="27">
        <v>0.92879999999999996</v>
      </c>
      <c r="F106" s="28">
        <v>0</v>
      </c>
      <c r="G106" s="27">
        <v>0.91649999999999998</v>
      </c>
      <c r="H106" s="28">
        <v>0</v>
      </c>
      <c r="I106" s="27">
        <v>0.86880000000000002</v>
      </c>
      <c r="J106" s="28">
        <v>0</v>
      </c>
      <c r="K106" s="27">
        <v>0.89390000000000003</v>
      </c>
      <c r="L106" s="28">
        <f t="shared" si="26"/>
        <v>0</v>
      </c>
      <c r="M106" s="29">
        <f t="shared" si="27"/>
        <v>0.90200000000000002</v>
      </c>
      <c r="O106" s="47"/>
      <c r="Q106" s="8"/>
      <c r="S106" s="8"/>
      <c r="U106" s="8"/>
      <c r="W106" s="8"/>
      <c r="Y106" s="8"/>
    </row>
    <row r="107" spans="2:25" x14ac:dyDescent="0.3">
      <c r="B107" s="33" t="s">
        <v>63</v>
      </c>
      <c r="C107" s="27">
        <v>112</v>
      </c>
      <c r="D107" s="28">
        <v>0</v>
      </c>
      <c r="E107" s="27">
        <v>0.9607</v>
      </c>
      <c r="F107" s="28">
        <v>0</v>
      </c>
      <c r="G107" s="27">
        <v>0.97130000000000005</v>
      </c>
      <c r="H107" s="28">
        <v>1.7899999999999999E-2</v>
      </c>
      <c r="I107" s="27">
        <v>0.82179999999999997</v>
      </c>
      <c r="J107" s="28">
        <v>0</v>
      </c>
      <c r="K107" s="27">
        <v>0.92400000000000004</v>
      </c>
      <c r="L107" s="28">
        <f t="shared" si="26"/>
        <v>4.4749999999999998E-3</v>
      </c>
      <c r="M107" s="29">
        <f t="shared" si="27"/>
        <v>0.91944999999999999</v>
      </c>
      <c r="O107" s="47"/>
      <c r="Q107" s="8"/>
      <c r="S107" s="8"/>
      <c r="U107" s="8"/>
      <c r="W107" s="8"/>
      <c r="Y107" s="8"/>
    </row>
    <row r="108" spans="2:25" x14ac:dyDescent="0.3">
      <c r="B108" s="33" t="s">
        <v>94</v>
      </c>
      <c r="C108" s="27">
        <v>112</v>
      </c>
      <c r="D108" s="28">
        <v>0</v>
      </c>
      <c r="E108" s="27">
        <v>0.87619999999999998</v>
      </c>
      <c r="F108" s="28">
        <v>0</v>
      </c>
      <c r="G108" s="27">
        <v>0.94820000000000004</v>
      </c>
      <c r="H108" s="28">
        <v>0</v>
      </c>
      <c r="I108" s="27">
        <v>0.90210000000000001</v>
      </c>
      <c r="J108" s="28">
        <v>0</v>
      </c>
      <c r="K108" s="27">
        <v>0.97289999999999999</v>
      </c>
      <c r="L108" s="28">
        <f t="shared" si="26"/>
        <v>0</v>
      </c>
      <c r="M108" s="29">
        <f t="shared" si="27"/>
        <v>0.92485000000000006</v>
      </c>
      <c r="O108" s="47"/>
      <c r="Q108" s="8"/>
      <c r="S108" s="8"/>
      <c r="U108" s="8"/>
      <c r="W108" s="8"/>
      <c r="Y108" s="8"/>
    </row>
    <row r="109" spans="2:25" x14ac:dyDescent="0.3">
      <c r="B109" s="33" t="s">
        <v>99</v>
      </c>
      <c r="C109" s="27">
        <v>112</v>
      </c>
      <c r="D109" s="28">
        <v>0</v>
      </c>
      <c r="E109" s="27">
        <v>0.9113</v>
      </c>
      <c r="F109" s="28">
        <v>0</v>
      </c>
      <c r="G109" s="27">
        <v>0.93010000000000004</v>
      </c>
      <c r="H109" s="28">
        <v>0</v>
      </c>
      <c r="I109" s="27">
        <v>0.93479999999999996</v>
      </c>
      <c r="J109" s="28">
        <v>0</v>
      </c>
      <c r="K109" s="27">
        <v>0.93340000000000001</v>
      </c>
      <c r="L109" s="28">
        <f t="shared" si="26"/>
        <v>0</v>
      </c>
      <c r="M109" s="29">
        <f t="shared" si="27"/>
        <v>0.9274</v>
      </c>
      <c r="O109" s="47"/>
      <c r="Q109" s="8"/>
      <c r="S109" s="8"/>
      <c r="U109" s="8"/>
      <c r="W109" s="8"/>
      <c r="Y109" s="8"/>
    </row>
    <row r="110" spans="2:25" x14ac:dyDescent="0.3">
      <c r="B110" s="33" t="s">
        <v>78</v>
      </c>
      <c r="C110" s="27">
        <v>128</v>
      </c>
      <c r="D110" s="28">
        <v>0</v>
      </c>
      <c r="E110" s="27">
        <v>0.97170000000000001</v>
      </c>
      <c r="F110" s="28">
        <v>0</v>
      </c>
      <c r="G110" s="27">
        <v>0.91700000000000004</v>
      </c>
      <c r="H110" s="28">
        <v>0</v>
      </c>
      <c r="I110" s="27">
        <v>0.87</v>
      </c>
      <c r="J110" s="28">
        <v>0</v>
      </c>
      <c r="K110" s="27">
        <v>0.95640000000000003</v>
      </c>
      <c r="L110" s="28">
        <f t="shared" si="26"/>
        <v>0</v>
      </c>
      <c r="M110" s="29">
        <f t="shared" si="27"/>
        <v>0.92877500000000002</v>
      </c>
      <c r="O110" s="47"/>
      <c r="Q110" s="8"/>
      <c r="S110" s="8"/>
      <c r="U110" s="8"/>
      <c r="W110" s="8"/>
      <c r="Y110" s="8"/>
    </row>
    <row r="111" spans="2:25" x14ac:dyDescent="0.3">
      <c r="B111" s="33" t="s">
        <v>87</v>
      </c>
      <c r="C111" s="27">
        <v>112</v>
      </c>
      <c r="D111" s="28">
        <v>0</v>
      </c>
      <c r="E111" s="27">
        <v>0.97589999999999999</v>
      </c>
      <c r="F111" s="28">
        <v>0</v>
      </c>
      <c r="G111" s="27">
        <v>0.93330000000000002</v>
      </c>
      <c r="H111" s="28">
        <v>0</v>
      </c>
      <c r="I111" s="27">
        <v>0.88970000000000005</v>
      </c>
      <c r="J111" s="28">
        <v>0</v>
      </c>
      <c r="K111" s="27">
        <v>0.92600000000000005</v>
      </c>
      <c r="L111" s="28">
        <f t="shared" si="26"/>
        <v>0</v>
      </c>
      <c r="M111" s="29">
        <f t="shared" si="27"/>
        <v>0.93122500000000008</v>
      </c>
      <c r="O111" s="47"/>
      <c r="Q111" s="8"/>
      <c r="S111" s="8"/>
      <c r="U111" s="8"/>
      <c r="W111" s="8"/>
      <c r="Y111" s="8"/>
    </row>
    <row r="112" spans="2:25" x14ac:dyDescent="0.3">
      <c r="B112" s="33" t="s">
        <v>66</v>
      </c>
      <c r="C112" s="27">
        <v>105</v>
      </c>
      <c r="D112" s="28">
        <v>0</v>
      </c>
      <c r="E112" s="27">
        <v>0.94079999999999997</v>
      </c>
      <c r="F112" s="28">
        <v>0</v>
      </c>
      <c r="G112" s="27">
        <v>0.95030000000000003</v>
      </c>
      <c r="H112" s="28">
        <v>0</v>
      </c>
      <c r="I112" s="27">
        <v>0.85399999999999998</v>
      </c>
      <c r="J112" s="28">
        <v>0</v>
      </c>
      <c r="K112" s="27">
        <v>0.98209999999999997</v>
      </c>
      <c r="L112" s="28">
        <f t="shared" si="26"/>
        <v>0</v>
      </c>
      <c r="M112" s="29">
        <f t="shared" si="27"/>
        <v>0.93179999999999996</v>
      </c>
      <c r="O112" s="47"/>
      <c r="Q112" s="8"/>
      <c r="S112" s="8"/>
      <c r="U112" s="8"/>
      <c r="W112" s="8"/>
      <c r="Y112" s="8"/>
    </row>
    <row r="113" spans="2:25" x14ac:dyDescent="0.3">
      <c r="B113" s="33" t="s">
        <v>91</v>
      </c>
      <c r="C113" s="27">
        <v>105</v>
      </c>
      <c r="D113" s="28">
        <v>0</v>
      </c>
      <c r="E113" s="27">
        <v>0.96450000000000002</v>
      </c>
      <c r="F113" s="28">
        <v>0</v>
      </c>
      <c r="G113" s="27">
        <v>0.85909999999999997</v>
      </c>
      <c r="H113" s="28">
        <v>0</v>
      </c>
      <c r="I113" s="27">
        <v>0.95450000000000002</v>
      </c>
      <c r="J113" s="28">
        <v>0</v>
      </c>
      <c r="K113" s="27">
        <v>0.95199999999999996</v>
      </c>
      <c r="L113" s="28">
        <f t="shared" si="26"/>
        <v>0</v>
      </c>
      <c r="M113" s="29">
        <f t="shared" si="27"/>
        <v>0.93252499999999994</v>
      </c>
      <c r="O113" s="47"/>
      <c r="Q113" s="8"/>
      <c r="S113" s="8"/>
      <c r="U113" s="8"/>
      <c r="W113" s="8"/>
      <c r="Y113" s="8"/>
    </row>
    <row r="114" spans="2:25" x14ac:dyDescent="0.3">
      <c r="B114" s="33" t="s">
        <v>89</v>
      </c>
      <c r="C114" s="27">
        <v>120</v>
      </c>
      <c r="D114" s="28">
        <v>0</v>
      </c>
      <c r="E114" s="27">
        <v>0.92800000000000005</v>
      </c>
      <c r="F114" s="28">
        <v>0</v>
      </c>
      <c r="G114" s="27">
        <v>0.92669999999999997</v>
      </c>
      <c r="H114" s="28">
        <v>0</v>
      </c>
      <c r="I114" s="27">
        <v>0.97089999999999999</v>
      </c>
      <c r="J114" s="28">
        <v>0</v>
      </c>
      <c r="K114" s="27">
        <v>0.94810000000000005</v>
      </c>
      <c r="L114" s="28">
        <f t="shared" si="26"/>
        <v>0</v>
      </c>
      <c r="M114" s="29">
        <f t="shared" si="27"/>
        <v>0.94342500000000007</v>
      </c>
      <c r="O114" s="47"/>
      <c r="Q114" s="8"/>
      <c r="S114" s="8"/>
      <c r="U114" s="8"/>
      <c r="W114" s="8"/>
      <c r="Y114" s="8"/>
    </row>
    <row r="115" spans="2:25" x14ac:dyDescent="0.3">
      <c r="B115" s="33" t="s">
        <v>64</v>
      </c>
      <c r="C115" s="27">
        <v>112</v>
      </c>
      <c r="D115" s="28">
        <v>0</v>
      </c>
      <c r="E115" s="27">
        <v>0.99309999999999998</v>
      </c>
      <c r="F115" s="28">
        <v>0</v>
      </c>
      <c r="G115" s="27">
        <v>0.94059999999999999</v>
      </c>
      <c r="H115" s="28">
        <v>0</v>
      </c>
      <c r="I115" s="27">
        <v>0.87380000000000002</v>
      </c>
      <c r="J115" s="28">
        <v>0</v>
      </c>
      <c r="K115" s="27">
        <v>0.97499999999999998</v>
      </c>
      <c r="L115" s="28">
        <f t="shared" si="26"/>
        <v>0</v>
      </c>
      <c r="M115" s="29">
        <f t="shared" si="27"/>
        <v>0.94562500000000005</v>
      </c>
      <c r="O115" s="47"/>
      <c r="Q115" s="8"/>
      <c r="S115" s="8"/>
      <c r="U115" s="8"/>
      <c r="W115" s="8"/>
      <c r="Y115" s="8"/>
    </row>
    <row r="116" spans="2:25" x14ac:dyDescent="0.3">
      <c r="B116" s="33" t="s">
        <v>65</v>
      </c>
      <c r="C116" s="27">
        <v>120</v>
      </c>
      <c r="D116" s="28">
        <v>0</v>
      </c>
      <c r="E116" s="27">
        <v>0.96</v>
      </c>
      <c r="F116" s="28">
        <v>0</v>
      </c>
      <c r="G116" s="27">
        <v>0.93940000000000001</v>
      </c>
      <c r="H116" s="28">
        <v>0</v>
      </c>
      <c r="I116" s="27">
        <v>0.93369999999999997</v>
      </c>
      <c r="J116" s="28">
        <v>0</v>
      </c>
      <c r="K116" s="27">
        <v>0.95720000000000005</v>
      </c>
      <c r="L116" s="28">
        <f t="shared" si="26"/>
        <v>0</v>
      </c>
      <c r="M116" s="29">
        <f t="shared" si="27"/>
        <v>0.94757500000000006</v>
      </c>
      <c r="O116" s="47"/>
      <c r="Q116" s="8"/>
      <c r="S116" s="8"/>
      <c r="U116" s="8"/>
      <c r="W116" s="8"/>
      <c r="Y116" s="8"/>
    </row>
    <row r="117" spans="2:25" x14ac:dyDescent="0.3">
      <c r="B117" s="33" t="s">
        <v>67</v>
      </c>
      <c r="C117" s="27">
        <v>120</v>
      </c>
      <c r="D117" s="28">
        <v>0</v>
      </c>
      <c r="E117" s="27">
        <v>0.88580000000000003</v>
      </c>
      <c r="F117" s="28">
        <v>0</v>
      </c>
      <c r="G117" s="27">
        <v>0.9526</v>
      </c>
      <c r="H117" s="28">
        <v>0</v>
      </c>
      <c r="I117" s="27">
        <v>0.97560000000000002</v>
      </c>
      <c r="J117" s="28">
        <v>0</v>
      </c>
      <c r="K117" s="27">
        <v>0.97919999999999996</v>
      </c>
      <c r="L117" s="28">
        <f t="shared" si="26"/>
        <v>0</v>
      </c>
      <c r="M117" s="29">
        <f t="shared" si="27"/>
        <v>0.94830000000000003</v>
      </c>
      <c r="O117" s="47"/>
      <c r="Q117" s="8"/>
      <c r="S117" s="8"/>
      <c r="U117" s="8"/>
      <c r="W117" s="8"/>
      <c r="Y117" s="8"/>
    </row>
    <row r="118" spans="2:25" x14ac:dyDescent="0.3">
      <c r="B118" s="33" t="s">
        <v>62</v>
      </c>
      <c r="C118" s="27">
        <v>120</v>
      </c>
      <c r="D118" s="28">
        <v>0</v>
      </c>
      <c r="E118" s="27">
        <v>0.95040000000000002</v>
      </c>
      <c r="F118" s="28">
        <v>0</v>
      </c>
      <c r="G118" s="27">
        <v>1.0008999999999999</v>
      </c>
      <c r="H118" s="28">
        <v>0</v>
      </c>
      <c r="I118" s="27">
        <v>0.91269999999999996</v>
      </c>
      <c r="J118" s="28">
        <v>0</v>
      </c>
      <c r="K118" s="27">
        <v>0.94540000000000002</v>
      </c>
      <c r="L118" s="28">
        <f t="shared" si="26"/>
        <v>0</v>
      </c>
      <c r="M118" s="29">
        <f t="shared" si="27"/>
        <v>0.95235000000000003</v>
      </c>
      <c r="O118" s="47"/>
      <c r="Q118" s="8"/>
      <c r="S118" s="8"/>
      <c r="U118" s="8"/>
      <c r="W118" s="8"/>
      <c r="Y118" s="8"/>
    </row>
    <row r="119" spans="2:25" x14ac:dyDescent="0.3">
      <c r="B119" s="33" t="s">
        <v>72</v>
      </c>
      <c r="C119" s="27">
        <v>105</v>
      </c>
      <c r="D119" s="28">
        <v>0</v>
      </c>
      <c r="E119" s="27">
        <v>1.0196000000000001</v>
      </c>
      <c r="F119" s="28">
        <v>6.6699999999999995E-2</v>
      </c>
      <c r="G119" s="27">
        <v>0.90500000000000003</v>
      </c>
      <c r="H119" s="28">
        <v>0</v>
      </c>
      <c r="I119" s="27">
        <v>0.95309999999999995</v>
      </c>
      <c r="J119" s="28">
        <v>0</v>
      </c>
      <c r="K119" s="27">
        <v>0.94520000000000004</v>
      </c>
      <c r="L119" s="28">
        <f t="shared" si="26"/>
        <v>1.6674999999999999E-2</v>
      </c>
      <c r="M119" s="29">
        <f t="shared" si="27"/>
        <v>0.95572499999999994</v>
      </c>
      <c r="O119" s="47"/>
      <c r="Q119" s="8"/>
      <c r="S119" s="8"/>
      <c r="U119" s="8"/>
      <c r="W119" s="8"/>
      <c r="Y119" s="8"/>
    </row>
    <row r="120" spans="2:25" x14ac:dyDescent="0.3">
      <c r="B120" s="33" t="s">
        <v>92</v>
      </c>
      <c r="C120" s="27">
        <v>128</v>
      </c>
      <c r="D120" s="28">
        <v>1.5599999999999999E-2</v>
      </c>
      <c r="E120" s="27">
        <v>1</v>
      </c>
      <c r="F120" s="28">
        <v>0</v>
      </c>
      <c r="G120" s="27">
        <v>0.8548</v>
      </c>
      <c r="H120" s="28">
        <v>0</v>
      </c>
      <c r="I120" s="27">
        <v>1.0621</v>
      </c>
      <c r="J120" s="28">
        <v>0</v>
      </c>
      <c r="K120" s="27">
        <v>0.9325</v>
      </c>
      <c r="L120" s="28">
        <f t="shared" si="26"/>
        <v>3.8999999999999998E-3</v>
      </c>
      <c r="M120" s="29">
        <f t="shared" si="27"/>
        <v>0.96235000000000004</v>
      </c>
      <c r="O120" s="47"/>
      <c r="Q120" s="8"/>
      <c r="S120" s="8"/>
      <c r="U120" s="8"/>
      <c r="W120" s="8"/>
      <c r="Y120" s="8"/>
    </row>
    <row r="121" spans="2:25" x14ac:dyDescent="0.3">
      <c r="B121" s="33" t="s">
        <v>60</v>
      </c>
      <c r="C121" s="27">
        <v>112</v>
      </c>
      <c r="D121" s="28">
        <v>0</v>
      </c>
      <c r="E121" s="27">
        <v>1.0135000000000001</v>
      </c>
      <c r="F121" s="28">
        <v>0</v>
      </c>
      <c r="G121" s="27">
        <v>0.99629999999999996</v>
      </c>
      <c r="H121" s="28">
        <v>0</v>
      </c>
      <c r="I121" s="27">
        <v>0.91759999999999997</v>
      </c>
      <c r="J121" s="28">
        <v>0</v>
      </c>
      <c r="K121" s="27">
        <v>0.99629999999999996</v>
      </c>
      <c r="L121" s="28">
        <f t="shared" si="26"/>
        <v>0</v>
      </c>
      <c r="M121" s="29">
        <f t="shared" si="27"/>
        <v>0.98092500000000005</v>
      </c>
      <c r="O121" s="47"/>
      <c r="Q121" s="8"/>
      <c r="S121" s="8"/>
      <c r="U121" s="8"/>
      <c r="W121" s="8"/>
      <c r="Y121" s="8"/>
    </row>
    <row r="122" spans="2:25" x14ac:dyDescent="0.3">
      <c r="B122" s="33" t="s">
        <v>86</v>
      </c>
      <c r="C122" s="27">
        <v>112</v>
      </c>
      <c r="D122" s="28">
        <v>0</v>
      </c>
      <c r="E122" s="27">
        <v>0.99760000000000004</v>
      </c>
      <c r="F122" s="28">
        <v>0</v>
      </c>
      <c r="G122" s="27">
        <v>1.0019</v>
      </c>
      <c r="H122" s="28">
        <v>0</v>
      </c>
      <c r="I122" s="27">
        <v>0.98080000000000001</v>
      </c>
      <c r="J122" s="28">
        <v>0</v>
      </c>
      <c r="K122" s="27">
        <v>0.97340000000000004</v>
      </c>
      <c r="L122" s="28">
        <f t="shared" si="26"/>
        <v>0</v>
      </c>
      <c r="M122" s="29">
        <f t="shared" si="27"/>
        <v>0.98842500000000011</v>
      </c>
      <c r="O122" s="47"/>
      <c r="Q122" s="8"/>
      <c r="S122" s="8"/>
      <c r="U122" s="8"/>
      <c r="W122" s="8"/>
      <c r="Y122" s="8"/>
    </row>
    <row r="123" spans="2:25" x14ac:dyDescent="0.3">
      <c r="B123" s="43" t="s">
        <v>73</v>
      </c>
      <c r="C123" s="44">
        <v>112</v>
      </c>
      <c r="D123" s="45">
        <v>0</v>
      </c>
      <c r="E123" s="44">
        <v>1.0713999999999999</v>
      </c>
      <c r="F123" s="45">
        <v>0</v>
      </c>
      <c r="G123" s="44">
        <v>1.0115000000000001</v>
      </c>
      <c r="H123" s="45">
        <v>0</v>
      </c>
      <c r="I123" s="44">
        <v>1.0168999999999999</v>
      </c>
      <c r="J123" s="45">
        <v>0</v>
      </c>
      <c r="K123" s="44">
        <v>1.0898000000000001</v>
      </c>
      <c r="L123" s="45">
        <f t="shared" si="26"/>
        <v>0</v>
      </c>
      <c r="M123" s="46">
        <f t="shared" si="27"/>
        <v>1.0474000000000001</v>
      </c>
      <c r="O123" s="47"/>
      <c r="Q123" s="8"/>
      <c r="S123" s="8"/>
      <c r="U123" s="8"/>
      <c r="W123" s="8"/>
      <c r="Y123" s="8"/>
    </row>
    <row r="124" spans="2:25" ht="15" thickBot="1" x14ac:dyDescent="0.35">
      <c r="B124" s="40" t="s">
        <v>77</v>
      </c>
      <c r="C124" s="30">
        <v>112</v>
      </c>
      <c r="D124" s="31">
        <v>0</v>
      </c>
      <c r="E124" s="30">
        <v>1.0869</v>
      </c>
      <c r="F124" s="31">
        <v>0</v>
      </c>
      <c r="G124" s="30">
        <v>1.0054000000000001</v>
      </c>
      <c r="H124" s="31">
        <v>0</v>
      </c>
      <c r="I124" s="30">
        <v>1.0422</v>
      </c>
      <c r="J124" s="31">
        <v>0</v>
      </c>
      <c r="K124" s="30">
        <v>1.0676000000000001</v>
      </c>
      <c r="L124" s="31">
        <f t="shared" si="26"/>
        <v>0</v>
      </c>
      <c r="M124" s="32">
        <f t="shared" si="27"/>
        <v>1.0505249999999999</v>
      </c>
      <c r="O124" s="47"/>
      <c r="Q124" s="8"/>
      <c r="S124" s="8"/>
      <c r="U124" s="8"/>
      <c r="W124" s="8"/>
      <c r="Y124" s="8"/>
    </row>
    <row r="125" spans="2:25" x14ac:dyDescent="0.3">
      <c r="W125" s="8"/>
      <c r="Y125" s="8"/>
    </row>
    <row r="127" spans="2:25" x14ac:dyDescent="0.3">
      <c r="L127" s="28">
        <f>MAX(L46:L85)</f>
        <v>0.5</v>
      </c>
      <c r="M127" s="29">
        <f>MIN(M46:M85)</f>
        <v>0.77244999999999997</v>
      </c>
    </row>
    <row r="142" spans="2:2" x14ac:dyDescent="0.3">
      <c r="B142" s="6"/>
    </row>
    <row r="143" spans="2:2" x14ac:dyDescent="0.3">
      <c r="B143" s="5"/>
    </row>
    <row r="144" spans="2:2" x14ac:dyDescent="0.3">
      <c r="B144" s="6"/>
    </row>
    <row r="187" spans="2:2" x14ac:dyDescent="0.3">
      <c r="B187" s="6"/>
    </row>
    <row r="188" spans="2:2" x14ac:dyDescent="0.3">
      <c r="B188" s="5"/>
    </row>
    <row r="189" spans="2:2" x14ac:dyDescent="0.3">
      <c r="B189" s="6"/>
    </row>
  </sheetData>
  <sortState xmlns:xlrd2="http://schemas.microsoft.com/office/spreadsheetml/2017/richdata2" ref="X56:AB63">
    <sortCondition ref="AA56:AA63"/>
  </sortState>
  <mergeCells count="15">
    <mergeCell ref="AF4:AG4"/>
    <mergeCell ref="D83:E83"/>
    <mergeCell ref="F83:G83"/>
    <mergeCell ref="H83:I83"/>
    <mergeCell ref="Q83:R83"/>
    <mergeCell ref="S83:T83"/>
    <mergeCell ref="U83:V83"/>
    <mergeCell ref="W83:X83"/>
    <mergeCell ref="Y83:Z83"/>
    <mergeCell ref="J83:K83"/>
    <mergeCell ref="L83:M83"/>
    <mergeCell ref="K4:L4"/>
    <mergeCell ref="D4:E4"/>
    <mergeCell ref="Y4:Z4"/>
    <mergeCell ref="R4:S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(s) Jay Webb</dc:creator>
  <cp:lastModifiedBy>(s) Jay Webb</cp:lastModifiedBy>
  <dcterms:created xsi:type="dcterms:W3CDTF">2025-08-23T15:22:50Z</dcterms:created>
  <dcterms:modified xsi:type="dcterms:W3CDTF">2025-09-08T23:06:18Z</dcterms:modified>
</cp:coreProperties>
</file>