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90" windowHeight="6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<sst xmlns="http://schemas.openxmlformats.org/spreadsheetml/2006/main" count="238" uniqueCount="79">
  <si>
    <t>序号</t>
  </si>
  <si>
    <t>物资名称</t>
  </si>
  <si>
    <t>规格型号</t>
  </si>
  <si>
    <t>计量单位</t>
  </si>
  <si>
    <t>数量</t>
  </si>
  <si>
    <t>价款（人民币：元）</t>
  </si>
  <si>
    <t>专业</t>
  </si>
  <si>
    <t>参与比</t>
  </si>
  <si>
    <t>备注</t>
  </si>
  <si>
    <t>选品牌</t>
  </si>
  <si>
    <t>不含税单价（元）</t>
  </si>
  <si>
    <t>不含税合价（元）</t>
  </si>
  <si>
    <t>含税单价（元）</t>
  </si>
  <si>
    <t>含税合价（元）</t>
  </si>
  <si>
    <t>宇固</t>
  </si>
  <si>
    <t>侧向抗震支架</t>
  </si>
  <si>
    <t>KZS-DN65-T</t>
  </si>
  <si>
    <t>套</t>
  </si>
  <si>
    <t>侧纵向抗震支架</t>
  </si>
  <si>
    <t>KZS-DN65-TL</t>
  </si>
  <si>
    <t>KZS-DN65*2-TL</t>
  </si>
  <si>
    <t>KZS-DN75-T</t>
  </si>
  <si>
    <t>KZS-DN75-TL</t>
  </si>
  <si>
    <t>KZS-DN80-T</t>
  </si>
  <si>
    <t>KZS-DN80-TL</t>
  </si>
  <si>
    <t>KZS-DN100-T</t>
  </si>
  <si>
    <t>KZS-DN100-TL</t>
  </si>
  <si>
    <t>KZS-DN150-T</t>
  </si>
  <si>
    <t>KZS-DN150-TL</t>
  </si>
  <si>
    <t>KZS-DN100*2-T</t>
  </si>
  <si>
    <t>KZS-DN100*2-TL</t>
  </si>
  <si>
    <t>KZS-DN150*2-T</t>
  </si>
  <si>
    <t>KZS-DN150*3-T</t>
  </si>
  <si>
    <t>KZF-800-T</t>
  </si>
  <si>
    <t>KZF-800-TL</t>
  </si>
  <si>
    <t>KZF-900-T</t>
  </si>
  <si>
    <t>KZF-1000-T</t>
  </si>
  <si>
    <t>KZF-1000-TL</t>
  </si>
  <si>
    <t>KZF-1100-T</t>
  </si>
  <si>
    <t>KZF-1200-T</t>
  </si>
  <si>
    <t>KZF-1200-TL</t>
  </si>
  <si>
    <t>KZF-1250-T</t>
  </si>
  <si>
    <t>KZF-1250-TL</t>
  </si>
  <si>
    <t>KZF-1300-T</t>
  </si>
  <si>
    <t>KZF-1300-TL</t>
  </si>
  <si>
    <t>KZF-1500-T</t>
  </si>
  <si>
    <t>KZF-1500-TL</t>
  </si>
  <si>
    <t>KZF-1600-T</t>
  </si>
  <si>
    <t>KZF-1600*2-T</t>
  </si>
  <si>
    <t>KZF-2000-T</t>
  </si>
  <si>
    <t>KZF-2200-T</t>
  </si>
  <si>
    <t>KZQ-DN200-T</t>
  </si>
  <si>
    <t>KZQ-DN200-TL</t>
  </si>
  <si>
    <t>KZQ-DN200*2-T</t>
  </si>
  <si>
    <t>KZQ-DN200*2-TL</t>
  </si>
  <si>
    <t>KZQ-DN300-T</t>
  </si>
  <si>
    <t>KZQ-DN300-TL</t>
  </si>
  <si>
    <t>KZQ-DN350-T</t>
  </si>
  <si>
    <t>KZQ-DN350-TL</t>
  </si>
  <si>
    <t>KZQ-DN300*2-T</t>
  </si>
  <si>
    <t>KZQ-DN300*3-TL</t>
  </si>
  <si>
    <t>KZQ-DN300*2-TL</t>
  </si>
  <si>
    <t>KZQ-DN400-T</t>
  </si>
  <si>
    <t>KZQ-DN400-TL</t>
  </si>
  <si>
    <t>KZQ-DN500-T</t>
  </si>
  <si>
    <t>KZQ-DN600-T</t>
  </si>
  <si>
    <t>KZQ-DN600-TL</t>
  </si>
  <si>
    <t>KZQ-DN700-T</t>
  </si>
  <si>
    <t>KZQ-DN700-TL</t>
  </si>
  <si>
    <t>KZQ-DN800-T</t>
  </si>
  <si>
    <t>KZQ-DN800-TL</t>
  </si>
  <si>
    <t>KZQ-DN800*2-T</t>
  </si>
  <si>
    <t>合计：不含税金额：¥ 128063.00元；税额：¥ 16648.19元，税率为13%</t>
  </si>
  <si>
    <t xml:space="preserve">      签约合同价款合计：144711.19元人民币，大写：壹拾肆万肆柒佰壹拾壹元壹角玖分整。</t>
  </si>
  <si>
    <t>价格说明：</t>
  </si>
  <si>
    <t>1、合同价格已包括运输费、装卸费、保险费、利润、管理费、税金及货物卸至甲方指定地点所需的全部费用。</t>
  </si>
  <si>
    <t>2、本合同的预付款(如有）或进度款时按本清单材料采购单价乘以采购数量，计算相应税金，并按合同中相应条款执行。</t>
  </si>
  <si>
    <t>3、本合同为固定总价合同，不得调整（不因采购数量变化等原因调整）。</t>
  </si>
  <si>
    <t>4、本合同数量为暂估，以最终供货数量为准。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</si>
</sst>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_ "/>
    <numFmt numFmtId="178" formatCode="0.00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1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16" applyNumberFormat="0" applyAlignment="0" applyProtection="0">
      <alignment vertical="center"/>
    </xf>
    <xf numFmtId="0" fontId="15" fillId="11" borderId="12" applyNumberFormat="0" applyAlignment="0" applyProtection="0">
      <alignment vertical="center"/>
    </xf>
    <xf numFmtId="0" fontId="16" fillId="12" borderId="1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4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77" fontId="1" fillId="0" borderId="3" xfId="0" applyNumberFormat="1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77" fontId="1" fillId="0" borderId="6" xfId="0" applyNumberFormat="1" applyFont="1" applyBorder="1" applyAlignment="1">
      <alignment horizontal="center" vertical="center" wrapText="1"/>
    </xf>
    <xf numFmtId="176" fontId="1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177" fontId="1" fillId="0" borderId="8" xfId="0" applyNumberFormat="1" applyFont="1" applyBorder="1" applyAlignment="1">
      <alignment horizontal="center" vertical="center" wrapText="1"/>
    </xf>
    <xf numFmtId="177" fontId="1" fillId="0" borderId="7" xfId="0" applyNumberFormat="1" applyFont="1" applyBorder="1" applyAlignment="1">
      <alignment horizontal="center" vertical="center"/>
    </xf>
    <xf numFmtId="177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77" fontId="1" fillId="0" borderId="0" xfId="0" applyNumberFormat="1" applyFont="1" applyAlignment="1">
      <alignment horizontal="left" vertical="center" wrapText="1"/>
    </xf>
    <xf numFmtId="176" fontId="1" fillId="0" borderId="0" xfId="0" applyNumberFormat="1" applyFont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77" fontId="1" fillId="0" borderId="6" xfId="0" applyNumberFormat="1" applyFont="1" applyBorder="1" applyAlignment="1">
      <alignment horizontal="left" vertical="center" wrapText="1"/>
    </xf>
    <xf numFmtId="176" fontId="1" fillId="0" borderId="6" xfId="0" applyNumberFormat="1" applyFont="1" applyBorder="1" applyAlignment="1">
      <alignment horizontal="left" vertical="center" wrapText="1"/>
    </xf>
    <xf numFmtId="176" fontId="1" fillId="0" borderId="2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76" fontId="1" fillId="0" borderId="8" xfId="0" applyNumberFormat="1" applyFont="1" applyBorder="1" applyAlignment="1">
      <alignment horizontal="center" vertical="center" wrapText="1"/>
    </xf>
    <xf numFmtId="178" fontId="1" fillId="0" borderId="7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5"/>
  <sheetViews>
    <sheetView tabSelected="1" workbookViewId="0">
      <selection activeCell="G8" sqref="G8"/>
    </sheetView>
  </sheetViews>
  <sheetFormatPr defaultColWidth="8.72727272727273" defaultRowHeight="14"/>
  <cols>
    <col min="1" max="1" width="4.27272727272727" customWidth="1"/>
    <col min="2" max="2" width="17.9090909090909" customWidth="1"/>
    <col min="3" max="3" width="16.1818181818182" customWidth="1"/>
    <col min="4" max="4" width="5.18181818181818" customWidth="1"/>
    <col min="5" max="5" width="5.63636363636364" customWidth="1"/>
    <col min="6" max="6" width="8.27272727272727" style="1" customWidth="1"/>
    <col min="7" max="7" width="11.5454545454545" style="1"/>
    <col min="8" max="8" width="7.72727272727273" style="2" customWidth="1"/>
    <col min="9" max="9" width="11.2727272727273" style="2" customWidth="1"/>
    <col min="10" max="10" width="4.36363636363636" customWidth="1"/>
    <col min="11" max="11" width="7.36363636363636" customWidth="1"/>
    <col min="12" max="12" width="3.45454545454545" customWidth="1"/>
  </cols>
  <sheetData>
    <row r="1" ht="16.5" customHeight="1" spans="1:12">
      <c r="A1" s="3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6" t="s">
        <v>5</v>
      </c>
      <c r="G1" s="6"/>
      <c r="H1" s="7"/>
      <c r="I1" s="28"/>
      <c r="J1" s="29" t="s">
        <v>6</v>
      </c>
      <c r="K1" s="5" t="s">
        <v>7</v>
      </c>
      <c r="L1" s="5" t="s">
        <v>8</v>
      </c>
    </row>
    <row r="2" ht="15.75" spans="1:12">
      <c r="A2" s="8"/>
      <c r="B2" s="9"/>
      <c r="C2" s="10"/>
      <c r="D2" s="10"/>
      <c r="E2" s="9"/>
      <c r="F2" s="11"/>
      <c r="G2" s="11"/>
      <c r="H2" s="12"/>
      <c r="I2" s="30"/>
      <c r="J2" s="29"/>
      <c r="K2" s="15" t="s">
        <v>9</v>
      </c>
      <c r="L2" s="5"/>
    </row>
    <row r="3" ht="46.5" customHeight="1" spans="1:12">
      <c r="A3" s="13"/>
      <c r="B3" s="14"/>
      <c r="C3" s="15"/>
      <c r="D3" s="15"/>
      <c r="E3" s="14"/>
      <c r="F3" s="16" t="s">
        <v>10</v>
      </c>
      <c r="G3" s="16" t="s">
        <v>11</v>
      </c>
      <c r="H3" s="16" t="s">
        <v>12</v>
      </c>
      <c r="I3" s="30" t="s">
        <v>13</v>
      </c>
      <c r="J3" s="29"/>
      <c r="K3" s="29" t="s">
        <v>14</v>
      </c>
      <c r="L3" s="15"/>
    </row>
    <row r="4" ht="31.5" customHeight="1" spans="1:12">
      <c r="A4" s="13">
        <v>1</v>
      </c>
      <c r="B4" s="13" t="s">
        <v>15</v>
      </c>
      <c r="C4" s="13" t="s">
        <v>16</v>
      </c>
      <c r="D4" s="13" t="s">
        <v>17</v>
      </c>
      <c r="E4" s="13">
        <v>57</v>
      </c>
      <c r="F4" s="17">
        <v>77</v>
      </c>
      <c r="G4" s="18">
        <f t="shared" ref="G4:G57" si="0">E4*F4</f>
        <v>4389</v>
      </c>
      <c r="H4" s="13">
        <f>F4*1.13</f>
        <v>87.01</v>
      </c>
      <c r="I4" s="14">
        <f t="shared" ref="I4:I57" si="1">H4*E4</f>
        <v>4959.57</v>
      </c>
      <c r="J4" s="13"/>
      <c r="K4" s="29" t="s">
        <v>14</v>
      </c>
      <c r="L4" s="14"/>
    </row>
    <row r="5" ht="16.5" customHeight="1" spans="1:12">
      <c r="A5" s="13">
        <v>2</v>
      </c>
      <c r="B5" s="13" t="s">
        <v>18</v>
      </c>
      <c r="C5" s="13" t="s">
        <v>19</v>
      </c>
      <c r="D5" s="13" t="s">
        <v>17</v>
      </c>
      <c r="E5" s="13">
        <v>26</v>
      </c>
      <c r="F5" s="17">
        <v>116</v>
      </c>
      <c r="G5" s="17">
        <f t="shared" si="0"/>
        <v>3016</v>
      </c>
      <c r="H5" s="13">
        <f t="shared" ref="H5:H15" si="2">F5*1.13</f>
        <v>131.08</v>
      </c>
      <c r="I5" s="13">
        <f t="shared" si="1"/>
        <v>3408.08</v>
      </c>
      <c r="J5" s="13"/>
      <c r="K5" s="29" t="s">
        <v>14</v>
      </c>
      <c r="L5" s="14"/>
    </row>
    <row r="6" ht="16.5" customHeight="1" spans="1:12">
      <c r="A6" s="13">
        <v>3</v>
      </c>
      <c r="B6" s="13" t="s">
        <v>18</v>
      </c>
      <c r="C6" s="13" t="s">
        <v>20</v>
      </c>
      <c r="D6" s="13" t="s">
        <v>17</v>
      </c>
      <c r="E6" s="13">
        <v>1</v>
      </c>
      <c r="F6" s="17">
        <v>161</v>
      </c>
      <c r="G6" s="17">
        <f t="shared" si="0"/>
        <v>161</v>
      </c>
      <c r="H6" s="13">
        <f t="shared" si="2"/>
        <v>181.93</v>
      </c>
      <c r="I6" s="13">
        <f t="shared" si="1"/>
        <v>181.93</v>
      </c>
      <c r="J6" s="13"/>
      <c r="K6" s="29" t="s">
        <v>14</v>
      </c>
      <c r="L6" s="14"/>
    </row>
    <row r="7" ht="16.5" customHeight="1" spans="1:12">
      <c r="A7" s="13">
        <v>4</v>
      </c>
      <c r="B7" s="13" t="s">
        <v>15</v>
      </c>
      <c r="C7" s="13" t="s">
        <v>21</v>
      </c>
      <c r="D7" s="13" t="s">
        <v>17</v>
      </c>
      <c r="E7" s="13">
        <v>7</v>
      </c>
      <c r="F7" s="17">
        <v>81</v>
      </c>
      <c r="G7" s="17">
        <f t="shared" si="0"/>
        <v>567</v>
      </c>
      <c r="H7" s="13">
        <f t="shared" si="2"/>
        <v>91.53</v>
      </c>
      <c r="I7" s="13">
        <f t="shared" si="1"/>
        <v>640.71</v>
      </c>
      <c r="J7" s="13"/>
      <c r="K7" s="29" t="s">
        <v>14</v>
      </c>
      <c r="L7" s="14"/>
    </row>
    <row r="8" ht="16.5" customHeight="1" spans="1:12">
      <c r="A8" s="13">
        <v>5</v>
      </c>
      <c r="B8" s="13" t="s">
        <v>18</v>
      </c>
      <c r="C8" s="13" t="s">
        <v>22</v>
      </c>
      <c r="D8" s="13" t="s">
        <v>17</v>
      </c>
      <c r="E8" s="13">
        <v>3</v>
      </c>
      <c r="F8" s="17">
        <v>120</v>
      </c>
      <c r="G8" s="17">
        <f t="shared" si="0"/>
        <v>360</v>
      </c>
      <c r="H8" s="13">
        <f t="shared" si="2"/>
        <v>135.6</v>
      </c>
      <c r="I8" s="13">
        <f t="shared" si="1"/>
        <v>406.8</v>
      </c>
      <c r="J8" s="13"/>
      <c r="K8" s="29" t="s">
        <v>14</v>
      </c>
      <c r="L8" s="14"/>
    </row>
    <row r="9" ht="16.5" customHeight="1" spans="1:12">
      <c r="A9" s="13">
        <v>6</v>
      </c>
      <c r="B9" s="13" t="s">
        <v>15</v>
      </c>
      <c r="C9" s="13" t="s">
        <v>23</v>
      </c>
      <c r="D9" s="13" t="s">
        <v>17</v>
      </c>
      <c r="E9" s="13">
        <v>17</v>
      </c>
      <c r="F9" s="17">
        <v>85</v>
      </c>
      <c r="G9" s="17">
        <f t="shared" si="0"/>
        <v>1445</v>
      </c>
      <c r="H9" s="13">
        <f t="shared" si="2"/>
        <v>96.05</v>
      </c>
      <c r="I9" s="13">
        <f t="shared" si="1"/>
        <v>1632.85</v>
      </c>
      <c r="J9" s="13"/>
      <c r="K9" s="29" t="s">
        <v>14</v>
      </c>
      <c r="L9" s="14"/>
    </row>
    <row r="10" ht="16.5" customHeight="1" spans="1:12">
      <c r="A10" s="13">
        <v>7</v>
      </c>
      <c r="B10" s="13" t="s">
        <v>18</v>
      </c>
      <c r="C10" s="13" t="s">
        <v>24</v>
      </c>
      <c r="D10" s="13" t="s">
        <v>17</v>
      </c>
      <c r="E10" s="13">
        <v>6</v>
      </c>
      <c r="F10" s="17">
        <v>124</v>
      </c>
      <c r="G10" s="17">
        <f t="shared" si="0"/>
        <v>744</v>
      </c>
      <c r="H10" s="13">
        <f t="shared" si="2"/>
        <v>140.12</v>
      </c>
      <c r="I10" s="13">
        <f t="shared" si="1"/>
        <v>840.72</v>
      </c>
      <c r="J10" s="13"/>
      <c r="K10" s="29" t="s">
        <v>14</v>
      </c>
      <c r="L10" s="14"/>
    </row>
    <row r="11" ht="16.5" customHeight="1" spans="1:12">
      <c r="A11" s="13">
        <v>8</v>
      </c>
      <c r="B11" s="13" t="s">
        <v>15</v>
      </c>
      <c r="C11" s="13" t="s">
        <v>25</v>
      </c>
      <c r="D11" s="13" t="s">
        <v>17</v>
      </c>
      <c r="E11" s="13">
        <v>95</v>
      </c>
      <c r="F11" s="17">
        <v>89</v>
      </c>
      <c r="G11" s="17">
        <f t="shared" si="0"/>
        <v>8455</v>
      </c>
      <c r="H11" s="13">
        <f t="shared" si="2"/>
        <v>100.57</v>
      </c>
      <c r="I11" s="13">
        <f t="shared" si="1"/>
        <v>9554.15</v>
      </c>
      <c r="J11" s="13"/>
      <c r="K11" s="29" t="s">
        <v>14</v>
      </c>
      <c r="L11" s="14"/>
    </row>
    <row r="12" ht="16.5" customHeight="1" spans="1:12">
      <c r="A12" s="13">
        <v>9</v>
      </c>
      <c r="B12" s="13" t="s">
        <v>18</v>
      </c>
      <c r="C12" s="13" t="s">
        <v>26</v>
      </c>
      <c r="D12" s="13" t="s">
        <v>17</v>
      </c>
      <c r="E12" s="13">
        <v>60</v>
      </c>
      <c r="F12" s="17">
        <v>130</v>
      </c>
      <c r="G12" s="17">
        <f t="shared" si="0"/>
        <v>7800</v>
      </c>
      <c r="H12" s="13">
        <f t="shared" si="2"/>
        <v>146.9</v>
      </c>
      <c r="I12" s="13">
        <f t="shared" si="1"/>
        <v>8814</v>
      </c>
      <c r="J12" s="13"/>
      <c r="K12" s="29" t="s">
        <v>14</v>
      </c>
      <c r="L12" s="14"/>
    </row>
    <row r="13" ht="16.5" customHeight="1" spans="1:12">
      <c r="A13" s="13">
        <v>10</v>
      </c>
      <c r="B13" s="13" t="s">
        <v>15</v>
      </c>
      <c r="C13" s="13" t="s">
        <v>27</v>
      </c>
      <c r="D13" s="13" t="s">
        <v>17</v>
      </c>
      <c r="E13" s="13">
        <v>69</v>
      </c>
      <c r="F13" s="17">
        <v>92</v>
      </c>
      <c r="G13" s="17">
        <f t="shared" si="0"/>
        <v>6348</v>
      </c>
      <c r="H13" s="13">
        <f t="shared" si="2"/>
        <v>103.96</v>
      </c>
      <c r="I13" s="13">
        <f t="shared" si="1"/>
        <v>7173.24</v>
      </c>
      <c r="J13" s="13"/>
      <c r="K13" s="29" t="s">
        <v>14</v>
      </c>
      <c r="L13" s="14"/>
    </row>
    <row r="14" ht="16.5" customHeight="1" spans="1:12">
      <c r="A14" s="13">
        <v>11</v>
      </c>
      <c r="B14" s="13" t="s">
        <v>18</v>
      </c>
      <c r="C14" s="13" t="s">
        <v>28</v>
      </c>
      <c r="D14" s="13" t="s">
        <v>17</v>
      </c>
      <c r="E14" s="13">
        <v>43</v>
      </c>
      <c r="F14" s="17">
        <v>146</v>
      </c>
      <c r="G14" s="17">
        <f t="shared" si="0"/>
        <v>6278</v>
      </c>
      <c r="H14" s="13">
        <f t="shared" si="2"/>
        <v>164.98</v>
      </c>
      <c r="I14" s="13">
        <f t="shared" si="1"/>
        <v>7094.14</v>
      </c>
      <c r="J14" s="13"/>
      <c r="K14" s="29" t="s">
        <v>14</v>
      </c>
      <c r="L14" s="14"/>
    </row>
    <row r="15" ht="16.5" customHeight="1" spans="1:12">
      <c r="A15" s="13">
        <v>12</v>
      </c>
      <c r="B15" s="13" t="s">
        <v>15</v>
      </c>
      <c r="C15" s="13" t="s">
        <v>29</v>
      </c>
      <c r="D15" s="13" t="s">
        <v>17</v>
      </c>
      <c r="E15" s="13">
        <v>10</v>
      </c>
      <c r="F15" s="17">
        <v>163</v>
      </c>
      <c r="G15" s="17">
        <f t="shared" si="0"/>
        <v>1630</v>
      </c>
      <c r="H15" s="13">
        <f t="shared" si="2"/>
        <v>184.19</v>
      </c>
      <c r="I15" s="13">
        <f t="shared" si="1"/>
        <v>1841.9</v>
      </c>
      <c r="J15" s="13"/>
      <c r="K15" s="29" t="s">
        <v>14</v>
      </c>
      <c r="L15" s="14"/>
    </row>
    <row r="16" ht="16.5" customHeight="1" spans="1:12">
      <c r="A16" s="13">
        <v>13</v>
      </c>
      <c r="B16" s="13" t="s">
        <v>18</v>
      </c>
      <c r="C16" s="13" t="s">
        <v>30</v>
      </c>
      <c r="D16" s="13" t="s">
        <v>17</v>
      </c>
      <c r="E16" s="13">
        <v>5</v>
      </c>
      <c r="F16" s="17">
        <v>238</v>
      </c>
      <c r="G16" s="17">
        <f t="shared" si="0"/>
        <v>1190</v>
      </c>
      <c r="H16" s="13">
        <f t="shared" ref="H16:H57" si="3">F16*1.13</f>
        <v>268.94</v>
      </c>
      <c r="I16" s="13">
        <f t="shared" si="1"/>
        <v>1344.7</v>
      </c>
      <c r="J16" s="13"/>
      <c r="K16" s="29" t="s">
        <v>14</v>
      </c>
      <c r="L16" s="14"/>
    </row>
    <row r="17" ht="16.5" customHeight="1" spans="1:12">
      <c r="A17" s="13">
        <v>14</v>
      </c>
      <c r="B17" s="13" t="s">
        <v>15</v>
      </c>
      <c r="C17" s="13" t="s">
        <v>31</v>
      </c>
      <c r="D17" s="13" t="s">
        <v>17</v>
      </c>
      <c r="E17" s="13">
        <v>3</v>
      </c>
      <c r="F17" s="17">
        <v>164</v>
      </c>
      <c r="G17" s="17">
        <f t="shared" si="0"/>
        <v>492</v>
      </c>
      <c r="H17" s="13">
        <f t="shared" si="3"/>
        <v>185.32</v>
      </c>
      <c r="I17" s="13">
        <f t="shared" si="1"/>
        <v>555.96</v>
      </c>
      <c r="J17" s="13"/>
      <c r="K17" s="29" t="s">
        <v>14</v>
      </c>
      <c r="L17" s="14"/>
    </row>
    <row r="18" ht="16.5" customHeight="1" spans="1:12">
      <c r="A18" s="13">
        <v>15</v>
      </c>
      <c r="B18" s="13" t="s">
        <v>15</v>
      </c>
      <c r="C18" s="13" t="s">
        <v>32</v>
      </c>
      <c r="D18" s="13" t="s">
        <v>17</v>
      </c>
      <c r="E18" s="13">
        <v>1</v>
      </c>
      <c r="F18" s="17">
        <v>238</v>
      </c>
      <c r="G18" s="17">
        <f t="shared" si="0"/>
        <v>238</v>
      </c>
      <c r="H18" s="13">
        <f t="shared" si="3"/>
        <v>268.94</v>
      </c>
      <c r="I18" s="13">
        <f t="shared" si="1"/>
        <v>268.94</v>
      </c>
      <c r="J18" s="13"/>
      <c r="K18" s="29" t="s">
        <v>14</v>
      </c>
      <c r="L18" s="14"/>
    </row>
    <row r="19" ht="16.5" customHeight="1" spans="1:12">
      <c r="A19" s="13">
        <v>16</v>
      </c>
      <c r="B19" s="13" t="s">
        <v>15</v>
      </c>
      <c r="C19" s="13" t="s">
        <v>33</v>
      </c>
      <c r="D19" s="13" t="s">
        <v>17</v>
      </c>
      <c r="E19" s="13">
        <v>45</v>
      </c>
      <c r="F19" s="17">
        <v>164</v>
      </c>
      <c r="G19" s="17">
        <f t="shared" si="0"/>
        <v>7380</v>
      </c>
      <c r="H19" s="13">
        <f t="shared" si="3"/>
        <v>185.32</v>
      </c>
      <c r="I19" s="13">
        <f t="shared" si="1"/>
        <v>8339.4</v>
      </c>
      <c r="J19" s="13"/>
      <c r="K19" s="29" t="s">
        <v>14</v>
      </c>
      <c r="L19" s="14"/>
    </row>
    <row r="20" ht="16.5" customHeight="1" spans="1:12">
      <c r="A20" s="13">
        <v>17</v>
      </c>
      <c r="B20" s="13" t="s">
        <v>18</v>
      </c>
      <c r="C20" s="13" t="s">
        <v>34</v>
      </c>
      <c r="D20" s="13" t="s">
        <v>17</v>
      </c>
      <c r="E20" s="13">
        <v>19</v>
      </c>
      <c r="F20" s="17">
        <v>254</v>
      </c>
      <c r="G20" s="17">
        <f t="shared" si="0"/>
        <v>4826</v>
      </c>
      <c r="H20" s="13">
        <f t="shared" si="3"/>
        <v>287.02</v>
      </c>
      <c r="I20" s="13">
        <f t="shared" si="1"/>
        <v>5453.38</v>
      </c>
      <c r="J20" s="13"/>
      <c r="K20" s="29" t="s">
        <v>14</v>
      </c>
      <c r="L20" s="14"/>
    </row>
    <row r="21" ht="16.5" customHeight="1" spans="1:12">
      <c r="A21" s="13">
        <v>18</v>
      </c>
      <c r="B21" s="13" t="s">
        <v>15</v>
      </c>
      <c r="C21" s="13" t="s">
        <v>35</v>
      </c>
      <c r="D21" s="13" t="s">
        <v>17</v>
      </c>
      <c r="E21" s="13">
        <v>2</v>
      </c>
      <c r="F21" s="17">
        <v>170</v>
      </c>
      <c r="G21" s="17">
        <f t="shared" si="0"/>
        <v>340</v>
      </c>
      <c r="H21" s="13">
        <f t="shared" si="3"/>
        <v>192.1</v>
      </c>
      <c r="I21" s="13">
        <f t="shared" si="1"/>
        <v>384.2</v>
      </c>
      <c r="J21" s="13"/>
      <c r="K21" s="29" t="s">
        <v>14</v>
      </c>
      <c r="L21" s="14"/>
    </row>
    <row r="22" ht="16.5" customHeight="1" spans="1:12">
      <c r="A22" s="13">
        <v>19</v>
      </c>
      <c r="B22" s="13" t="s">
        <v>15</v>
      </c>
      <c r="C22" s="13" t="s">
        <v>36</v>
      </c>
      <c r="D22" s="13" t="s">
        <v>17</v>
      </c>
      <c r="E22" s="13">
        <v>28</v>
      </c>
      <c r="F22" s="17">
        <v>175</v>
      </c>
      <c r="G22" s="17">
        <f t="shared" si="0"/>
        <v>4900</v>
      </c>
      <c r="H22" s="13">
        <f t="shared" si="3"/>
        <v>197.75</v>
      </c>
      <c r="I22" s="13">
        <f t="shared" si="1"/>
        <v>5537</v>
      </c>
      <c r="J22" s="13"/>
      <c r="K22" s="29" t="s">
        <v>14</v>
      </c>
      <c r="L22" s="14"/>
    </row>
    <row r="23" ht="16.5" customHeight="1" spans="1:12">
      <c r="A23" s="13">
        <v>20</v>
      </c>
      <c r="B23" s="13" t="s">
        <v>18</v>
      </c>
      <c r="C23" s="13" t="s">
        <v>37</v>
      </c>
      <c r="D23" s="13" t="s">
        <v>17</v>
      </c>
      <c r="E23" s="13">
        <v>14</v>
      </c>
      <c r="F23" s="17">
        <v>264</v>
      </c>
      <c r="G23" s="17">
        <f t="shared" si="0"/>
        <v>3696</v>
      </c>
      <c r="H23" s="13">
        <f t="shared" si="3"/>
        <v>298.32</v>
      </c>
      <c r="I23" s="13">
        <f t="shared" si="1"/>
        <v>4176.48</v>
      </c>
      <c r="J23" s="13"/>
      <c r="K23" s="29" t="s">
        <v>14</v>
      </c>
      <c r="L23" s="14"/>
    </row>
    <row r="24" ht="16.5" customHeight="1" spans="1:12">
      <c r="A24" s="13">
        <v>21</v>
      </c>
      <c r="B24" s="13" t="s">
        <v>15</v>
      </c>
      <c r="C24" s="13" t="s">
        <v>38</v>
      </c>
      <c r="D24" s="13" t="s">
        <v>17</v>
      </c>
      <c r="E24" s="13">
        <v>1</v>
      </c>
      <c r="F24" s="17">
        <v>187</v>
      </c>
      <c r="G24" s="17">
        <f t="shared" si="0"/>
        <v>187</v>
      </c>
      <c r="H24" s="13">
        <f t="shared" si="3"/>
        <v>211.31</v>
      </c>
      <c r="I24" s="13">
        <f t="shared" si="1"/>
        <v>211.31</v>
      </c>
      <c r="J24" s="13"/>
      <c r="K24" s="29" t="s">
        <v>14</v>
      </c>
      <c r="L24" s="14"/>
    </row>
    <row r="25" ht="16.5" customHeight="1" spans="1:12">
      <c r="A25" s="13">
        <v>22</v>
      </c>
      <c r="B25" s="13" t="s">
        <v>15</v>
      </c>
      <c r="C25" s="13" t="s">
        <v>39</v>
      </c>
      <c r="D25" s="13" t="s">
        <v>17</v>
      </c>
      <c r="E25" s="13">
        <v>4</v>
      </c>
      <c r="F25" s="17">
        <v>191</v>
      </c>
      <c r="G25" s="17">
        <f t="shared" si="0"/>
        <v>764</v>
      </c>
      <c r="H25" s="13">
        <f t="shared" si="3"/>
        <v>215.83</v>
      </c>
      <c r="I25" s="13">
        <f t="shared" si="1"/>
        <v>863.32</v>
      </c>
      <c r="J25" s="13"/>
      <c r="K25" s="29" t="s">
        <v>14</v>
      </c>
      <c r="L25" s="14"/>
    </row>
    <row r="26" ht="16.5" customHeight="1" spans="1:12">
      <c r="A26" s="13">
        <v>23</v>
      </c>
      <c r="B26" s="13" t="s">
        <v>18</v>
      </c>
      <c r="C26" s="13" t="s">
        <v>40</v>
      </c>
      <c r="D26" s="13" t="s">
        <v>17</v>
      </c>
      <c r="E26" s="13">
        <v>1</v>
      </c>
      <c r="F26" s="17">
        <v>268</v>
      </c>
      <c r="G26" s="17">
        <f t="shared" si="0"/>
        <v>268</v>
      </c>
      <c r="H26" s="13">
        <f t="shared" si="3"/>
        <v>302.84</v>
      </c>
      <c r="I26" s="13">
        <f t="shared" si="1"/>
        <v>302.84</v>
      </c>
      <c r="J26" s="13"/>
      <c r="K26" s="29" t="s">
        <v>14</v>
      </c>
      <c r="L26" s="14"/>
    </row>
    <row r="27" ht="16.5" customHeight="1" spans="1:12">
      <c r="A27" s="13">
        <v>24</v>
      </c>
      <c r="B27" s="13" t="s">
        <v>15</v>
      </c>
      <c r="C27" s="13" t="s">
        <v>41</v>
      </c>
      <c r="D27" s="13" t="s">
        <v>17</v>
      </c>
      <c r="E27" s="13">
        <v>15</v>
      </c>
      <c r="F27" s="17">
        <v>191</v>
      </c>
      <c r="G27" s="17">
        <f t="shared" si="0"/>
        <v>2865</v>
      </c>
      <c r="H27" s="13">
        <f t="shared" si="3"/>
        <v>215.83</v>
      </c>
      <c r="I27" s="13">
        <f t="shared" si="1"/>
        <v>3237.45</v>
      </c>
      <c r="J27" s="13"/>
      <c r="K27" s="29" t="s">
        <v>14</v>
      </c>
      <c r="L27" s="14"/>
    </row>
    <row r="28" ht="16.5" customHeight="1" spans="1:12">
      <c r="A28" s="13">
        <v>25</v>
      </c>
      <c r="B28" s="13" t="s">
        <v>18</v>
      </c>
      <c r="C28" s="13" t="s">
        <v>42</v>
      </c>
      <c r="D28" s="13" t="s">
        <v>17</v>
      </c>
      <c r="E28" s="13">
        <v>10</v>
      </c>
      <c r="F28" s="17">
        <v>272</v>
      </c>
      <c r="G28" s="17">
        <f t="shared" si="0"/>
        <v>2720</v>
      </c>
      <c r="H28" s="13">
        <f t="shared" si="3"/>
        <v>307.36</v>
      </c>
      <c r="I28" s="13">
        <f t="shared" si="1"/>
        <v>3073.6</v>
      </c>
      <c r="J28" s="13"/>
      <c r="K28" s="29" t="s">
        <v>14</v>
      </c>
      <c r="L28" s="14"/>
    </row>
    <row r="29" ht="16.5" customHeight="1" spans="1:12">
      <c r="A29" s="13">
        <v>26</v>
      </c>
      <c r="B29" s="13" t="s">
        <v>15</v>
      </c>
      <c r="C29" s="13" t="s">
        <v>43</v>
      </c>
      <c r="D29" s="13" t="s">
        <v>17</v>
      </c>
      <c r="E29" s="13">
        <v>2</v>
      </c>
      <c r="F29" s="17">
        <v>201</v>
      </c>
      <c r="G29" s="17">
        <f t="shared" si="0"/>
        <v>402</v>
      </c>
      <c r="H29" s="13">
        <f t="shared" si="3"/>
        <v>227.13</v>
      </c>
      <c r="I29" s="13">
        <f t="shared" si="1"/>
        <v>454.26</v>
      </c>
      <c r="J29" s="13"/>
      <c r="K29" s="29" t="s">
        <v>14</v>
      </c>
      <c r="L29" s="14"/>
    </row>
    <row r="30" ht="16.5" customHeight="1" spans="1:12">
      <c r="A30" s="13">
        <v>27</v>
      </c>
      <c r="B30" s="13" t="s">
        <v>18</v>
      </c>
      <c r="C30" s="13" t="s">
        <v>44</v>
      </c>
      <c r="D30" s="13" t="s">
        <v>17</v>
      </c>
      <c r="E30" s="13">
        <v>1</v>
      </c>
      <c r="F30" s="17">
        <v>277</v>
      </c>
      <c r="G30" s="17">
        <f t="shared" si="0"/>
        <v>277</v>
      </c>
      <c r="H30" s="13">
        <f t="shared" si="3"/>
        <v>313.01</v>
      </c>
      <c r="I30" s="13">
        <f t="shared" si="1"/>
        <v>313.01</v>
      </c>
      <c r="J30" s="13"/>
      <c r="K30" s="29" t="s">
        <v>14</v>
      </c>
      <c r="L30" s="14"/>
    </row>
    <row r="31" ht="16.5" customHeight="1" spans="1:12">
      <c r="A31" s="13">
        <v>28</v>
      </c>
      <c r="B31" s="13" t="s">
        <v>15</v>
      </c>
      <c r="C31" s="13" t="s">
        <v>45</v>
      </c>
      <c r="D31" s="13" t="s">
        <v>17</v>
      </c>
      <c r="E31" s="13">
        <v>3</v>
      </c>
      <c r="F31" s="17">
        <v>209</v>
      </c>
      <c r="G31" s="17">
        <f t="shared" si="0"/>
        <v>627</v>
      </c>
      <c r="H31" s="13">
        <f t="shared" si="3"/>
        <v>236.17</v>
      </c>
      <c r="I31" s="13">
        <f t="shared" si="1"/>
        <v>708.51</v>
      </c>
      <c r="J31" s="13"/>
      <c r="K31" s="29" t="s">
        <v>14</v>
      </c>
      <c r="L31" s="14"/>
    </row>
    <row r="32" ht="16.5" customHeight="1" spans="1:12">
      <c r="A32" s="13">
        <v>29</v>
      </c>
      <c r="B32" s="13" t="s">
        <v>18</v>
      </c>
      <c r="C32" s="13" t="s">
        <v>46</v>
      </c>
      <c r="D32" s="13" t="s">
        <v>17</v>
      </c>
      <c r="E32" s="13">
        <v>1</v>
      </c>
      <c r="F32" s="17">
        <v>292</v>
      </c>
      <c r="G32" s="17">
        <f t="shared" si="0"/>
        <v>292</v>
      </c>
      <c r="H32" s="13">
        <f t="shared" si="3"/>
        <v>329.96</v>
      </c>
      <c r="I32" s="13">
        <f t="shared" si="1"/>
        <v>329.96</v>
      </c>
      <c r="J32" s="13"/>
      <c r="K32" s="29" t="s">
        <v>14</v>
      </c>
      <c r="L32" s="14"/>
    </row>
    <row r="33" ht="16.5" customHeight="1" spans="1:12">
      <c r="A33" s="13">
        <v>30</v>
      </c>
      <c r="B33" s="13" t="s">
        <v>15</v>
      </c>
      <c r="C33" s="13" t="s">
        <v>47</v>
      </c>
      <c r="D33" s="13" t="s">
        <v>17</v>
      </c>
      <c r="E33" s="13">
        <v>2</v>
      </c>
      <c r="F33" s="17">
        <v>213</v>
      </c>
      <c r="G33" s="17">
        <f t="shared" si="0"/>
        <v>426</v>
      </c>
      <c r="H33" s="13">
        <f t="shared" si="3"/>
        <v>240.69</v>
      </c>
      <c r="I33" s="13">
        <f t="shared" si="1"/>
        <v>481.38</v>
      </c>
      <c r="J33" s="13"/>
      <c r="K33" s="29" t="s">
        <v>14</v>
      </c>
      <c r="L33" s="14"/>
    </row>
    <row r="34" ht="16.5" customHeight="1" spans="1:12">
      <c r="A34" s="13">
        <v>31</v>
      </c>
      <c r="B34" s="13" t="s">
        <v>15</v>
      </c>
      <c r="C34" s="13" t="s">
        <v>48</v>
      </c>
      <c r="D34" s="13" t="s">
        <v>17</v>
      </c>
      <c r="E34" s="13">
        <v>1</v>
      </c>
      <c r="F34" s="17">
        <v>325</v>
      </c>
      <c r="G34" s="17">
        <f t="shared" si="0"/>
        <v>325</v>
      </c>
      <c r="H34" s="13">
        <f t="shared" si="3"/>
        <v>367.25</v>
      </c>
      <c r="I34" s="13">
        <f t="shared" si="1"/>
        <v>367.25</v>
      </c>
      <c r="J34" s="13"/>
      <c r="K34" s="29" t="s">
        <v>14</v>
      </c>
      <c r="L34" s="14"/>
    </row>
    <row r="35" ht="16.5" customHeight="1" spans="1:12">
      <c r="A35" s="13">
        <v>32</v>
      </c>
      <c r="B35" s="13" t="s">
        <v>15</v>
      </c>
      <c r="C35" s="13" t="s">
        <v>49</v>
      </c>
      <c r="D35" s="13" t="s">
        <v>17</v>
      </c>
      <c r="E35" s="13">
        <v>1</v>
      </c>
      <c r="F35" s="17">
        <v>231</v>
      </c>
      <c r="G35" s="17">
        <f t="shared" si="0"/>
        <v>231</v>
      </c>
      <c r="H35" s="13">
        <f t="shared" si="3"/>
        <v>261.03</v>
      </c>
      <c r="I35" s="13">
        <f t="shared" si="1"/>
        <v>261.03</v>
      </c>
      <c r="J35" s="13"/>
      <c r="K35" s="29" t="s">
        <v>14</v>
      </c>
      <c r="L35" s="14"/>
    </row>
    <row r="36" ht="16.5" customHeight="1" spans="1:12">
      <c r="A36" s="13">
        <v>33</v>
      </c>
      <c r="B36" s="13" t="s">
        <v>15</v>
      </c>
      <c r="C36" s="13" t="s">
        <v>50</v>
      </c>
      <c r="D36" s="13" t="s">
        <v>17</v>
      </c>
      <c r="E36" s="13">
        <v>1</v>
      </c>
      <c r="F36" s="17">
        <v>255</v>
      </c>
      <c r="G36" s="17">
        <f t="shared" si="0"/>
        <v>255</v>
      </c>
      <c r="H36" s="13">
        <f t="shared" si="3"/>
        <v>288.15</v>
      </c>
      <c r="I36" s="13">
        <f t="shared" si="1"/>
        <v>288.15</v>
      </c>
      <c r="J36" s="13"/>
      <c r="K36" s="29" t="s">
        <v>14</v>
      </c>
      <c r="L36" s="14"/>
    </row>
    <row r="37" ht="16.5" customHeight="1" spans="1:12">
      <c r="A37" s="13">
        <v>34</v>
      </c>
      <c r="B37" s="13" t="s">
        <v>15</v>
      </c>
      <c r="C37" s="13" t="s">
        <v>51</v>
      </c>
      <c r="D37" s="13" t="s">
        <v>17</v>
      </c>
      <c r="E37" s="13">
        <v>34</v>
      </c>
      <c r="F37" s="17">
        <v>117</v>
      </c>
      <c r="G37" s="17">
        <f t="shared" si="0"/>
        <v>3978</v>
      </c>
      <c r="H37" s="13">
        <f t="shared" si="3"/>
        <v>132.21</v>
      </c>
      <c r="I37" s="13">
        <f t="shared" si="1"/>
        <v>4495.14</v>
      </c>
      <c r="J37" s="13"/>
      <c r="K37" s="29" t="s">
        <v>14</v>
      </c>
      <c r="L37" s="14"/>
    </row>
    <row r="38" ht="16.5" customHeight="1" spans="1:12">
      <c r="A38" s="13">
        <v>35</v>
      </c>
      <c r="B38" s="13" t="s">
        <v>18</v>
      </c>
      <c r="C38" s="13" t="s">
        <v>52</v>
      </c>
      <c r="D38" s="13" t="s">
        <v>17</v>
      </c>
      <c r="E38" s="13">
        <v>21</v>
      </c>
      <c r="F38" s="17">
        <v>199</v>
      </c>
      <c r="G38" s="17">
        <f t="shared" si="0"/>
        <v>4179</v>
      </c>
      <c r="H38" s="13">
        <f t="shared" si="3"/>
        <v>224.87</v>
      </c>
      <c r="I38" s="13">
        <f t="shared" si="1"/>
        <v>4722.27</v>
      </c>
      <c r="J38" s="13"/>
      <c r="K38" s="29" t="s">
        <v>14</v>
      </c>
      <c r="L38" s="14"/>
    </row>
    <row r="39" ht="16.5" customHeight="1" spans="1:12">
      <c r="A39" s="13">
        <v>36</v>
      </c>
      <c r="B39" s="13" t="s">
        <v>15</v>
      </c>
      <c r="C39" s="13" t="s">
        <v>53</v>
      </c>
      <c r="D39" s="13" t="s">
        <v>17</v>
      </c>
      <c r="E39" s="13">
        <v>6</v>
      </c>
      <c r="F39" s="17">
        <v>277</v>
      </c>
      <c r="G39" s="17">
        <f t="shared" si="0"/>
        <v>1662</v>
      </c>
      <c r="H39" s="13">
        <f t="shared" si="3"/>
        <v>313.01</v>
      </c>
      <c r="I39" s="13">
        <f t="shared" si="1"/>
        <v>1878.06</v>
      </c>
      <c r="J39" s="13"/>
      <c r="K39" s="29" t="s">
        <v>14</v>
      </c>
      <c r="L39" s="14"/>
    </row>
    <row r="40" ht="16.5" customHeight="1" spans="1:12">
      <c r="A40" s="13">
        <v>37</v>
      </c>
      <c r="B40" s="13" t="s">
        <v>18</v>
      </c>
      <c r="C40" s="13" t="s">
        <v>54</v>
      </c>
      <c r="D40" s="13" t="s">
        <v>17</v>
      </c>
      <c r="E40" s="13">
        <v>4</v>
      </c>
      <c r="F40" s="17">
        <v>437</v>
      </c>
      <c r="G40" s="17">
        <f t="shared" si="0"/>
        <v>1748</v>
      </c>
      <c r="H40" s="13">
        <f t="shared" si="3"/>
        <v>493.81</v>
      </c>
      <c r="I40" s="13">
        <f t="shared" si="1"/>
        <v>1975.24</v>
      </c>
      <c r="J40" s="13"/>
      <c r="K40" s="29" t="s">
        <v>14</v>
      </c>
      <c r="L40" s="14"/>
    </row>
    <row r="41" ht="16.5" customHeight="1" spans="1:12">
      <c r="A41" s="13">
        <v>38</v>
      </c>
      <c r="B41" s="13" t="s">
        <v>15</v>
      </c>
      <c r="C41" s="13" t="s">
        <v>55</v>
      </c>
      <c r="D41" s="13" t="s">
        <v>17</v>
      </c>
      <c r="E41" s="13">
        <v>109</v>
      </c>
      <c r="F41" s="17">
        <v>128</v>
      </c>
      <c r="G41" s="17">
        <f t="shared" si="0"/>
        <v>13952</v>
      </c>
      <c r="H41" s="13">
        <f t="shared" si="3"/>
        <v>144.64</v>
      </c>
      <c r="I41" s="13">
        <f t="shared" si="1"/>
        <v>15765.76</v>
      </c>
      <c r="J41" s="13"/>
      <c r="K41" s="29" t="s">
        <v>14</v>
      </c>
      <c r="L41" s="14"/>
    </row>
    <row r="42" ht="16.5" customHeight="1" spans="1:12">
      <c r="A42" s="13">
        <v>39</v>
      </c>
      <c r="B42" s="13" t="s">
        <v>18</v>
      </c>
      <c r="C42" s="13" t="s">
        <v>56</v>
      </c>
      <c r="D42" s="13" t="s">
        <v>17</v>
      </c>
      <c r="E42" s="13">
        <v>76</v>
      </c>
      <c r="F42" s="17">
        <v>215</v>
      </c>
      <c r="G42" s="17">
        <f t="shared" si="0"/>
        <v>16340</v>
      </c>
      <c r="H42" s="13">
        <f t="shared" si="3"/>
        <v>242.95</v>
      </c>
      <c r="I42" s="13">
        <f t="shared" si="1"/>
        <v>18464.2</v>
      </c>
      <c r="J42" s="13"/>
      <c r="K42" s="29" t="s">
        <v>14</v>
      </c>
      <c r="L42" s="14"/>
    </row>
    <row r="43" ht="16.5" customHeight="1" spans="1:12">
      <c r="A43" s="13">
        <v>40</v>
      </c>
      <c r="B43" s="13" t="s">
        <v>15</v>
      </c>
      <c r="C43" s="13" t="s">
        <v>57</v>
      </c>
      <c r="D43" s="13" t="s">
        <v>17</v>
      </c>
      <c r="E43" s="13">
        <v>9</v>
      </c>
      <c r="F43" s="17">
        <v>130</v>
      </c>
      <c r="G43" s="17">
        <f t="shared" si="0"/>
        <v>1170</v>
      </c>
      <c r="H43" s="13">
        <f t="shared" si="3"/>
        <v>146.9</v>
      </c>
      <c r="I43" s="13">
        <f t="shared" si="1"/>
        <v>1322.1</v>
      </c>
      <c r="J43" s="13"/>
      <c r="K43" s="29" t="s">
        <v>14</v>
      </c>
      <c r="L43" s="14"/>
    </row>
    <row r="44" ht="16.5" customHeight="1" spans="1:12">
      <c r="A44" s="13">
        <v>41</v>
      </c>
      <c r="B44" s="13" t="s">
        <v>18</v>
      </c>
      <c r="C44" s="13" t="s">
        <v>58</v>
      </c>
      <c r="D44" s="13" t="s">
        <v>17</v>
      </c>
      <c r="E44" s="13">
        <v>6</v>
      </c>
      <c r="F44" s="17">
        <v>246</v>
      </c>
      <c r="G44" s="17">
        <f t="shared" si="0"/>
        <v>1476</v>
      </c>
      <c r="H44" s="13">
        <f t="shared" si="3"/>
        <v>277.98</v>
      </c>
      <c r="I44" s="13">
        <f t="shared" si="1"/>
        <v>1667.88</v>
      </c>
      <c r="J44" s="13"/>
      <c r="K44" s="29" t="s">
        <v>14</v>
      </c>
      <c r="L44" s="14"/>
    </row>
    <row r="45" ht="16.5" customHeight="1" spans="1:12">
      <c r="A45" s="13">
        <v>42</v>
      </c>
      <c r="B45" s="13" t="s">
        <v>15</v>
      </c>
      <c r="C45" s="13" t="s">
        <v>59</v>
      </c>
      <c r="D45" s="13" t="s">
        <v>17</v>
      </c>
      <c r="E45" s="13">
        <v>4</v>
      </c>
      <c r="F45" s="17">
        <v>282</v>
      </c>
      <c r="G45" s="17">
        <f t="shared" si="0"/>
        <v>1128</v>
      </c>
      <c r="H45" s="13">
        <f t="shared" si="3"/>
        <v>318.66</v>
      </c>
      <c r="I45" s="13">
        <f t="shared" si="1"/>
        <v>1274.64</v>
      </c>
      <c r="J45" s="13"/>
      <c r="K45" s="29" t="s">
        <v>14</v>
      </c>
      <c r="L45" s="14"/>
    </row>
    <row r="46" ht="16.5" customHeight="1" spans="1:12">
      <c r="A46" s="13">
        <v>43</v>
      </c>
      <c r="B46" s="13" t="s">
        <v>18</v>
      </c>
      <c r="C46" s="13" t="s">
        <v>60</v>
      </c>
      <c r="D46" s="13" t="s">
        <v>17</v>
      </c>
      <c r="E46" s="13">
        <v>1</v>
      </c>
      <c r="F46" s="17">
        <v>468</v>
      </c>
      <c r="G46" s="17">
        <f t="shared" si="0"/>
        <v>468</v>
      </c>
      <c r="H46" s="13">
        <f t="shared" si="3"/>
        <v>528.84</v>
      </c>
      <c r="I46" s="13">
        <f t="shared" si="1"/>
        <v>528.84</v>
      </c>
      <c r="J46" s="13"/>
      <c r="K46" s="29" t="s">
        <v>14</v>
      </c>
      <c r="L46" s="14"/>
    </row>
    <row r="47" ht="16.5" customHeight="1" spans="1:12">
      <c r="A47" s="13">
        <v>44</v>
      </c>
      <c r="B47" s="13" t="s">
        <v>18</v>
      </c>
      <c r="C47" s="13" t="s">
        <v>61</v>
      </c>
      <c r="D47" s="13" t="s">
        <v>17</v>
      </c>
      <c r="E47" s="13">
        <v>3</v>
      </c>
      <c r="F47" s="17">
        <v>443</v>
      </c>
      <c r="G47" s="17">
        <f t="shared" si="0"/>
        <v>1329</v>
      </c>
      <c r="H47" s="13">
        <f t="shared" si="3"/>
        <v>500.59</v>
      </c>
      <c r="I47" s="13">
        <f t="shared" si="1"/>
        <v>1501.77</v>
      </c>
      <c r="J47" s="13"/>
      <c r="K47" s="29" t="s">
        <v>14</v>
      </c>
      <c r="L47" s="14"/>
    </row>
    <row r="48" ht="16.5" customHeight="1" spans="1:12">
      <c r="A48" s="13">
        <v>45</v>
      </c>
      <c r="B48" s="13" t="s">
        <v>15</v>
      </c>
      <c r="C48" s="13" t="s">
        <v>62</v>
      </c>
      <c r="D48" s="13" t="s">
        <v>17</v>
      </c>
      <c r="E48" s="13">
        <v>6</v>
      </c>
      <c r="F48" s="17">
        <v>133</v>
      </c>
      <c r="G48" s="17">
        <f t="shared" si="0"/>
        <v>798</v>
      </c>
      <c r="H48" s="13">
        <f t="shared" si="3"/>
        <v>150.29</v>
      </c>
      <c r="I48" s="13">
        <f t="shared" si="1"/>
        <v>901.74</v>
      </c>
      <c r="J48" s="13"/>
      <c r="K48" s="29" t="s">
        <v>14</v>
      </c>
      <c r="L48" s="14"/>
    </row>
    <row r="49" ht="16.5" customHeight="1" spans="1:12">
      <c r="A49" s="13">
        <v>46</v>
      </c>
      <c r="B49" s="13" t="s">
        <v>18</v>
      </c>
      <c r="C49" s="13" t="s">
        <v>63</v>
      </c>
      <c r="D49" s="13" t="s">
        <v>17</v>
      </c>
      <c r="E49" s="13">
        <v>4</v>
      </c>
      <c r="F49" s="17">
        <v>245</v>
      </c>
      <c r="G49" s="17">
        <f t="shared" si="0"/>
        <v>980</v>
      </c>
      <c r="H49" s="13">
        <f t="shared" si="3"/>
        <v>276.85</v>
      </c>
      <c r="I49" s="13">
        <f t="shared" si="1"/>
        <v>1107.4</v>
      </c>
      <c r="J49" s="13"/>
      <c r="K49" s="29" t="s">
        <v>14</v>
      </c>
      <c r="L49" s="14"/>
    </row>
    <row r="50" ht="16.5" customHeight="1" spans="1:12">
      <c r="A50" s="13">
        <v>47</v>
      </c>
      <c r="B50" s="13" t="s">
        <v>15</v>
      </c>
      <c r="C50" s="13" t="s">
        <v>64</v>
      </c>
      <c r="D50" s="13" t="s">
        <v>17</v>
      </c>
      <c r="E50" s="13">
        <v>1</v>
      </c>
      <c r="F50" s="17">
        <v>138</v>
      </c>
      <c r="G50" s="17">
        <f t="shared" si="0"/>
        <v>138</v>
      </c>
      <c r="H50" s="13">
        <f t="shared" si="3"/>
        <v>155.94</v>
      </c>
      <c r="I50" s="13">
        <f t="shared" si="1"/>
        <v>155.94</v>
      </c>
      <c r="J50" s="13"/>
      <c r="K50" s="29" t="s">
        <v>14</v>
      </c>
      <c r="L50" s="14"/>
    </row>
    <row r="51" ht="16.5" customHeight="1" spans="1:12">
      <c r="A51" s="13">
        <v>48</v>
      </c>
      <c r="B51" s="13" t="s">
        <v>15</v>
      </c>
      <c r="C51" s="13" t="s">
        <v>65</v>
      </c>
      <c r="D51" s="13" t="s">
        <v>17</v>
      </c>
      <c r="E51" s="13">
        <v>3</v>
      </c>
      <c r="F51" s="17">
        <v>142</v>
      </c>
      <c r="G51" s="17">
        <f t="shared" si="0"/>
        <v>426</v>
      </c>
      <c r="H51" s="13">
        <f t="shared" si="3"/>
        <v>160.46</v>
      </c>
      <c r="I51" s="13">
        <f t="shared" si="1"/>
        <v>481.38</v>
      </c>
      <c r="J51" s="13"/>
      <c r="K51" s="29" t="s">
        <v>14</v>
      </c>
      <c r="L51" s="14"/>
    </row>
    <row r="52" ht="16.5" customHeight="1" spans="1:12">
      <c r="A52" s="13">
        <v>49</v>
      </c>
      <c r="B52" s="13" t="s">
        <v>18</v>
      </c>
      <c r="C52" s="13" t="s">
        <v>66</v>
      </c>
      <c r="D52" s="13" t="s">
        <v>17</v>
      </c>
      <c r="E52" s="13">
        <v>1</v>
      </c>
      <c r="F52" s="17">
        <f>H52/1.13</f>
        <v>254</v>
      </c>
      <c r="G52" s="17">
        <f t="shared" si="0"/>
        <v>254</v>
      </c>
      <c r="H52" s="13">
        <f>254*1.13</f>
        <v>287.02</v>
      </c>
      <c r="I52" s="13">
        <f t="shared" si="1"/>
        <v>287.02</v>
      </c>
      <c r="J52" s="13"/>
      <c r="K52" s="29" t="s">
        <v>14</v>
      </c>
      <c r="L52" s="14"/>
    </row>
    <row r="53" ht="16.5" customHeight="1" spans="1:12">
      <c r="A53" s="13">
        <v>50</v>
      </c>
      <c r="B53" s="13" t="s">
        <v>15</v>
      </c>
      <c r="C53" s="13" t="s">
        <v>67</v>
      </c>
      <c r="D53" s="13" t="s">
        <v>17</v>
      </c>
      <c r="E53" s="13">
        <v>4</v>
      </c>
      <c r="F53" s="17">
        <v>146</v>
      </c>
      <c r="G53" s="17">
        <f t="shared" si="0"/>
        <v>584</v>
      </c>
      <c r="H53" s="13">
        <f t="shared" si="3"/>
        <v>164.98</v>
      </c>
      <c r="I53" s="13">
        <f t="shared" si="1"/>
        <v>659.92</v>
      </c>
      <c r="J53" s="13"/>
      <c r="K53" s="29" t="s">
        <v>14</v>
      </c>
      <c r="L53" s="14"/>
    </row>
    <row r="54" ht="16.5" customHeight="1" spans="1:12">
      <c r="A54" s="13">
        <v>51</v>
      </c>
      <c r="B54" s="13" t="s">
        <v>18</v>
      </c>
      <c r="C54" s="13" t="s">
        <v>68</v>
      </c>
      <c r="D54" s="13" t="s">
        <v>17</v>
      </c>
      <c r="E54" s="13">
        <v>4</v>
      </c>
      <c r="F54" s="17">
        <v>331</v>
      </c>
      <c r="G54" s="17">
        <f t="shared" si="0"/>
        <v>1324</v>
      </c>
      <c r="H54" s="13">
        <f t="shared" si="3"/>
        <v>374.03</v>
      </c>
      <c r="I54" s="13">
        <f t="shared" si="1"/>
        <v>1496.12</v>
      </c>
      <c r="J54" s="13"/>
      <c r="K54" s="29" t="s">
        <v>14</v>
      </c>
      <c r="L54" s="14"/>
    </row>
    <row r="55" ht="16.5" customHeight="1" spans="1:12">
      <c r="A55" s="13">
        <v>52</v>
      </c>
      <c r="B55" s="13" t="s">
        <v>15</v>
      </c>
      <c r="C55" s="13" t="s">
        <v>69</v>
      </c>
      <c r="D55" s="13" t="s">
        <v>17</v>
      </c>
      <c r="E55" s="13">
        <v>4</v>
      </c>
      <c r="F55" s="17">
        <v>150</v>
      </c>
      <c r="G55" s="17">
        <f t="shared" si="0"/>
        <v>600</v>
      </c>
      <c r="H55" s="13">
        <f t="shared" si="3"/>
        <v>169.5</v>
      </c>
      <c r="I55" s="13">
        <f t="shared" si="1"/>
        <v>678</v>
      </c>
      <c r="J55" s="13"/>
      <c r="K55" s="29" t="s">
        <v>14</v>
      </c>
      <c r="L55" s="14"/>
    </row>
    <row r="56" ht="16.5" customHeight="1" spans="1:12">
      <c r="A56" s="13">
        <v>53</v>
      </c>
      <c r="B56" s="13" t="s">
        <v>18</v>
      </c>
      <c r="C56" s="13" t="s">
        <v>70</v>
      </c>
      <c r="D56" s="13" t="s">
        <v>17</v>
      </c>
      <c r="E56" s="13">
        <v>4</v>
      </c>
      <c r="F56" s="17">
        <v>337</v>
      </c>
      <c r="G56" s="17">
        <f t="shared" si="0"/>
        <v>1348</v>
      </c>
      <c r="H56" s="13">
        <f t="shared" si="3"/>
        <v>380.81</v>
      </c>
      <c r="I56" s="13">
        <f t="shared" si="1"/>
        <v>1523.24</v>
      </c>
      <c r="J56" s="13"/>
      <c r="K56" s="29" t="s">
        <v>14</v>
      </c>
      <c r="L56" s="14"/>
    </row>
    <row r="57" ht="16.5" customHeight="1" spans="1:12">
      <c r="A57" s="13">
        <v>54</v>
      </c>
      <c r="B57" s="13" t="s">
        <v>15</v>
      </c>
      <c r="C57" s="13" t="s">
        <v>71</v>
      </c>
      <c r="D57" s="13" t="s">
        <v>17</v>
      </c>
      <c r="E57" s="13">
        <v>1</v>
      </c>
      <c r="F57" s="17">
        <v>287</v>
      </c>
      <c r="G57" s="17">
        <f t="shared" si="0"/>
        <v>287</v>
      </c>
      <c r="H57" s="13">
        <f t="shared" si="3"/>
        <v>324.31</v>
      </c>
      <c r="I57" s="31">
        <f t="shared" si="1"/>
        <v>324.31</v>
      </c>
      <c r="J57" s="13"/>
      <c r="K57" s="29" t="s">
        <v>14</v>
      </c>
      <c r="L57" s="14"/>
    </row>
    <row r="58" ht="16.5" customHeight="1" spans="1:12">
      <c r="A58" s="19"/>
      <c r="B58" s="13"/>
      <c r="C58" s="13"/>
      <c r="D58" s="13"/>
      <c r="E58" s="13"/>
      <c r="F58" s="17"/>
      <c r="G58" s="17">
        <f>SUM(G4:G57)</f>
        <v>128063</v>
      </c>
      <c r="H58" s="13"/>
      <c r="I58" s="31">
        <f>SUM(I4:I57)</f>
        <v>144711.19</v>
      </c>
      <c r="J58" s="13"/>
      <c r="K58" s="29"/>
      <c r="L58" s="14"/>
    </row>
    <row r="59" ht="15" customHeight="1" spans="1:12">
      <c r="A59" s="20" t="s">
        <v>72</v>
      </c>
      <c r="B59" s="21"/>
      <c r="C59" s="21"/>
      <c r="D59" s="21"/>
      <c r="E59" s="21"/>
      <c r="F59" s="22"/>
      <c r="G59" s="22"/>
      <c r="H59" s="23"/>
      <c r="I59" s="23"/>
      <c r="J59" s="21"/>
      <c r="K59" s="21"/>
      <c r="L59" s="32"/>
    </row>
    <row r="60" ht="16.5" customHeight="1" spans="1:12">
      <c r="A60" s="24" t="s">
        <v>73</v>
      </c>
      <c r="B60" s="25"/>
      <c r="C60" s="25"/>
      <c r="D60" s="25"/>
      <c r="E60" s="25"/>
      <c r="F60" s="26"/>
      <c r="G60" s="26"/>
      <c r="H60" s="27"/>
      <c r="I60" s="27"/>
      <c r="J60" s="25"/>
      <c r="K60" s="25"/>
      <c r="L60" s="33"/>
    </row>
    <row r="61" ht="15" customHeight="1" spans="1:12">
      <c r="A61" s="20" t="s">
        <v>74</v>
      </c>
      <c r="B61" s="21"/>
      <c r="C61" s="21"/>
      <c r="D61" s="21"/>
      <c r="E61" s="21"/>
      <c r="F61" s="22"/>
      <c r="G61" s="22"/>
      <c r="H61" s="23"/>
      <c r="I61" s="23"/>
      <c r="J61" s="21"/>
      <c r="K61" s="21"/>
      <c r="L61" s="32"/>
    </row>
    <row r="62" ht="15" customHeight="1" spans="1:12">
      <c r="A62" s="20" t="s">
        <v>75</v>
      </c>
      <c r="B62" s="21"/>
      <c r="C62" s="21"/>
      <c r="D62" s="21"/>
      <c r="E62" s="21"/>
      <c r="F62" s="22"/>
      <c r="G62" s="22"/>
      <c r="H62" s="23"/>
      <c r="I62" s="23"/>
      <c r="J62" s="21"/>
      <c r="K62" s="21"/>
      <c r="L62" s="32"/>
    </row>
    <row r="63" ht="30" customHeight="1" spans="1:12">
      <c r="A63" s="20" t="s">
        <v>76</v>
      </c>
      <c r="B63" s="21"/>
      <c r="C63" s="21"/>
      <c r="D63" s="21"/>
      <c r="E63" s="21"/>
      <c r="F63" s="22"/>
      <c r="G63" s="22"/>
      <c r="H63" s="23"/>
      <c r="I63" s="23"/>
      <c r="J63" s="21"/>
      <c r="K63" s="21"/>
      <c r="L63" s="32"/>
    </row>
    <row r="64" ht="15" customHeight="1" spans="1:12">
      <c r="A64" s="20" t="s">
        <v>77</v>
      </c>
      <c r="B64" s="21"/>
      <c r="C64" s="21"/>
      <c r="D64" s="21"/>
      <c r="E64" s="21"/>
      <c r="F64" s="22"/>
      <c r="G64" s="22"/>
      <c r="H64" s="23"/>
      <c r="I64" s="23"/>
      <c r="J64" s="21"/>
      <c r="K64" s="21"/>
      <c r="L64" s="32"/>
    </row>
    <row r="65" ht="16.5" customHeight="1" spans="1:12">
      <c r="A65" s="24" t="s">
        <v>78</v>
      </c>
      <c r="B65" s="25"/>
      <c r="C65" s="25"/>
      <c r="D65" s="25"/>
      <c r="E65" s="25"/>
      <c r="F65" s="26"/>
      <c r="G65" s="26"/>
      <c r="H65" s="27"/>
      <c r="I65" s="27"/>
      <c r="J65" s="25"/>
      <c r="K65" s="25"/>
      <c r="L65" s="33"/>
    </row>
  </sheetData>
  <mergeCells count="15">
    <mergeCell ref="A59:L59"/>
    <mergeCell ref="A60:L60"/>
    <mergeCell ref="A61:L61"/>
    <mergeCell ref="A62:L62"/>
    <mergeCell ref="A63:L63"/>
    <mergeCell ref="A64:L64"/>
    <mergeCell ref="A65:L65"/>
    <mergeCell ref="A1:A3"/>
    <mergeCell ref="B1:B3"/>
    <mergeCell ref="C1:C3"/>
    <mergeCell ref="D1:D3"/>
    <mergeCell ref="E1:E3"/>
    <mergeCell ref="J1:J2"/>
    <mergeCell ref="L1:L2"/>
    <mergeCell ref="F1:I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2022-07-20T02:48:00Z</dcterms:created>
  <dcterms:modified xsi:type="dcterms:W3CDTF">2023-04-05T03:57:27Z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57D18079DEEA4D84A0D86B699D6AC130</vt:lpwstr>
  </property>
  <property fmtid="{D5CDD505-2E9C-101B-9397-08002B2CF9AE}" pid="3" name="KSOProductBuildVer">
    <vt:lpwstr>2052-11.1.0.14036</vt:lpwstr>
  </property>
</Properties>
</file>