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0" documentId="8_{F4D337CC-A9A4-4410-880B-A06A2D4CFE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esupuesto" sheetId="1" r:id="rId1"/>
    <sheet name="Requerimientos electricos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H10" i="2" s="1"/>
  <c r="J9" i="1"/>
  <c r="I9" i="1"/>
  <c r="J5" i="1"/>
  <c r="J6" i="1"/>
  <c r="I5" i="1"/>
  <c r="I6" i="1"/>
  <c r="J4" i="1"/>
  <c r="J7" i="1"/>
  <c r="J8" i="1"/>
  <c r="J10" i="1"/>
  <c r="J11" i="1"/>
  <c r="J12" i="1"/>
  <c r="J13" i="1"/>
  <c r="J14" i="1"/>
  <c r="J15" i="1"/>
  <c r="J16" i="1"/>
  <c r="J17" i="1"/>
  <c r="J3" i="1"/>
  <c r="J18" i="1" s="1"/>
  <c r="I4" i="1"/>
  <c r="I7" i="1"/>
  <c r="I8" i="1"/>
  <c r="I10" i="1"/>
  <c r="I11" i="1"/>
  <c r="I12" i="1"/>
  <c r="I13" i="1"/>
  <c r="I14" i="1"/>
  <c r="I15" i="1"/>
  <c r="I16" i="1"/>
  <c r="I17" i="1"/>
  <c r="I3" i="1"/>
  <c r="I18" i="1" l="1"/>
</calcChain>
</file>

<file path=xl/sharedStrings.xml><?xml version="1.0" encoding="utf-8"?>
<sst xmlns="http://schemas.openxmlformats.org/spreadsheetml/2006/main" count="86" uniqueCount="71">
  <si>
    <t>Presupuesto (Electronica Principal)</t>
  </si>
  <si>
    <t>ITEM</t>
  </si>
  <si>
    <t>DESCRIPTION</t>
  </si>
  <si>
    <t>Link DATASHEET</t>
  </si>
  <si>
    <t>Dimensiones</t>
  </si>
  <si>
    <t>Cantidad</t>
  </si>
  <si>
    <t>Precio en Internet</t>
  </si>
  <si>
    <t>Precio consultado con proveedor</t>
  </si>
  <si>
    <t>Total Internet</t>
  </si>
  <si>
    <t>Total Proveedor</t>
  </si>
  <si>
    <t>Seleccion de Servo Motores</t>
  </si>
  <si>
    <t xml:space="preserve">Seleccion de GearBox </t>
  </si>
  <si>
    <t>S7 1200 SIEMENS (1215C)</t>
  </si>
  <si>
    <t>Menor precio, cumple los requerimientos actuales/ 14 DI - 10 DO</t>
  </si>
  <si>
    <t>6ES72141BG400XB0_datasheet_en.pdf</t>
  </si>
  <si>
    <t>Par estatico Motor Base= 25 Nm</t>
  </si>
  <si>
    <t>S7 1500TF SIEMENS (6ES7511-1UL03-0AB0)</t>
  </si>
  <si>
    <t>Ideal para el uso del servodriver SINAMIC S210/ hasta 16 Digital I/O</t>
  </si>
  <si>
    <t>6ES7511-1UL03-0AB0 - Industry Support Siemens</t>
  </si>
  <si>
    <t>https://cache.industry.siemens.com/dl/files/792/59191792/att_856649/v1/s71500_et200mp_system_manual_en-US_en-US.pdf</t>
  </si>
  <si>
    <t>Par estatico Motor Arma= 12 Nm</t>
  </si>
  <si>
    <t>S7 1500 Modulos de entrada Digitales</t>
  </si>
  <si>
    <t>Modulo de Entradas Digitales</t>
  </si>
  <si>
    <t>https://cache.industry.siemens.com/dl/files/523/83501523/att_900751/v1/s71500_di_16x24vdc_dq_16x24vdc_0.5a_ba_manual_es-ES_es-ES.pdf</t>
  </si>
  <si>
    <t xml:space="preserve"> system power supply PS 60W 120/230V AC/DC (6ES7507-0RA00-0AB0)</t>
  </si>
  <si>
    <t>Modulo Fuente de Alimentacion para PLC</t>
  </si>
  <si>
    <t>https://mall.industry.siemens.com/mall/es/WW/Catalog/Product/6ES7507-0RA00-0AB0</t>
  </si>
  <si>
    <t>SINAMICS S210</t>
  </si>
  <si>
    <t>Convertidor SINAMICS S210 (nuevo), tamaño FSB, 3 AC 400 V</t>
  </si>
  <si>
    <t>S210_1FK2_op_instr_092019_en-US.pdf (siemens.com)  https://cache.industry.siemens.com/dl/files/645/109760645/att_961924/v1/s210_1FK2_op_instr_07218_es-ES.pdf</t>
  </si>
  <si>
    <t>Servo Arma</t>
  </si>
  <si>
    <t>ServoMotor 1FK2 (1FK2104-6AF00-0SA0)</t>
  </si>
  <si>
    <t xml:space="preserve"> servomotor M0 = 3,2 Nm; Pn = 1 kW a Nn = 3000 1/min (380-480 V); Pn = 0,5 kW a Nn = 1500 1/min (200-240 V); grado de protección IP64; eje cilíndrico D 19 × 40 mm; encóder absoluto monovuelta 22 bits (encóder AS22DQC); con interfaz OCC; conector tamaño M17, girable;</t>
  </si>
  <si>
    <t>Detalles de Producto - Industry Mall - Siemens Mexico</t>
  </si>
  <si>
    <t>Servo Base</t>
  </si>
  <si>
    <t>ServoMotor 1FK2 (1FK2205-4AF00-0SA0)</t>
  </si>
  <si>
    <t>SIMOTICS S-1FK2 CT servomotor M0 = 6 Nm; Pn = 1,45 kW a Nn = 3000 1/min (380-480 V); Pn = 0,86 kW a Nn = 1500 1/min (200-240 V); grado de protección IP64; eje cilíndrico D 19 × 40 mm; encóder absoluto monovuelta 22 bits (encóder AS22DQC); con interfaz OCC; conector tamaño M17, girable;</t>
  </si>
  <si>
    <t>GearBox Siemens NRK070</t>
  </si>
  <si>
    <t>Caja reductora con relacion de 1 a 4, Lubricacion estandar, eje con chaveta para cambios de carga, IP64
Cojinete de bolas de gran tamaño, optimizado para altas fuerzas radiales y axiales</t>
  </si>
  <si>
    <t>Servo-motorreductores planetarios 1FK2 y 1FT2 - Industry Mall - Siemens Mexico</t>
  </si>
  <si>
    <t>JoyStick</t>
  </si>
  <si>
    <t>Viper Plus, JoyStick grado militar</t>
  </si>
  <si>
    <t>Industrial Full Grip Joysticks | Caldaro®</t>
  </si>
  <si>
    <t>Circuit Breaker</t>
  </si>
  <si>
    <t>Line Contactor</t>
  </si>
  <si>
    <t>Line Filter</t>
  </si>
  <si>
    <t>External Braking resistor</t>
  </si>
  <si>
    <t>SITOP PSU100L 24 V/2,5 A</t>
  </si>
  <si>
    <t xml:space="preserve"> Fuente de alimentación estabilizada entrada: AC 120/230 V salida: DC 24 V/2,5 A</t>
  </si>
  <si>
    <t>Detalles del producto - Industry Mall - Siemens Spain</t>
  </si>
  <si>
    <t>Total</t>
  </si>
  <si>
    <t>Requerimientos Electricos</t>
  </si>
  <si>
    <t>Configuracion</t>
  </si>
  <si>
    <t>Tension V</t>
  </si>
  <si>
    <t>Frecuencia Hz</t>
  </si>
  <si>
    <t>Corriente nominal mA</t>
  </si>
  <si>
    <t>Corriente Pico mA</t>
  </si>
  <si>
    <t>Rate power kW</t>
  </si>
  <si>
    <t>FS</t>
  </si>
  <si>
    <t>FU</t>
  </si>
  <si>
    <t>S7 1500</t>
  </si>
  <si>
    <t>Monofasica</t>
  </si>
  <si>
    <t>(120V - 230V)</t>
  </si>
  <si>
    <t>50 - 60</t>
  </si>
  <si>
    <t>Sinamics S210 Con ServoMotor 1FK2104</t>
  </si>
  <si>
    <t>Trifasica</t>
  </si>
  <si>
    <t>(240V - 400V)</t>
  </si>
  <si>
    <t>Sinamics S210 Con ServoMotor 1FK2205</t>
  </si>
  <si>
    <t>power supply PS 60W</t>
  </si>
  <si>
    <t>51 - 60</t>
  </si>
  <si>
    <t>(240V - 400v)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</si>
</sst>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0"/>
      <color rgb="FF333333"/>
      <name val="Arial"/>
      <charset val="1"/>
    </font>
    <font>
      <sz val="11"/>
      <color rgb="FF333333"/>
      <name val="Arial"/>
      <charset val="1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1"/>
    <xf numFmtId="0" fontId="0" fillId="0" borderId="1" xfId="0" applyBorder="1"/>
    <xf numFmtId="0" fontId="0" fillId="0" borderId="2" xfId="0" applyBorder="1" applyAlignment="1">
      <alignment vertical="center" wrapText="1"/>
    </xf>
    <xf numFmtId="0" fontId="2" fillId="0" borderId="3" xfId="0" applyFont="1" applyBorder="1"/>
    <xf numFmtId="0" fontId="0" fillId="0" borderId="3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6" fillId="0" borderId="1" xfId="0" applyFont="1" applyBorder="1"/>
    <xf numFmtId="0" fontId="1" fillId="0" borderId="1" xfId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17</xdr:col>
      <xdr:colOff>342900</xdr:colOff>
      <xdr:row>4</xdr:row>
      <xdr:rowOff>638175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9F4AEF5-707A-4200-7180-7BD171AA8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9700" y="828675"/>
          <a:ext cx="4105275" cy="25717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9525</xdr:rowOff>
    </xdr:from>
    <xdr:to>
      <xdr:col>17</xdr:col>
      <xdr:colOff>552450</xdr:colOff>
      <xdr:row>6</xdr:row>
      <xdr:rowOff>2219325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6712CD-F893-F171-D102-9D2FBDAF6D18}"/>
            </a:ext>
            <a:ext uri="{147F2762-F138-4A5C-976F-8EAC2B608ADB}">
              <a16:predDERef xmlns:a16="http://schemas.microsoft.com/office/drawing/2014/main" pred="{A9F4AEF5-707A-4200-7180-7BD171AA8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16625" y="3305175"/>
          <a:ext cx="4314825" cy="22098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1381125</xdr:colOff>
      <xdr:row>6</xdr:row>
      <xdr:rowOff>2057400</xdr:rowOff>
    </xdr:from>
    <xdr:to>
      <xdr:col>18</xdr:col>
      <xdr:colOff>133350</xdr:colOff>
      <xdr:row>8</xdr:row>
      <xdr:rowOff>419100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A65F94-4CB1-F0D8-6CAF-C58C310EEEB8}"/>
            </a:ext>
            <a:ext uri="{147F2762-F138-4A5C-976F-8EAC2B608ADB}">
              <a16:predDERef xmlns:a16="http://schemas.microsoft.com/office/drawing/2014/main" pred="{176712CD-F893-F171-D102-9D2FBDAF6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59475" y="5353050"/>
          <a:ext cx="4562475" cy="254317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8</xdr:row>
      <xdr:rowOff>371475</xdr:rowOff>
    </xdr:from>
    <xdr:to>
      <xdr:col>18</xdr:col>
      <xdr:colOff>257175</xdr:colOff>
      <xdr:row>9</xdr:row>
      <xdr:rowOff>609600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0D697F6-6A07-CA32-25BF-D3B5433C84EA}"/>
            </a:ext>
            <a:ext uri="{147F2762-F138-4A5C-976F-8EAC2B608ADB}">
              <a16:predDERef xmlns:a16="http://schemas.microsoft.com/office/drawing/2014/main" pred="{0AA65F94-4CB1-F0D8-6CAF-C58C310EE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73775" y="7848600"/>
          <a:ext cx="4572000" cy="109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4</xdr:row>
      <xdr:rowOff>0</xdr:rowOff>
    </xdr:from>
    <xdr:to>
      <xdr:col>12</xdr:col>
      <xdr:colOff>962025</xdr:colOff>
      <xdr:row>6</xdr:row>
      <xdr:rowOff>800100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578A82-5A60-4147-B987-CA0D35410A4F}"/>
            </a:ext>
            <a:ext uri="{147F2762-F138-4A5C-976F-8EAC2B608ADB}">
              <a16:predDERef xmlns:a16="http://schemas.microsoft.com/office/drawing/2014/main" pred="{50D697F6-6A07-CA32-25BF-D3B5433C8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68375" y="1609725"/>
          <a:ext cx="4572000" cy="2486025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6</xdr:row>
      <xdr:rowOff>914400</xdr:rowOff>
    </xdr:from>
    <xdr:to>
      <xdr:col>12</xdr:col>
      <xdr:colOff>914400</xdr:colOff>
      <xdr:row>7</xdr:row>
      <xdr:rowOff>304800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C5205A-980C-6E34-2A87-2670CB193C9B}"/>
            </a:ext>
            <a:ext uri="{147F2762-F138-4A5C-976F-8EAC2B608ADB}">
              <a16:predDERef xmlns:a16="http://schemas.microsoft.com/office/drawing/2014/main" pred="{60578A82-5A60-4147-B987-CA0D35410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20750" y="4210050"/>
          <a:ext cx="457200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ll.industry.siemens.com/mall/es/WW/Catalog/Product/6ES7507-0RA00-0AB0" TargetMode="External"/><Relationship Id="rId3" Type="http://schemas.openxmlformats.org/officeDocument/2006/relationships/hyperlink" Target="https://cache.industry.siemens.com/dl/files/824/109771824/att_999097/v1/S210_1FK2_op_instr_092019_en-US.pdf" TargetMode="External"/><Relationship Id="rId7" Type="http://schemas.openxmlformats.org/officeDocument/2006/relationships/hyperlink" Target="https://cache.industry.siemens.com/dl/files/523/83501523/att_900751/v1/s71500_di_16x24vdc_dq_16x24vdc_0.5a_ba_manual_es-ES_es-ES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upport.industry.siemens.com/cs/pd/1647415?pdti=td&amp;dl=en&amp;lc=en-EC" TargetMode="External"/><Relationship Id="rId1" Type="http://schemas.openxmlformats.org/officeDocument/2006/relationships/hyperlink" Target="file:///C:/Users/alici/Downloads/6ES72141BG400XB0_datasheet_en.pdf" TargetMode="External"/><Relationship Id="rId6" Type="http://schemas.openxmlformats.org/officeDocument/2006/relationships/hyperlink" Target="https://mall.industry.siemens.com/mall/es/es/Catalog/Product/6EP1332-1LB00" TargetMode="External"/><Relationship Id="rId11" Type="http://schemas.openxmlformats.org/officeDocument/2006/relationships/hyperlink" Target="https://cache.industry.siemens.com/dl/files/792/59191792/att_856649/v1/s71500_et200mp_system_manual_en-US_en-US.pdf" TargetMode="External"/><Relationship Id="rId5" Type="http://schemas.openxmlformats.org/officeDocument/2006/relationships/hyperlink" Target="https://mall.industry.siemens.com/mall/es/mx/Catalog/Products/10387249?tree=CatalogTree" TargetMode="External"/><Relationship Id="rId10" Type="http://schemas.openxmlformats.org/officeDocument/2006/relationships/hyperlink" Target="https://mall.industry.siemens.com/mall/es/mx/Catalog/Product/1FK2205-4AF00-0SA0" TargetMode="External"/><Relationship Id="rId4" Type="http://schemas.openxmlformats.org/officeDocument/2006/relationships/hyperlink" Target="https://mall.industry.siemens.com/mall/es/mx/Catalog/Product/1FK2104-6AF00-0SA0" TargetMode="External"/><Relationship Id="rId9" Type="http://schemas.openxmlformats.org/officeDocument/2006/relationships/hyperlink" Target="https://caldaro.com/joysticks/full-gri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I4" sqref="I4"/>
    </sheetView>
  </sheetViews>
  <sheetFormatPr defaultRowHeight="15"/>
  <cols>
    <col min="2" max="2" width="24.140625" customWidth="1"/>
    <col min="3" max="3" width="40.7109375" customWidth="1"/>
    <col min="4" max="4" width="46.85546875" customWidth="1"/>
    <col min="5" max="5" width="17.28515625" customWidth="1"/>
    <col min="8" max="8" width="19.42578125" customWidth="1"/>
    <col min="10" max="10" width="11" customWidth="1"/>
    <col min="12" max="12" width="54" customWidth="1"/>
    <col min="13" max="13" width="21.5703125" customWidth="1"/>
    <col min="14" max="14" width="29" customWidth="1"/>
  </cols>
  <sheetData>
    <row r="1" spans="1:14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50.25" customHeight="1">
      <c r="A2" s="2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L2" s="4" t="s">
        <v>10</v>
      </c>
      <c r="N2" s="4" t="s">
        <v>11</v>
      </c>
    </row>
    <row r="3" spans="1:14" ht="30.75">
      <c r="A3" s="2"/>
      <c r="B3" s="7" t="s">
        <v>12</v>
      </c>
      <c r="C3" s="7" t="s">
        <v>13</v>
      </c>
      <c r="D3" s="16" t="s">
        <v>14</v>
      </c>
      <c r="E3" s="7"/>
      <c r="F3" s="7">
        <v>1</v>
      </c>
      <c r="G3" s="7">
        <v>500</v>
      </c>
      <c r="H3" s="7"/>
      <c r="I3" s="7">
        <f>(F3*G3)</f>
        <v>500</v>
      </c>
      <c r="J3" s="7">
        <f>(F3*H3)</f>
        <v>0</v>
      </c>
      <c r="L3" t="s">
        <v>15</v>
      </c>
    </row>
    <row r="4" spans="1:14" ht="121.5">
      <c r="A4" s="2"/>
      <c r="B4" s="6" t="s">
        <v>16</v>
      </c>
      <c r="C4" s="6" t="s">
        <v>17</v>
      </c>
      <c r="D4" s="8" t="s">
        <v>18</v>
      </c>
      <c r="E4" s="26" t="s">
        <v>19</v>
      </c>
      <c r="F4" s="6">
        <v>1</v>
      </c>
      <c r="G4" s="6">
        <v>3000</v>
      </c>
      <c r="H4" s="6"/>
      <c r="I4" s="6">
        <f t="shared" ref="I4:I17" si="0">(F4*G4)</f>
        <v>3000</v>
      </c>
      <c r="J4" s="6">
        <f t="shared" ref="J4:J17" si="1">(F4*H4)</f>
        <v>0</v>
      </c>
      <c r="L4" t="s">
        <v>20</v>
      </c>
    </row>
    <row r="5" spans="1:14" ht="60.75">
      <c r="A5" s="2"/>
      <c r="B5" s="6" t="s">
        <v>21</v>
      </c>
      <c r="C5" s="6" t="s">
        <v>22</v>
      </c>
      <c r="D5" s="8" t="s">
        <v>23</v>
      </c>
      <c r="E5" s="6"/>
      <c r="F5" s="6">
        <v>1</v>
      </c>
      <c r="G5" s="6">
        <v>400</v>
      </c>
      <c r="H5" s="6"/>
      <c r="I5" s="6">
        <f t="shared" si="0"/>
        <v>400</v>
      </c>
      <c r="J5" s="6">
        <f t="shared" si="1"/>
        <v>0</v>
      </c>
    </row>
    <row r="6" spans="1:14" ht="72">
      <c r="A6" s="2"/>
      <c r="B6" s="15" t="s">
        <v>24</v>
      </c>
      <c r="C6" s="6" t="s">
        <v>25</v>
      </c>
      <c r="D6" s="8" t="s">
        <v>26</v>
      </c>
      <c r="E6" s="6"/>
      <c r="F6" s="6">
        <v>1</v>
      </c>
      <c r="G6" s="6">
        <v>2500</v>
      </c>
      <c r="H6" s="6"/>
      <c r="I6" s="6">
        <f t="shared" si="0"/>
        <v>2500</v>
      </c>
      <c r="J6" s="6">
        <f t="shared" si="1"/>
        <v>0</v>
      </c>
    </row>
    <row r="7" spans="1:14" ht="261.75" customHeight="1">
      <c r="A7" s="2"/>
      <c r="B7" s="9" t="s">
        <v>27</v>
      </c>
      <c r="C7" s="6" t="s">
        <v>28</v>
      </c>
      <c r="D7" s="8" t="s">
        <v>29</v>
      </c>
      <c r="E7" s="6"/>
      <c r="F7" s="6">
        <v>2</v>
      </c>
      <c r="G7" s="6">
        <v>2000</v>
      </c>
      <c r="H7" s="6"/>
      <c r="I7" s="6">
        <f t="shared" si="0"/>
        <v>4000</v>
      </c>
      <c r="J7" s="6">
        <f t="shared" si="1"/>
        <v>0</v>
      </c>
    </row>
    <row r="8" spans="1:14" ht="67.5" customHeight="1">
      <c r="A8" s="2" t="s">
        <v>30</v>
      </c>
      <c r="B8" s="5" t="s">
        <v>31</v>
      </c>
      <c r="C8" s="6" t="s">
        <v>32</v>
      </c>
      <c r="D8" s="3" t="s">
        <v>33</v>
      </c>
      <c r="E8" s="6"/>
      <c r="F8" s="6">
        <v>1</v>
      </c>
      <c r="G8" s="6"/>
      <c r="H8" s="6"/>
      <c r="I8" s="6">
        <f t="shared" si="0"/>
        <v>0</v>
      </c>
      <c r="J8" s="6">
        <f t="shared" si="1"/>
        <v>0</v>
      </c>
    </row>
    <row r="9" spans="1:14" ht="67.5" customHeight="1">
      <c r="A9" s="2" t="s">
        <v>34</v>
      </c>
      <c r="B9" s="5" t="s">
        <v>35</v>
      </c>
      <c r="C9" s="17" t="s">
        <v>36</v>
      </c>
      <c r="D9" s="10" t="s">
        <v>33</v>
      </c>
      <c r="E9" s="6"/>
      <c r="F9" s="6">
        <v>1</v>
      </c>
      <c r="G9" s="6"/>
      <c r="H9" s="6"/>
      <c r="I9" s="6">
        <f t="shared" ref="I9" si="2">(F9*G9)</f>
        <v>0</v>
      </c>
      <c r="J9" s="6">
        <f t="shared" ref="J9" si="3">(F9*H9)</f>
        <v>0</v>
      </c>
    </row>
    <row r="10" spans="1:14" ht="76.5">
      <c r="A10" s="2"/>
      <c r="B10" s="12" t="s">
        <v>37</v>
      </c>
      <c r="C10" s="12" t="s">
        <v>38</v>
      </c>
      <c r="D10" s="3" t="s">
        <v>39</v>
      </c>
      <c r="E10" s="12"/>
      <c r="F10" s="12">
        <v>1</v>
      </c>
      <c r="G10" s="12"/>
      <c r="H10" s="12"/>
      <c r="I10" s="6">
        <f t="shared" si="0"/>
        <v>0</v>
      </c>
      <c r="J10" s="6">
        <f t="shared" si="1"/>
        <v>0</v>
      </c>
    </row>
    <row r="11" spans="1:14">
      <c r="A11" s="2"/>
      <c r="B11" s="11" t="s">
        <v>40</v>
      </c>
      <c r="C11" s="6" t="s">
        <v>41</v>
      </c>
      <c r="D11" s="10" t="s">
        <v>42</v>
      </c>
      <c r="E11" s="6"/>
      <c r="F11" s="6">
        <v>1</v>
      </c>
      <c r="G11" s="6"/>
      <c r="H11" s="6"/>
      <c r="I11" s="6">
        <f t="shared" si="0"/>
        <v>0</v>
      </c>
      <c r="J11" s="6">
        <f t="shared" si="1"/>
        <v>0</v>
      </c>
    </row>
    <row r="12" spans="1:14">
      <c r="A12" s="2"/>
      <c r="B12" s="13" t="s">
        <v>43</v>
      </c>
      <c r="C12" s="14"/>
      <c r="D12" s="14"/>
      <c r="E12" s="14"/>
      <c r="F12" s="14">
        <v>2</v>
      </c>
      <c r="G12" s="14"/>
      <c r="H12" s="14"/>
      <c r="I12" s="6">
        <f t="shared" si="0"/>
        <v>0</v>
      </c>
      <c r="J12" s="6">
        <f t="shared" si="1"/>
        <v>0</v>
      </c>
    </row>
    <row r="13" spans="1:14">
      <c r="A13" s="2"/>
      <c r="B13" s="6" t="s">
        <v>44</v>
      </c>
      <c r="C13" s="6"/>
      <c r="D13" s="6"/>
      <c r="E13" s="6"/>
      <c r="F13" s="6">
        <v>2</v>
      </c>
      <c r="G13" s="6"/>
      <c r="H13" s="6"/>
      <c r="I13" s="6">
        <f t="shared" si="0"/>
        <v>0</v>
      </c>
      <c r="J13" s="6">
        <f t="shared" si="1"/>
        <v>0</v>
      </c>
    </row>
    <row r="14" spans="1:14">
      <c r="A14" s="2"/>
      <c r="B14" s="6" t="s">
        <v>45</v>
      </c>
      <c r="C14" s="6"/>
      <c r="D14" s="6"/>
      <c r="E14" s="6"/>
      <c r="F14" s="6">
        <v>2</v>
      </c>
      <c r="G14" s="6"/>
      <c r="H14" s="6"/>
      <c r="I14" s="6">
        <f t="shared" si="0"/>
        <v>0</v>
      </c>
      <c r="J14" s="6">
        <f t="shared" si="1"/>
        <v>0</v>
      </c>
    </row>
    <row r="15" spans="1:14">
      <c r="A15" s="2"/>
      <c r="B15" s="6" t="s">
        <v>46</v>
      </c>
      <c r="C15" s="6"/>
      <c r="D15" s="6"/>
      <c r="E15" s="6"/>
      <c r="F15" s="6">
        <v>2</v>
      </c>
      <c r="G15" s="6"/>
      <c r="H15" s="6"/>
      <c r="I15" s="6">
        <f t="shared" si="0"/>
        <v>0</v>
      </c>
      <c r="J15" s="6">
        <f t="shared" si="1"/>
        <v>0</v>
      </c>
    </row>
    <row r="16" spans="1:14" ht="30.75">
      <c r="A16" s="2"/>
      <c r="B16" s="6" t="s">
        <v>47</v>
      </c>
      <c r="C16" s="6" t="s">
        <v>48</v>
      </c>
      <c r="D16" s="10" t="s">
        <v>49</v>
      </c>
      <c r="E16" s="6"/>
      <c r="F16" s="6">
        <v>2</v>
      </c>
      <c r="G16" s="6"/>
      <c r="H16" s="6"/>
      <c r="I16" s="6">
        <f t="shared" si="0"/>
        <v>0</v>
      </c>
      <c r="J16" s="6">
        <f t="shared" si="1"/>
        <v>0</v>
      </c>
    </row>
    <row r="17" spans="1:10">
      <c r="A17" s="2"/>
      <c r="B17" s="6"/>
      <c r="C17" s="6"/>
      <c r="D17" s="6"/>
      <c r="E17" s="6"/>
      <c r="F17" s="6"/>
      <c r="G17" s="6"/>
      <c r="H17" s="6"/>
      <c r="I17" s="6">
        <f t="shared" si="0"/>
        <v>0</v>
      </c>
      <c r="J17" s="6">
        <f t="shared" si="1"/>
        <v>0</v>
      </c>
    </row>
    <row r="18" spans="1:10">
      <c r="A18" s="2"/>
      <c r="B18" s="28" t="s">
        <v>50</v>
      </c>
      <c r="C18" s="28"/>
      <c r="D18" s="28"/>
      <c r="E18" s="2"/>
      <c r="F18" s="2"/>
      <c r="G18" s="2"/>
      <c r="H18" s="2"/>
      <c r="I18" s="2">
        <f>SUM(I3:I16)</f>
        <v>10400</v>
      </c>
      <c r="J18" s="2">
        <f>SUM(J3:J17)</f>
        <v>0</v>
      </c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</sheetData>
  <mergeCells count="2">
    <mergeCell ref="A1:J1"/>
    <mergeCell ref="B18:D18"/>
  </mergeCells>
  <hyperlinks>
    <hyperlink ref="D3" r:id="rId1" xr:uid="{6734A0B0-C7EB-454C-9EA9-8F9C9216F8B1}"/>
    <hyperlink ref="D4" r:id="rId2" xr:uid="{05A3E327-EF9C-4F58-83B7-426008F79A1F}"/>
    <hyperlink ref="D7" r:id="rId3" display="S210_1FK2_op_instr_092019_en-US.pdf (siemens.com)" xr:uid="{E6F33D14-E3E8-4943-92A3-70532E414F0C}"/>
    <hyperlink ref="D8" r:id="rId4" xr:uid="{67716D19-A381-453C-A0E5-6FFD73CD0602}"/>
    <hyperlink ref="D10" r:id="rId5" xr:uid="{596EF90D-837B-4F7C-83EF-F264DE58C35C}"/>
    <hyperlink ref="D16" r:id="rId6" xr:uid="{EB712836-C9CC-4841-BB65-3DDA5673D188}"/>
    <hyperlink ref="D5" r:id="rId7" xr:uid="{1DC2E0DB-AC4F-4827-813A-4BEE34FDC52C}"/>
    <hyperlink ref="D6" r:id="rId8" xr:uid="{BBA33BD1-53B2-4ECC-883B-49608F4F4C55}"/>
    <hyperlink ref="D11" r:id="rId9" xr:uid="{C8D83BC2-09B2-49C0-AE9F-29BF06E6FD3B}"/>
    <hyperlink ref="D9" r:id="rId10" xr:uid="{3FE70106-7B35-4414-B5F6-12BC781A4E7B}"/>
    <hyperlink ref="E4" r:id="rId11" xr:uid="{B80DFFF1-AF5D-42B7-9C9D-22B410629A1F}"/>
  </hyperlinks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C1FC-FA67-46C7-8865-65DDD867AAFD}">
  <dimension ref="B1:K10"/>
  <sheetViews>
    <sheetView workbookViewId="0">
      <selection activeCell="F16" sqref="F16"/>
    </sheetView>
  </sheetViews>
  <sheetFormatPr defaultRowHeight="15"/>
  <cols>
    <col min="2" max="3" width="29.7109375" customWidth="1"/>
    <col min="4" max="6" width="20.5703125" customWidth="1"/>
    <col min="7" max="7" width="18.140625" customWidth="1"/>
    <col min="8" max="8" width="14.85546875" customWidth="1"/>
  </cols>
  <sheetData>
    <row r="1" spans="2:11">
      <c r="B1" s="29" t="s">
        <v>51</v>
      </c>
      <c r="C1" s="29"/>
      <c r="D1" s="29"/>
      <c r="E1" s="29"/>
      <c r="F1" s="29"/>
      <c r="G1" s="29"/>
      <c r="H1" s="29"/>
    </row>
    <row r="2" spans="2:11">
      <c r="B2" s="11" t="s">
        <v>1</v>
      </c>
      <c r="C2" s="11" t="s">
        <v>52</v>
      </c>
      <c r="D2" s="24" t="s">
        <v>53</v>
      </c>
      <c r="E2" s="24" t="s">
        <v>54</v>
      </c>
      <c r="F2" s="24" t="s">
        <v>55</v>
      </c>
      <c r="G2" s="25" t="s">
        <v>56</v>
      </c>
      <c r="H2" s="25" t="s">
        <v>57</v>
      </c>
      <c r="I2" s="23"/>
      <c r="J2" s="23" t="s">
        <v>58</v>
      </c>
      <c r="K2" s="23" t="s">
        <v>59</v>
      </c>
    </row>
    <row r="3" spans="2:11">
      <c r="B3" s="11" t="s">
        <v>60</v>
      </c>
      <c r="C3" s="11" t="s">
        <v>61</v>
      </c>
      <c r="D3" s="11" t="s">
        <v>62</v>
      </c>
      <c r="E3" s="11" t="s">
        <v>63</v>
      </c>
      <c r="F3" s="11">
        <v>730</v>
      </c>
      <c r="G3" s="11">
        <v>940</v>
      </c>
      <c r="H3" s="19">
        <v>0.02</v>
      </c>
      <c r="J3">
        <v>0.8</v>
      </c>
      <c r="K3">
        <v>0.5</v>
      </c>
    </row>
    <row r="4" spans="2:11" ht="30.75">
      <c r="B4" s="20" t="s">
        <v>64</v>
      </c>
      <c r="C4" s="20" t="s">
        <v>65</v>
      </c>
      <c r="D4" s="11" t="s">
        <v>66</v>
      </c>
      <c r="E4" s="11" t="s">
        <v>63</v>
      </c>
      <c r="F4" s="11">
        <v>3000</v>
      </c>
      <c r="G4" s="11">
        <v>10900</v>
      </c>
      <c r="H4" s="19">
        <v>1</v>
      </c>
    </row>
    <row r="5" spans="2:11" ht="30.75">
      <c r="B5" s="21" t="s">
        <v>67</v>
      </c>
      <c r="C5" s="21" t="s">
        <v>65</v>
      </c>
      <c r="D5" s="11" t="s">
        <v>66</v>
      </c>
      <c r="E5" s="11" t="s">
        <v>63</v>
      </c>
      <c r="F5" s="11">
        <v>4700</v>
      </c>
      <c r="G5" s="11">
        <v>15000</v>
      </c>
      <c r="H5" s="19">
        <v>1.45</v>
      </c>
    </row>
    <row r="6" spans="2:11">
      <c r="B6" s="18" t="s">
        <v>68</v>
      </c>
      <c r="C6" s="11" t="s">
        <v>61</v>
      </c>
      <c r="D6" s="11" t="s">
        <v>62</v>
      </c>
      <c r="E6" s="11" t="s">
        <v>63</v>
      </c>
      <c r="F6" s="11">
        <v>300</v>
      </c>
      <c r="G6" s="11">
        <v>600</v>
      </c>
      <c r="H6" s="22">
        <v>0.06</v>
      </c>
    </row>
    <row r="7" spans="2:11">
      <c r="B7" s="18" t="s">
        <v>47</v>
      </c>
      <c r="C7" s="11" t="s">
        <v>61</v>
      </c>
      <c r="D7" s="11" t="s">
        <v>62</v>
      </c>
      <c r="E7" s="11" t="s">
        <v>69</v>
      </c>
      <c r="F7" s="11">
        <v>650</v>
      </c>
      <c r="G7" s="11">
        <v>1.1000000000000001</v>
      </c>
      <c r="H7" s="22">
        <v>0.06</v>
      </c>
    </row>
    <row r="8" spans="2:11">
      <c r="B8" s="11"/>
      <c r="C8" s="11"/>
      <c r="D8" s="11"/>
      <c r="E8" s="11"/>
      <c r="F8" s="11"/>
      <c r="G8" s="11"/>
      <c r="H8" s="22"/>
    </row>
    <row r="9" spans="2:11">
      <c r="B9" s="11"/>
      <c r="C9" s="11"/>
      <c r="D9" s="11"/>
      <c r="E9" s="11"/>
      <c r="F9" s="11"/>
      <c r="G9" s="11"/>
      <c r="H9" s="22"/>
    </row>
    <row r="10" spans="2:11">
      <c r="B10" s="11" t="s">
        <v>50</v>
      </c>
      <c r="C10" s="11" t="s">
        <v>65</v>
      </c>
      <c r="D10" s="11" t="s">
        <v>70</v>
      </c>
      <c r="E10" s="11" t="s">
        <v>63</v>
      </c>
      <c r="F10" s="11">
        <f>SUM(F3:F9)</f>
        <v>9380</v>
      </c>
      <c r="G10" s="11">
        <f>SUM(G3:G9)</f>
        <v>27441.1</v>
      </c>
      <c r="H10" s="11">
        <f>SUM(F10:G10)</f>
        <v>36821.1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F9CD-C5B0-44C0-A4BD-8F20C461B25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2024-03-12T11:13:28Z</dcterms:created>
  <dcterms:modified xsi:type="dcterms:W3CDTF">2024-03-20T22:40:47Z</dcterms:modified>
  <cp:category/>
  <cp:contentStatus/>
</cp:coreProperties>
</file>