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7C9600A0-672D-48B8-B4CE-48B58DCB666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cenarios" sheetId="2" r:id="rId1"/>
    <sheet name="Sheet1" sheetId="6" r:id="rId2"/>
    <sheet name="Capacity" sheetId="3" r:id="rId3"/>
    <sheet name="PLE Passing" sheetId="4" r:id="rId4"/>
    <sheet name="Sheet4" sheetId="5" r:id="rId5"/>
  </sheets>
  <definedNames>
    <definedName name="_xlnm._FilterDatabase" localSheetId="0" hidden="1">Scenarios!$A$1:$M$358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0" i="2" l="1"/>
  <c r="K351" i="2"/>
  <c r="K352" i="2"/>
  <c r="K353" i="2"/>
  <c r="K354" i="2"/>
  <c r="K355" i="2"/>
  <c r="K356" i="2"/>
  <c r="K357" i="2"/>
  <c r="K358" i="2"/>
  <c r="K349" i="2"/>
  <c r="K329" i="2"/>
  <c r="K330" i="2"/>
  <c r="K331" i="2"/>
  <c r="K332" i="2"/>
  <c r="K333" i="2"/>
  <c r="K334" i="2"/>
  <c r="K335" i="2"/>
  <c r="K336" i="2"/>
  <c r="K337" i="2"/>
  <c r="K328" i="2"/>
  <c r="K308" i="2"/>
  <c r="K309" i="2"/>
  <c r="K310" i="2"/>
  <c r="K311" i="2"/>
  <c r="K312" i="2"/>
  <c r="K313" i="2"/>
  <c r="K314" i="2"/>
  <c r="K315" i="2"/>
  <c r="K316" i="2"/>
  <c r="K307" i="2"/>
  <c r="K287" i="2"/>
  <c r="K288" i="2"/>
  <c r="K289" i="2"/>
  <c r="K290" i="2"/>
  <c r="K291" i="2"/>
  <c r="K292" i="2"/>
  <c r="K293" i="2"/>
  <c r="K294" i="2"/>
  <c r="K295" i="2"/>
  <c r="K286" i="2"/>
  <c r="K266" i="2"/>
  <c r="K267" i="2"/>
  <c r="K268" i="2"/>
  <c r="K269" i="2"/>
  <c r="K270" i="2"/>
  <c r="K271" i="2"/>
  <c r="K272" i="2"/>
  <c r="K273" i="2"/>
  <c r="K274" i="2"/>
  <c r="K265" i="2"/>
  <c r="K245" i="2"/>
  <c r="K246" i="2"/>
  <c r="K247" i="2"/>
  <c r="K248" i="2"/>
  <c r="K249" i="2"/>
  <c r="K250" i="2"/>
  <c r="K251" i="2"/>
  <c r="K252" i="2"/>
  <c r="K253" i="2"/>
  <c r="K244" i="2"/>
  <c r="K224" i="2"/>
  <c r="K225" i="2"/>
  <c r="K226" i="2"/>
  <c r="K227" i="2"/>
  <c r="K228" i="2"/>
  <c r="K229" i="2"/>
  <c r="K230" i="2"/>
  <c r="K231" i="2"/>
  <c r="K232" i="2"/>
  <c r="K223" i="2"/>
  <c r="K203" i="2"/>
  <c r="K204" i="2"/>
  <c r="K205" i="2"/>
  <c r="K206" i="2"/>
  <c r="K207" i="2"/>
  <c r="K208" i="2"/>
  <c r="K209" i="2"/>
  <c r="K210" i="2"/>
  <c r="K211" i="2"/>
  <c r="K202" i="2"/>
  <c r="K161" i="2"/>
  <c r="K162" i="2"/>
  <c r="K163" i="2"/>
  <c r="K164" i="2"/>
  <c r="K165" i="2"/>
  <c r="K166" i="2"/>
  <c r="K167" i="2"/>
  <c r="K168" i="2"/>
  <c r="K169" i="2"/>
  <c r="K160" i="2"/>
  <c r="K140" i="2"/>
  <c r="K141" i="2"/>
  <c r="K142" i="2"/>
  <c r="K143" i="2"/>
  <c r="K144" i="2"/>
  <c r="K145" i="2"/>
  <c r="K146" i="2"/>
  <c r="K147" i="2"/>
  <c r="K148" i="2"/>
  <c r="K139" i="2"/>
  <c r="K184" i="2"/>
  <c r="K185" i="2"/>
  <c r="K186" i="2"/>
  <c r="K187" i="2"/>
  <c r="K188" i="2"/>
  <c r="K189" i="2"/>
  <c r="K190" i="2"/>
  <c r="K183" i="2"/>
  <c r="K182" i="2"/>
  <c r="K181" i="2"/>
  <c r="K121" i="2"/>
  <c r="K122" i="2"/>
  <c r="K123" i="2"/>
  <c r="K124" i="2"/>
  <c r="K125" i="2"/>
  <c r="K126" i="2"/>
  <c r="K127" i="2"/>
  <c r="K120" i="2"/>
  <c r="K119" i="2"/>
  <c r="K118" i="2"/>
  <c r="K106" i="2"/>
  <c r="K100" i="2"/>
  <c r="K101" i="2"/>
  <c r="K102" i="2"/>
  <c r="K103" i="2"/>
  <c r="K104" i="2"/>
  <c r="K105" i="2"/>
  <c r="K99" i="2"/>
  <c r="K43" i="2"/>
  <c r="F183" i="2"/>
  <c r="F184" i="2"/>
  <c r="F185" i="2"/>
  <c r="F186" i="2"/>
  <c r="F187" i="2"/>
  <c r="F188" i="2"/>
  <c r="F189" i="2"/>
  <c r="F190" i="2"/>
  <c r="F182" i="2"/>
  <c r="F120" i="2"/>
  <c r="F121" i="2"/>
  <c r="F122" i="2"/>
  <c r="F123" i="2"/>
  <c r="F124" i="2"/>
  <c r="F125" i="2"/>
  <c r="F126" i="2"/>
  <c r="F127" i="2"/>
  <c r="F119" i="2"/>
  <c r="F98" i="2"/>
  <c r="F99" i="2"/>
  <c r="F100" i="2"/>
  <c r="F101" i="2"/>
  <c r="F102" i="2"/>
  <c r="F103" i="2"/>
  <c r="F104" i="2"/>
  <c r="F105" i="2"/>
  <c r="F106" i="2"/>
  <c r="F78" i="2"/>
  <c r="F79" i="2"/>
  <c r="F80" i="2"/>
  <c r="F81" i="2"/>
  <c r="F82" i="2"/>
  <c r="F83" i="2"/>
  <c r="F84" i="2"/>
  <c r="F85" i="2"/>
  <c r="F77" i="2"/>
  <c r="F57" i="2"/>
  <c r="F58" i="2"/>
  <c r="F59" i="2"/>
  <c r="F60" i="2"/>
  <c r="F61" i="2"/>
  <c r="F62" i="2"/>
  <c r="F63" i="2"/>
  <c r="F64" i="2"/>
  <c r="F56" i="2"/>
  <c r="F36" i="2"/>
  <c r="F37" i="2"/>
  <c r="F38" i="2"/>
  <c r="F39" i="2"/>
  <c r="F40" i="2"/>
  <c r="F41" i="2"/>
  <c r="F42" i="2"/>
  <c r="F43" i="2"/>
  <c r="F35" i="2"/>
  <c r="F15" i="2"/>
  <c r="F16" i="2"/>
  <c r="F17" i="2"/>
  <c r="F18" i="2"/>
  <c r="F19" i="2"/>
  <c r="F20" i="2"/>
  <c r="F21" i="2"/>
  <c r="F22" i="2"/>
  <c r="F14" i="2"/>
  <c r="K98" i="2"/>
  <c r="K97" i="2"/>
  <c r="K77" i="2"/>
  <c r="K78" i="2"/>
  <c r="K79" i="2"/>
  <c r="K80" i="2"/>
  <c r="K81" i="2"/>
  <c r="K82" i="2"/>
  <c r="K83" i="2"/>
  <c r="K84" i="2"/>
  <c r="K85" i="2"/>
  <c r="K76" i="2"/>
  <c r="K56" i="2"/>
  <c r="K57" i="2"/>
  <c r="K58" i="2"/>
  <c r="K59" i="2"/>
  <c r="K60" i="2"/>
  <c r="K61" i="2"/>
  <c r="K62" i="2"/>
  <c r="K63" i="2"/>
  <c r="K64" i="2"/>
  <c r="K55" i="2"/>
  <c r="K35" i="2"/>
  <c r="K36" i="2"/>
  <c r="K37" i="2"/>
  <c r="K38" i="2"/>
  <c r="K39" i="2"/>
  <c r="K40" i="2"/>
  <c r="K41" i="2"/>
  <c r="K42" i="2"/>
  <c r="K34" i="2"/>
  <c r="K14" i="2"/>
  <c r="K15" i="2"/>
  <c r="K16" i="2"/>
  <c r="K17" i="2"/>
  <c r="K18" i="2"/>
  <c r="K19" i="2"/>
  <c r="K20" i="2"/>
  <c r="K21" i="2"/>
  <c r="K22" i="2"/>
  <c r="K13" i="2"/>
  <c r="H16" i="5"/>
  <c r="H15" i="5"/>
  <c r="H14" i="5"/>
  <c r="H13" i="5"/>
  <c r="C20" i="5"/>
  <c r="B20" i="5"/>
  <c r="A20" i="5"/>
  <c r="A18" i="6"/>
  <c r="R23" i="2"/>
  <c r="R24" i="2"/>
  <c r="R25" i="2"/>
  <c r="R26" i="2"/>
  <c r="R27" i="2"/>
  <c r="R28" i="2"/>
  <c r="R29" i="2"/>
  <c r="R30" i="2"/>
  <c r="R31" i="2"/>
  <c r="R32" i="2"/>
  <c r="R33" i="2"/>
  <c r="R44" i="2"/>
  <c r="R45" i="2"/>
  <c r="R46" i="2"/>
  <c r="R47" i="2"/>
  <c r="R48" i="2"/>
  <c r="R49" i="2"/>
  <c r="R50" i="2"/>
  <c r="R51" i="2"/>
  <c r="R52" i="2"/>
  <c r="R53" i="2"/>
  <c r="R54" i="2"/>
  <c r="R65" i="2"/>
  <c r="R66" i="2"/>
  <c r="R67" i="2"/>
  <c r="R68" i="2"/>
  <c r="R69" i="2"/>
  <c r="R70" i="2"/>
  <c r="R71" i="2"/>
  <c r="R72" i="2"/>
  <c r="R73" i="2"/>
  <c r="R74" i="2"/>
  <c r="R75" i="2"/>
  <c r="R86" i="2"/>
  <c r="R87" i="2"/>
  <c r="R88" i="2"/>
  <c r="R89" i="2"/>
  <c r="R90" i="2"/>
  <c r="R91" i="2"/>
  <c r="R92" i="2"/>
  <c r="R93" i="2"/>
  <c r="R94" i="2"/>
  <c r="R95" i="2"/>
  <c r="R96" i="2"/>
  <c r="R107" i="2"/>
  <c r="R108" i="2"/>
  <c r="R109" i="2"/>
  <c r="R110" i="2"/>
  <c r="R111" i="2"/>
  <c r="R112" i="2"/>
  <c r="R113" i="2"/>
  <c r="R114" i="2"/>
  <c r="R115" i="2"/>
  <c r="R116" i="2"/>
  <c r="R117" i="2"/>
  <c r="R128" i="2"/>
  <c r="R129" i="2"/>
  <c r="R130" i="2"/>
  <c r="R131" i="2"/>
  <c r="R132" i="2"/>
  <c r="R133" i="2"/>
  <c r="R134" i="2"/>
  <c r="R135" i="2"/>
  <c r="R136" i="2"/>
  <c r="R137" i="2"/>
  <c r="R138" i="2"/>
  <c r="R149" i="2"/>
  <c r="R150" i="2"/>
  <c r="R151" i="2"/>
  <c r="R152" i="2"/>
  <c r="R153" i="2"/>
  <c r="R154" i="2"/>
  <c r="R155" i="2"/>
  <c r="R156" i="2"/>
  <c r="R157" i="2"/>
  <c r="R158" i="2"/>
  <c r="R159" i="2"/>
  <c r="R170" i="2"/>
  <c r="R171" i="2"/>
  <c r="R172" i="2"/>
  <c r="R173" i="2"/>
  <c r="R174" i="2"/>
  <c r="R175" i="2"/>
  <c r="R176" i="2"/>
  <c r="R177" i="2"/>
  <c r="R178" i="2"/>
  <c r="R179" i="2"/>
  <c r="R180" i="2"/>
  <c r="R191" i="2"/>
  <c r="R192" i="2"/>
  <c r="R193" i="2"/>
  <c r="R194" i="2"/>
  <c r="R195" i="2"/>
  <c r="R196" i="2"/>
  <c r="R197" i="2"/>
  <c r="R198" i="2"/>
  <c r="R199" i="2"/>
  <c r="R200" i="2"/>
  <c r="R201" i="2"/>
  <c r="R212" i="2"/>
  <c r="R213" i="2"/>
  <c r="R214" i="2"/>
  <c r="R215" i="2"/>
  <c r="R216" i="2"/>
  <c r="R217" i="2"/>
  <c r="R218" i="2"/>
  <c r="R219" i="2"/>
  <c r="R220" i="2"/>
  <c r="R221" i="2"/>
  <c r="R222" i="2"/>
  <c r="R233" i="2"/>
  <c r="R234" i="2"/>
  <c r="R235" i="2"/>
  <c r="R236" i="2"/>
  <c r="R237" i="2"/>
  <c r="R238" i="2"/>
  <c r="R239" i="2"/>
  <c r="R240" i="2"/>
  <c r="R241" i="2"/>
  <c r="R242" i="2"/>
  <c r="R243" i="2"/>
  <c r="R254" i="2"/>
  <c r="R255" i="2"/>
  <c r="R256" i="2"/>
  <c r="R257" i="2"/>
  <c r="R258" i="2"/>
  <c r="R259" i="2"/>
  <c r="R260" i="2"/>
  <c r="R261" i="2"/>
  <c r="R262" i="2"/>
  <c r="R263" i="2"/>
  <c r="R264" i="2"/>
  <c r="R275" i="2"/>
  <c r="R276" i="2"/>
  <c r="R277" i="2"/>
  <c r="R278" i="2"/>
  <c r="R279" i="2"/>
  <c r="R280" i="2"/>
  <c r="R281" i="2"/>
  <c r="R282" i="2"/>
  <c r="R283" i="2"/>
  <c r="R284" i="2"/>
  <c r="R285" i="2"/>
  <c r="R296" i="2"/>
  <c r="R297" i="2"/>
  <c r="R298" i="2"/>
  <c r="R299" i="2"/>
  <c r="R300" i="2"/>
  <c r="R301" i="2"/>
  <c r="R302" i="2"/>
  <c r="R303" i="2"/>
  <c r="R304" i="2"/>
  <c r="R305" i="2"/>
  <c r="R306" i="2"/>
  <c r="R317" i="2"/>
  <c r="R318" i="2"/>
  <c r="R319" i="2"/>
  <c r="R320" i="2"/>
  <c r="R321" i="2"/>
  <c r="R322" i="2"/>
  <c r="R323" i="2"/>
  <c r="R324" i="2"/>
  <c r="R325" i="2"/>
  <c r="R326" i="2"/>
  <c r="R327" i="2"/>
  <c r="R338" i="2"/>
  <c r="R339" i="2"/>
  <c r="R340" i="2"/>
  <c r="R341" i="2"/>
  <c r="R342" i="2"/>
  <c r="R343" i="2"/>
  <c r="R344" i="2"/>
  <c r="R345" i="2"/>
  <c r="R346" i="2"/>
  <c r="R347" i="2"/>
  <c r="R348" i="2"/>
  <c r="N59" i="2"/>
  <c r="Q160" i="2"/>
  <c r="R160" i="2" s="1"/>
  <c r="N204" i="2"/>
  <c r="N269" i="2"/>
  <c r="N337" i="2"/>
  <c r="O13" i="2"/>
  <c r="J291" i="2"/>
  <c r="Q291" i="2" s="1"/>
  <c r="R291" i="2" s="1"/>
  <c r="J329" i="2"/>
  <c r="Q329" i="2" s="1"/>
  <c r="R329" i="2" s="1"/>
  <c r="J330" i="2"/>
  <c r="Q330" i="2" s="1"/>
  <c r="R330" i="2" s="1"/>
  <c r="J331" i="2"/>
  <c r="Q331" i="2" s="1"/>
  <c r="R331" i="2" s="1"/>
  <c r="J332" i="2"/>
  <c r="Q332" i="2" s="1"/>
  <c r="R332" i="2" s="1"/>
  <c r="J333" i="2"/>
  <c r="Q333" i="2" s="1"/>
  <c r="R333" i="2" s="1"/>
  <c r="J334" i="2"/>
  <c r="Q334" i="2" s="1"/>
  <c r="R334" i="2" s="1"/>
  <c r="J335" i="2"/>
  <c r="Q335" i="2" s="1"/>
  <c r="R335" i="2" s="1"/>
  <c r="J336" i="2"/>
  <c r="Q336" i="2" s="1"/>
  <c r="R336" i="2" s="1"/>
  <c r="J337" i="2"/>
  <c r="Q337" i="2" s="1"/>
  <c r="R337" i="2" s="1"/>
  <c r="J19" i="2"/>
  <c r="Q19" i="2" s="1"/>
  <c r="R19" i="2" s="1"/>
  <c r="J355" i="2"/>
  <c r="Q355" i="2" s="1"/>
  <c r="R355" i="2" s="1"/>
  <c r="J350" i="2"/>
  <c r="Q350" i="2" s="1"/>
  <c r="R350" i="2" s="1"/>
  <c r="J351" i="2"/>
  <c r="Q351" i="2" s="1"/>
  <c r="R351" i="2" s="1"/>
  <c r="J352" i="2"/>
  <c r="Q352" i="2" s="1"/>
  <c r="R352" i="2" s="1"/>
  <c r="J353" i="2"/>
  <c r="Q353" i="2" s="1"/>
  <c r="R353" i="2" s="1"/>
  <c r="J354" i="2"/>
  <c r="Q354" i="2" s="1"/>
  <c r="R354" i="2" s="1"/>
  <c r="J356" i="2"/>
  <c r="Q356" i="2" s="1"/>
  <c r="R356" i="2" s="1"/>
  <c r="J357" i="2"/>
  <c r="Q357" i="2" s="1"/>
  <c r="R357" i="2" s="1"/>
  <c r="J358" i="2"/>
  <c r="Q358" i="2" s="1"/>
  <c r="R358" i="2" s="1"/>
  <c r="J349" i="2"/>
  <c r="Q349" i="2" s="1"/>
  <c r="R349" i="2" s="1"/>
  <c r="J328" i="2"/>
  <c r="Q328" i="2" s="1"/>
  <c r="R328" i="2" s="1"/>
  <c r="J308" i="2"/>
  <c r="Q308" i="2" s="1"/>
  <c r="R308" i="2" s="1"/>
  <c r="J309" i="2"/>
  <c r="Q309" i="2" s="1"/>
  <c r="R309" i="2" s="1"/>
  <c r="J310" i="2"/>
  <c r="Q310" i="2" s="1"/>
  <c r="R310" i="2" s="1"/>
  <c r="J311" i="2"/>
  <c r="Q311" i="2" s="1"/>
  <c r="R311" i="2" s="1"/>
  <c r="J312" i="2"/>
  <c r="Q312" i="2" s="1"/>
  <c r="R312" i="2" s="1"/>
  <c r="J307" i="2"/>
  <c r="Q307" i="2" s="1"/>
  <c r="R307" i="2" s="1"/>
  <c r="J287" i="2"/>
  <c r="Q287" i="2" s="1"/>
  <c r="R287" i="2" s="1"/>
  <c r="J288" i="2"/>
  <c r="Q288" i="2" s="1"/>
  <c r="R288" i="2" s="1"/>
  <c r="J289" i="2"/>
  <c r="Q289" i="2" s="1"/>
  <c r="R289" i="2" s="1"/>
  <c r="J290" i="2"/>
  <c r="Q290" i="2" s="1"/>
  <c r="R290" i="2" s="1"/>
  <c r="J286" i="2"/>
  <c r="Q286" i="2" s="1"/>
  <c r="R286" i="2" s="1"/>
  <c r="J266" i="2"/>
  <c r="Q266" i="2" s="1"/>
  <c r="R266" i="2" s="1"/>
  <c r="J267" i="2"/>
  <c r="Q267" i="2" s="1"/>
  <c r="R267" i="2" s="1"/>
  <c r="J268" i="2"/>
  <c r="Q268" i="2" s="1"/>
  <c r="R268" i="2" s="1"/>
  <c r="J269" i="2"/>
  <c r="Q269" i="2" s="1"/>
  <c r="R269" i="2" s="1"/>
  <c r="J270" i="2"/>
  <c r="Q270" i="2" s="1"/>
  <c r="R270" i="2" s="1"/>
  <c r="J265" i="2"/>
  <c r="Q265" i="2" s="1"/>
  <c r="R265" i="2" s="1"/>
  <c r="J245" i="2"/>
  <c r="Q245" i="2" s="1"/>
  <c r="R245" i="2" s="1"/>
  <c r="J246" i="2"/>
  <c r="Q246" i="2" s="1"/>
  <c r="R246" i="2" s="1"/>
  <c r="J247" i="2"/>
  <c r="Q247" i="2" s="1"/>
  <c r="R247" i="2" s="1"/>
  <c r="J248" i="2"/>
  <c r="Q248" i="2" s="1"/>
  <c r="R248" i="2" s="1"/>
  <c r="J249" i="2"/>
  <c r="Q249" i="2" s="1"/>
  <c r="R249" i="2" s="1"/>
  <c r="J244" i="2"/>
  <c r="Q244" i="2" s="1"/>
  <c r="R244" i="2" s="1"/>
  <c r="J224" i="2"/>
  <c r="Q224" i="2" s="1"/>
  <c r="R224" i="2" s="1"/>
  <c r="J225" i="2"/>
  <c r="Q225" i="2" s="1"/>
  <c r="R225" i="2" s="1"/>
  <c r="J226" i="2"/>
  <c r="Q226" i="2" s="1"/>
  <c r="R226" i="2" s="1"/>
  <c r="J227" i="2"/>
  <c r="Q227" i="2" s="1"/>
  <c r="R227" i="2" s="1"/>
  <c r="J228" i="2"/>
  <c r="Q228" i="2" s="1"/>
  <c r="R228" i="2" s="1"/>
  <c r="J223" i="2"/>
  <c r="Q223" i="2" s="1"/>
  <c r="R223" i="2" s="1"/>
  <c r="J203" i="2"/>
  <c r="Q203" i="2" s="1"/>
  <c r="R203" i="2" s="1"/>
  <c r="J204" i="2"/>
  <c r="Q204" i="2" s="1"/>
  <c r="R204" i="2" s="1"/>
  <c r="J205" i="2"/>
  <c r="Q205" i="2" s="1"/>
  <c r="R205" i="2" s="1"/>
  <c r="J206" i="2"/>
  <c r="Q206" i="2" s="1"/>
  <c r="R206" i="2" s="1"/>
  <c r="J207" i="2"/>
  <c r="Q207" i="2" s="1"/>
  <c r="R207" i="2" s="1"/>
  <c r="J202" i="2"/>
  <c r="Q202" i="2" s="1"/>
  <c r="R202" i="2" s="1"/>
  <c r="J182" i="2"/>
  <c r="Q182" i="2" s="1"/>
  <c r="R182" i="2" s="1"/>
  <c r="J183" i="2"/>
  <c r="Q183" i="2" s="1"/>
  <c r="R183" i="2" s="1"/>
  <c r="J184" i="2"/>
  <c r="Q184" i="2" s="1"/>
  <c r="R184" i="2" s="1"/>
  <c r="J185" i="2"/>
  <c r="Q185" i="2" s="1"/>
  <c r="R185" i="2" s="1"/>
  <c r="J186" i="2"/>
  <c r="Q186" i="2" s="1"/>
  <c r="R186" i="2" s="1"/>
  <c r="J181" i="2"/>
  <c r="Q181" i="2" s="1"/>
  <c r="R181" i="2" s="1"/>
  <c r="J161" i="2"/>
  <c r="Q161" i="2" s="1"/>
  <c r="R161" i="2" s="1"/>
  <c r="J162" i="2"/>
  <c r="Q162" i="2" s="1"/>
  <c r="R162" i="2" s="1"/>
  <c r="J163" i="2"/>
  <c r="Q163" i="2" s="1"/>
  <c r="R163" i="2" s="1"/>
  <c r="J164" i="2"/>
  <c r="Q164" i="2" s="1"/>
  <c r="R164" i="2" s="1"/>
  <c r="J165" i="2"/>
  <c r="Q165" i="2" s="1"/>
  <c r="R165" i="2" s="1"/>
  <c r="J166" i="2"/>
  <c r="Q166" i="2" s="1"/>
  <c r="R166" i="2" s="1"/>
  <c r="J167" i="2"/>
  <c r="Q167" i="2" s="1"/>
  <c r="R167" i="2" s="1"/>
  <c r="J168" i="2"/>
  <c r="Q168" i="2" s="1"/>
  <c r="R168" i="2" s="1"/>
  <c r="J169" i="2"/>
  <c r="Q169" i="2" s="1"/>
  <c r="R169" i="2" s="1"/>
  <c r="J160" i="2"/>
  <c r="J140" i="2"/>
  <c r="Q140" i="2" s="1"/>
  <c r="R140" i="2" s="1"/>
  <c r="J141" i="2"/>
  <c r="Q141" i="2" s="1"/>
  <c r="R141" i="2" s="1"/>
  <c r="J142" i="2"/>
  <c r="Q142" i="2" s="1"/>
  <c r="R142" i="2" s="1"/>
  <c r="J143" i="2"/>
  <c r="Q143" i="2" s="1"/>
  <c r="R143" i="2" s="1"/>
  <c r="J144" i="2"/>
  <c r="Q144" i="2" s="1"/>
  <c r="R144" i="2" s="1"/>
  <c r="J139" i="2"/>
  <c r="Q139" i="2" s="1"/>
  <c r="R139" i="2" s="1"/>
  <c r="J119" i="2"/>
  <c r="Q119" i="2" s="1"/>
  <c r="R119" i="2" s="1"/>
  <c r="J120" i="2"/>
  <c r="Q120" i="2" s="1"/>
  <c r="R120" i="2" s="1"/>
  <c r="J121" i="2"/>
  <c r="Q121" i="2" s="1"/>
  <c r="R121" i="2" s="1"/>
  <c r="J122" i="2"/>
  <c r="Q122" i="2" s="1"/>
  <c r="R122" i="2" s="1"/>
  <c r="J123" i="2"/>
  <c r="Q123" i="2" s="1"/>
  <c r="R123" i="2" s="1"/>
  <c r="J118" i="2"/>
  <c r="Q118" i="2" s="1"/>
  <c r="R118" i="2" s="1"/>
  <c r="J98" i="2"/>
  <c r="Q98" i="2" s="1"/>
  <c r="R98" i="2" s="1"/>
  <c r="J99" i="2"/>
  <c r="Q99" i="2" s="1"/>
  <c r="R99" i="2" s="1"/>
  <c r="J100" i="2"/>
  <c r="Q100" i="2" s="1"/>
  <c r="R100" i="2" s="1"/>
  <c r="J101" i="2"/>
  <c r="Q101" i="2" s="1"/>
  <c r="R101" i="2" s="1"/>
  <c r="J102" i="2"/>
  <c r="Q102" i="2" s="1"/>
  <c r="R102" i="2" s="1"/>
  <c r="J97" i="2"/>
  <c r="Q97" i="2" s="1"/>
  <c r="R97" i="2" s="1"/>
  <c r="J77" i="2"/>
  <c r="Q77" i="2" s="1"/>
  <c r="R77" i="2" s="1"/>
  <c r="J78" i="2"/>
  <c r="Q78" i="2" s="1"/>
  <c r="R78" i="2" s="1"/>
  <c r="J79" i="2"/>
  <c r="Q79" i="2" s="1"/>
  <c r="R79" i="2" s="1"/>
  <c r="J80" i="2"/>
  <c r="Q80" i="2" s="1"/>
  <c r="R80" i="2" s="1"/>
  <c r="J81" i="2"/>
  <c r="Q81" i="2" s="1"/>
  <c r="R81" i="2" s="1"/>
  <c r="J76" i="2"/>
  <c r="Q76" i="2" s="1"/>
  <c r="R76" i="2" s="1"/>
  <c r="J56" i="2"/>
  <c r="Q56" i="2" s="1"/>
  <c r="R56" i="2" s="1"/>
  <c r="J57" i="2"/>
  <c r="Q57" i="2" s="1"/>
  <c r="R57" i="2" s="1"/>
  <c r="J58" i="2"/>
  <c r="Q58" i="2" s="1"/>
  <c r="R58" i="2" s="1"/>
  <c r="J59" i="2"/>
  <c r="Q59" i="2" s="1"/>
  <c r="R59" i="2" s="1"/>
  <c r="J60" i="2"/>
  <c r="Q60" i="2" s="1"/>
  <c r="R60" i="2" s="1"/>
  <c r="J55" i="2"/>
  <c r="Q55" i="2" s="1"/>
  <c r="R55" i="2" s="1"/>
  <c r="J35" i="2"/>
  <c r="Q35" i="2" s="1"/>
  <c r="R35" i="2" s="1"/>
  <c r="J36" i="2"/>
  <c r="Q36" i="2" s="1"/>
  <c r="R36" i="2" s="1"/>
  <c r="J37" i="2"/>
  <c r="Q37" i="2" s="1"/>
  <c r="R37" i="2" s="1"/>
  <c r="J38" i="2"/>
  <c r="Q38" i="2" s="1"/>
  <c r="R38" i="2" s="1"/>
  <c r="J39" i="2"/>
  <c r="J40" i="2" s="1"/>
  <c r="J41" i="2" s="1"/>
  <c r="J42" i="2" s="1"/>
  <c r="J43" i="2" s="1"/>
  <c r="Q43" i="2" s="1"/>
  <c r="R43" i="2" s="1"/>
  <c r="J34" i="2"/>
  <c r="Q34" i="2" s="1"/>
  <c r="R34" i="2" s="1"/>
  <c r="J14" i="2"/>
  <c r="Q14" i="2" s="1"/>
  <c r="R14" i="2" s="1"/>
  <c r="J15" i="2"/>
  <c r="Q15" i="2" s="1"/>
  <c r="R15" i="2" s="1"/>
  <c r="J16" i="2"/>
  <c r="Q16" i="2" s="1"/>
  <c r="R16" i="2" s="1"/>
  <c r="J17" i="2"/>
  <c r="Q17" i="2" s="1"/>
  <c r="R17" i="2" s="1"/>
  <c r="J18" i="2"/>
  <c r="Q18" i="2" s="1"/>
  <c r="R18" i="2" s="1"/>
  <c r="J20" i="2"/>
  <c r="Q20" i="2" s="1"/>
  <c r="R20" i="2" s="1"/>
  <c r="J21" i="2"/>
  <c r="Q21" i="2" s="1"/>
  <c r="R21" i="2" s="1"/>
  <c r="J22" i="2"/>
  <c r="Q22" i="2" s="1"/>
  <c r="R22" i="2" s="1"/>
  <c r="J13" i="2"/>
  <c r="Q13" i="2" s="1"/>
  <c r="R13" i="2" s="1"/>
  <c r="I43" i="2"/>
  <c r="P43" i="2" s="1"/>
  <c r="H337" i="2"/>
  <c r="O337" i="2" s="1"/>
  <c r="H336" i="2"/>
  <c r="O336" i="2" s="1"/>
  <c r="H316" i="2"/>
  <c r="O316" i="2" s="1"/>
  <c r="H315" i="2"/>
  <c r="O315" i="2" s="1"/>
  <c r="H274" i="2"/>
  <c r="O274" i="2" s="1"/>
  <c r="H295" i="2"/>
  <c r="O295" i="2" s="1"/>
  <c r="H294" i="2"/>
  <c r="O294" i="2" s="1"/>
  <c r="H273" i="2"/>
  <c r="O273" i="2" s="1"/>
  <c r="H253" i="2"/>
  <c r="O253" i="2" s="1"/>
  <c r="H252" i="2"/>
  <c r="O252" i="2" s="1"/>
  <c r="H232" i="2"/>
  <c r="O232" i="2" s="1"/>
  <c r="H231" i="2"/>
  <c r="O231" i="2" s="1"/>
  <c r="H190" i="2"/>
  <c r="O190" i="2" s="1"/>
  <c r="H189" i="2"/>
  <c r="O189" i="2" s="1"/>
  <c r="D15" i="4"/>
  <c r="H148" i="2"/>
  <c r="O148" i="2" s="1"/>
  <c r="H147" i="2"/>
  <c r="O147" i="2" s="1"/>
  <c r="H127" i="2"/>
  <c r="O127" i="2" s="1"/>
  <c r="H126" i="2"/>
  <c r="O126" i="2" s="1"/>
  <c r="H106" i="2"/>
  <c r="O106" i="2" s="1"/>
  <c r="H105" i="2"/>
  <c r="O105" i="2" s="1"/>
  <c r="H85" i="2"/>
  <c r="O85" i="2" s="1"/>
  <c r="H84" i="2"/>
  <c r="O84" i="2" s="1"/>
  <c r="H43" i="2"/>
  <c r="O43" i="2" s="1"/>
  <c r="H42" i="2"/>
  <c r="O42" i="2" s="1"/>
  <c r="G16" i="2"/>
  <c r="N16" i="2" s="1"/>
  <c r="G17" i="2"/>
  <c r="N17" i="2" s="1"/>
  <c r="G18" i="2"/>
  <c r="N18" i="2" s="1"/>
  <c r="G19" i="2"/>
  <c r="N19" i="2" s="1"/>
  <c r="G20" i="2"/>
  <c r="N20" i="2" s="1"/>
  <c r="G21" i="2"/>
  <c r="N21" i="2" s="1"/>
  <c r="G22" i="2"/>
  <c r="N22" i="2" s="1"/>
  <c r="G15" i="2"/>
  <c r="N15" i="2" s="1"/>
  <c r="G331" i="2"/>
  <c r="N331" i="2" s="1"/>
  <c r="G332" i="2"/>
  <c r="N332" i="2" s="1"/>
  <c r="G333" i="2"/>
  <c r="N333" i="2" s="1"/>
  <c r="G334" i="2"/>
  <c r="N334" i="2" s="1"/>
  <c r="G335" i="2"/>
  <c r="N335" i="2" s="1"/>
  <c r="G336" i="2"/>
  <c r="N336" i="2" s="1"/>
  <c r="G337" i="2"/>
  <c r="G330" i="2"/>
  <c r="N330" i="2" s="1"/>
  <c r="I350" i="2"/>
  <c r="P350" i="2" s="1"/>
  <c r="I351" i="2"/>
  <c r="P351" i="2" s="1"/>
  <c r="I352" i="2"/>
  <c r="P352" i="2" s="1"/>
  <c r="I353" i="2"/>
  <c r="P353" i="2" s="1"/>
  <c r="I354" i="2"/>
  <c r="P354" i="2" s="1"/>
  <c r="I355" i="2"/>
  <c r="P355" i="2" s="1"/>
  <c r="I356" i="2"/>
  <c r="P356" i="2" s="1"/>
  <c r="I357" i="2"/>
  <c r="P357" i="2" s="1"/>
  <c r="I358" i="2"/>
  <c r="P358" i="2" s="1"/>
  <c r="I349" i="2"/>
  <c r="P349" i="2" s="1"/>
  <c r="I329" i="2"/>
  <c r="P329" i="2" s="1"/>
  <c r="I330" i="2"/>
  <c r="P330" i="2" s="1"/>
  <c r="I331" i="2"/>
  <c r="P331" i="2" s="1"/>
  <c r="I332" i="2"/>
  <c r="P332" i="2" s="1"/>
  <c r="I333" i="2"/>
  <c r="P333" i="2" s="1"/>
  <c r="I334" i="2"/>
  <c r="P334" i="2" s="1"/>
  <c r="I335" i="2"/>
  <c r="P335" i="2" s="1"/>
  <c r="I336" i="2"/>
  <c r="P336" i="2" s="1"/>
  <c r="I337" i="2"/>
  <c r="P337" i="2" s="1"/>
  <c r="I328" i="2"/>
  <c r="P328" i="2" s="1"/>
  <c r="I308" i="2"/>
  <c r="P308" i="2" s="1"/>
  <c r="I309" i="2"/>
  <c r="P309" i="2" s="1"/>
  <c r="I310" i="2"/>
  <c r="P310" i="2" s="1"/>
  <c r="I311" i="2"/>
  <c r="P311" i="2" s="1"/>
  <c r="I312" i="2"/>
  <c r="P312" i="2" s="1"/>
  <c r="I313" i="2"/>
  <c r="P313" i="2" s="1"/>
  <c r="I314" i="2"/>
  <c r="P314" i="2" s="1"/>
  <c r="I315" i="2"/>
  <c r="P315" i="2" s="1"/>
  <c r="I316" i="2"/>
  <c r="P316" i="2" s="1"/>
  <c r="I307" i="2"/>
  <c r="P307" i="2" s="1"/>
  <c r="I287" i="2"/>
  <c r="P287" i="2" s="1"/>
  <c r="I288" i="2"/>
  <c r="P288" i="2" s="1"/>
  <c r="I289" i="2"/>
  <c r="P289" i="2" s="1"/>
  <c r="I290" i="2"/>
  <c r="P290" i="2" s="1"/>
  <c r="I291" i="2"/>
  <c r="P291" i="2" s="1"/>
  <c r="I292" i="2"/>
  <c r="P292" i="2" s="1"/>
  <c r="I293" i="2"/>
  <c r="P293" i="2" s="1"/>
  <c r="I294" i="2"/>
  <c r="P294" i="2" s="1"/>
  <c r="I295" i="2"/>
  <c r="P295" i="2" s="1"/>
  <c r="I286" i="2"/>
  <c r="P286" i="2" s="1"/>
  <c r="I266" i="2"/>
  <c r="P266" i="2" s="1"/>
  <c r="I267" i="2"/>
  <c r="P267" i="2" s="1"/>
  <c r="I268" i="2"/>
  <c r="P268" i="2" s="1"/>
  <c r="I269" i="2"/>
  <c r="P269" i="2" s="1"/>
  <c r="I270" i="2"/>
  <c r="P270" i="2" s="1"/>
  <c r="I271" i="2"/>
  <c r="P271" i="2" s="1"/>
  <c r="I272" i="2"/>
  <c r="P272" i="2" s="1"/>
  <c r="I273" i="2"/>
  <c r="P273" i="2" s="1"/>
  <c r="I274" i="2"/>
  <c r="P274" i="2" s="1"/>
  <c r="I265" i="2"/>
  <c r="P265" i="2" s="1"/>
  <c r="I245" i="2"/>
  <c r="P245" i="2" s="1"/>
  <c r="I246" i="2"/>
  <c r="P246" i="2" s="1"/>
  <c r="I247" i="2"/>
  <c r="P247" i="2" s="1"/>
  <c r="I248" i="2"/>
  <c r="P248" i="2" s="1"/>
  <c r="I249" i="2"/>
  <c r="P249" i="2" s="1"/>
  <c r="I250" i="2"/>
  <c r="P250" i="2" s="1"/>
  <c r="I251" i="2"/>
  <c r="P251" i="2" s="1"/>
  <c r="I252" i="2"/>
  <c r="P252" i="2" s="1"/>
  <c r="I253" i="2"/>
  <c r="P253" i="2" s="1"/>
  <c r="I244" i="2"/>
  <c r="P244" i="2" s="1"/>
  <c r="I224" i="2"/>
  <c r="P224" i="2" s="1"/>
  <c r="I225" i="2"/>
  <c r="P225" i="2" s="1"/>
  <c r="I226" i="2"/>
  <c r="P226" i="2" s="1"/>
  <c r="I227" i="2"/>
  <c r="P227" i="2" s="1"/>
  <c r="I228" i="2"/>
  <c r="P228" i="2" s="1"/>
  <c r="I229" i="2"/>
  <c r="P229" i="2" s="1"/>
  <c r="I230" i="2"/>
  <c r="P230" i="2" s="1"/>
  <c r="I231" i="2"/>
  <c r="P231" i="2" s="1"/>
  <c r="I232" i="2"/>
  <c r="P232" i="2" s="1"/>
  <c r="I223" i="2"/>
  <c r="P223" i="2" s="1"/>
  <c r="I205" i="2"/>
  <c r="P205" i="2" s="1"/>
  <c r="I206" i="2"/>
  <c r="P206" i="2" s="1"/>
  <c r="I207" i="2"/>
  <c r="P207" i="2" s="1"/>
  <c r="I208" i="2"/>
  <c r="P208" i="2" s="1"/>
  <c r="I209" i="2"/>
  <c r="P209" i="2" s="1"/>
  <c r="I210" i="2"/>
  <c r="P210" i="2" s="1"/>
  <c r="I211" i="2"/>
  <c r="P211" i="2" s="1"/>
  <c r="I204" i="2"/>
  <c r="P204" i="2" s="1"/>
  <c r="I203" i="2"/>
  <c r="P203" i="2" s="1"/>
  <c r="I202" i="2"/>
  <c r="P202" i="2" s="1"/>
  <c r="I182" i="2"/>
  <c r="P182" i="2" s="1"/>
  <c r="I183" i="2"/>
  <c r="P183" i="2" s="1"/>
  <c r="I184" i="2"/>
  <c r="P184" i="2" s="1"/>
  <c r="I185" i="2"/>
  <c r="P185" i="2" s="1"/>
  <c r="I186" i="2"/>
  <c r="P186" i="2" s="1"/>
  <c r="I187" i="2"/>
  <c r="P187" i="2" s="1"/>
  <c r="I188" i="2"/>
  <c r="P188" i="2" s="1"/>
  <c r="I189" i="2"/>
  <c r="P189" i="2" s="1"/>
  <c r="I190" i="2"/>
  <c r="P190" i="2" s="1"/>
  <c r="I181" i="2"/>
  <c r="P181" i="2" s="1"/>
  <c r="I161" i="2"/>
  <c r="P161" i="2" s="1"/>
  <c r="I162" i="2"/>
  <c r="P162" i="2" s="1"/>
  <c r="I163" i="2"/>
  <c r="P163" i="2" s="1"/>
  <c r="I164" i="2"/>
  <c r="P164" i="2" s="1"/>
  <c r="I165" i="2"/>
  <c r="P165" i="2" s="1"/>
  <c r="I166" i="2"/>
  <c r="P166" i="2" s="1"/>
  <c r="I167" i="2"/>
  <c r="P167" i="2" s="1"/>
  <c r="I168" i="2"/>
  <c r="P168" i="2" s="1"/>
  <c r="I169" i="2"/>
  <c r="P169" i="2" s="1"/>
  <c r="I160" i="2"/>
  <c r="P160" i="2" s="1"/>
  <c r="I140" i="2"/>
  <c r="P140" i="2" s="1"/>
  <c r="I141" i="2"/>
  <c r="P141" i="2" s="1"/>
  <c r="I142" i="2"/>
  <c r="P142" i="2" s="1"/>
  <c r="I143" i="2"/>
  <c r="P143" i="2" s="1"/>
  <c r="I144" i="2"/>
  <c r="P144" i="2" s="1"/>
  <c r="I145" i="2"/>
  <c r="P145" i="2" s="1"/>
  <c r="I146" i="2"/>
  <c r="P146" i="2" s="1"/>
  <c r="I147" i="2"/>
  <c r="P147" i="2" s="1"/>
  <c r="I148" i="2"/>
  <c r="P148" i="2" s="1"/>
  <c r="I139" i="2"/>
  <c r="P139" i="2" s="1"/>
  <c r="I119" i="2"/>
  <c r="P119" i="2" s="1"/>
  <c r="I120" i="2"/>
  <c r="P120" i="2" s="1"/>
  <c r="I121" i="2"/>
  <c r="P121" i="2" s="1"/>
  <c r="I122" i="2"/>
  <c r="P122" i="2" s="1"/>
  <c r="I123" i="2"/>
  <c r="P123" i="2" s="1"/>
  <c r="I124" i="2"/>
  <c r="P124" i="2" s="1"/>
  <c r="I125" i="2"/>
  <c r="P125" i="2" s="1"/>
  <c r="I126" i="2"/>
  <c r="P126" i="2" s="1"/>
  <c r="I127" i="2"/>
  <c r="P127" i="2" s="1"/>
  <c r="I118" i="2"/>
  <c r="P118" i="2" s="1"/>
  <c r="I98" i="2"/>
  <c r="P98" i="2" s="1"/>
  <c r="I99" i="2"/>
  <c r="P99" i="2" s="1"/>
  <c r="I100" i="2"/>
  <c r="P100" i="2" s="1"/>
  <c r="I101" i="2"/>
  <c r="P101" i="2" s="1"/>
  <c r="I102" i="2"/>
  <c r="P102" i="2" s="1"/>
  <c r="I103" i="2"/>
  <c r="P103" i="2" s="1"/>
  <c r="I104" i="2"/>
  <c r="P104" i="2" s="1"/>
  <c r="I105" i="2"/>
  <c r="P105" i="2" s="1"/>
  <c r="I106" i="2"/>
  <c r="P106" i="2" s="1"/>
  <c r="I97" i="2"/>
  <c r="P97" i="2" s="1"/>
  <c r="I77" i="2"/>
  <c r="P77" i="2" s="1"/>
  <c r="I78" i="2"/>
  <c r="P78" i="2" s="1"/>
  <c r="I79" i="2"/>
  <c r="P79" i="2" s="1"/>
  <c r="I80" i="2"/>
  <c r="P80" i="2" s="1"/>
  <c r="I81" i="2"/>
  <c r="P81" i="2" s="1"/>
  <c r="I82" i="2"/>
  <c r="P82" i="2" s="1"/>
  <c r="I83" i="2"/>
  <c r="P83" i="2" s="1"/>
  <c r="I84" i="2"/>
  <c r="P84" i="2" s="1"/>
  <c r="I85" i="2"/>
  <c r="P85" i="2" s="1"/>
  <c r="I76" i="2"/>
  <c r="P76" i="2" s="1"/>
  <c r="I58" i="2"/>
  <c r="P58" i="2" s="1"/>
  <c r="I59" i="2"/>
  <c r="P59" i="2" s="1"/>
  <c r="I60" i="2"/>
  <c r="P60" i="2" s="1"/>
  <c r="I61" i="2"/>
  <c r="P61" i="2" s="1"/>
  <c r="I62" i="2"/>
  <c r="P62" i="2" s="1"/>
  <c r="I63" i="2"/>
  <c r="P63" i="2" s="1"/>
  <c r="I64" i="2"/>
  <c r="P64" i="2" s="1"/>
  <c r="I57" i="2"/>
  <c r="P57" i="2" s="1"/>
  <c r="I56" i="2"/>
  <c r="P56" i="2" s="1"/>
  <c r="I55" i="2"/>
  <c r="P55" i="2" s="1"/>
  <c r="I35" i="2"/>
  <c r="P35" i="2" s="1"/>
  <c r="I36" i="2"/>
  <c r="P36" i="2" s="1"/>
  <c r="I37" i="2"/>
  <c r="P37" i="2" s="1"/>
  <c r="I38" i="2"/>
  <c r="P38" i="2" s="1"/>
  <c r="I39" i="2"/>
  <c r="P39" i="2" s="1"/>
  <c r="I40" i="2"/>
  <c r="P40" i="2" s="1"/>
  <c r="I41" i="2"/>
  <c r="P41" i="2" s="1"/>
  <c r="I42" i="2"/>
  <c r="P42" i="2" s="1"/>
  <c r="I34" i="2"/>
  <c r="P34" i="2" s="1"/>
  <c r="I14" i="2"/>
  <c r="P14" i="2" s="1"/>
  <c r="I15" i="2"/>
  <c r="P15" i="2" s="1"/>
  <c r="I16" i="2"/>
  <c r="P16" i="2" s="1"/>
  <c r="I17" i="2"/>
  <c r="P17" i="2" s="1"/>
  <c r="I18" i="2"/>
  <c r="P18" i="2" s="1"/>
  <c r="I19" i="2"/>
  <c r="P19" i="2" s="1"/>
  <c r="I20" i="2"/>
  <c r="P20" i="2" s="1"/>
  <c r="I21" i="2"/>
  <c r="P21" i="2" s="1"/>
  <c r="I22" i="2"/>
  <c r="P22" i="2" s="1"/>
  <c r="I13" i="2"/>
  <c r="P13" i="2" s="1"/>
  <c r="H210" i="2"/>
  <c r="O210" i="2" s="1"/>
  <c r="H211" i="2"/>
  <c r="O211" i="2" s="1"/>
  <c r="H168" i="2"/>
  <c r="O168" i="2" s="1"/>
  <c r="H63" i="2"/>
  <c r="O63" i="2" s="1"/>
  <c r="H64" i="2"/>
  <c r="O64" i="2" s="1"/>
  <c r="H169" i="2"/>
  <c r="O169" i="2" s="1"/>
  <c r="H350" i="2"/>
  <c r="O350" i="2" s="1"/>
  <c r="H351" i="2"/>
  <c r="O351" i="2" s="1"/>
  <c r="H352" i="2"/>
  <c r="O352" i="2" s="1"/>
  <c r="H353" i="2"/>
  <c r="O353" i="2" s="1"/>
  <c r="H354" i="2"/>
  <c r="O354" i="2" s="1"/>
  <c r="H355" i="2"/>
  <c r="O355" i="2" s="1"/>
  <c r="H356" i="2"/>
  <c r="O356" i="2" s="1"/>
  <c r="H357" i="2"/>
  <c r="O357" i="2" s="1"/>
  <c r="H358" i="2"/>
  <c r="O358" i="2" s="1"/>
  <c r="H349" i="2"/>
  <c r="O349" i="2" s="1"/>
  <c r="H329" i="2"/>
  <c r="O329" i="2" s="1"/>
  <c r="H330" i="2"/>
  <c r="O330" i="2" s="1"/>
  <c r="H331" i="2"/>
  <c r="O331" i="2" s="1"/>
  <c r="H332" i="2"/>
  <c r="O332" i="2" s="1"/>
  <c r="H333" i="2"/>
  <c r="O333" i="2" s="1"/>
  <c r="H334" i="2"/>
  <c r="O334" i="2" s="1"/>
  <c r="H335" i="2"/>
  <c r="O335" i="2" s="1"/>
  <c r="H328" i="2"/>
  <c r="O328" i="2" s="1"/>
  <c r="H308" i="2"/>
  <c r="O308" i="2" s="1"/>
  <c r="H309" i="2"/>
  <c r="O309" i="2" s="1"/>
  <c r="H310" i="2"/>
  <c r="O310" i="2" s="1"/>
  <c r="H311" i="2"/>
  <c r="O311" i="2" s="1"/>
  <c r="H312" i="2"/>
  <c r="O312" i="2" s="1"/>
  <c r="H313" i="2"/>
  <c r="O313" i="2" s="1"/>
  <c r="H314" i="2"/>
  <c r="O314" i="2" s="1"/>
  <c r="H307" i="2"/>
  <c r="O307" i="2" s="1"/>
  <c r="H287" i="2"/>
  <c r="O287" i="2" s="1"/>
  <c r="H288" i="2"/>
  <c r="O288" i="2" s="1"/>
  <c r="H289" i="2"/>
  <c r="O289" i="2" s="1"/>
  <c r="H290" i="2"/>
  <c r="O290" i="2" s="1"/>
  <c r="H291" i="2"/>
  <c r="O291" i="2" s="1"/>
  <c r="H292" i="2"/>
  <c r="O292" i="2" s="1"/>
  <c r="H293" i="2"/>
  <c r="O293" i="2" s="1"/>
  <c r="H286" i="2"/>
  <c r="O286" i="2" s="1"/>
  <c r="H266" i="2"/>
  <c r="O266" i="2" s="1"/>
  <c r="H267" i="2"/>
  <c r="O267" i="2" s="1"/>
  <c r="H268" i="2"/>
  <c r="O268" i="2" s="1"/>
  <c r="H269" i="2"/>
  <c r="O269" i="2" s="1"/>
  <c r="H270" i="2"/>
  <c r="O270" i="2" s="1"/>
  <c r="H271" i="2"/>
  <c r="O271" i="2" s="1"/>
  <c r="H272" i="2"/>
  <c r="O272" i="2" s="1"/>
  <c r="H265" i="2"/>
  <c r="O265" i="2" s="1"/>
  <c r="H245" i="2"/>
  <c r="O245" i="2" s="1"/>
  <c r="H246" i="2"/>
  <c r="O246" i="2" s="1"/>
  <c r="H247" i="2"/>
  <c r="O247" i="2" s="1"/>
  <c r="H248" i="2"/>
  <c r="O248" i="2" s="1"/>
  <c r="H249" i="2"/>
  <c r="O249" i="2" s="1"/>
  <c r="H250" i="2"/>
  <c r="O250" i="2" s="1"/>
  <c r="H251" i="2"/>
  <c r="O251" i="2" s="1"/>
  <c r="H244" i="2"/>
  <c r="O244" i="2" s="1"/>
  <c r="H224" i="2"/>
  <c r="O224" i="2" s="1"/>
  <c r="H225" i="2"/>
  <c r="O225" i="2" s="1"/>
  <c r="H226" i="2"/>
  <c r="O226" i="2" s="1"/>
  <c r="H227" i="2"/>
  <c r="O227" i="2" s="1"/>
  <c r="H228" i="2"/>
  <c r="O228" i="2" s="1"/>
  <c r="H229" i="2"/>
  <c r="O229" i="2" s="1"/>
  <c r="H230" i="2"/>
  <c r="O230" i="2" s="1"/>
  <c r="H223" i="2"/>
  <c r="O223" i="2" s="1"/>
  <c r="H203" i="2"/>
  <c r="O203" i="2" s="1"/>
  <c r="H204" i="2"/>
  <c r="O204" i="2" s="1"/>
  <c r="H205" i="2"/>
  <c r="O205" i="2" s="1"/>
  <c r="H206" i="2"/>
  <c r="O206" i="2" s="1"/>
  <c r="H207" i="2"/>
  <c r="O207" i="2" s="1"/>
  <c r="H208" i="2"/>
  <c r="O208" i="2" s="1"/>
  <c r="H209" i="2"/>
  <c r="O209" i="2" s="1"/>
  <c r="H202" i="2"/>
  <c r="O202" i="2" s="1"/>
  <c r="H188" i="2"/>
  <c r="O188" i="2" s="1"/>
  <c r="H182" i="2"/>
  <c r="O182" i="2" s="1"/>
  <c r="H183" i="2"/>
  <c r="O183" i="2" s="1"/>
  <c r="H184" i="2"/>
  <c r="O184" i="2" s="1"/>
  <c r="H185" i="2"/>
  <c r="O185" i="2" s="1"/>
  <c r="H186" i="2"/>
  <c r="O186" i="2" s="1"/>
  <c r="H187" i="2"/>
  <c r="O187" i="2" s="1"/>
  <c r="H181" i="2"/>
  <c r="O181" i="2" s="1"/>
  <c r="H167" i="2"/>
  <c r="O167" i="2" s="1"/>
  <c r="H161" i="2"/>
  <c r="O161" i="2" s="1"/>
  <c r="H162" i="2"/>
  <c r="O162" i="2" s="1"/>
  <c r="H163" i="2"/>
  <c r="O163" i="2" s="1"/>
  <c r="H164" i="2"/>
  <c r="O164" i="2" s="1"/>
  <c r="H165" i="2"/>
  <c r="O165" i="2" s="1"/>
  <c r="H166" i="2"/>
  <c r="O166" i="2" s="1"/>
  <c r="H160" i="2"/>
  <c r="O160" i="2" s="1"/>
  <c r="H140" i="2"/>
  <c r="O140" i="2" s="1"/>
  <c r="H141" i="2"/>
  <c r="O141" i="2" s="1"/>
  <c r="H142" i="2"/>
  <c r="O142" i="2" s="1"/>
  <c r="H143" i="2"/>
  <c r="O143" i="2" s="1"/>
  <c r="H144" i="2"/>
  <c r="O144" i="2" s="1"/>
  <c r="H145" i="2"/>
  <c r="O145" i="2" s="1"/>
  <c r="H146" i="2"/>
  <c r="O146" i="2" s="1"/>
  <c r="H139" i="2"/>
  <c r="O139" i="2" s="1"/>
  <c r="H119" i="2"/>
  <c r="O119" i="2" s="1"/>
  <c r="H120" i="2"/>
  <c r="O120" i="2" s="1"/>
  <c r="H121" i="2"/>
  <c r="O121" i="2" s="1"/>
  <c r="H122" i="2"/>
  <c r="O122" i="2" s="1"/>
  <c r="H123" i="2"/>
  <c r="O123" i="2" s="1"/>
  <c r="H124" i="2"/>
  <c r="O124" i="2" s="1"/>
  <c r="H125" i="2"/>
  <c r="O125" i="2" s="1"/>
  <c r="H118" i="2"/>
  <c r="O118" i="2" s="1"/>
  <c r="H98" i="2"/>
  <c r="O98" i="2" s="1"/>
  <c r="H99" i="2"/>
  <c r="O99" i="2" s="1"/>
  <c r="H100" i="2"/>
  <c r="O100" i="2" s="1"/>
  <c r="H101" i="2"/>
  <c r="O101" i="2" s="1"/>
  <c r="H102" i="2"/>
  <c r="O102" i="2" s="1"/>
  <c r="H103" i="2"/>
  <c r="O103" i="2" s="1"/>
  <c r="H104" i="2"/>
  <c r="O104" i="2" s="1"/>
  <c r="H97" i="2"/>
  <c r="O97" i="2" s="1"/>
  <c r="H77" i="2"/>
  <c r="O77" i="2" s="1"/>
  <c r="H78" i="2"/>
  <c r="O78" i="2" s="1"/>
  <c r="H79" i="2"/>
  <c r="O79" i="2" s="1"/>
  <c r="H80" i="2"/>
  <c r="O80" i="2" s="1"/>
  <c r="H81" i="2"/>
  <c r="O81" i="2" s="1"/>
  <c r="H82" i="2"/>
  <c r="O82" i="2" s="1"/>
  <c r="H83" i="2"/>
  <c r="O83" i="2" s="1"/>
  <c r="H76" i="2"/>
  <c r="O76" i="2" s="1"/>
  <c r="H56" i="2"/>
  <c r="O56" i="2" s="1"/>
  <c r="H57" i="2"/>
  <c r="O57" i="2" s="1"/>
  <c r="H58" i="2"/>
  <c r="O58" i="2" s="1"/>
  <c r="H59" i="2"/>
  <c r="O59" i="2" s="1"/>
  <c r="H60" i="2"/>
  <c r="O60" i="2" s="1"/>
  <c r="H61" i="2"/>
  <c r="O61" i="2" s="1"/>
  <c r="H62" i="2"/>
  <c r="O62" i="2" s="1"/>
  <c r="H55" i="2"/>
  <c r="O55" i="2" s="1"/>
  <c r="H35" i="2"/>
  <c r="O35" i="2" s="1"/>
  <c r="H36" i="2"/>
  <c r="O36" i="2" s="1"/>
  <c r="H37" i="2"/>
  <c r="O37" i="2" s="1"/>
  <c r="H38" i="2"/>
  <c r="O38" i="2" s="1"/>
  <c r="H39" i="2"/>
  <c r="O39" i="2" s="1"/>
  <c r="H40" i="2"/>
  <c r="O40" i="2" s="1"/>
  <c r="H41" i="2"/>
  <c r="O41" i="2" s="1"/>
  <c r="H34" i="2"/>
  <c r="O34" i="2" s="1"/>
  <c r="H14" i="2"/>
  <c r="O14" i="2" s="1"/>
  <c r="H15" i="2"/>
  <c r="O15" i="2" s="1"/>
  <c r="H16" i="2"/>
  <c r="O16" i="2" s="1"/>
  <c r="H17" i="2"/>
  <c r="O17" i="2" s="1"/>
  <c r="H18" i="2"/>
  <c r="O18" i="2" s="1"/>
  <c r="H19" i="2"/>
  <c r="O19" i="2" s="1"/>
  <c r="H20" i="2"/>
  <c r="H21" i="2" s="1"/>
  <c r="H22" i="2" s="1"/>
  <c r="O22" i="2" s="1"/>
  <c r="H13" i="2"/>
  <c r="G125" i="2"/>
  <c r="N125" i="2" s="1"/>
  <c r="G126" i="2"/>
  <c r="N126" i="2" s="1"/>
  <c r="G127" i="2"/>
  <c r="N127" i="2" s="1"/>
  <c r="G124" i="2"/>
  <c r="N124" i="2" s="1"/>
  <c r="G104" i="2"/>
  <c r="N104" i="2" s="1"/>
  <c r="G105" i="2"/>
  <c r="N105" i="2" s="1"/>
  <c r="G106" i="2"/>
  <c r="N106" i="2" s="1"/>
  <c r="G103" i="2"/>
  <c r="N103" i="2" s="1"/>
  <c r="G356" i="2"/>
  <c r="N356" i="2" s="1"/>
  <c r="G357" i="2"/>
  <c r="N357" i="2" s="1"/>
  <c r="G358" i="2"/>
  <c r="N358" i="2" s="1"/>
  <c r="G355" i="2"/>
  <c r="N355" i="2" s="1"/>
  <c r="G313" i="2"/>
  <c r="N313" i="2" s="1"/>
  <c r="G314" i="2"/>
  <c r="N314" i="2" s="1"/>
  <c r="G315" i="2"/>
  <c r="N315" i="2" s="1"/>
  <c r="G316" i="2"/>
  <c r="N316" i="2" s="1"/>
  <c r="G292" i="2"/>
  <c r="N292" i="2" s="1"/>
  <c r="G293" i="2"/>
  <c r="N293" i="2" s="1"/>
  <c r="G294" i="2"/>
  <c r="N294" i="2" s="1"/>
  <c r="G295" i="2"/>
  <c r="N295" i="2" s="1"/>
  <c r="G271" i="2"/>
  <c r="N271" i="2" s="1"/>
  <c r="G272" i="2"/>
  <c r="N272" i="2" s="1"/>
  <c r="G273" i="2"/>
  <c r="N273" i="2" s="1"/>
  <c r="G274" i="2"/>
  <c r="N274" i="2" s="1"/>
  <c r="G250" i="2"/>
  <c r="N250" i="2" s="1"/>
  <c r="G251" i="2"/>
  <c r="N251" i="2" s="1"/>
  <c r="G252" i="2"/>
  <c r="N252" i="2" s="1"/>
  <c r="G253" i="2"/>
  <c r="N253" i="2" s="1"/>
  <c r="G229" i="2"/>
  <c r="N229" i="2" s="1"/>
  <c r="G230" i="2"/>
  <c r="N230" i="2" s="1"/>
  <c r="G231" i="2"/>
  <c r="N231" i="2" s="1"/>
  <c r="G232" i="2"/>
  <c r="N232" i="2" s="1"/>
  <c r="G208" i="2"/>
  <c r="N208" i="2" s="1"/>
  <c r="G209" i="2"/>
  <c r="N209" i="2" s="1"/>
  <c r="G210" i="2"/>
  <c r="N210" i="2" s="1"/>
  <c r="G211" i="2"/>
  <c r="N211" i="2" s="1"/>
  <c r="G187" i="2"/>
  <c r="N187" i="2" s="1"/>
  <c r="G188" i="2"/>
  <c r="N188" i="2" s="1"/>
  <c r="G189" i="2"/>
  <c r="N189" i="2" s="1"/>
  <c r="G190" i="2"/>
  <c r="N190" i="2" s="1"/>
  <c r="G167" i="2"/>
  <c r="N167" i="2" s="1"/>
  <c r="G168" i="2"/>
  <c r="N168" i="2" s="1"/>
  <c r="G169" i="2"/>
  <c r="N169" i="2" s="1"/>
  <c r="G166" i="2"/>
  <c r="N166" i="2" s="1"/>
  <c r="G145" i="2"/>
  <c r="N145" i="2" s="1"/>
  <c r="G146" i="2"/>
  <c r="N146" i="2" s="1"/>
  <c r="G147" i="2"/>
  <c r="N147" i="2" s="1"/>
  <c r="G148" i="2"/>
  <c r="N148" i="2" s="1"/>
  <c r="G82" i="2"/>
  <c r="N82" i="2" s="1"/>
  <c r="G83" i="2"/>
  <c r="N83" i="2" s="1"/>
  <c r="G84" i="2"/>
  <c r="N84" i="2" s="1"/>
  <c r="G85" i="2"/>
  <c r="N85" i="2" s="1"/>
  <c r="G61" i="2"/>
  <c r="N61" i="2" s="1"/>
  <c r="G62" i="2"/>
  <c r="N62" i="2" s="1"/>
  <c r="G63" i="2"/>
  <c r="N63" i="2" s="1"/>
  <c r="G64" i="2"/>
  <c r="N64" i="2" s="1"/>
  <c r="G40" i="2"/>
  <c r="N40" i="2" s="1"/>
  <c r="G41" i="2"/>
  <c r="N41" i="2" s="1"/>
  <c r="G42" i="2"/>
  <c r="N42" i="2" s="1"/>
  <c r="G43" i="2"/>
  <c r="N43" i="2" s="1"/>
  <c r="G350" i="2"/>
  <c r="N350" i="2" s="1"/>
  <c r="G351" i="2"/>
  <c r="N351" i="2" s="1"/>
  <c r="G352" i="2"/>
  <c r="N352" i="2" s="1"/>
  <c r="G353" i="2"/>
  <c r="N353" i="2" s="1"/>
  <c r="G354" i="2"/>
  <c r="N354" i="2" s="1"/>
  <c r="G349" i="2"/>
  <c r="N349" i="2" s="1"/>
  <c r="G329" i="2"/>
  <c r="N329" i="2" s="1"/>
  <c r="G328" i="2"/>
  <c r="N328" i="2" s="1"/>
  <c r="G308" i="2"/>
  <c r="N308" i="2" s="1"/>
  <c r="G309" i="2"/>
  <c r="N309" i="2" s="1"/>
  <c r="G310" i="2"/>
  <c r="N310" i="2" s="1"/>
  <c r="G311" i="2"/>
  <c r="N311" i="2" s="1"/>
  <c r="G312" i="2"/>
  <c r="N312" i="2" s="1"/>
  <c r="G307" i="2"/>
  <c r="N307" i="2" s="1"/>
  <c r="G287" i="2"/>
  <c r="N287" i="2" s="1"/>
  <c r="G288" i="2"/>
  <c r="N288" i="2" s="1"/>
  <c r="G289" i="2"/>
  <c r="N289" i="2" s="1"/>
  <c r="G290" i="2"/>
  <c r="N290" i="2" s="1"/>
  <c r="G291" i="2"/>
  <c r="N291" i="2" s="1"/>
  <c r="G286" i="2"/>
  <c r="N286" i="2" s="1"/>
  <c r="G266" i="2"/>
  <c r="N266" i="2" s="1"/>
  <c r="G267" i="2"/>
  <c r="N267" i="2" s="1"/>
  <c r="G268" i="2"/>
  <c r="N268" i="2" s="1"/>
  <c r="G269" i="2"/>
  <c r="G270" i="2"/>
  <c r="N270" i="2" s="1"/>
  <c r="G265" i="2"/>
  <c r="N265" i="2" s="1"/>
  <c r="G245" i="2"/>
  <c r="N245" i="2" s="1"/>
  <c r="G246" i="2"/>
  <c r="N246" i="2" s="1"/>
  <c r="G247" i="2"/>
  <c r="N247" i="2" s="1"/>
  <c r="G248" i="2"/>
  <c r="N248" i="2" s="1"/>
  <c r="G249" i="2"/>
  <c r="N249" i="2" s="1"/>
  <c r="G244" i="2"/>
  <c r="N244" i="2" s="1"/>
  <c r="G224" i="2"/>
  <c r="N224" i="2" s="1"/>
  <c r="G225" i="2"/>
  <c r="N225" i="2" s="1"/>
  <c r="G226" i="2"/>
  <c r="N226" i="2" s="1"/>
  <c r="G227" i="2"/>
  <c r="N227" i="2" s="1"/>
  <c r="G228" i="2"/>
  <c r="N228" i="2" s="1"/>
  <c r="G223" i="2"/>
  <c r="N223" i="2" s="1"/>
  <c r="G203" i="2"/>
  <c r="N203" i="2" s="1"/>
  <c r="G204" i="2"/>
  <c r="G205" i="2"/>
  <c r="N205" i="2" s="1"/>
  <c r="G206" i="2"/>
  <c r="N206" i="2" s="1"/>
  <c r="G207" i="2"/>
  <c r="N207" i="2" s="1"/>
  <c r="G202" i="2"/>
  <c r="N202" i="2" s="1"/>
  <c r="G182" i="2"/>
  <c r="N182" i="2" s="1"/>
  <c r="G183" i="2"/>
  <c r="N183" i="2" s="1"/>
  <c r="G184" i="2"/>
  <c r="N184" i="2" s="1"/>
  <c r="G185" i="2"/>
  <c r="N185" i="2" s="1"/>
  <c r="G186" i="2"/>
  <c r="N186" i="2" s="1"/>
  <c r="G181" i="2"/>
  <c r="N181" i="2" s="1"/>
  <c r="G161" i="2"/>
  <c r="N161" i="2" s="1"/>
  <c r="G162" i="2"/>
  <c r="N162" i="2" s="1"/>
  <c r="G163" i="2"/>
  <c r="N163" i="2" s="1"/>
  <c r="G164" i="2"/>
  <c r="N164" i="2" s="1"/>
  <c r="G165" i="2"/>
  <c r="N165" i="2" s="1"/>
  <c r="G160" i="2"/>
  <c r="N160" i="2" s="1"/>
  <c r="G140" i="2"/>
  <c r="N140" i="2" s="1"/>
  <c r="G141" i="2"/>
  <c r="N141" i="2" s="1"/>
  <c r="G142" i="2"/>
  <c r="N142" i="2" s="1"/>
  <c r="G143" i="2"/>
  <c r="N143" i="2" s="1"/>
  <c r="G144" i="2"/>
  <c r="N144" i="2" s="1"/>
  <c r="G139" i="2"/>
  <c r="N139" i="2" s="1"/>
  <c r="G119" i="2"/>
  <c r="N119" i="2" s="1"/>
  <c r="G120" i="2"/>
  <c r="N120" i="2" s="1"/>
  <c r="G121" i="2"/>
  <c r="N121" i="2" s="1"/>
  <c r="G122" i="2"/>
  <c r="N122" i="2" s="1"/>
  <c r="G123" i="2"/>
  <c r="N123" i="2" s="1"/>
  <c r="G118" i="2"/>
  <c r="N118" i="2" s="1"/>
  <c r="G98" i="2"/>
  <c r="N98" i="2" s="1"/>
  <c r="G99" i="2"/>
  <c r="N99" i="2" s="1"/>
  <c r="G100" i="2"/>
  <c r="N100" i="2" s="1"/>
  <c r="G101" i="2"/>
  <c r="N101" i="2" s="1"/>
  <c r="G102" i="2"/>
  <c r="N102" i="2" s="1"/>
  <c r="G97" i="2"/>
  <c r="N97" i="2" s="1"/>
  <c r="G77" i="2"/>
  <c r="N77" i="2" s="1"/>
  <c r="G78" i="2"/>
  <c r="N78" i="2" s="1"/>
  <c r="G79" i="2"/>
  <c r="N79" i="2" s="1"/>
  <c r="G80" i="2"/>
  <c r="N80" i="2" s="1"/>
  <c r="G81" i="2"/>
  <c r="N81" i="2" s="1"/>
  <c r="G76" i="2"/>
  <c r="N76" i="2" s="1"/>
  <c r="G56" i="2"/>
  <c r="N56" i="2" s="1"/>
  <c r="G57" i="2"/>
  <c r="N57" i="2" s="1"/>
  <c r="G58" i="2"/>
  <c r="N58" i="2" s="1"/>
  <c r="G59" i="2"/>
  <c r="G60" i="2"/>
  <c r="N60" i="2" s="1"/>
  <c r="G55" i="2"/>
  <c r="N55" i="2" s="1"/>
  <c r="G35" i="2"/>
  <c r="N35" i="2" s="1"/>
  <c r="G36" i="2"/>
  <c r="N36" i="2" s="1"/>
  <c r="G37" i="2"/>
  <c r="N37" i="2" s="1"/>
  <c r="G38" i="2"/>
  <c r="N38" i="2" s="1"/>
  <c r="G39" i="2"/>
  <c r="N39" i="2" s="1"/>
  <c r="G34" i="2"/>
  <c r="N34" i="2" s="1"/>
  <c r="G14" i="2"/>
  <c r="N14" i="2" s="1"/>
  <c r="G13" i="2"/>
  <c r="N13" i="2" s="1"/>
  <c r="Q42" i="2" l="1"/>
  <c r="R42" i="2" s="1"/>
  <c r="Q39" i="2"/>
  <c r="R39" i="2" s="1"/>
  <c r="Q40" i="2"/>
  <c r="R40" i="2" s="1"/>
  <c r="Q41" i="2"/>
  <c r="R41" i="2" s="1"/>
  <c r="O21" i="2"/>
  <c r="O20" i="2"/>
  <c r="J61" i="2"/>
  <c r="Q61" i="2" s="1"/>
  <c r="R61" i="2" s="1"/>
  <c r="J103" i="2"/>
  <c r="Q103" i="2" s="1"/>
  <c r="R103" i="2" s="1"/>
  <c r="J145" i="2"/>
  <c r="Q145" i="2" s="1"/>
  <c r="R145" i="2" s="1"/>
  <c r="J229" i="2"/>
  <c r="Q229" i="2" s="1"/>
  <c r="R229" i="2" s="1"/>
  <c r="J271" i="2"/>
  <c r="Q271" i="2" s="1"/>
  <c r="R271" i="2" s="1"/>
  <c r="J292" i="2"/>
  <c r="Q292" i="2" s="1"/>
  <c r="R292" i="2" s="1"/>
  <c r="J187" i="2"/>
  <c r="Q187" i="2" s="1"/>
  <c r="R187" i="2" s="1"/>
  <c r="J313" i="2"/>
  <c r="Q313" i="2" s="1"/>
  <c r="R313" i="2" s="1"/>
  <c r="J82" i="2"/>
  <c r="Q82" i="2" s="1"/>
  <c r="R82" i="2" s="1"/>
  <c r="J124" i="2"/>
  <c r="Q124" i="2" s="1"/>
  <c r="R124" i="2" s="1"/>
  <c r="J208" i="2"/>
  <c r="Q208" i="2" s="1"/>
  <c r="R208" i="2" s="1"/>
  <c r="J250" i="2"/>
  <c r="Q250" i="2" s="1"/>
  <c r="R250" i="2" s="1"/>
  <c r="J209" i="2" l="1"/>
  <c r="Q209" i="2" s="1"/>
  <c r="R209" i="2" s="1"/>
  <c r="J83" i="2"/>
  <c r="Q83" i="2" s="1"/>
  <c r="R83" i="2" s="1"/>
  <c r="J272" i="2"/>
  <c r="Q272" i="2" s="1"/>
  <c r="R272" i="2" s="1"/>
  <c r="J146" i="2"/>
  <c r="Q146" i="2" s="1"/>
  <c r="R146" i="2" s="1"/>
  <c r="J62" i="2"/>
  <c r="Q62" i="2" s="1"/>
  <c r="R62" i="2" s="1"/>
  <c r="J188" i="2"/>
  <c r="Q188" i="2" s="1"/>
  <c r="R188" i="2" s="1"/>
  <c r="J251" i="2"/>
  <c r="Q251" i="2" s="1"/>
  <c r="R251" i="2" s="1"/>
  <c r="J125" i="2"/>
  <c r="Q125" i="2" s="1"/>
  <c r="R125" i="2" s="1"/>
  <c r="J314" i="2"/>
  <c r="Q314" i="2" s="1"/>
  <c r="R314" i="2" s="1"/>
  <c r="J293" i="2"/>
  <c r="Q293" i="2" s="1"/>
  <c r="R293" i="2" s="1"/>
  <c r="J230" i="2"/>
  <c r="Q230" i="2" s="1"/>
  <c r="R230" i="2" s="1"/>
  <c r="J104" i="2"/>
  <c r="Q104" i="2" s="1"/>
  <c r="R104" i="2" s="1"/>
  <c r="J294" i="2" l="1"/>
  <c r="Q294" i="2" s="1"/>
  <c r="R294" i="2" s="1"/>
  <c r="J147" i="2"/>
  <c r="Q147" i="2" s="1"/>
  <c r="R147" i="2" s="1"/>
  <c r="J105" i="2"/>
  <c r="Q105" i="2" s="1"/>
  <c r="R105" i="2" s="1"/>
  <c r="J126" i="2"/>
  <c r="Q126" i="2" s="1"/>
  <c r="R126" i="2" s="1"/>
  <c r="J189" i="2"/>
  <c r="Q189" i="2" s="1"/>
  <c r="R189" i="2" s="1"/>
  <c r="J84" i="2"/>
  <c r="Q84" i="2" s="1"/>
  <c r="R84" i="2" s="1"/>
  <c r="J231" i="2"/>
  <c r="Q231" i="2" s="1"/>
  <c r="R231" i="2" s="1"/>
  <c r="J315" i="2"/>
  <c r="Q315" i="2" s="1"/>
  <c r="R315" i="2" s="1"/>
  <c r="J252" i="2"/>
  <c r="Q252" i="2" s="1"/>
  <c r="R252" i="2" s="1"/>
  <c r="J63" i="2"/>
  <c r="Q63" i="2" s="1"/>
  <c r="R63" i="2" s="1"/>
  <c r="J273" i="2"/>
  <c r="Q273" i="2" s="1"/>
  <c r="R273" i="2" s="1"/>
  <c r="J210" i="2"/>
  <c r="Q210" i="2" s="1"/>
  <c r="R210" i="2" s="1"/>
  <c r="J211" i="2" l="1"/>
  <c r="Q211" i="2" s="1"/>
  <c r="R211" i="2" s="1"/>
  <c r="J64" i="2"/>
  <c r="Q64" i="2" s="1"/>
  <c r="R64" i="2" s="1"/>
  <c r="J316" i="2"/>
  <c r="Q316" i="2" s="1"/>
  <c r="R316" i="2" s="1"/>
  <c r="J85" i="2"/>
  <c r="Q85" i="2" s="1"/>
  <c r="R85" i="2" s="1"/>
  <c r="J127" i="2"/>
  <c r="Q127" i="2" s="1"/>
  <c r="R127" i="2" s="1"/>
  <c r="J148" i="2"/>
  <c r="Q148" i="2" s="1"/>
  <c r="R148" i="2" s="1"/>
  <c r="J274" i="2"/>
  <c r="Q274" i="2" s="1"/>
  <c r="R274" i="2" s="1"/>
  <c r="J253" i="2"/>
  <c r="Q253" i="2" s="1"/>
  <c r="R253" i="2" s="1"/>
  <c r="J232" i="2"/>
  <c r="Q232" i="2" s="1"/>
  <c r="R232" i="2" s="1"/>
  <c r="J190" i="2"/>
  <c r="Q190" i="2" s="1"/>
  <c r="R190" i="2" s="1"/>
  <c r="J106" i="2"/>
  <c r="Q106" i="2" s="1"/>
  <c r="R106" i="2" s="1"/>
  <c r="J295" i="2"/>
  <c r="Q295" i="2" s="1"/>
  <c r="R295" i="2" s="1"/>
</calcChain>
</file>

<file path=xl/sharedStrings.xml><?xml version="1.0" encoding="utf-8"?>
<sst xmlns="http://schemas.openxmlformats.org/spreadsheetml/2006/main" count="425" uniqueCount="41">
  <si>
    <t>Year</t>
  </si>
  <si>
    <t>Region</t>
  </si>
  <si>
    <t>Population</t>
  </si>
  <si>
    <t>Actual</t>
  </si>
  <si>
    <t>Combined_Actual_and_Forecast</t>
  </si>
  <si>
    <t>Final_Supply_per_10k</t>
  </si>
  <si>
    <t>BARMM</t>
  </si>
  <si>
    <t>CAR</t>
  </si>
  <si>
    <t>I - Ilocos</t>
  </si>
  <si>
    <t>II - Cagayan</t>
  </si>
  <si>
    <t>III - C. Luzon</t>
  </si>
  <si>
    <t>IVA - Calabarzon</t>
  </si>
  <si>
    <t>IX - Zamboanga</t>
  </si>
  <si>
    <t>MIMAROPA</t>
  </si>
  <si>
    <t>NCR</t>
  </si>
  <si>
    <t>V - Bicol</t>
  </si>
  <si>
    <t>VI - W. Visayas</t>
  </si>
  <si>
    <t>VII - C. Visayas</t>
  </si>
  <si>
    <t>VIII - E. Visayas</t>
  </si>
  <si>
    <t>X - N. Mindanao</t>
  </si>
  <si>
    <t>XI - Davao</t>
  </si>
  <si>
    <t>XII - SOCCSKSARGEN</t>
  </si>
  <si>
    <t>XIII - Caraga</t>
  </si>
  <si>
    <t>Propensity</t>
  </si>
  <si>
    <t>Increase Schools</t>
  </si>
  <si>
    <t>Increase PLE score</t>
  </si>
  <si>
    <t>Maximum capacity</t>
  </si>
  <si>
    <t>Theoretical Capacity</t>
  </si>
  <si>
    <t>Takers</t>
  </si>
  <si>
    <t>Passers</t>
  </si>
  <si>
    <t>Passing Rate</t>
  </si>
  <si>
    <t>Constant</t>
  </si>
  <si>
    <t>Accelerated Degrees</t>
  </si>
  <si>
    <t>Diff-Increase Schools</t>
  </si>
  <si>
    <t>Diff-Accelerated Degrees</t>
  </si>
  <si>
    <t>Diff-Increase PLE score</t>
  </si>
  <si>
    <t>Diff-Maximum capacity</t>
  </si>
  <si>
    <t>index</t>
  </si>
  <si>
    <t>BARMMCARI - IlocosII - CagayanIII - C. LuzonIV...</t>
  </si>
  <si>
    <t>Redistribution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</si>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</sst>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4"/>
      <color theme="1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9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4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9" fontId="18" fillId="34" borderId="0" xfId="1" applyFont="1" applyFill="1" applyAlignment="1">
      <alignment horizontal="center" vertical="center" wrapText="1"/>
    </xf>
    <xf numFmtId="9" fontId="18" fillId="33" borderId="0" xfId="1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33" borderId="0" xfId="0" applyFill="1"/>
    <xf numFmtId="0" fontId="22" fillId="33" borderId="0" xfId="0" applyFont="1" applyFill="1" applyAlignment="1">
      <alignment horizontal="right" vertical="center" wrapText="1"/>
    </xf>
    <xf numFmtId="0" fontId="22" fillId="34" borderId="0" xfId="0" applyFont="1" applyFill="1" applyAlignment="1">
      <alignment horizontal="right" vertical="center" wrapText="1"/>
    </xf>
    <xf numFmtId="0" fontId="18" fillId="34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righ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8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2" max="2" width="15.5703125" customWidth="1"/>
    <col min="4" max="4" width="11.7109375" customWidth="1"/>
    <col min="5" max="6" width="13.140625" customWidth="1"/>
    <col min="7" max="7" width="15.7109375" bestFit="1" customWidth="1"/>
    <col min="8" max="8" width="11.5703125" bestFit="1" customWidth="1"/>
    <col min="9" max="9" width="17.28515625" bestFit="1" customWidth="1"/>
    <col min="10" max="10" width="17.7109375" bestFit="1" customWidth="1"/>
    <col min="11" max="11" width="17.7109375" customWidth="1"/>
    <col min="12" max="13" width="12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40</v>
      </c>
      <c r="G1" t="s">
        <v>24</v>
      </c>
      <c r="H1" t="s">
        <v>32</v>
      </c>
      <c r="I1" t="s">
        <v>25</v>
      </c>
      <c r="J1" t="s">
        <v>26</v>
      </c>
      <c r="K1" t="s">
        <v>39</v>
      </c>
      <c r="L1" t="s">
        <v>4</v>
      </c>
      <c r="M1" t="s">
        <v>5</v>
      </c>
      <c r="N1" t="s">
        <v>33</v>
      </c>
      <c r="O1" t="s">
        <v>34</v>
      </c>
      <c r="P1" t="s">
        <v>35</v>
      </c>
      <c r="Q1" t="s">
        <v>36</v>
      </c>
    </row>
    <row r="2" spans="1:18" x14ac:dyDescent="0.25">
      <c r="A2">
        <v>2010</v>
      </c>
      <c r="B2" t="s">
        <v>6</v>
      </c>
      <c r="C2">
        <v>3256140</v>
      </c>
      <c r="D2">
        <v>61</v>
      </c>
      <c r="L2">
        <v>61</v>
      </c>
      <c r="M2">
        <v>0.18733838225629099</v>
      </c>
    </row>
    <row r="3" spans="1:18" x14ac:dyDescent="0.25">
      <c r="A3">
        <v>2011</v>
      </c>
      <c r="B3" t="s">
        <v>6</v>
      </c>
      <c r="C3">
        <v>3359882.8</v>
      </c>
      <c r="D3">
        <v>60</v>
      </c>
      <c r="L3">
        <v>60</v>
      </c>
      <c r="M3">
        <v>0.178577657530197</v>
      </c>
    </row>
    <row r="4" spans="1:18" x14ac:dyDescent="0.25">
      <c r="A4">
        <v>2012</v>
      </c>
      <c r="B4" t="s">
        <v>6</v>
      </c>
      <c r="C4">
        <v>3463625.6</v>
      </c>
      <c r="D4">
        <v>59</v>
      </c>
      <c r="L4">
        <v>59</v>
      </c>
      <c r="M4">
        <v>0.170341736705029</v>
      </c>
    </row>
    <row r="5" spans="1:18" x14ac:dyDescent="0.25">
      <c r="A5">
        <v>2013</v>
      </c>
      <c r="B5" t="s">
        <v>6</v>
      </c>
      <c r="C5">
        <v>3567368.4</v>
      </c>
      <c r="D5">
        <v>61</v>
      </c>
      <c r="L5">
        <v>61</v>
      </c>
      <c r="M5">
        <v>0.17099439463555199</v>
      </c>
    </row>
    <row r="6" spans="1:18" x14ac:dyDescent="0.25">
      <c r="A6">
        <v>2014</v>
      </c>
      <c r="B6" t="s">
        <v>6</v>
      </c>
      <c r="C6">
        <v>3671111.2</v>
      </c>
      <c r="D6">
        <v>68</v>
      </c>
      <c r="L6">
        <v>68</v>
      </c>
      <c r="M6">
        <v>0.185230019728086</v>
      </c>
    </row>
    <row r="7" spans="1:18" x14ac:dyDescent="0.25">
      <c r="A7">
        <v>2015</v>
      </c>
      <c r="B7" t="s">
        <v>6</v>
      </c>
      <c r="C7">
        <v>3774854</v>
      </c>
      <c r="D7">
        <v>249</v>
      </c>
      <c r="L7">
        <v>249</v>
      </c>
      <c r="M7">
        <v>0.65962816045335704</v>
      </c>
    </row>
    <row r="8" spans="1:18" x14ac:dyDescent="0.25">
      <c r="A8">
        <v>2016</v>
      </c>
      <c r="B8" t="s">
        <v>6</v>
      </c>
      <c r="C8">
        <v>3853142</v>
      </c>
      <c r="D8">
        <v>249</v>
      </c>
      <c r="L8">
        <v>249</v>
      </c>
      <c r="M8">
        <v>0.64622585931169896</v>
      </c>
    </row>
    <row r="9" spans="1:18" x14ac:dyDescent="0.25">
      <c r="A9">
        <v>2017</v>
      </c>
      <c r="B9" t="s">
        <v>6</v>
      </c>
      <c r="C9">
        <v>3932991</v>
      </c>
      <c r="D9">
        <v>252</v>
      </c>
      <c r="L9">
        <v>252</v>
      </c>
      <c r="M9">
        <v>0.64073373165613601</v>
      </c>
    </row>
    <row r="10" spans="1:18" x14ac:dyDescent="0.25">
      <c r="A10">
        <v>2018</v>
      </c>
      <c r="B10" t="s">
        <v>6</v>
      </c>
      <c r="C10">
        <v>4014587</v>
      </c>
      <c r="D10">
        <v>201</v>
      </c>
      <c r="L10">
        <v>201</v>
      </c>
      <c r="M10">
        <v>0.50067416648337604</v>
      </c>
    </row>
    <row r="11" spans="1:18" x14ac:dyDescent="0.25">
      <c r="A11">
        <v>2019</v>
      </c>
      <c r="B11" t="s">
        <v>6</v>
      </c>
      <c r="C11">
        <v>4097957</v>
      </c>
      <c r="D11">
        <v>201</v>
      </c>
      <c r="L11">
        <v>201</v>
      </c>
      <c r="M11">
        <v>0.490488309174547</v>
      </c>
    </row>
    <row r="12" spans="1:18" x14ac:dyDescent="0.25">
      <c r="A12">
        <v>2020</v>
      </c>
      <c r="B12" t="s">
        <v>6</v>
      </c>
      <c r="C12">
        <v>4183316</v>
      </c>
      <c r="D12">
        <v>201</v>
      </c>
      <c r="L12">
        <v>201</v>
      </c>
      <c r="M12">
        <v>0.48048007848319302</v>
      </c>
    </row>
    <row r="13" spans="1:18" x14ac:dyDescent="0.25">
      <c r="A13">
        <v>2021</v>
      </c>
      <c r="B13" t="s">
        <v>6</v>
      </c>
      <c r="C13">
        <v>4936052</v>
      </c>
      <c r="E13">
        <v>208</v>
      </c>
      <c r="G13">
        <f>E13</f>
        <v>208</v>
      </c>
      <c r="H13">
        <f t="shared" ref="H13:H20" si="0">E13</f>
        <v>208</v>
      </c>
      <c r="I13">
        <f t="shared" ref="I13:I22" si="1">E13</f>
        <v>208</v>
      </c>
      <c r="J13">
        <f>E13</f>
        <v>208</v>
      </c>
      <c r="K13">
        <f>E13</f>
        <v>208</v>
      </c>
      <c r="L13">
        <v>208</v>
      </c>
      <c r="M13">
        <v>0.421389401894469</v>
      </c>
      <c r="N13">
        <f>G13-$E13</f>
        <v>0</v>
      </c>
      <c r="O13">
        <f t="shared" ref="O13:Q13" si="2">H13-$E13</f>
        <v>0</v>
      </c>
      <c r="P13">
        <f t="shared" si="2"/>
        <v>0</v>
      </c>
      <c r="Q13">
        <f t="shared" si="2"/>
        <v>0</v>
      </c>
      <c r="R13">
        <f>(Q13/C13)*10000</f>
        <v>0</v>
      </c>
    </row>
    <row r="14" spans="1:18" x14ac:dyDescent="0.25">
      <c r="A14">
        <v>2022</v>
      </c>
      <c r="B14" t="s">
        <v>6</v>
      </c>
      <c r="C14">
        <v>5010575</v>
      </c>
      <c r="E14">
        <v>215</v>
      </c>
      <c r="F14">
        <f>E14-E13</f>
        <v>7</v>
      </c>
      <c r="G14">
        <f>E14</f>
        <v>215</v>
      </c>
      <c r="H14">
        <f t="shared" si="0"/>
        <v>215</v>
      </c>
      <c r="I14">
        <f t="shared" si="1"/>
        <v>215</v>
      </c>
      <c r="J14">
        <f t="shared" ref="J14:J22" si="3">E14</f>
        <v>215</v>
      </c>
      <c r="K14">
        <f t="shared" ref="K14:K22" si="4">E14</f>
        <v>215</v>
      </c>
      <c r="L14">
        <v>215</v>
      </c>
      <c r="M14">
        <v>0.42909246942716101</v>
      </c>
      <c r="N14">
        <f t="shared" ref="N14:N22" si="5">G14-$E14</f>
        <v>0</v>
      </c>
      <c r="O14">
        <f>H14-$E14</f>
        <v>0</v>
      </c>
      <c r="P14">
        <f>I14-$E14</f>
        <v>0</v>
      </c>
      <c r="Q14">
        <f t="shared" ref="Q14:Q22" si="6">J14-$E14</f>
        <v>0</v>
      </c>
      <c r="R14">
        <f t="shared" ref="R14:R77" si="7">(Q14/C14)*10000</f>
        <v>0</v>
      </c>
    </row>
    <row r="15" spans="1:18" x14ac:dyDescent="0.25">
      <c r="A15">
        <v>2023</v>
      </c>
      <c r="B15" t="s">
        <v>6</v>
      </c>
      <c r="C15">
        <v>5083327</v>
      </c>
      <c r="E15">
        <v>223</v>
      </c>
      <c r="F15">
        <f t="shared" ref="F15:F22" si="8">E15-E14</f>
        <v>8</v>
      </c>
      <c r="G15">
        <f>E15+70</f>
        <v>293</v>
      </c>
      <c r="H15">
        <f t="shared" si="0"/>
        <v>223</v>
      </c>
      <c r="I15">
        <f t="shared" si="1"/>
        <v>223</v>
      </c>
      <c r="J15">
        <f t="shared" si="3"/>
        <v>223</v>
      </c>
      <c r="K15">
        <f t="shared" si="4"/>
        <v>223</v>
      </c>
      <c r="L15">
        <v>223</v>
      </c>
      <c r="M15">
        <v>0.43868907115359601</v>
      </c>
      <c r="N15">
        <f t="shared" si="5"/>
        <v>70</v>
      </c>
      <c r="O15">
        <f>H15-$E15</f>
        <v>0</v>
      </c>
      <c r="P15">
        <f>I15-$E15</f>
        <v>0</v>
      </c>
      <c r="Q15">
        <f t="shared" si="6"/>
        <v>0</v>
      </c>
      <c r="R15">
        <f t="shared" si="7"/>
        <v>0</v>
      </c>
    </row>
    <row r="16" spans="1:18" x14ac:dyDescent="0.25">
      <c r="A16">
        <v>2024</v>
      </c>
      <c r="B16" t="s">
        <v>6</v>
      </c>
      <c r="C16">
        <v>5154121</v>
      </c>
      <c r="E16">
        <v>231</v>
      </c>
      <c r="F16">
        <f t="shared" si="8"/>
        <v>8</v>
      </c>
      <c r="G16">
        <f t="shared" ref="G16:G22" si="9">E16+70</f>
        <v>301</v>
      </c>
      <c r="H16">
        <f t="shared" si="0"/>
        <v>231</v>
      </c>
      <c r="I16">
        <f t="shared" si="1"/>
        <v>231</v>
      </c>
      <c r="J16">
        <f t="shared" si="3"/>
        <v>231</v>
      </c>
      <c r="K16">
        <f t="shared" si="4"/>
        <v>231</v>
      </c>
      <c r="L16">
        <v>231</v>
      </c>
      <c r="M16">
        <v>0.44818505425076299</v>
      </c>
      <c r="N16">
        <f t="shared" si="5"/>
        <v>70</v>
      </c>
      <c r="O16">
        <f>H16-$E16</f>
        <v>0</v>
      </c>
      <c r="P16">
        <f>I16-$E16</f>
        <v>0</v>
      </c>
      <c r="Q16">
        <f t="shared" si="6"/>
        <v>0</v>
      </c>
      <c r="R16">
        <f t="shared" si="7"/>
        <v>0</v>
      </c>
    </row>
    <row r="17" spans="1:18" x14ac:dyDescent="0.25">
      <c r="A17">
        <v>2025</v>
      </c>
      <c r="B17" t="s">
        <v>6</v>
      </c>
      <c r="C17">
        <v>5223370</v>
      </c>
      <c r="E17">
        <v>239</v>
      </c>
      <c r="F17">
        <f t="shared" si="8"/>
        <v>8</v>
      </c>
      <c r="G17">
        <f t="shared" si="9"/>
        <v>309</v>
      </c>
      <c r="H17">
        <f t="shared" si="0"/>
        <v>239</v>
      </c>
      <c r="I17">
        <f t="shared" si="1"/>
        <v>239</v>
      </c>
      <c r="J17">
        <f t="shared" si="3"/>
        <v>239</v>
      </c>
      <c r="K17">
        <f t="shared" si="4"/>
        <v>239</v>
      </c>
      <c r="L17">
        <v>239</v>
      </c>
      <c r="M17">
        <v>0.45755900883912098</v>
      </c>
      <c r="N17">
        <f t="shared" si="5"/>
        <v>70</v>
      </c>
      <c r="O17">
        <f>H17-$E17</f>
        <v>0</v>
      </c>
      <c r="P17">
        <f>I17-$E17</f>
        <v>0</v>
      </c>
      <c r="Q17">
        <f t="shared" si="6"/>
        <v>0</v>
      </c>
      <c r="R17">
        <f t="shared" si="7"/>
        <v>0</v>
      </c>
    </row>
    <row r="18" spans="1:18" x14ac:dyDescent="0.25">
      <c r="A18">
        <v>2026</v>
      </c>
      <c r="B18" t="s">
        <v>6</v>
      </c>
      <c r="C18">
        <v>5293197</v>
      </c>
      <c r="E18">
        <v>249</v>
      </c>
      <c r="F18">
        <f t="shared" si="8"/>
        <v>10</v>
      </c>
      <c r="G18">
        <f t="shared" si="9"/>
        <v>319</v>
      </c>
      <c r="H18">
        <f t="shared" si="0"/>
        <v>249</v>
      </c>
      <c r="I18">
        <f t="shared" si="1"/>
        <v>249</v>
      </c>
      <c r="J18">
        <f t="shared" si="3"/>
        <v>249</v>
      </c>
      <c r="K18">
        <f t="shared" si="4"/>
        <v>249</v>
      </c>
      <c r="L18">
        <v>249</v>
      </c>
      <c r="M18">
        <v>0.47041513852592298</v>
      </c>
      <c r="N18">
        <f t="shared" si="5"/>
        <v>70</v>
      </c>
      <c r="O18">
        <f>H18-$E18</f>
        <v>0</v>
      </c>
      <c r="P18">
        <f>I18-$E18</f>
        <v>0</v>
      </c>
      <c r="Q18">
        <f t="shared" si="6"/>
        <v>0</v>
      </c>
      <c r="R18">
        <f t="shared" si="7"/>
        <v>0</v>
      </c>
    </row>
    <row r="19" spans="1:18" x14ac:dyDescent="0.25">
      <c r="A19">
        <v>2027</v>
      </c>
      <c r="B19" t="s">
        <v>6</v>
      </c>
      <c r="C19">
        <v>5363601</v>
      </c>
      <c r="E19">
        <v>259</v>
      </c>
      <c r="F19">
        <f t="shared" si="8"/>
        <v>10</v>
      </c>
      <c r="G19">
        <f t="shared" si="9"/>
        <v>329</v>
      </c>
      <c r="H19">
        <f t="shared" si="0"/>
        <v>259</v>
      </c>
      <c r="I19">
        <f t="shared" si="1"/>
        <v>259</v>
      </c>
      <c r="J19">
        <f>E19</f>
        <v>259</v>
      </c>
      <c r="K19">
        <f t="shared" si="4"/>
        <v>259</v>
      </c>
      <c r="L19">
        <v>259</v>
      </c>
      <c r="M19">
        <v>0.48288453969637102</v>
      </c>
      <c r="N19">
        <f t="shared" si="5"/>
        <v>70</v>
      </c>
      <c r="O19">
        <f>H19-$E19</f>
        <v>0</v>
      </c>
      <c r="P19">
        <f>I19-$E19</f>
        <v>0</v>
      </c>
      <c r="Q19">
        <f t="shared" si="6"/>
        <v>0</v>
      </c>
      <c r="R19">
        <f t="shared" si="7"/>
        <v>0</v>
      </c>
    </row>
    <row r="20" spans="1:18" x14ac:dyDescent="0.25">
      <c r="A20">
        <v>2028</v>
      </c>
      <c r="B20" t="s">
        <v>6</v>
      </c>
      <c r="C20">
        <v>5434584</v>
      </c>
      <c r="E20">
        <v>269</v>
      </c>
      <c r="F20">
        <f t="shared" si="8"/>
        <v>10</v>
      </c>
      <c r="G20">
        <f t="shared" si="9"/>
        <v>339</v>
      </c>
      <c r="H20">
        <f t="shared" si="0"/>
        <v>269</v>
      </c>
      <c r="I20">
        <f t="shared" si="1"/>
        <v>269</v>
      </c>
      <c r="J20">
        <f t="shared" si="3"/>
        <v>269</v>
      </c>
      <c r="K20">
        <f t="shared" si="4"/>
        <v>269</v>
      </c>
      <c r="L20">
        <v>269</v>
      </c>
      <c r="M20">
        <v>0.494978088479265</v>
      </c>
      <c r="N20">
        <f t="shared" si="5"/>
        <v>70</v>
      </c>
      <c r="O20">
        <f>H20-$E20</f>
        <v>0</v>
      </c>
      <c r="P20">
        <f>I20-$E20</f>
        <v>0</v>
      </c>
      <c r="Q20">
        <f t="shared" si="6"/>
        <v>0</v>
      </c>
      <c r="R20">
        <f t="shared" si="7"/>
        <v>0</v>
      </c>
    </row>
    <row r="21" spans="1:18" x14ac:dyDescent="0.25">
      <c r="A21">
        <v>2029</v>
      </c>
      <c r="B21" t="s">
        <v>6</v>
      </c>
      <c r="C21">
        <v>5506197</v>
      </c>
      <c r="E21">
        <v>279</v>
      </c>
      <c r="F21">
        <f t="shared" si="8"/>
        <v>10</v>
      </c>
      <c r="G21">
        <f t="shared" si="9"/>
        <v>349</v>
      </c>
      <c r="H21">
        <f>H20+35*'PLE Passing'!$D$15</f>
        <v>293.73985106923078</v>
      </c>
      <c r="I21">
        <f t="shared" si="1"/>
        <v>279</v>
      </c>
      <c r="J21">
        <f t="shared" si="3"/>
        <v>279</v>
      </c>
      <c r="K21">
        <f t="shared" si="4"/>
        <v>279</v>
      </c>
      <c r="L21">
        <v>279</v>
      </c>
      <c r="M21">
        <v>0.50670181252141899</v>
      </c>
      <c r="N21">
        <f t="shared" si="5"/>
        <v>70</v>
      </c>
      <c r="O21">
        <f>H21-$E21</f>
        <v>14.739851069230781</v>
      </c>
      <c r="P21">
        <f>I21-$E21</f>
        <v>0</v>
      </c>
      <c r="Q21">
        <f t="shared" si="6"/>
        <v>0</v>
      </c>
      <c r="R21">
        <f t="shared" si="7"/>
        <v>0</v>
      </c>
    </row>
    <row r="22" spans="1:18" x14ac:dyDescent="0.25">
      <c r="A22">
        <v>2030</v>
      </c>
      <c r="B22" t="s">
        <v>6</v>
      </c>
      <c r="C22">
        <v>5578399</v>
      </c>
      <c r="E22">
        <v>289</v>
      </c>
      <c r="F22">
        <f t="shared" si="8"/>
        <v>10</v>
      </c>
      <c r="G22">
        <f t="shared" si="9"/>
        <v>359</v>
      </c>
      <c r="H22">
        <f>H21+35*'PLE Passing'!$D$15</f>
        <v>318.47970213846156</v>
      </c>
      <c r="I22">
        <f t="shared" si="1"/>
        <v>289</v>
      </c>
      <c r="J22">
        <f t="shared" si="3"/>
        <v>289</v>
      </c>
      <c r="K22">
        <f t="shared" si="4"/>
        <v>289</v>
      </c>
      <c r="L22">
        <v>289</v>
      </c>
      <c r="M22">
        <v>0.51806979027495104</v>
      </c>
      <c r="N22">
        <f t="shared" si="5"/>
        <v>70</v>
      </c>
      <c r="O22">
        <f>H22-$E22</f>
        <v>29.479702138461562</v>
      </c>
      <c r="P22">
        <f>I22-$E22</f>
        <v>0</v>
      </c>
      <c r="Q22">
        <f t="shared" si="6"/>
        <v>0</v>
      </c>
      <c r="R22">
        <f t="shared" si="7"/>
        <v>0</v>
      </c>
    </row>
    <row r="23" spans="1:18" x14ac:dyDescent="0.25">
      <c r="A23">
        <v>2010</v>
      </c>
      <c r="B23" t="s">
        <v>7</v>
      </c>
      <c r="C23">
        <v>1616867</v>
      </c>
      <c r="D23">
        <v>766</v>
      </c>
      <c r="L23">
        <v>766</v>
      </c>
      <c r="M23">
        <v>4.7375572635226</v>
      </c>
      <c r="R23">
        <f t="shared" si="7"/>
        <v>0</v>
      </c>
    </row>
    <row r="24" spans="1:18" x14ac:dyDescent="0.25">
      <c r="A24">
        <v>2011</v>
      </c>
      <c r="B24" t="s">
        <v>7</v>
      </c>
      <c r="C24">
        <v>1637520.4</v>
      </c>
      <c r="D24">
        <v>772</v>
      </c>
      <c r="L24">
        <v>772</v>
      </c>
      <c r="M24">
        <v>4.7144450841650496</v>
      </c>
      <c r="R24">
        <f t="shared" si="7"/>
        <v>0</v>
      </c>
    </row>
    <row r="25" spans="1:18" x14ac:dyDescent="0.25">
      <c r="A25">
        <v>2012</v>
      </c>
      <c r="B25" t="s">
        <v>7</v>
      </c>
      <c r="C25">
        <v>1658173.8</v>
      </c>
      <c r="D25">
        <v>796</v>
      </c>
      <c r="L25">
        <v>796</v>
      </c>
      <c r="M25">
        <v>4.8004618092506304</v>
      </c>
      <c r="R25">
        <f t="shared" si="7"/>
        <v>0</v>
      </c>
    </row>
    <row r="26" spans="1:18" x14ac:dyDescent="0.25">
      <c r="A26">
        <v>2013</v>
      </c>
      <c r="B26" t="s">
        <v>7</v>
      </c>
      <c r="C26">
        <v>1678827.2</v>
      </c>
      <c r="D26">
        <v>793</v>
      </c>
      <c r="L26">
        <v>793</v>
      </c>
      <c r="M26">
        <v>4.7235355729285304</v>
      </c>
      <c r="R26">
        <f t="shared" si="7"/>
        <v>0</v>
      </c>
    </row>
    <row r="27" spans="1:18" x14ac:dyDescent="0.25">
      <c r="A27">
        <v>2014</v>
      </c>
      <c r="B27" t="s">
        <v>7</v>
      </c>
      <c r="C27">
        <v>1699480.6</v>
      </c>
      <c r="D27">
        <v>791</v>
      </c>
      <c r="L27">
        <v>791</v>
      </c>
      <c r="M27">
        <v>4.6543632213277304</v>
      </c>
      <c r="R27">
        <f t="shared" si="7"/>
        <v>0</v>
      </c>
    </row>
    <row r="28" spans="1:18" x14ac:dyDescent="0.25">
      <c r="A28">
        <v>2015</v>
      </c>
      <c r="B28" t="s">
        <v>7</v>
      </c>
      <c r="C28">
        <v>1720134</v>
      </c>
      <c r="D28">
        <v>994</v>
      </c>
      <c r="L28">
        <v>994</v>
      </c>
      <c r="M28">
        <v>5.7786195726611904</v>
      </c>
      <c r="R28">
        <f t="shared" si="7"/>
        <v>0</v>
      </c>
    </row>
    <row r="29" spans="1:18" x14ac:dyDescent="0.25">
      <c r="A29">
        <v>2016</v>
      </c>
      <c r="B29" t="s">
        <v>7</v>
      </c>
      <c r="C29">
        <v>1739380</v>
      </c>
      <c r="D29">
        <v>1002</v>
      </c>
      <c r="L29">
        <v>1002</v>
      </c>
      <c r="M29">
        <v>5.7606733433752204</v>
      </c>
      <c r="R29">
        <f t="shared" si="7"/>
        <v>0</v>
      </c>
    </row>
    <row r="30" spans="1:18" x14ac:dyDescent="0.25">
      <c r="A30">
        <v>2017</v>
      </c>
      <c r="B30" t="s">
        <v>7</v>
      </c>
      <c r="C30">
        <v>1757717</v>
      </c>
      <c r="D30">
        <v>1007</v>
      </c>
      <c r="L30">
        <v>1007</v>
      </c>
      <c r="M30">
        <v>5.7290223625304799</v>
      </c>
      <c r="R30">
        <f t="shared" si="7"/>
        <v>0</v>
      </c>
    </row>
    <row r="31" spans="1:18" x14ac:dyDescent="0.25">
      <c r="A31">
        <v>2018</v>
      </c>
      <c r="B31" t="s">
        <v>7</v>
      </c>
      <c r="C31">
        <v>1775210</v>
      </c>
      <c r="D31">
        <v>576</v>
      </c>
      <c r="L31">
        <v>576</v>
      </c>
      <c r="M31">
        <v>3.2446865441271702</v>
      </c>
      <c r="R31">
        <f t="shared" si="7"/>
        <v>0</v>
      </c>
    </row>
    <row r="32" spans="1:18" x14ac:dyDescent="0.25">
      <c r="A32">
        <v>2019</v>
      </c>
      <c r="B32" t="s">
        <v>7</v>
      </c>
      <c r="C32">
        <v>1791881</v>
      </c>
      <c r="D32">
        <v>571</v>
      </c>
      <c r="L32">
        <v>571</v>
      </c>
      <c r="M32">
        <v>3.1865955384314</v>
      </c>
      <c r="R32">
        <f t="shared" si="7"/>
        <v>0</v>
      </c>
    </row>
    <row r="33" spans="1:18" x14ac:dyDescent="0.25">
      <c r="A33">
        <v>2020</v>
      </c>
      <c r="B33" t="s">
        <v>7</v>
      </c>
      <c r="C33">
        <v>1807738</v>
      </c>
      <c r="D33">
        <v>571</v>
      </c>
      <c r="L33">
        <v>571</v>
      </c>
      <c r="M33">
        <v>3.15864356449883</v>
      </c>
      <c r="R33">
        <f t="shared" si="7"/>
        <v>0</v>
      </c>
    </row>
    <row r="34" spans="1:18" x14ac:dyDescent="0.25">
      <c r="A34">
        <v>2021</v>
      </c>
      <c r="B34" t="s">
        <v>7</v>
      </c>
      <c r="C34">
        <v>1819164</v>
      </c>
      <c r="E34">
        <v>587</v>
      </c>
      <c r="G34">
        <f t="shared" ref="G34:G43" si="10">E34</f>
        <v>587</v>
      </c>
      <c r="H34">
        <f t="shared" ref="H34:H41" si="11">E34</f>
        <v>587</v>
      </c>
      <c r="I34">
        <f t="shared" ref="I34:I43" si="12">E34</f>
        <v>587</v>
      </c>
      <c r="J34">
        <f>E34</f>
        <v>587</v>
      </c>
      <c r="K34">
        <f>E34</f>
        <v>587</v>
      </c>
      <c r="L34">
        <v>587</v>
      </c>
      <c r="M34">
        <v>3.2267569059194199</v>
      </c>
      <c r="N34">
        <f>G34-$E34</f>
        <v>0</v>
      </c>
      <c r="O34">
        <f t="shared" ref="O34" si="13">H34-$E34</f>
        <v>0</v>
      </c>
      <c r="P34">
        <f t="shared" ref="P34" si="14">I34-$E34</f>
        <v>0</v>
      </c>
      <c r="Q34">
        <f>J34-$E34</f>
        <v>0</v>
      </c>
      <c r="R34">
        <f t="shared" si="7"/>
        <v>0</v>
      </c>
    </row>
    <row r="35" spans="1:18" x14ac:dyDescent="0.25">
      <c r="A35">
        <v>2022</v>
      </c>
      <c r="B35" t="s">
        <v>7</v>
      </c>
      <c r="C35">
        <v>1840023</v>
      </c>
      <c r="E35">
        <v>602</v>
      </c>
      <c r="F35">
        <f>E35-E34</f>
        <v>15</v>
      </c>
      <c r="G35">
        <f t="shared" si="10"/>
        <v>602</v>
      </c>
      <c r="H35">
        <f t="shared" si="11"/>
        <v>602</v>
      </c>
      <c r="I35">
        <f t="shared" si="12"/>
        <v>602</v>
      </c>
      <c r="J35">
        <f t="shared" ref="J35:J39" si="15">E35</f>
        <v>602</v>
      </c>
      <c r="K35">
        <f t="shared" ref="K35:K43" si="16">E35</f>
        <v>602</v>
      </c>
      <c r="L35">
        <v>602</v>
      </c>
      <c r="M35">
        <v>3.2716982342068501</v>
      </c>
      <c r="N35">
        <f t="shared" ref="N35:N43" si="17">G35-$E35</f>
        <v>0</v>
      </c>
      <c r="O35">
        <f t="shared" ref="O35:O43" si="18">H35-$E35</f>
        <v>0</v>
      </c>
      <c r="P35">
        <f t="shared" ref="P35:P43" si="19">I35-$E35</f>
        <v>0</v>
      </c>
      <c r="Q35">
        <f>J35-$E35</f>
        <v>0</v>
      </c>
      <c r="R35">
        <f t="shared" si="7"/>
        <v>0</v>
      </c>
    </row>
    <row r="36" spans="1:18" x14ac:dyDescent="0.25">
      <c r="A36">
        <v>2023</v>
      </c>
      <c r="B36" t="s">
        <v>7</v>
      </c>
      <c r="C36">
        <v>1860216</v>
      </c>
      <c r="E36">
        <v>618</v>
      </c>
      <c r="F36">
        <f t="shared" ref="F36:F43" si="20">E36-E35</f>
        <v>16</v>
      </c>
      <c r="G36">
        <f t="shared" si="10"/>
        <v>618</v>
      </c>
      <c r="H36">
        <f t="shared" si="11"/>
        <v>618</v>
      </c>
      <c r="I36">
        <f t="shared" si="12"/>
        <v>618</v>
      </c>
      <c r="J36">
        <f t="shared" si="15"/>
        <v>618</v>
      </c>
      <c r="K36">
        <f t="shared" si="16"/>
        <v>618</v>
      </c>
      <c r="L36">
        <v>618</v>
      </c>
      <c r="M36">
        <v>3.3221948418893201</v>
      </c>
      <c r="N36">
        <f t="shared" si="17"/>
        <v>0</v>
      </c>
      <c r="O36">
        <f t="shared" si="18"/>
        <v>0</v>
      </c>
      <c r="P36">
        <f t="shared" si="19"/>
        <v>0</v>
      </c>
      <c r="Q36">
        <f>J36-$E36</f>
        <v>0</v>
      </c>
      <c r="R36">
        <f t="shared" si="7"/>
        <v>0</v>
      </c>
    </row>
    <row r="37" spans="1:18" x14ac:dyDescent="0.25">
      <c r="A37">
        <v>2024</v>
      </c>
      <c r="B37" t="s">
        <v>7</v>
      </c>
      <c r="C37">
        <v>1879713</v>
      </c>
      <c r="E37">
        <v>633</v>
      </c>
      <c r="F37">
        <f t="shared" si="20"/>
        <v>15</v>
      </c>
      <c r="G37">
        <f t="shared" si="10"/>
        <v>633</v>
      </c>
      <c r="H37">
        <f t="shared" si="11"/>
        <v>633</v>
      </c>
      <c r="I37">
        <f t="shared" si="12"/>
        <v>633</v>
      </c>
      <c r="J37">
        <f t="shared" si="15"/>
        <v>633</v>
      </c>
      <c r="K37">
        <f t="shared" si="16"/>
        <v>633</v>
      </c>
      <c r="L37">
        <v>633</v>
      </c>
      <c r="M37">
        <v>3.3675353631112799</v>
      </c>
      <c r="N37">
        <f t="shared" si="17"/>
        <v>0</v>
      </c>
      <c r="O37">
        <f t="shared" si="18"/>
        <v>0</v>
      </c>
      <c r="P37">
        <f t="shared" si="19"/>
        <v>0</v>
      </c>
      <c r="Q37">
        <f>J37-$E37</f>
        <v>0</v>
      </c>
      <c r="R37">
        <f t="shared" si="7"/>
        <v>0</v>
      </c>
    </row>
    <row r="38" spans="1:18" x14ac:dyDescent="0.25">
      <c r="A38">
        <v>2025</v>
      </c>
      <c r="B38" t="s">
        <v>7</v>
      </c>
      <c r="C38">
        <v>1898676</v>
      </c>
      <c r="E38">
        <v>649</v>
      </c>
      <c r="F38">
        <f t="shared" si="20"/>
        <v>16</v>
      </c>
      <c r="G38">
        <f t="shared" si="10"/>
        <v>649</v>
      </c>
      <c r="H38">
        <f t="shared" si="11"/>
        <v>649</v>
      </c>
      <c r="I38">
        <f t="shared" si="12"/>
        <v>649</v>
      </c>
      <c r="J38">
        <f t="shared" si="15"/>
        <v>649</v>
      </c>
      <c r="K38">
        <f t="shared" si="16"/>
        <v>649</v>
      </c>
      <c r="L38">
        <v>649</v>
      </c>
      <c r="M38">
        <v>3.4181713994383398</v>
      </c>
      <c r="N38">
        <f t="shared" si="17"/>
        <v>0</v>
      </c>
      <c r="O38">
        <f t="shared" si="18"/>
        <v>0</v>
      </c>
      <c r="P38">
        <f t="shared" si="19"/>
        <v>0</v>
      </c>
      <c r="Q38">
        <f>J38-$E38</f>
        <v>0</v>
      </c>
      <c r="R38">
        <f t="shared" si="7"/>
        <v>0</v>
      </c>
    </row>
    <row r="39" spans="1:18" x14ac:dyDescent="0.25">
      <c r="A39">
        <v>2026</v>
      </c>
      <c r="B39" t="s">
        <v>7</v>
      </c>
      <c r="C39">
        <v>1917845</v>
      </c>
      <c r="E39">
        <v>703</v>
      </c>
      <c r="F39">
        <f t="shared" si="20"/>
        <v>54</v>
      </c>
      <c r="G39">
        <f t="shared" si="10"/>
        <v>703</v>
      </c>
      <c r="H39">
        <f t="shared" si="11"/>
        <v>703</v>
      </c>
      <c r="I39">
        <f t="shared" si="12"/>
        <v>703</v>
      </c>
      <c r="J39">
        <f t="shared" si="15"/>
        <v>703</v>
      </c>
      <c r="K39">
        <f t="shared" si="16"/>
        <v>703</v>
      </c>
      <c r="L39">
        <v>703</v>
      </c>
      <c r="M39">
        <v>3.6655725566977502</v>
      </c>
      <c r="N39">
        <f t="shared" si="17"/>
        <v>0</v>
      </c>
      <c r="O39">
        <f t="shared" si="18"/>
        <v>0</v>
      </c>
      <c r="P39">
        <f t="shared" si="19"/>
        <v>0</v>
      </c>
      <c r="Q39">
        <f>J39-$E39</f>
        <v>0</v>
      </c>
      <c r="R39">
        <f t="shared" si="7"/>
        <v>0</v>
      </c>
    </row>
    <row r="40" spans="1:18" x14ac:dyDescent="0.25">
      <c r="A40">
        <v>2027</v>
      </c>
      <c r="B40" t="s">
        <v>7</v>
      </c>
      <c r="C40">
        <v>1937210</v>
      </c>
      <c r="E40">
        <v>757</v>
      </c>
      <c r="F40">
        <f t="shared" si="20"/>
        <v>54</v>
      </c>
      <c r="G40">
        <f t="shared" si="10"/>
        <v>757</v>
      </c>
      <c r="H40">
        <f t="shared" si="11"/>
        <v>757</v>
      </c>
      <c r="I40">
        <f t="shared" si="12"/>
        <v>757</v>
      </c>
      <c r="J40">
        <f>J39+Capacity!$B$2*'PLE Passing'!$D$5</f>
        <v>861.80474586000003</v>
      </c>
      <c r="K40">
        <f t="shared" si="16"/>
        <v>757</v>
      </c>
      <c r="L40">
        <v>757</v>
      </c>
      <c r="M40">
        <v>3.9076816659009599</v>
      </c>
      <c r="N40">
        <f t="shared" si="17"/>
        <v>0</v>
      </c>
      <c r="O40">
        <f t="shared" si="18"/>
        <v>0</v>
      </c>
      <c r="P40">
        <f t="shared" si="19"/>
        <v>0</v>
      </c>
      <c r="Q40">
        <f>J40-$E40</f>
        <v>104.80474586000003</v>
      </c>
      <c r="R40">
        <f t="shared" si="7"/>
        <v>0.54100869735341051</v>
      </c>
    </row>
    <row r="41" spans="1:18" x14ac:dyDescent="0.25">
      <c r="A41">
        <v>2028</v>
      </c>
      <c r="B41" t="s">
        <v>7</v>
      </c>
      <c r="C41">
        <v>1956783</v>
      </c>
      <c r="E41">
        <v>811</v>
      </c>
      <c r="F41">
        <f t="shared" si="20"/>
        <v>54</v>
      </c>
      <c r="G41">
        <f t="shared" si="10"/>
        <v>811</v>
      </c>
      <c r="H41">
        <f t="shared" si="11"/>
        <v>811</v>
      </c>
      <c r="I41">
        <f t="shared" si="12"/>
        <v>811</v>
      </c>
      <c r="J41">
        <f>J40+Capacity!$B$2*'PLE Passing'!$D$5</f>
        <v>1020.6094917200001</v>
      </c>
      <c r="K41">
        <f t="shared" si="16"/>
        <v>811</v>
      </c>
      <c r="L41">
        <v>811</v>
      </c>
      <c r="M41">
        <v>4.14455767450964</v>
      </c>
      <c r="N41">
        <f t="shared" si="17"/>
        <v>0</v>
      </c>
      <c r="O41">
        <f t="shared" si="18"/>
        <v>0</v>
      </c>
      <c r="P41">
        <f t="shared" si="19"/>
        <v>0</v>
      </c>
      <c r="Q41">
        <f>J41-$E41</f>
        <v>209.60949172000005</v>
      </c>
      <c r="R41">
        <f t="shared" si="7"/>
        <v>1.0711943619706428</v>
      </c>
    </row>
    <row r="42" spans="1:18" x14ac:dyDescent="0.25">
      <c r="A42">
        <v>2029</v>
      </c>
      <c r="B42" t="s">
        <v>7</v>
      </c>
      <c r="C42">
        <v>1976572</v>
      </c>
      <c r="E42">
        <v>865</v>
      </c>
      <c r="F42">
        <f t="shared" si="20"/>
        <v>54</v>
      </c>
      <c r="G42">
        <f t="shared" si="10"/>
        <v>865</v>
      </c>
      <c r="H42">
        <f>E42+Capacity!$B$2*0.5*'PLE Passing'!$D$5</f>
        <v>944.40237292999996</v>
      </c>
      <c r="I42">
        <f t="shared" si="12"/>
        <v>865</v>
      </c>
      <c r="J42">
        <f>J41+Capacity!$B$2*'PLE Passing'!$D$5</f>
        <v>1179.41423758</v>
      </c>
      <c r="K42">
        <f t="shared" si="16"/>
        <v>865</v>
      </c>
      <c r="L42">
        <v>865</v>
      </c>
      <c r="M42">
        <v>4.3762635512392096</v>
      </c>
      <c r="N42">
        <f t="shared" si="17"/>
        <v>0</v>
      </c>
      <c r="O42">
        <f t="shared" si="18"/>
        <v>79.402372929999956</v>
      </c>
      <c r="P42">
        <f t="shared" si="19"/>
        <v>0</v>
      </c>
      <c r="Q42">
        <f>J42-$E42</f>
        <v>314.41423757999996</v>
      </c>
      <c r="R42">
        <f t="shared" si="7"/>
        <v>1.590704702788464</v>
      </c>
    </row>
    <row r="43" spans="1:18" x14ac:dyDescent="0.25">
      <c r="A43">
        <v>2030</v>
      </c>
      <c r="B43" t="s">
        <v>7</v>
      </c>
      <c r="C43">
        <v>1996562</v>
      </c>
      <c r="E43">
        <v>920</v>
      </c>
      <c r="F43">
        <f t="shared" si="20"/>
        <v>55</v>
      </c>
      <c r="G43">
        <f t="shared" si="10"/>
        <v>920</v>
      </c>
      <c r="H43">
        <f>E43+Capacity!$B$2*0.5*'PLE Passing'!$D$5</f>
        <v>999.40237292999996</v>
      </c>
      <c r="I43">
        <f>E43</f>
        <v>920</v>
      </c>
      <c r="J43">
        <f>J42+Capacity!$B$2*'PLE Passing'!$D$5</f>
        <v>1338.2189834399999</v>
      </c>
      <c r="K43">
        <f>E43</f>
        <v>920</v>
      </c>
      <c r="L43">
        <v>920</v>
      </c>
      <c r="M43">
        <v>4.6079210162268902</v>
      </c>
      <c r="N43">
        <f t="shared" si="17"/>
        <v>0</v>
      </c>
      <c r="O43">
        <f t="shared" si="18"/>
        <v>79.402372929999956</v>
      </c>
      <c r="P43">
        <f t="shared" si="19"/>
        <v>0</v>
      </c>
      <c r="Q43">
        <f>J43-$E43</f>
        <v>418.21898343999987</v>
      </c>
      <c r="R43">
        <f t="shared" si="7"/>
        <v>2.0946956991067638</v>
      </c>
    </row>
    <row r="44" spans="1:18" x14ac:dyDescent="0.25">
      <c r="A44">
        <v>2010</v>
      </c>
      <c r="B44" t="s">
        <v>8</v>
      </c>
      <c r="C44">
        <v>4748372</v>
      </c>
      <c r="D44">
        <v>1400</v>
      </c>
      <c r="L44">
        <v>1400</v>
      </c>
      <c r="M44">
        <v>2.9483789391395598</v>
      </c>
      <c r="R44">
        <f t="shared" si="7"/>
        <v>0</v>
      </c>
    </row>
    <row r="45" spans="1:18" x14ac:dyDescent="0.25">
      <c r="A45">
        <v>2011</v>
      </c>
      <c r="B45" t="s">
        <v>8</v>
      </c>
      <c r="C45">
        <v>4802931.8</v>
      </c>
      <c r="D45">
        <v>1431</v>
      </c>
      <c r="L45">
        <v>1431</v>
      </c>
      <c r="M45">
        <v>2.9794301888692201</v>
      </c>
      <c r="R45">
        <f t="shared" si="7"/>
        <v>0</v>
      </c>
    </row>
    <row r="46" spans="1:18" x14ac:dyDescent="0.25">
      <c r="A46">
        <v>2012</v>
      </c>
      <c r="B46" t="s">
        <v>8</v>
      </c>
      <c r="C46">
        <v>4857491.5999999996</v>
      </c>
      <c r="D46">
        <v>1423</v>
      </c>
      <c r="L46">
        <v>1423</v>
      </c>
      <c r="M46">
        <v>2.9294955445728399</v>
      </c>
      <c r="R46">
        <f t="shared" si="7"/>
        <v>0</v>
      </c>
    </row>
    <row r="47" spans="1:18" x14ac:dyDescent="0.25">
      <c r="A47">
        <v>2013</v>
      </c>
      <c r="B47" t="s">
        <v>8</v>
      </c>
      <c r="C47">
        <v>4912051.4000000004</v>
      </c>
      <c r="D47">
        <v>1453</v>
      </c>
      <c r="L47">
        <v>1453</v>
      </c>
      <c r="M47">
        <v>2.95803093591406</v>
      </c>
      <c r="R47">
        <f t="shared" si="7"/>
        <v>0</v>
      </c>
    </row>
    <row r="48" spans="1:18" x14ac:dyDescent="0.25">
      <c r="A48">
        <v>2014</v>
      </c>
      <c r="B48" t="s">
        <v>8</v>
      </c>
      <c r="C48">
        <v>4966611.2</v>
      </c>
      <c r="D48">
        <v>1714</v>
      </c>
      <c r="L48">
        <v>1714</v>
      </c>
      <c r="M48">
        <v>3.4510452519416002</v>
      </c>
      <c r="R48">
        <f t="shared" si="7"/>
        <v>0</v>
      </c>
    </row>
    <row r="49" spans="1:18" x14ac:dyDescent="0.25">
      <c r="A49">
        <v>2015</v>
      </c>
      <c r="B49" t="s">
        <v>8</v>
      </c>
      <c r="C49">
        <v>5021171</v>
      </c>
      <c r="D49">
        <v>1826</v>
      </c>
      <c r="L49">
        <v>1826</v>
      </c>
      <c r="M49">
        <v>3.63660190023402</v>
      </c>
      <c r="R49">
        <f t="shared" si="7"/>
        <v>0</v>
      </c>
    </row>
    <row r="50" spans="1:18" x14ac:dyDescent="0.25">
      <c r="A50">
        <v>2016</v>
      </c>
      <c r="B50" t="s">
        <v>8</v>
      </c>
      <c r="C50">
        <v>5076184</v>
      </c>
      <c r="D50">
        <v>1833</v>
      </c>
      <c r="L50">
        <v>1833</v>
      </c>
      <c r="M50">
        <v>3.6109802166351699</v>
      </c>
      <c r="R50">
        <f t="shared" si="7"/>
        <v>0</v>
      </c>
    </row>
    <row r="51" spans="1:18" x14ac:dyDescent="0.25">
      <c r="A51">
        <v>2017</v>
      </c>
      <c r="B51" t="s">
        <v>8</v>
      </c>
      <c r="C51">
        <v>5128542</v>
      </c>
      <c r="D51">
        <v>1831</v>
      </c>
      <c r="L51">
        <v>1831</v>
      </c>
      <c r="M51">
        <v>3.5702154725456001</v>
      </c>
      <c r="R51">
        <f t="shared" si="7"/>
        <v>0</v>
      </c>
    </row>
    <row r="52" spans="1:18" x14ac:dyDescent="0.25">
      <c r="A52">
        <v>2018</v>
      </c>
      <c r="B52" t="s">
        <v>8</v>
      </c>
      <c r="C52">
        <v>5178410</v>
      </c>
      <c r="D52">
        <v>1103</v>
      </c>
      <c r="L52">
        <v>1103</v>
      </c>
      <c r="M52">
        <v>2.1299974316440702</v>
      </c>
      <c r="R52">
        <f t="shared" si="7"/>
        <v>0</v>
      </c>
    </row>
    <row r="53" spans="1:18" x14ac:dyDescent="0.25">
      <c r="A53">
        <v>2019</v>
      </c>
      <c r="B53" t="s">
        <v>8</v>
      </c>
      <c r="C53">
        <v>5225800</v>
      </c>
      <c r="D53">
        <v>1103</v>
      </c>
      <c r="L53">
        <v>1103</v>
      </c>
      <c r="M53">
        <v>2.11068161812545</v>
      </c>
      <c r="R53">
        <f t="shared" si="7"/>
        <v>0</v>
      </c>
    </row>
    <row r="54" spans="1:18" x14ac:dyDescent="0.25">
      <c r="A54">
        <v>2020</v>
      </c>
      <c r="B54" t="s">
        <v>8</v>
      </c>
      <c r="C54">
        <v>5270807</v>
      </c>
      <c r="D54">
        <v>1103</v>
      </c>
      <c r="L54">
        <v>1103</v>
      </c>
      <c r="M54">
        <v>2.0926586763658701</v>
      </c>
      <c r="R54">
        <f t="shared" si="7"/>
        <v>0</v>
      </c>
    </row>
    <row r="55" spans="1:18" x14ac:dyDescent="0.25">
      <c r="A55">
        <v>2021</v>
      </c>
      <c r="B55" t="s">
        <v>8</v>
      </c>
      <c r="C55">
        <v>5365538</v>
      </c>
      <c r="E55">
        <v>1130</v>
      </c>
      <c r="G55">
        <f t="shared" ref="G55:G64" si="21">E55</f>
        <v>1130</v>
      </c>
      <c r="H55">
        <f t="shared" ref="H55:H64" si="22">E55</f>
        <v>1130</v>
      </c>
      <c r="I55">
        <f>E55</f>
        <v>1130</v>
      </c>
      <c r="J55">
        <f>E55</f>
        <v>1130</v>
      </c>
      <c r="K55">
        <f t="shared" ref="K55:K64" si="23">E55</f>
        <v>1130</v>
      </c>
      <c r="L55">
        <v>1130</v>
      </c>
      <c r="M55">
        <v>2.1060329830857598</v>
      </c>
      <c r="N55">
        <f>G55-$E55</f>
        <v>0</v>
      </c>
      <c r="O55">
        <f>H55-$E55</f>
        <v>0</v>
      </c>
      <c r="P55">
        <f>I55-$E55</f>
        <v>0</v>
      </c>
      <c r="Q55">
        <f>J55-$E55</f>
        <v>0</v>
      </c>
      <c r="R55">
        <f t="shared" si="7"/>
        <v>0</v>
      </c>
    </row>
    <row r="56" spans="1:18" x14ac:dyDescent="0.25">
      <c r="A56">
        <v>2022</v>
      </c>
      <c r="B56" t="s">
        <v>8</v>
      </c>
      <c r="C56">
        <v>5428002</v>
      </c>
      <c r="E56">
        <v>1158</v>
      </c>
      <c r="F56">
        <f>E56-E55</f>
        <v>28</v>
      </c>
      <c r="G56">
        <f t="shared" si="21"/>
        <v>1158</v>
      </c>
      <c r="H56">
        <f t="shared" si="22"/>
        <v>1158</v>
      </c>
      <c r="I56">
        <f>E56</f>
        <v>1158</v>
      </c>
      <c r="J56">
        <f t="shared" ref="J56:J60" si="24">E56</f>
        <v>1158</v>
      </c>
      <c r="K56">
        <f t="shared" si="23"/>
        <v>1158</v>
      </c>
      <c r="L56">
        <v>1158</v>
      </c>
      <c r="M56">
        <v>2.13338167524625</v>
      </c>
      <c r="N56">
        <f>G56-$E56</f>
        <v>0</v>
      </c>
      <c r="O56">
        <f>H56-$E56</f>
        <v>0</v>
      </c>
      <c r="P56">
        <f>I56-$E56</f>
        <v>0</v>
      </c>
      <c r="Q56">
        <f>J56-$E56</f>
        <v>0</v>
      </c>
      <c r="R56">
        <f t="shared" si="7"/>
        <v>0</v>
      </c>
    </row>
    <row r="57" spans="1:18" x14ac:dyDescent="0.25">
      <c r="A57">
        <v>2023</v>
      </c>
      <c r="B57" t="s">
        <v>8</v>
      </c>
      <c r="C57">
        <v>5488451</v>
      </c>
      <c r="E57">
        <v>1184</v>
      </c>
      <c r="F57">
        <f t="shared" ref="F57:F64" si="25">E57-E56</f>
        <v>26</v>
      </c>
      <c r="G57">
        <f t="shared" si="21"/>
        <v>1184</v>
      </c>
      <c r="H57">
        <f t="shared" si="22"/>
        <v>1184</v>
      </c>
      <c r="I57">
        <f t="shared" ref="I57:I64" si="26">E57*1.1</f>
        <v>1302.4000000000001</v>
      </c>
      <c r="J57">
        <f t="shared" si="24"/>
        <v>1184</v>
      </c>
      <c r="K57">
        <f t="shared" si="23"/>
        <v>1184</v>
      </c>
      <c r="L57">
        <v>1184</v>
      </c>
      <c r="M57">
        <v>2.15725712045165</v>
      </c>
      <c r="N57">
        <f>G57-$E57</f>
        <v>0</v>
      </c>
      <c r="O57">
        <f>H57-$E57</f>
        <v>0</v>
      </c>
      <c r="P57">
        <f>I57-$E57</f>
        <v>118.40000000000009</v>
      </c>
      <c r="Q57">
        <f>J57-$E57</f>
        <v>0</v>
      </c>
      <c r="R57">
        <f t="shared" si="7"/>
        <v>0</v>
      </c>
    </row>
    <row r="58" spans="1:18" x14ac:dyDescent="0.25">
      <c r="A58">
        <v>2024</v>
      </c>
      <c r="B58" t="s">
        <v>8</v>
      </c>
      <c r="C58">
        <v>5546804</v>
      </c>
      <c r="E58">
        <v>1211</v>
      </c>
      <c r="F58">
        <f t="shared" si="25"/>
        <v>27</v>
      </c>
      <c r="G58">
        <f t="shared" si="21"/>
        <v>1211</v>
      </c>
      <c r="H58">
        <f t="shared" si="22"/>
        <v>1211</v>
      </c>
      <c r="I58">
        <f t="shared" si="26"/>
        <v>1332.1000000000001</v>
      </c>
      <c r="J58">
        <f t="shared" si="24"/>
        <v>1211</v>
      </c>
      <c r="K58">
        <f t="shared" si="23"/>
        <v>1211</v>
      </c>
      <c r="L58">
        <v>1211</v>
      </c>
      <c r="M58">
        <v>2.18323921306756</v>
      </c>
      <c r="N58">
        <f>G58-$E58</f>
        <v>0</v>
      </c>
      <c r="O58">
        <f>H58-$E58</f>
        <v>0</v>
      </c>
      <c r="P58">
        <f>I58-$E58</f>
        <v>121.10000000000014</v>
      </c>
      <c r="Q58">
        <f>J58-$E58</f>
        <v>0</v>
      </c>
      <c r="R58">
        <f t="shared" si="7"/>
        <v>0</v>
      </c>
    </row>
    <row r="59" spans="1:18" x14ac:dyDescent="0.25">
      <c r="A59">
        <v>2025</v>
      </c>
      <c r="B59" t="s">
        <v>8</v>
      </c>
      <c r="C59">
        <v>5603519</v>
      </c>
      <c r="E59">
        <v>1236</v>
      </c>
      <c r="F59">
        <f t="shared" si="25"/>
        <v>25</v>
      </c>
      <c r="G59">
        <f t="shared" si="21"/>
        <v>1236</v>
      </c>
      <c r="H59">
        <f t="shared" si="22"/>
        <v>1236</v>
      </c>
      <c r="I59">
        <f t="shared" si="26"/>
        <v>1359.6000000000001</v>
      </c>
      <c r="J59">
        <f t="shared" si="24"/>
        <v>1236</v>
      </c>
      <c r="K59">
        <f t="shared" si="23"/>
        <v>1236</v>
      </c>
      <c r="L59">
        <v>1236</v>
      </c>
      <c r="M59">
        <v>2.20575677534063</v>
      </c>
      <c r="N59">
        <f>G59-$E59</f>
        <v>0</v>
      </c>
      <c r="O59">
        <f>H59-$E59</f>
        <v>0</v>
      </c>
      <c r="P59">
        <f>I59-$E59</f>
        <v>123.60000000000014</v>
      </c>
      <c r="Q59">
        <f>J59-$E59</f>
        <v>0</v>
      </c>
      <c r="R59">
        <f t="shared" si="7"/>
        <v>0</v>
      </c>
    </row>
    <row r="60" spans="1:18" x14ac:dyDescent="0.25">
      <c r="A60">
        <v>2026</v>
      </c>
      <c r="B60" t="s">
        <v>8</v>
      </c>
      <c r="C60">
        <v>5660792</v>
      </c>
      <c r="E60">
        <v>1296</v>
      </c>
      <c r="F60">
        <f t="shared" si="25"/>
        <v>60</v>
      </c>
      <c r="G60">
        <f t="shared" si="21"/>
        <v>1296</v>
      </c>
      <c r="H60">
        <f t="shared" si="22"/>
        <v>1296</v>
      </c>
      <c r="I60">
        <f t="shared" si="26"/>
        <v>1425.6000000000001</v>
      </c>
      <c r="J60">
        <f t="shared" si="24"/>
        <v>1296</v>
      </c>
      <c r="K60">
        <f t="shared" si="23"/>
        <v>1296</v>
      </c>
      <c r="L60">
        <v>1296</v>
      </c>
      <c r="M60">
        <v>2.2894322914532101</v>
      </c>
      <c r="N60">
        <f>G60-$E60</f>
        <v>0</v>
      </c>
      <c r="O60">
        <f>H60-$E60</f>
        <v>0</v>
      </c>
      <c r="P60">
        <f>I60-$E60</f>
        <v>129.60000000000014</v>
      </c>
      <c r="Q60">
        <f>J60-$E60</f>
        <v>0</v>
      </c>
      <c r="R60">
        <f t="shared" si="7"/>
        <v>0</v>
      </c>
    </row>
    <row r="61" spans="1:18" x14ac:dyDescent="0.25">
      <c r="A61">
        <v>2027</v>
      </c>
      <c r="B61" t="s">
        <v>8</v>
      </c>
      <c r="C61">
        <v>5718624</v>
      </c>
      <c r="E61">
        <v>1355</v>
      </c>
      <c r="F61">
        <f t="shared" si="25"/>
        <v>59</v>
      </c>
      <c r="G61">
        <f t="shared" si="21"/>
        <v>1355</v>
      </c>
      <c r="H61">
        <f t="shared" si="22"/>
        <v>1355</v>
      </c>
      <c r="I61">
        <f t="shared" si="26"/>
        <v>1490.5000000000002</v>
      </c>
      <c r="J61">
        <f>J60+Capacity!$B$3*'PLE Passing'!$D$13</f>
        <v>1446.63233808</v>
      </c>
      <c r="K61">
        <f t="shared" si="23"/>
        <v>1355</v>
      </c>
      <c r="L61">
        <v>1355</v>
      </c>
      <c r="M61">
        <v>2.36945111271522</v>
      </c>
      <c r="N61">
        <f>G61-$E61</f>
        <v>0</v>
      </c>
      <c r="O61">
        <f>H61-$E61</f>
        <v>0</v>
      </c>
      <c r="P61">
        <f>I61-$E61</f>
        <v>135.50000000000023</v>
      </c>
      <c r="Q61">
        <f>J61-$E61</f>
        <v>91.632338079999954</v>
      </c>
      <c r="R61">
        <f t="shared" si="7"/>
        <v>0.16023494127258575</v>
      </c>
    </row>
    <row r="62" spans="1:18" x14ac:dyDescent="0.25">
      <c r="A62">
        <v>2028</v>
      </c>
      <c r="B62" t="s">
        <v>8</v>
      </c>
      <c r="C62">
        <v>5777007</v>
      </c>
      <c r="E62">
        <v>1415</v>
      </c>
      <c r="F62">
        <f t="shared" si="25"/>
        <v>60</v>
      </c>
      <c r="G62">
        <f t="shared" si="21"/>
        <v>1415</v>
      </c>
      <c r="H62">
        <f t="shared" si="22"/>
        <v>1415</v>
      </c>
      <c r="I62">
        <f t="shared" si="26"/>
        <v>1556.5000000000002</v>
      </c>
      <c r="J62">
        <f>J61+Capacity!$B$3*'PLE Passing'!$D$13</f>
        <v>1597.2646761599999</v>
      </c>
      <c r="K62">
        <f t="shared" si="23"/>
        <v>1415</v>
      </c>
      <c r="L62">
        <v>1415</v>
      </c>
      <c r="M62">
        <v>2.4493652162789399</v>
      </c>
      <c r="N62">
        <f>G62-$E62</f>
        <v>0</v>
      </c>
      <c r="O62">
        <f>H62-$E62</f>
        <v>0</v>
      </c>
      <c r="P62">
        <f>I62-$E62</f>
        <v>141.50000000000023</v>
      </c>
      <c r="Q62">
        <f>J62-$E62</f>
        <v>182.26467615999991</v>
      </c>
      <c r="R62">
        <f t="shared" si="7"/>
        <v>0.31550018229162591</v>
      </c>
    </row>
    <row r="63" spans="1:18" x14ac:dyDescent="0.25">
      <c r="A63">
        <v>2029</v>
      </c>
      <c r="B63" t="s">
        <v>8</v>
      </c>
      <c r="C63">
        <v>5835962</v>
      </c>
      <c r="E63">
        <v>1475</v>
      </c>
      <c r="F63">
        <f t="shared" si="25"/>
        <v>60</v>
      </c>
      <c r="G63">
        <f t="shared" si="21"/>
        <v>1475</v>
      </c>
      <c r="H63">
        <f t="shared" si="22"/>
        <v>1475</v>
      </c>
      <c r="I63">
        <f t="shared" si="26"/>
        <v>1622.5000000000002</v>
      </c>
      <c r="J63">
        <f>J62+Capacity!$B$3*'PLE Passing'!$D$13</f>
        <v>1747.8970142399999</v>
      </c>
      <c r="K63">
        <f t="shared" si="23"/>
        <v>1475</v>
      </c>
      <c r="L63">
        <v>1475</v>
      </c>
      <c r="M63">
        <v>2.5274324952767002</v>
      </c>
      <c r="N63">
        <f>G63-$E63</f>
        <v>0</v>
      </c>
      <c r="O63">
        <f>H63-$E63</f>
        <v>0</v>
      </c>
      <c r="P63">
        <f>I63-$E63</f>
        <v>147.50000000000023</v>
      </c>
      <c r="Q63">
        <f>J63-$E63</f>
        <v>272.89701423999986</v>
      </c>
      <c r="R63">
        <f t="shared" si="7"/>
        <v>0.46761273332485687</v>
      </c>
    </row>
    <row r="64" spans="1:18" x14ac:dyDescent="0.25">
      <c r="A64">
        <v>2030</v>
      </c>
      <c r="B64" t="s">
        <v>8</v>
      </c>
      <c r="C64">
        <v>5895507</v>
      </c>
      <c r="E64">
        <v>1534</v>
      </c>
      <c r="F64">
        <f t="shared" si="25"/>
        <v>59</v>
      </c>
      <c r="G64">
        <f t="shared" si="21"/>
        <v>1534</v>
      </c>
      <c r="H64">
        <f t="shared" si="22"/>
        <v>1534</v>
      </c>
      <c r="I64">
        <f t="shared" si="26"/>
        <v>1687.4</v>
      </c>
      <c r="J64">
        <f>J63+Capacity!$B$3*'PLE Passing'!$D$13</f>
        <v>1898.5293523199998</v>
      </c>
      <c r="K64">
        <f t="shared" si="23"/>
        <v>1534</v>
      </c>
      <c r="L64">
        <v>1534</v>
      </c>
      <c r="M64">
        <v>2.6019814750453101</v>
      </c>
      <c r="N64">
        <f>G64-$E64</f>
        <v>0</v>
      </c>
      <c r="O64">
        <f>H64-$E64</f>
        <v>0</v>
      </c>
      <c r="P64">
        <f>I64-$E64</f>
        <v>153.40000000000009</v>
      </c>
      <c r="Q64">
        <f>J64-$E64</f>
        <v>364.52935231999982</v>
      </c>
      <c r="R64">
        <f t="shared" si="7"/>
        <v>0.61831722415052648</v>
      </c>
    </row>
    <row r="65" spans="1:18" x14ac:dyDescent="0.25">
      <c r="A65">
        <v>2010</v>
      </c>
      <c r="B65" t="s">
        <v>9</v>
      </c>
      <c r="C65">
        <v>3229163</v>
      </c>
      <c r="D65">
        <v>749</v>
      </c>
      <c r="L65">
        <v>749</v>
      </c>
      <c r="M65">
        <v>2.3194865047072502</v>
      </c>
      <c r="R65">
        <f t="shared" si="7"/>
        <v>0</v>
      </c>
    </row>
    <row r="66" spans="1:18" x14ac:dyDescent="0.25">
      <c r="A66">
        <v>2011</v>
      </c>
      <c r="B66" t="s">
        <v>9</v>
      </c>
      <c r="C66">
        <v>3272824</v>
      </c>
      <c r="D66">
        <v>765</v>
      </c>
      <c r="L66">
        <v>765</v>
      </c>
      <c r="M66">
        <v>2.3374309159307001</v>
      </c>
      <c r="R66">
        <f t="shared" si="7"/>
        <v>0</v>
      </c>
    </row>
    <row r="67" spans="1:18" x14ac:dyDescent="0.25">
      <c r="A67">
        <v>2012</v>
      </c>
      <c r="B67" t="s">
        <v>9</v>
      </c>
      <c r="C67">
        <v>3316485</v>
      </c>
      <c r="D67">
        <v>779</v>
      </c>
      <c r="L67">
        <v>779</v>
      </c>
      <c r="M67">
        <v>2.3488723754215601</v>
      </c>
      <c r="R67">
        <f t="shared" si="7"/>
        <v>0</v>
      </c>
    </row>
    <row r="68" spans="1:18" x14ac:dyDescent="0.25">
      <c r="A68">
        <v>2013</v>
      </c>
      <c r="B68" t="s">
        <v>9</v>
      </c>
      <c r="C68">
        <v>3360146</v>
      </c>
      <c r="D68">
        <v>805</v>
      </c>
      <c r="L68">
        <v>805</v>
      </c>
      <c r="M68">
        <v>2.3957292331940301</v>
      </c>
      <c r="R68">
        <f t="shared" si="7"/>
        <v>0</v>
      </c>
    </row>
    <row r="69" spans="1:18" x14ac:dyDescent="0.25">
      <c r="A69">
        <v>2014</v>
      </c>
      <c r="B69" t="s">
        <v>9</v>
      </c>
      <c r="C69">
        <v>3403807</v>
      </c>
      <c r="D69">
        <v>812</v>
      </c>
      <c r="L69">
        <v>812</v>
      </c>
      <c r="M69">
        <v>2.3855641638906002</v>
      </c>
      <c r="R69">
        <f t="shared" si="7"/>
        <v>0</v>
      </c>
    </row>
    <row r="70" spans="1:18" x14ac:dyDescent="0.25">
      <c r="A70">
        <v>2015</v>
      </c>
      <c r="B70" t="s">
        <v>9</v>
      </c>
      <c r="C70">
        <v>3447468</v>
      </c>
      <c r="D70">
        <v>1068</v>
      </c>
      <c r="L70">
        <v>1068</v>
      </c>
      <c r="M70">
        <v>3.0979257820522101</v>
      </c>
      <c r="R70">
        <f t="shared" si="7"/>
        <v>0</v>
      </c>
    </row>
    <row r="71" spans="1:18" x14ac:dyDescent="0.25">
      <c r="A71">
        <v>2016</v>
      </c>
      <c r="B71" t="s">
        <v>9</v>
      </c>
      <c r="C71">
        <v>3493662</v>
      </c>
      <c r="D71">
        <v>1066</v>
      </c>
      <c r="L71">
        <v>1066</v>
      </c>
      <c r="M71">
        <v>3.0512396448196699</v>
      </c>
      <c r="R71">
        <f t="shared" si="7"/>
        <v>0</v>
      </c>
    </row>
    <row r="72" spans="1:18" x14ac:dyDescent="0.25">
      <c r="A72">
        <v>2017</v>
      </c>
      <c r="B72" t="s">
        <v>9</v>
      </c>
      <c r="C72">
        <v>3537703</v>
      </c>
      <c r="D72">
        <v>1063</v>
      </c>
      <c r="L72">
        <v>1063</v>
      </c>
      <c r="M72">
        <v>3.0047745670001098</v>
      </c>
      <c r="R72">
        <f t="shared" si="7"/>
        <v>0</v>
      </c>
    </row>
    <row r="73" spans="1:18" x14ac:dyDescent="0.25">
      <c r="A73">
        <v>2018</v>
      </c>
      <c r="B73" t="s">
        <v>9</v>
      </c>
      <c r="C73">
        <v>3579715</v>
      </c>
      <c r="D73">
        <v>615</v>
      </c>
      <c r="L73">
        <v>615</v>
      </c>
      <c r="M73">
        <v>1.7180138642322</v>
      </c>
      <c r="R73">
        <f t="shared" si="7"/>
        <v>0</v>
      </c>
    </row>
    <row r="74" spans="1:18" x14ac:dyDescent="0.25">
      <c r="A74">
        <v>2019</v>
      </c>
      <c r="B74" t="s">
        <v>9</v>
      </c>
      <c r="C74">
        <v>3619689</v>
      </c>
      <c r="D74">
        <v>615</v>
      </c>
      <c r="L74">
        <v>615</v>
      </c>
      <c r="M74">
        <v>1.6990409949584</v>
      </c>
      <c r="R74">
        <f t="shared" si="7"/>
        <v>0</v>
      </c>
    </row>
    <row r="75" spans="1:18" x14ac:dyDescent="0.25">
      <c r="A75">
        <v>2020</v>
      </c>
      <c r="B75" t="s">
        <v>9</v>
      </c>
      <c r="C75">
        <v>3657741</v>
      </c>
      <c r="D75">
        <v>615</v>
      </c>
      <c r="L75">
        <v>615</v>
      </c>
      <c r="M75">
        <v>1.6813656297698401</v>
      </c>
      <c r="R75">
        <f t="shared" si="7"/>
        <v>0</v>
      </c>
    </row>
    <row r="76" spans="1:18" x14ac:dyDescent="0.25">
      <c r="A76">
        <v>2021</v>
      </c>
      <c r="B76" t="s">
        <v>9</v>
      </c>
      <c r="C76">
        <v>3729141</v>
      </c>
      <c r="E76">
        <v>636</v>
      </c>
      <c r="G76">
        <f t="shared" ref="G76:G85" si="27">E76</f>
        <v>636</v>
      </c>
      <c r="H76">
        <f t="shared" ref="H76:H83" si="28">E76</f>
        <v>636</v>
      </c>
      <c r="I76">
        <f t="shared" ref="I76:I85" si="29">E76</f>
        <v>636</v>
      </c>
      <c r="J76">
        <f>E76</f>
        <v>636</v>
      </c>
      <c r="K76">
        <f t="shared" ref="K76:K85" si="30">E76</f>
        <v>636</v>
      </c>
      <c r="L76">
        <v>636</v>
      </c>
      <c r="M76">
        <v>1.7054865986563601</v>
      </c>
      <c r="N76">
        <f>G76-$E76</f>
        <v>0</v>
      </c>
      <c r="O76">
        <f>H76-$E76</f>
        <v>0</v>
      </c>
      <c r="P76">
        <f>I76-$E76</f>
        <v>0</v>
      </c>
      <c r="Q76">
        <f>J76-$E76</f>
        <v>0</v>
      </c>
      <c r="R76">
        <f t="shared" si="7"/>
        <v>0</v>
      </c>
    </row>
    <row r="77" spans="1:18" x14ac:dyDescent="0.25">
      <c r="A77">
        <v>2022</v>
      </c>
      <c r="B77" t="s">
        <v>9</v>
      </c>
      <c r="C77">
        <v>3771156</v>
      </c>
      <c r="E77">
        <v>657</v>
      </c>
      <c r="F77">
        <f>E77-E76</f>
        <v>21</v>
      </c>
      <c r="G77">
        <f t="shared" si="27"/>
        <v>657</v>
      </c>
      <c r="H77">
        <f t="shared" si="28"/>
        <v>657</v>
      </c>
      <c r="I77">
        <f t="shared" si="29"/>
        <v>657</v>
      </c>
      <c r="J77">
        <f t="shared" ref="J77:J81" si="31">E77</f>
        <v>657</v>
      </c>
      <c r="K77">
        <f t="shared" si="30"/>
        <v>657</v>
      </c>
      <c r="L77">
        <v>657</v>
      </c>
      <c r="M77">
        <v>1.74217136602145</v>
      </c>
      <c r="N77">
        <f>G77-$E77</f>
        <v>0</v>
      </c>
      <c r="O77">
        <f>H77-$E77</f>
        <v>0</v>
      </c>
      <c r="P77">
        <f>I77-$E77</f>
        <v>0</v>
      </c>
      <c r="Q77">
        <f>J77-$E77</f>
        <v>0</v>
      </c>
      <c r="R77">
        <f t="shared" si="7"/>
        <v>0</v>
      </c>
    </row>
    <row r="78" spans="1:18" x14ac:dyDescent="0.25">
      <c r="A78">
        <v>2023</v>
      </c>
      <c r="B78" t="s">
        <v>9</v>
      </c>
      <c r="C78">
        <v>3811726</v>
      </c>
      <c r="E78">
        <v>678</v>
      </c>
      <c r="F78">
        <f>E78-E77</f>
        <v>21</v>
      </c>
      <c r="G78">
        <f t="shared" si="27"/>
        <v>678</v>
      </c>
      <c r="H78">
        <f t="shared" si="28"/>
        <v>678</v>
      </c>
      <c r="I78">
        <f t="shared" si="29"/>
        <v>678</v>
      </c>
      <c r="J78">
        <f t="shared" si="31"/>
        <v>678</v>
      </c>
      <c r="K78">
        <f t="shared" si="30"/>
        <v>678</v>
      </c>
      <c r="L78">
        <v>678</v>
      </c>
      <c r="M78">
        <v>1.7787217654154499</v>
      </c>
      <c r="N78">
        <f>G78-$E78</f>
        <v>0</v>
      </c>
      <c r="O78">
        <f>H78-$E78</f>
        <v>0</v>
      </c>
      <c r="P78">
        <f>I78-$E78</f>
        <v>0</v>
      </c>
      <c r="Q78">
        <f>J78-$E78</f>
        <v>0</v>
      </c>
      <c r="R78">
        <f t="shared" ref="R78:R141" si="32">(Q78/C78)*10000</f>
        <v>0</v>
      </c>
    </row>
    <row r="79" spans="1:18" x14ac:dyDescent="0.25">
      <c r="A79">
        <v>2024</v>
      </c>
      <c r="B79" t="s">
        <v>9</v>
      </c>
      <c r="C79">
        <v>3850804</v>
      </c>
      <c r="E79">
        <v>699</v>
      </c>
      <c r="F79">
        <f t="shared" ref="F78:F85" si="33">E79-E78</f>
        <v>21</v>
      </c>
      <c r="G79">
        <f t="shared" si="27"/>
        <v>699</v>
      </c>
      <c r="H79">
        <f t="shared" si="28"/>
        <v>699</v>
      </c>
      <c r="I79">
        <f t="shared" si="29"/>
        <v>699</v>
      </c>
      <c r="J79">
        <f t="shared" si="31"/>
        <v>699</v>
      </c>
      <c r="K79">
        <f t="shared" si="30"/>
        <v>699</v>
      </c>
      <c r="L79">
        <v>699</v>
      </c>
      <c r="M79">
        <v>1.8152053441307301</v>
      </c>
      <c r="N79">
        <f>G79-$E79</f>
        <v>0</v>
      </c>
      <c r="O79">
        <f>H79-$E79</f>
        <v>0</v>
      </c>
      <c r="P79">
        <f>I79-$E79</f>
        <v>0</v>
      </c>
      <c r="Q79">
        <f>J79-$E79</f>
        <v>0</v>
      </c>
      <c r="R79">
        <f t="shared" si="32"/>
        <v>0</v>
      </c>
    </row>
    <row r="80" spans="1:18" x14ac:dyDescent="0.25">
      <c r="A80">
        <v>2025</v>
      </c>
      <c r="B80" t="s">
        <v>9</v>
      </c>
      <c r="C80">
        <v>3888710</v>
      </c>
      <c r="E80">
        <v>719</v>
      </c>
      <c r="F80">
        <f t="shared" si="33"/>
        <v>20</v>
      </c>
      <c r="G80">
        <f t="shared" si="27"/>
        <v>719</v>
      </c>
      <c r="H80">
        <f t="shared" si="28"/>
        <v>719</v>
      </c>
      <c r="I80">
        <f t="shared" si="29"/>
        <v>719</v>
      </c>
      <c r="J80">
        <f t="shared" si="31"/>
        <v>719</v>
      </c>
      <c r="K80">
        <f t="shared" si="30"/>
        <v>719</v>
      </c>
      <c r="L80">
        <v>719</v>
      </c>
      <c r="M80">
        <v>1.8489421941980699</v>
      </c>
      <c r="N80">
        <f>G80-$E80</f>
        <v>0</v>
      </c>
      <c r="O80">
        <f>H80-$E80</f>
        <v>0</v>
      </c>
      <c r="P80">
        <f>I80-$E80</f>
        <v>0</v>
      </c>
      <c r="Q80">
        <f>J80-$E80</f>
        <v>0</v>
      </c>
      <c r="R80">
        <f t="shared" si="32"/>
        <v>0</v>
      </c>
    </row>
    <row r="81" spans="1:18" x14ac:dyDescent="0.25">
      <c r="A81">
        <v>2026</v>
      </c>
      <c r="B81" t="s">
        <v>9</v>
      </c>
      <c r="C81">
        <v>3926959</v>
      </c>
      <c r="E81">
        <v>753</v>
      </c>
      <c r="F81">
        <f t="shared" si="33"/>
        <v>34</v>
      </c>
      <c r="G81">
        <f t="shared" si="27"/>
        <v>753</v>
      </c>
      <c r="H81">
        <f t="shared" si="28"/>
        <v>753</v>
      </c>
      <c r="I81">
        <f t="shared" si="29"/>
        <v>753</v>
      </c>
      <c r="J81">
        <f t="shared" si="31"/>
        <v>753</v>
      </c>
      <c r="K81">
        <f t="shared" si="30"/>
        <v>753</v>
      </c>
      <c r="L81">
        <v>753</v>
      </c>
      <c r="M81">
        <v>1.9175142903198099</v>
      </c>
      <c r="N81">
        <f>G81-$E81</f>
        <v>0</v>
      </c>
      <c r="O81">
        <f>H81-$E81</f>
        <v>0</v>
      </c>
      <c r="P81">
        <f>I81-$E81</f>
        <v>0</v>
      </c>
      <c r="Q81">
        <f>J81-$E81</f>
        <v>0</v>
      </c>
      <c r="R81">
        <f t="shared" si="32"/>
        <v>0</v>
      </c>
    </row>
    <row r="82" spans="1:18" x14ac:dyDescent="0.25">
      <c r="A82">
        <v>2027</v>
      </c>
      <c r="B82" t="s">
        <v>9</v>
      </c>
      <c r="C82">
        <v>3965560</v>
      </c>
      <c r="E82">
        <v>788</v>
      </c>
      <c r="F82">
        <f t="shared" si="33"/>
        <v>35</v>
      </c>
      <c r="G82">
        <f t="shared" si="27"/>
        <v>788</v>
      </c>
      <c r="H82">
        <f t="shared" si="28"/>
        <v>788</v>
      </c>
      <c r="I82">
        <f t="shared" si="29"/>
        <v>788</v>
      </c>
      <c r="J82">
        <f>J81+Capacity!$B$4*'PLE Passing'!$D$6</f>
        <v>866.47387638999999</v>
      </c>
      <c r="K82">
        <f t="shared" si="30"/>
        <v>788</v>
      </c>
      <c r="L82">
        <v>788</v>
      </c>
      <c r="M82">
        <v>1.98710900856373</v>
      </c>
      <c r="N82">
        <f>G82-$E82</f>
        <v>0</v>
      </c>
      <c r="O82">
        <f>H82-$E82</f>
        <v>0</v>
      </c>
      <c r="P82">
        <f>I82-$E82</f>
        <v>0</v>
      </c>
      <c r="Q82">
        <f>J82-$E82</f>
        <v>78.473876389999987</v>
      </c>
      <c r="R82">
        <f t="shared" si="32"/>
        <v>0.19788851105518512</v>
      </c>
    </row>
    <row r="83" spans="1:18" x14ac:dyDescent="0.25">
      <c r="A83">
        <v>2028</v>
      </c>
      <c r="B83" t="s">
        <v>9</v>
      </c>
      <c r="C83">
        <v>4004516</v>
      </c>
      <c r="E83">
        <v>823</v>
      </c>
      <c r="F83">
        <f t="shared" si="33"/>
        <v>35</v>
      </c>
      <c r="G83">
        <f t="shared" si="27"/>
        <v>823</v>
      </c>
      <c r="H83">
        <f t="shared" si="28"/>
        <v>823</v>
      </c>
      <c r="I83">
        <f t="shared" si="29"/>
        <v>823</v>
      </c>
      <c r="J83">
        <f>J82+Capacity!$B$4*'PLE Passing'!$D$6</f>
        <v>979.94775277999997</v>
      </c>
      <c r="K83">
        <f t="shared" si="30"/>
        <v>823</v>
      </c>
      <c r="L83">
        <v>823</v>
      </c>
      <c r="M83">
        <v>2.0551797021163098</v>
      </c>
      <c r="N83">
        <f>G83-$E83</f>
        <v>0</v>
      </c>
      <c r="O83">
        <f>H83-$E83</f>
        <v>0</v>
      </c>
      <c r="P83">
        <f>I83-$E83</f>
        <v>0</v>
      </c>
      <c r="Q83">
        <f>J83-$E83</f>
        <v>156.94775277999997</v>
      </c>
      <c r="R83">
        <f t="shared" si="32"/>
        <v>0.39192689648386964</v>
      </c>
    </row>
    <row r="84" spans="1:18" x14ac:dyDescent="0.25">
      <c r="A84">
        <v>2029</v>
      </c>
      <c r="B84" t="s">
        <v>9</v>
      </c>
      <c r="C84">
        <v>4043831</v>
      </c>
      <c r="E84">
        <v>858</v>
      </c>
      <c r="F84">
        <f t="shared" si="33"/>
        <v>35</v>
      </c>
      <c r="G84">
        <f t="shared" si="27"/>
        <v>858</v>
      </c>
      <c r="H84">
        <f>E84+Capacity!$B$4*0.5*'PLE Passing'!$D$6</f>
        <v>914.73693819499999</v>
      </c>
      <c r="I84">
        <f t="shared" si="29"/>
        <v>858</v>
      </c>
      <c r="J84">
        <f>J83+Capacity!$B$4*'PLE Passing'!$D$6</f>
        <v>1093.42162917</v>
      </c>
      <c r="K84">
        <f t="shared" si="30"/>
        <v>858</v>
      </c>
      <c r="L84">
        <v>858</v>
      </c>
      <c r="M84">
        <v>2.1217503896676102</v>
      </c>
      <c r="N84">
        <f>G84-$E84</f>
        <v>0</v>
      </c>
      <c r="O84">
        <f>H84-$E84</f>
        <v>56.736938194999993</v>
      </c>
      <c r="P84">
        <f>I84-$E84</f>
        <v>0</v>
      </c>
      <c r="Q84">
        <f>J84-$E84</f>
        <v>235.42162916999996</v>
      </c>
      <c r="R84">
        <f t="shared" si="32"/>
        <v>0.58217474758465415</v>
      </c>
    </row>
    <row r="85" spans="1:18" x14ac:dyDescent="0.25">
      <c r="A85">
        <v>2030</v>
      </c>
      <c r="B85" t="s">
        <v>9</v>
      </c>
      <c r="C85">
        <v>4083515</v>
      </c>
      <c r="E85">
        <v>892</v>
      </c>
      <c r="F85">
        <f t="shared" si="33"/>
        <v>34</v>
      </c>
      <c r="G85">
        <f t="shared" si="27"/>
        <v>892</v>
      </c>
      <c r="H85">
        <f>E85+Capacity!$B$4*0.5*'PLE Passing'!$D$6</f>
        <v>948.73693819499999</v>
      </c>
      <c r="I85">
        <f t="shared" si="29"/>
        <v>892</v>
      </c>
      <c r="J85">
        <f>J84+Capacity!$B$4*'PLE Passing'!$D$6</f>
        <v>1206.8955055599999</v>
      </c>
      <c r="K85">
        <f t="shared" si="30"/>
        <v>892</v>
      </c>
      <c r="L85">
        <v>892</v>
      </c>
      <c r="M85">
        <v>2.1843926127368198</v>
      </c>
      <c r="N85">
        <f>G85-$E85</f>
        <v>0</v>
      </c>
      <c r="O85">
        <f>H85-$E85</f>
        <v>56.736938194999993</v>
      </c>
      <c r="P85">
        <f>I85-$E85</f>
        <v>0</v>
      </c>
      <c r="Q85">
        <f>J85-$E85</f>
        <v>314.89550555999995</v>
      </c>
      <c r="R85">
        <f t="shared" si="32"/>
        <v>0.77113835888933913</v>
      </c>
    </row>
    <row r="86" spans="1:18" x14ac:dyDescent="0.25">
      <c r="A86">
        <v>2010</v>
      </c>
      <c r="B86" t="s">
        <v>10</v>
      </c>
      <c r="C86">
        <v>10137737</v>
      </c>
      <c r="D86">
        <v>2484</v>
      </c>
      <c r="L86">
        <v>2484</v>
      </c>
      <c r="M86">
        <v>2.4502509781029</v>
      </c>
      <c r="R86">
        <f t="shared" si="32"/>
        <v>0</v>
      </c>
    </row>
    <row r="87" spans="1:18" x14ac:dyDescent="0.25">
      <c r="A87">
        <v>2011</v>
      </c>
      <c r="B87" t="s">
        <v>10</v>
      </c>
      <c r="C87">
        <v>10350003.4</v>
      </c>
      <c r="D87">
        <v>2505</v>
      </c>
      <c r="L87">
        <v>2505</v>
      </c>
      <c r="M87">
        <v>2.42028906000166</v>
      </c>
      <c r="R87">
        <f t="shared" si="32"/>
        <v>0</v>
      </c>
    </row>
    <row r="88" spans="1:18" x14ac:dyDescent="0.25">
      <c r="A88">
        <v>2012</v>
      </c>
      <c r="B88" t="s">
        <v>10</v>
      </c>
      <c r="C88">
        <v>10562269.800000001</v>
      </c>
      <c r="D88">
        <v>2557</v>
      </c>
      <c r="L88">
        <v>2557</v>
      </c>
      <c r="M88">
        <v>2.42088116325148</v>
      </c>
      <c r="R88">
        <f t="shared" si="32"/>
        <v>0</v>
      </c>
    </row>
    <row r="89" spans="1:18" x14ac:dyDescent="0.25">
      <c r="A89">
        <v>2013</v>
      </c>
      <c r="B89" t="s">
        <v>10</v>
      </c>
      <c r="C89">
        <v>10774536.199999999</v>
      </c>
      <c r="D89">
        <v>2629</v>
      </c>
      <c r="L89">
        <v>2629</v>
      </c>
      <c r="M89">
        <v>2.4400122206652299</v>
      </c>
      <c r="R89">
        <f t="shared" si="32"/>
        <v>0</v>
      </c>
    </row>
    <row r="90" spans="1:18" x14ac:dyDescent="0.25">
      <c r="A90">
        <v>2014</v>
      </c>
      <c r="B90" t="s">
        <v>10</v>
      </c>
      <c r="C90">
        <v>10986802.6</v>
      </c>
      <c r="D90">
        <v>2628</v>
      </c>
      <c r="L90">
        <v>2628</v>
      </c>
      <c r="M90">
        <v>2.3919606965542402</v>
      </c>
      <c r="R90">
        <f t="shared" si="32"/>
        <v>0</v>
      </c>
    </row>
    <row r="91" spans="1:18" x14ac:dyDescent="0.25">
      <c r="A91">
        <v>2015</v>
      </c>
      <c r="B91" t="s">
        <v>10</v>
      </c>
      <c r="C91">
        <v>11199069</v>
      </c>
      <c r="D91">
        <v>3764</v>
      </c>
      <c r="L91">
        <v>3764</v>
      </c>
      <c r="M91">
        <v>3.3609936683129602</v>
      </c>
      <c r="R91">
        <f t="shared" si="32"/>
        <v>0</v>
      </c>
    </row>
    <row r="92" spans="1:18" x14ac:dyDescent="0.25">
      <c r="A92">
        <v>2016</v>
      </c>
      <c r="B92" t="s">
        <v>10</v>
      </c>
      <c r="C92">
        <v>11437442</v>
      </c>
      <c r="D92">
        <v>3791</v>
      </c>
      <c r="L92">
        <v>3791</v>
      </c>
      <c r="M92">
        <v>3.3145523273473199</v>
      </c>
      <c r="R92">
        <f t="shared" si="32"/>
        <v>0</v>
      </c>
    </row>
    <row r="93" spans="1:18" x14ac:dyDescent="0.25">
      <c r="A93">
        <v>2017</v>
      </c>
      <c r="B93" t="s">
        <v>10</v>
      </c>
      <c r="C93">
        <v>11667642</v>
      </c>
      <c r="D93">
        <v>3839</v>
      </c>
      <c r="L93">
        <v>3839</v>
      </c>
      <c r="M93">
        <v>3.29029635979574</v>
      </c>
      <c r="R93">
        <f t="shared" si="32"/>
        <v>0</v>
      </c>
    </row>
    <row r="94" spans="1:18" x14ac:dyDescent="0.25">
      <c r="A94">
        <v>2018</v>
      </c>
      <c r="B94" t="s">
        <v>10</v>
      </c>
      <c r="C94">
        <v>11890314</v>
      </c>
      <c r="D94">
        <v>2360</v>
      </c>
      <c r="L94">
        <v>2360</v>
      </c>
      <c r="M94">
        <v>1.98480881160918</v>
      </c>
      <c r="R94">
        <f t="shared" si="32"/>
        <v>0</v>
      </c>
    </row>
    <row r="95" spans="1:18" x14ac:dyDescent="0.25">
      <c r="A95">
        <v>2019</v>
      </c>
      <c r="B95" t="s">
        <v>10</v>
      </c>
      <c r="C95">
        <v>12105494</v>
      </c>
      <c r="D95">
        <v>2360</v>
      </c>
      <c r="L95">
        <v>2360</v>
      </c>
      <c r="M95">
        <v>1.94952804073918</v>
      </c>
      <c r="R95">
        <f t="shared" si="32"/>
        <v>0</v>
      </c>
    </row>
    <row r="96" spans="1:18" x14ac:dyDescent="0.25">
      <c r="A96">
        <v>2020</v>
      </c>
      <c r="B96" t="s">
        <v>10</v>
      </c>
      <c r="C96">
        <v>12313718</v>
      </c>
      <c r="D96">
        <v>2360</v>
      </c>
      <c r="L96">
        <v>2360</v>
      </c>
      <c r="M96">
        <v>1.9165616753607599</v>
      </c>
      <c r="R96">
        <f t="shared" si="32"/>
        <v>0</v>
      </c>
    </row>
    <row r="97" spans="1:18" x14ac:dyDescent="0.25">
      <c r="A97">
        <v>2021</v>
      </c>
      <c r="B97" t="s">
        <v>10</v>
      </c>
      <c r="C97">
        <v>12559014</v>
      </c>
      <c r="E97">
        <v>2466</v>
      </c>
      <c r="G97">
        <f t="shared" ref="G97:G102" si="34">E97</f>
        <v>2466</v>
      </c>
      <c r="H97">
        <f t="shared" ref="H97:H104" si="35">E97</f>
        <v>2466</v>
      </c>
      <c r="I97">
        <f t="shared" ref="I97:I106" si="36">E97</f>
        <v>2466</v>
      </c>
      <c r="J97">
        <f>E97</f>
        <v>2466</v>
      </c>
      <c r="K97">
        <f>E97</f>
        <v>2466</v>
      </c>
      <c r="L97">
        <v>2466</v>
      </c>
      <c r="M97">
        <v>1.9635299395318699</v>
      </c>
      <c r="N97">
        <f>G97-$E97</f>
        <v>0</v>
      </c>
      <c r="O97">
        <f>H97-$E97</f>
        <v>0</v>
      </c>
      <c r="P97">
        <f>I97-$E97</f>
        <v>0</v>
      </c>
      <c r="Q97">
        <f>J97-$E97</f>
        <v>0</v>
      </c>
      <c r="R97">
        <f t="shared" si="32"/>
        <v>0</v>
      </c>
    </row>
    <row r="98" spans="1:18" x14ac:dyDescent="0.25">
      <c r="A98">
        <v>2022</v>
      </c>
      <c r="B98" t="s">
        <v>10</v>
      </c>
      <c r="C98">
        <v>12691572</v>
      </c>
      <c r="E98">
        <v>2573</v>
      </c>
      <c r="F98">
        <f>E98-E97</f>
        <v>107</v>
      </c>
      <c r="G98">
        <f t="shared" si="34"/>
        <v>2573</v>
      </c>
      <c r="H98">
        <f t="shared" si="35"/>
        <v>2573</v>
      </c>
      <c r="I98">
        <f t="shared" si="36"/>
        <v>2573</v>
      </c>
      <c r="J98">
        <f t="shared" ref="J98:J102" si="37">E98</f>
        <v>2573</v>
      </c>
      <c r="K98">
        <f>E98</f>
        <v>2573</v>
      </c>
      <c r="L98">
        <v>2573</v>
      </c>
      <c r="M98">
        <v>2.0273296326097299</v>
      </c>
      <c r="N98">
        <f>G98-$E98</f>
        <v>0</v>
      </c>
      <c r="O98">
        <f>H98-$E98</f>
        <v>0</v>
      </c>
      <c r="P98">
        <f>I98-$E98</f>
        <v>0</v>
      </c>
      <c r="Q98">
        <f>J98-$E98</f>
        <v>0</v>
      </c>
      <c r="R98">
        <f t="shared" si="32"/>
        <v>0</v>
      </c>
    </row>
    <row r="99" spans="1:18" x14ac:dyDescent="0.25">
      <c r="A99">
        <v>2023</v>
      </c>
      <c r="B99" t="s">
        <v>10</v>
      </c>
      <c r="C99">
        <v>12819703</v>
      </c>
      <c r="E99">
        <v>2679</v>
      </c>
      <c r="F99">
        <f t="shared" ref="F99:F106" si="38">E99-E98</f>
        <v>106</v>
      </c>
      <c r="G99">
        <f t="shared" si="34"/>
        <v>2679</v>
      </c>
      <c r="H99">
        <f t="shared" si="35"/>
        <v>2679</v>
      </c>
      <c r="I99">
        <f t="shared" si="36"/>
        <v>2679</v>
      </c>
      <c r="J99">
        <f t="shared" si="37"/>
        <v>2679</v>
      </c>
      <c r="K99">
        <f>E99+F183*0.25</f>
        <v>2774.75</v>
      </c>
      <c r="L99">
        <v>2679</v>
      </c>
      <c r="M99">
        <v>2.0897520012749098</v>
      </c>
      <c r="N99">
        <f>G99-$E99</f>
        <v>0</v>
      </c>
      <c r="O99">
        <f>H99-$E99</f>
        <v>0</v>
      </c>
      <c r="P99">
        <f>I99-$E99</f>
        <v>0</v>
      </c>
      <c r="Q99">
        <f>J99-$E99</f>
        <v>0</v>
      </c>
      <c r="R99">
        <f t="shared" si="32"/>
        <v>0</v>
      </c>
    </row>
    <row r="100" spans="1:18" x14ac:dyDescent="0.25">
      <c r="A100">
        <v>2024</v>
      </c>
      <c r="B100" t="s">
        <v>10</v>
      </c>
      <c r="C100">
        <v>12943110</v>
      </c>
      <c r="E100">
        <v>2785</v>
      </c>
      <c r="F100">
        <f t="shared" si="38"/>
        <v>106</v>
      </c>
      <c r="G100">
        <f t="shared" si="34"/>
        <v>2785</v>
      </c>
      <c r="H100">
        <f t="shared" si="35"/>
        <v>2785</v>
      </c>
      <c r="I100">
        <f t="shared" si="36"/>
        <v>2785</v>
      </c>
      <c r="J100">
        <f t="shared" si="37"/>
        <v>2785</v>
      </c>
      <c r="K100">
        <f t="shared" ref="K100:K106" si="39">E100+F184*0.25</f>
        <v>2880.5</v>
      </c>
      <c r="L100">
        <v>2785</v>
      </c>
      <c r="M100">
        <v>2.1517239674235902</v>
      </c>
      <c r="N100">
        <f>G100-$E100</f>
        <v>0</v>
      </c>
      <c r="O100">
        <f>H100-$E100</f>
        <v>0</v>
      </c>
      <c r="P100">
        <f>I100-$E100</f>
        <v>0</v>
      </c>
      <c r="Q100">
        <f>J100-$E100</f>
        <v>0</v>
      </c>
      <c r="R100">
        <f t="shared" si="32"/>
        <v>0</v>
      </c>
    </row>
    <row r="101" spans="1:18" x14ac:dyDescent="0.25">
      <c r="A101">
        <v>2025</v>
      </c>
      <c r="B101" t="s">
        <v>10</v>
      </c>
      <c r="C101">
        <v>13062965</v>
      </c>
      <c r="E101">
        <v>2890</v>
      </c>
      <c r="F101">
        <f t="shared" si="38"/>
        <v>105</v>
      </c>
      <c r="G101">
        <f t="shared" si="34"/>
        <v>2890</v>
      </c>
      <c r="H101">
        <f t="shared" si="35"/>
        <v>2890</v>
      </c>
      <c r="I101">
        <f t="shared" si="36"/>
        <v>2890</v>
      </c>
      <c r="J101">
        <f t="shared" si="37"/>
        <v>2890</v>
      </c>
      <c r="K101">
        <f t="shared" si="39"/>
        <v>2984.5</v>
      </c>
      <c r="L101">
        <v>2890</v>
      </c>
      <c r="M101">
        <v>2.2123614355546302</v>
      </c>
      <c r="N101">
        <f>G101-$E101</f>
        <v>0</v>
      </c>
      <c r="O101">
        <f>H101-$E101</f>
        <v>0</v>
      </c>
      <c r="P101">
        <f>I101-$E101</f>
        <v>0</v>
      </c>
      <c r="Q101">
        <f>J101-$E101</f>
        <v>0</v>
      </c>
      <c r="R101">
        <f t="shared" si="32"/>
        <v>0</v>
      </c>
    </row>
    <row r="102" spans="1:18" x14ac:dyDescent="0.25">
      <c r="A102">
        <v>2026</v>
      </c>
      <c r="B102" t="s">
        <v>10</v>
      </c>
      <c r="C102">
        <v>13184570</v>
      </c>
      <c r="E102">
        <v>2961</v>
      </c>
      <c r="F102">
        <f t="shared" si="38"/>
        <v>71</v>
      </c>
      <c r="G102">
        <f t="shared" si="34"/>
        <v>2961</v>
      </c>
      <c r="H102">
        <f t="shared" si="35"/>
        <v>2961</v>
      </c>
      <c r="I102">
        <f t="shared" si="36"/>
        <v>2961</v>
      </c>
      <c r="J102">
        <f t="shared" si="37"/>
        <v>2961</v>
      </c>
      <c r="K102">
        <f t="shared" si="39"/>
        <v>3005</v>
      </c>
      <c r="L102">
        <v>2961</v>
      </c>
      <c r="M102">
        <v>2.2458070304909401</v>
      </c>
      <c r="N102">
        <f>G102-$E102</f>
        <v>0</v>
      </c>
      <c r="O102">
        <f>H102-$E102</f>
        <v>0</v>
      </c>
      <c r="P102">
        <f>I102-$E102</f>
        <v>0</v>
      </c>
      <c r="Q102">
        <f>J102-$E102</f>
        <v>0</v>
      </c>
      <c r="R102">
        <f t="shared" si="32"/>
        <v>0</v>
      </c>
    </row>
    <row r="103" spans="1:18" x14ac:dyDescent="0.25">
      <c r="A103">
        <v>2027</v>
      </c>
      <c r="B103" t="s">
        <v>10</v>
      </c>
      <c r="C103">
        <v>13307629</v>
      </c>
      <c r="E103">
        <v>3031</v>
      </c>
      <c r="F103">
        <f t="shared" si="38"/>
        <v>70</v>
      </c>
      <c r="G103">
        <f>E103+70</f>
        <v>3101</v>
      </c>
      <c r="H103">
        <f t="shared" si="35"/>
        <v>3031</v>
      </c>
      <c r="I103">
        <f t="shared" si="36"/>
        <v>3031</v>
      </c>
      <c r="J103">
        <f>J102+Capacity!$B$5*'PLE Passing'!$D$6</f>
        <v>3034.7166058299999</v>
      </c>
      <c r="K103">
        <f t="shared" si="39"/>
        <v>3074.75</v>
      </c>
      <c r="L103">
        <v>3031</v>
      </c>
      <c r="M103">
        <v>2.2776408930546501</v>
      </c>
      <c r="N103">
        <f>G103-$E103</f>
        <v>70</v>
      </c>
      <c r="O103">
        <f>H103-$E103</f>
        <v>0</v>
      </c>
      <c r="P103">
        <f>I103-$E103</f>
        <v>0</v>
      </c>
      <c r="Q103">
        <f>J103-$E103</f>
        <v>3.7166058299999349</v>
      </c>
      <c r="R103">
        <f t="shared" si="32"/>
        <v>2.7928384763355927E-3</v>
      </c>
    </row>
    <row r="104" spans="1:18" x14ac:dyDescent="0.25">
      <c r="A104">
        <v>2028</v>
      </c>
      <c r="B104" t="s">
        <v>10</v>
      </c>
      <c r="C104">
        <v>13432341</v>
      </c>
      <c r="E104">
        <v>3102</v>
      </c>
      <c r="F104">
        <f t="shared" si="38"/>
        <v>71</v>
      </c>
      <c r="G104">
        <f>E104+70</f>
        <v>3172</v>
      </c>
      <c r="H104">
        <f t="shared" si="35"/>
        <v>3102</v>
      </c>
      <c r="I104">
        <f t="shared" si="36"/>
        <v>3102</v>
      </c>
      <c r="J104">
        <f>J103+Capacity!$B$5*'PLE Passing'!$D$6</f>
        <v>3108.4332116599999</v>
      </c>
      <c r="K104">
        <f t="shared" si="39"/>
        <v>3145.75</v>
      </c>
      <c r="L104">
        <v>3102</v>
      </c>
      <c r="M104">
        <v>2.3093517354867599</v>
      </c>
      <c r="N104">
        <f>G104-$E104</f>
        <v>70</v>
      </c>
      <c r="O104">
        <f>H104-$E104</f>
        <v>0</v>
      </c>
      <c r="P104">
        <f>I104-$E104</f>
        <v>0</v>
      </c>
      <c r="Q104">
        <f>J104-$E104</f>
        <v>6.4332116599998699</v>
      </c>
      <c r="R104">
        <f t="shared" si="32"/>
        <v>4.7893451037312627E-3</v>
      </c>
    </row>
    <row r="105" spans="1:18" x14ac:dyDescent="0.25">
      <c r="A105">
        <v>2029</v>
      </c>
      <c r="B105" t="s">
        <v>10</v>
      </c>
      <c r="C105">
        <v>13558763</v>
      </c>
      <c r="E105">
        <v>3172</v>
      </c>
      <c r="F105">
        <f t="shared" si="38"/>
        <v>70</v>
      </c>
      <c r="G105">
        <f>E105+70</f>
        <v>3242</v>
      </c>
      <c r="H105">
        <f>E105+Capacity!$B$5*0.5*'PLE Passing'!$D$7</f>
        <v>3208.4128668150001</v>
      </c>
      <c r="I105">
        <f t="shared" si="36"/>
        <v>3172</v>
      </c>
      <c r="J105">
        <f>J104+Capacity!$B$5*'PLE Passing'!$D$6</f>
        <v>3182.1498174899998</v>
      </c>
      <c r="K105">
        <f t="shared" si="39"/>
        <v>3215.75</v>
      </c>
      <c r="L105">
        <v>3172</v>
      </c>
      <c r="M105">
        <v>2.3394464524529202</v>
      </c>
      <c r="N105">
        <f>G105-$E105</f>
        <v>70</v>
      </c>
      <c r="O105">
        <f>H105-$E105</f>
        <v>36.412866815000143</v>
      </c>
      <c r="P105">
        <f>I105-$E105</f>
        <v>0</v>
      </c>
      <c r="Q105">
        <f>J105-$E105</f>
        <v>10.149817489999805</v>
      </c>
      <c r="R105">
        <f t="shared" si="32"/>
        <v>7.485799029011574E-3</v>
      </c>
    </row>
    <row r="106" spans="1:18" x14ac:dyDescent="0.25">
      <c r="A106">
        <v>2030</v>
      </c>
      <c r="B106" t="s">
        <v>10</v>
      </c>
      <c r="C106">
        <v>13686837</v>
      </c>
      <c r="E106">
        <v>3243</v>
      </c>
      <c r="F106">
        <f t="shared" si="38"/>
        <v>71</v>
      </c>
      <c r="G106">
        <f>E106+70</f>
        <v>3313</v>
      </c>
      <c r="H106">
        <f>E106+Capacity!$B$5*0.5*'PLE Passing'!$D$7</f>
        <v>3279.4128668150001</v>
      </c>
      <c r="I106">
        <f t="shared" si="36"/>
        <v>3243</v>
      </c>
      <c r="J106">
        <f>J105+Capacity!$B$5*'PLE Passing'!$D$6</f>
        <v>3255.8664233199997</v>
      </c>
      <c r="K106">
        <f>E106+F190*0.25</f>
        <v>3286.75</v>
      </c>
      <c r="L106">
        <v>3243</v>
      </c>
      <c r="M106">
        <v>2.3694298397796301</v>
      </c>
      <c r="N106">
        <f>G106-$E106</f>
        <v>70</v>
      </c>
      <c r="O106">
        <f>H106-$E106</f>
        <v>36.412866815000143</v>
      </c>
      <c r="P106">
        <f>I106-$E106</f>
        <v>0</v>
      </c>
      <c r="Q106">
        <f>J106-$E106</f>
        <v>12.86642331999974</v>
      </c>
      <c r="R106">
        <f t="shared" si="32"/>
        <v>9.4005819752216967E-3</v>
      </c>
    </row>
    <row r="107" spans="1:18" x14ac:dyDescent="0.25">
      <c r="A107">
        <v>2010</v>
      </c>
      <c r="B107" t="s">
        <v>11</v>
      </c>
      <c r="C107">
        <v>12609803</v>
      </c>
      <c r="D107">
        <v>2178</v>
      </c>
      <c r="L107">
        <v>2178</v>
      </c>
      <c r="M107">
        <v>1.72722761806826</v>
      </c>
      <c r="R107">
        <f t="shared" si="32"/>
        <v>0</v>
      </c>
    </row>
    <row r="108" spans="1:18" x14ac:dyDescent="0.25">
      <c r="A108">
        <v>2011</v>
      </c>
      <c r="B108" t="s">
        <v>11</v>
      </c>
      <c r="C108">
        <v>12965281.6</v>
      </c>
      <c r="D108">
        <v>2251</v>
      </c>
      <c r="L108">
        <v>2251</v>
      </c>
      <c r="M108">
        <v>1.7361751710815101</v>
      </c>
      <c r="R108">
        <f t="shared" si="32"/>
        <v>0</v>
      </c>
    </row>
    <row r="109" spans="1:18" x14ac:dyDescent="0.25">
      <c r="A109">
        <v>2012</v>
      </c>
      <c r="B109" t="s">
        <v>11</v>
      </c>
      <c r="C109">
        <v>13320760.199999999</v>
      </c>
      <c r="D109">
        <v>2258</v>
      </c>
      <c r="L109">
        <v>2258</v>
      </c>
      <c r="M109">
        <v>1.6950984524141399</v>
      </c>
      <c r="R109">
        <f t="shared" si="32"/>
        <v>0</v>
      </c>
    </row>
    <row r="110" spans="1:18" x14ac:dyDescent="0.25">
      <c r="A110">
        <v>2013</v>
      </c>
      <c r="B110" t="s">
        <v>11</v>
      </c>
      <c r="C110">
        <v>13676238.800000001</v>
      </c>
      <c r="D110">
        <v>2376</v>
      </c>
      <c r="L110">
        <v>2376</v>
      </c>
      <c r="M110">
        <v>1.73731976660132</v>
      </c>
      <c r="R110">
        <f t="shared" si="32"/>
        <v>0</v>
      </c>
    </row>
    <row r="111" spans="1:18" x14ac:dyDescent="0.25">
      <c r="A111">
        <v>2014</v>
      </c>
      <c r="B111" t="s">
        <v>11</v>
      </c>
      <c r="C111">
        <v>14031717.4</v>
      </c>
      <c r="D111">
        <v>2382</v>
      </c>
      <c r="L111">
        <v>2382</v>
      </c>
      <c r="M111">
        <v>1.6975826494339099</v>
      </c>
      <c r="R111">
        <f t="shared" si="32"/>
        <v>0</v>
      </c>
    </row>
    <row r="112" spans="1:18" x14ac:dyDescent="0.25">
      <c r="A112">
        <v>2015</v>
      </c>
      <c r="B112" t="s">
        <v>11</v>
      </c>
      <c r="C112">
        <v>14387196</v>
      </c>
      <c r="D112">
        <v>3869</v>
      </c>
      <c r="L112">
        <v>3869</v>
      </c>
      <c r="M112">
        <v>2.6891966996209602</v>
      </c>
      <c r="R112">
        <f t="shared" si="32"/>
        <v>0</v>
      </c>
    </row>
    <row r="113" spans="1:18" x14ac:dyDescent="0.25">
      <c r="A113">
        <v>2016</v>
      </c>
      <c r="B113" t="s">
        <v>11</v>
      </c>
      <c r="C113">
        <v>14741686</v>
      </c>
      <c r="D113">
        <v>3891</v>
      </c>
      <c r="L113">
        <v>3891</v>
      </c>
      <c r="M113">
        <v>2.6394538589412302</v>
      </c>
      <c r="R113">
        <f t="shared" si="32"/>
        <v>0</v>
      </c>
    </row>
    <row r="114" spans="1:18" x14ac:dyDescent="0.25">
      <c r="A114">
        <v>2017</v>
      </c>
      <c r="B114" t="s">
        <v>11</v>
      </c>
      <c r="C114">
        <v>15085285</v>
      </c>
      <c r="D114">
        <v>3931</v>
      </c>
      <c r="L114">
        <v>3931</v>
      </c>
      <c r="M114">
        <v>2.6058506683831202</v>
      </c>
      <c r="R114">
        <f t="shared" si="32"/>
        <v>0</v>
      </c>
    </row>
    <row r="115" spans="1:18" x14ac:dyDescent="0.25">
      <c r="A115">
        <v>2018</v>
      </c>
      <c r="B115" t="s">
        <v>11</v>
      </c>
      <c r="C115">
        <v>15418944</v>
      </c>
      <c r="D115">
        <v>2351</v>
      </c>
      <c r="L115">
        <v>2351</v>
      </c>
      <c r="M115">
        <v>1.5247477388853601</v>
      </c>
      <c r="R115">
        <f t="shared" si="32"/>
        <v>0</v>
      </c>
    </row>
    <row r="116" spans="1:18" x14ac:dyDescent="0.25">
      <c r="A116">
        <v>2019</v>
      </c>
      <c r="B116" t="s">
        <v>11</v>
      </c>
      <c r="C116">
        <v>15742673</v>
      </c>
      <c r="D116">
        <v>2351</v>
      </c>
      <c r="L116">
        <v>2351</v>
      </c>
      <c r="M116">
        <v>1.4933931486730301</v>
      </c>
      <c r="R116">
        <f t="shared" si="32"/>
        <v>0</v>
      </c>
    </row>
    <row r="117" spans="1:18" x14ac:dyDescent="0.25">
      <c r="A117">
        <v>2020</v>
      </c>
      <c r="B117" t="s">
        <v>11</v>
      </c>
      <c r="C117">
        <v>16057299</v>
      </c>
      <c r="D117">
        <v>2351</v>
      </c>
      <c r="L117">
        <v>2351</v>
      </c>
      <c r="M117">
        <v>1.4641316699651601</v>
      </c>
      <c r="R117">
        <f t="shared" si="32"/>
        <v>0</v>
      </c>
    </row>
    <row r="118" spans="1:18" x14ac:dyDescent="0.25">
      <c r="A118">
        <v>2021</v>
      </c>
      <c r="B118" t="s">
        <v>11</v>
      </c>
      <c r="C118">
        <v>16400200</v>
      </c>
      <c r="E118">
        <v>2474</v>
      </c>
      <c r="G118">
        <f t="shared" ref="G118:G123" si="40">E118</f>
        <v>2474</v>
      </c>
      <c r="H118">
        <f t="shared" ref="H118:H125" si="41">E118</f>
        <v>2474</v>
      </c>
      <c r="I118">
        <f t="shared" ref="I118:I127" si="42">E118</f>
        <v>2474</v>
      </c>
      <c r="J118">
        <f>E118</f>
        <v>2474</v>
      </c>
      <c r="K118">
        <f>E118</f>
        <v>2474</v>
      </c>
      <c r="L118">
        <v>2474</v>
      </c>
      <c r="M118">
        <v>1.50851818880257</v>
      </c>
      <c r="N118">
        <f>G118-$E118</f>
        <v>0</v>
      </c>
      <c r="O118">
        <f>H118-$E118</f>
        <v>0</v>
      </c>
      <c r="P118">
        <f>I118-$E118</f>
        <v>0</v>
      </c>
      <c r="Q118">
        <f>J118-$E118</f>
        <v>0</v>
      </c>
      <c r="R118">
        <f t="shared" si="32"/>
        <v>0</v>
      </c>
    </row>
    <row r="119" spans="1:18" x14ac:dyDescent="0.25">
      <c r="A119">
        <v>2022</v>
      </c>
      <c r="B119" t="s">
        <v>11</v>
      </c>
      <c r="C119">
        <v>16599113</v>
      </c>
      <c r="E119">
        <v>2597</v>
      </c>
      <c r="F119">
        <f>E119-E118</f>
        <v>123</v>
      </c>
      <c r="G119">
        <f t="shared" si="40"/>
        <v>2597</v>
      </c>
      <c r="H119">
        <f t="shared" si="41"/>
        <v>2597</v>
      </c>
      <c r="I119">
        <f t="shared" si="42"/>
        <v>2597</v>
      </c>
      <c r="J119">
        <f t="shared" ref="J119:J123" si="43">E119</f>
        <v>2597</v>
      </c>
      <c r="K119">
        <f>E119</f>
        <v>2597</v>
      </c>
      <c r="L119">
        <v>2597</v>
      </c>
      <c r="M119">
        <v>1.5645414306173999</v>
      </c>
      <c r="N119">
        <f>G119-$E119</f>
        <v>0</v>
      </c>
      <c r="O119">
        <f>H119-$E119</f>
        <v>0</v>
      </c>
      <c r="P119">
        <f>I119-$E119</f>
        <v>0</v>
      </c>
      <c r="Q119">
        <f>J119-$E119</f>
        <v>0</v>
      </c>
      <c r="R119">
        <f t="shared" si="32"/>
        <v>0</v>
      </c>
    </row>
    <row r="120" spans="1:18" x14ac:dyDescent="0.25">
      <c r="A120">
        <v>2023</v>
      </c>
      <c r="B120" t="s">
        <v>11</v>
      </c>
      <c r="C120">
        <v>16791312</v>
      </c>
      <c r="E120">
        <v>2721</v>
      </c>
      <c r="F120">
        <f t="shared" ref="F120:F127" si="44">E120-E119</f>
        <v>124</v>
      </c>
      <c r="G120">
        <f t="shared" si="40"/>
        <v>2721</v>
      </c>
      <c r="H120">
        <f t="shared" si="41"/>
        <v>2721</v>
      </c>
      <c r="I120">
        <f t="shared" si="42"/>
        <v>2721</v>
      </c>
      <c r="J120">
        <f t="shared" si="43"/>
        <v>2721</v>
      </c>
      <c r="K120">
        <f>E120+F183*0.25</f>
        <v>2816.75</v>
      </c>
      <c r="L120">
        <v>2721</v>
      </c>
      <c r="M120">
        <v>1.6204808772536601</v>
      </c>
      <c r="N120">
        <f>G120-$E120</f>
        <v>0</v>
      </c>
      <c r="O120">
        <f>H120-$E120</f>
        <v>0</v>
      </c>
      <c r="P120">
        <f>I120-$E120</f>
        <v>0</v>
      </c>
      <c r="Q120">
        <f>J120-$E120</f>
        <v>0</v>
      </c>
      <c r="R120">
        <f t="shared" si="32"/>
        <v>0</v>
      </c>
    </row>
    <row r="121" spans="1:18" x14ac:dyDescent="0.25">
      <c r="A121">
        <v>2024</v>
      </c>
      <c r="B121" t="s">
        <v>11</v>
      </c>
      <c r="C121">
        <v>16976427</v>
      </c>
      <c r="E121">
        <v>2845</v>
      </c>
      <c r="F121">
        <f t="shared" si="44"/>
        <v>124</v>
      </c>
      <c r="G121">
        <f t="shared" si="40"/>
        <v>2845</v>
      </c>
      <c r="H121">
        <f t="shared" si="41"/>
        <v>2845</v>
      </c>
      <c r="I121">
        <f t="shared" si="42"/>
        <v>2845</v>
      </c>
      <c r="J121">
        <f t="shared" si="43"/>
        <v>2845</v>
      </c>
      <c r="K121">
        <f t="shared" ref="K121:K127" si="45">E121+F184*0.25</f>
        <v>2940.5</v>
      </c>
      <c r="L121">
        <v>2845</v>
      </c>
      <c r="M121">
        <v>1.6758532287153201</v>
      </c>
      <c r="N121">
        <f>G121-$E121</f>
        <v>0</v>
      </c>
      <c r="O121">
        <f>H121-$E121</f>
        <v>0</v>
      </c>
      <c r="P121">
        <f>I121-$E121</f>
        <v>0</v>
      </c>
      <c r="Q121">
        <f>J121-$E121</f>
        <v>0</v>
      </c>
      <c r="R121">
        <f t="shared" si="32"/>
        <v>0</v>
      </c>
    </row>
    <row r="122" spans="1:18" x14ac:dyDescent="0.25">
      <c r="A122">
        <v>2025</v>
      </c>
      <c r="B122" t="s">
        <v>11</v>
      </c>
      <c r="C122">
        <v>17156239</v>
      </c>
      <c r="E122">
        <v>2968</v>
      </c>
      <c r="F122">
        <f t="shared" si="44"/>
        <v>123</v>
      </c>
      <c r="G122">
        <f t="shared" si="40"/>
        <v>2968</v>
      </c>
      <c r="H122">
        <f t="shared" si="41"/>
        <v>2968</v>
      </c>
      <c r="I122">
        <f t="shared" si="42"/>
        <v>2968</v>
      </c>
      <c r="J122">
        <f t="shared" si="43"/>
        <v>2968</v>
      </c>
      <c r="K122">
        <f t="shared" si="45"/>
        <v>3062.5</v>
      </c>
      <c r="L122">
        <v>2968</v>
      </c>
      <c r="M122">
        <v>1.7299828942695401</v>
      </c>
      <c r="N122">
        <f>G122-$E122</f>
        <v>0</v>
      </c>
      <c r="O122">
        <f>H122-$E122</f>
        <v>0</v>
      </c>
      <c r="P122">
        <f>I122-$E122</f>
        <v>0</v>
      </c>
      <c r="Q122">
        <f>J122-$E122</f>
        <v>0</v>
      </c>
      <c r="R122">
        <f t="shared" si="32"/>
        <v>0</v>
      </c>
    </row>
    <row r="123" spans="1:18" x14ac:dyDescent="0.25">
      <c r="A123">
        <v>2026</v>
      </c>
      <c r="B123" t="s">
        <v>11</v>
      </c>
      <c r="C123">
        <v>17337222</v>
      </c>
      <c r="E123">
        <v>3055</v>
      </c>
      <c r="F123">
        <f t="shared" si="44"/>
        <v>87</v>
      </c>
      <c r="G123">
        <f t="shared" si="40"/>
        <v>3055</v>
      </c>
      <c r="H123">
        <f t="shared" si="41"/>
        <v>3055</v>
      </c>
      <c r="I123">
        <f t="shared" si="42"/>
        <v>3055</v>
      </c>
      <c r="J123">
        <f t="shared" si="43"/>
        <v>3055</v>
      </c>
      <c r="K123">
        <f t="shared" si="45"/>
        <v>3099</v>
      </c>
      <c r="L123">
        <v>3055</v>
      </c>
      <c r="M123">
        <v>1.7621046785926799</v>
      </c>
      <c r="N123">
        <f>G123-$E123</f>
        <v>0</v>
      </c>
      <c r="O123">
        <f>H123-$E123</f>
        <v>0</v>
      </c>
      <c r="P123">
        <f>I123-$E123</f>
        <v>0</v>
      </c>
      <c r="Q123">
        <f>J123-$E123</f>
        <v>0</v>
      </c>
      <c r="R123">
        <f t="shared" si="32"/>
        <v>0</v>
      </c>
    </row>
    <row r="124" spans="1:18" x14ac:dyDescent="0.25">
      <c r="A124">
        <v>2027</v>
      </c>
      <c r="B124" t="s">
        <v>11</v>
      </c>
      <c r="C124">
        <v>17519636</v>
      </c>
      <c r="E124">
        <v>3141</v>
      </c>
      <c r="F124">
        <f t="shared" si="44"/>
        <v>86</v>
      </c>
      <c r="G124">
        <f>E124+70</f>
        <v>3211</v>
      </c>
      <c r="H124">
        <f t="shared" si="41"/>
        <v>3141</v>
      </c>
      <c r="I124">
        <f t="shared" si="42"/>
        <v>3141</v>
      </c>
      <c r="J124">
        <f>J123+Capacity!$B$6*'PLE Passing'!$D$12</f>
        <v>3418.8143839999998</v>
      </c>
      <c r="K124">
        <f t="shared" si="45"/>
        <v>3184.75</v>
      </c>
      <c r="L124">
        <v>3141</v>
      </c>
      <c r="M124">
        <v>1.79284546779396</v>
      </c>
      <c r="N124">
        <f>G124-$E124</f>
        <v>70</v>
      </c>
      <c r="O124">
        <f>H124-$E124</f>
        <v>0</v>
      </c>
      <c r="P124">
        <f>I124-$E124</f>
        <v>0</v>
      </c>
      <c r="Q124">
        <f>J124-$E124</f>
        <v>277.81438399999979</v>
      </c>
      <c r="R124">
        <f t="shared" si="32"/>
        <v>0.15857314843755874</v>
      </c>
    </row>
    <row r="125" spans="1:18" x14ac:dyDescent="0.25">
      <c r="A125">
        <v>2028</v>
      </c>
      <c r="B125" t="s">
        <v>11</v>
      </c>
      <c r="C125">
        <v>17703432</v>
      </c>
      <c r="E125">
        <v>3228</v>
      </c>
      <c r="F125">
        <f t="shared" si="44"/>
        <v>87</v>
      </c>
      <c r="G125">
        <f>E125+70</f>
        <v>3298</v>
      </c>
      <c r="H125">
        <f t="shared" si="41"/>
        <v>3228</v>
      </c>
      <c r="I125">
        <f t="shared" si="42"/>
        <v>3228</v>
      </c>
      <c r="J125">
        <f>J124+Capacity!$B$6*'PLE Passing'!$D$12</f>
        <v>3782.6287679999996</v>
      </c>
      <c r="K125">
        <f t="shared" si="45"/>
        <v>3271.75</v>
      </c>
      <c r="L125">
        <v>3228</v>
      </c>
      <c r="M125">
        <v>1.8233752641860601</v>
      </c>
      <c r="N125">
        <f>G125-$E125</f>
        <v>70</v>
      </c>
      <c r="O125">
        <f>H125-$E125</f>
        <v>0</v>
      </c>
      <c r="P125">
        <f>I125-$E125</f>
        <v>0</v>
      </c>
      <c r="Q125">
        <f>J125-$E125</f>
        <v>554.62876799999958</v>
      </c>
      <c r="R125">
        <f t="shared" si="32"/>
        <v>0.31328884026554826</v>
      </c>
    </row>
    <row r="126" spans="1:18" x14ac:dyDescent="0.25">
      <c r="A126">
        <v>2029</v>
      </c>
      <c r="B126" t="s">
        <v>11</v>
      </c>
      <c r="C126">
        <v>17888618</v>
      </c>
      <c r="E126">
        <v>3314</v>
      </c>
      <c r="F126">
        <f t="shared" si="44"/>
        <v>86</v>
      </c>
      <c r="G126">
        <f>E126+70</f>
        <v>3384</v>
      </c>
      <c r="H126">
        <f>E126+Capacity!$B$6*0.5*'PLE Passing'!$D$12</f>
        <v>3495.9071920000001</v>
      </c>
      <c r="I126">
        <f t="shared" si="42"/>
        <v>3314</v>
      </c>
      <c r="J126">
        <f>J125+Capacity!$B$6*'PLE Passing'!$D$12</f>
        <v>4146.4431519999998</v>
      </c>
      <c r="K126">
        <f t="shared" si="45"/>
        <v>3357.75</v>
      </c>
      <c r="L126">
        <v>3314</v>
      </c>
      <c r="M126">
        <v>1.8525746371239999</v>
      </c>
      <c r="N126">
        <f>G126-$E126</f>
        <v>70</v>
      </c>
      <c r="O126">
        <f>H126-$E126</f>
        <v>181.90719200000012</v>
      </c>
      <c r="P126">
        <f>I126-$E126</f>
        <v>0</v>
      </c>
      <c r="Q126">
        <f>J126-$E126</f>
        <v>832.44315199999983</v>
      </c>
      <c r="R126">
        <f t="shared" si="32"/>
        <v>0.46534793911972394</v>
      </c>
    </row>
    <row r="127" spans="1:18" x14ac:dyDescent="0.25">
      <c r="A127">
        <v>2030</v>
      </c>
      <c r="B127" t="s">
        <v>11</v>
      </c>
      <c r="C127">
        <v>18075143</v>
      </c>
      <c r="E127">
        <v>3401</v>
      </c>
      <c r="F127">
        <f t="shared" si="44"/>
        <v>87</v>
      </c>
      <c r="G127">
        <f>E127+70</f>
        <v>3471</v>
      </c>
      <c r="H127">
        <f>E127+Capacity!$B$6*0.5*'PLE Passing'!$D$12</f>
        <v>3582.9071920000001</v>
      </c>
      <c r="I127">
        <f t="shared" si="42"/>
        <v>3401</v>
      </c>
      <c r="J127">
        <f>J126+Capacity!$B$6*'PLE Passing'!$D$12</f>
        <v>4510.2575360000001</v>
      </c>
      <c r="K127">
        <f t="shared" si="45"/>
        <v>3444.75</v>
      </c>
      <c r="L127">
        <v>3401</v>
      </c>
      <c r="M127">
        <v>1.8815895398448499</v>
      </c>
      <c r="N127">
        <f>G127-$E127</f>
        <v>70</v>
      </c>
      <c r="O127">
        <f>H127-$E127</f>
        <v>181.90719200000012</v>
      </c>
      <c r="P127">
        <f>I127-$E127</f>
        <v>0</v>
      </c>
      <c r="Q127">
        <f>J127-$E127</f>
        <v>1109.2575360000001</v>
      </c>
      <c r="R127">
        <f t="shared" si="32"/>
        <v>0.61369226013868894</v>
      </c>
    </row>
    <row r="128" spans="1:18" x14ac:dyDescent="0.25">
      <c r="A128">
        <v>2010</v>
      </c>
      <c r="B128" t="s">
        <v>12</v>
      </c>
      <c r="C128">
        <v>3407353</v>
      </c>
      <c r="D128">
        <v>471</v>
      </c>
      <c r="L128">
        <v>471</v>
      </c>
      <c r="M128">
        <v>1.38230468049538</v>
      </c>
      <c r="R128">
        <f t="shared" si="32"/>
        <v>0</v>
      </c>
    </row>
    <row r="129" spans="1:18" x14ac:dyDescent="0.25">
      <c r="A129">
        <v>2011</v>
      </c>
      <c r="B129" t="s">
        <v>12</v>
      </c>
      <c r="C129">
        <v>3451048.4</v>
      </c>
      <c r="D129">
        <v>486</v>
      </c>
      <c r="L129">
        <v>486</v>
      </c>
      <c r="M129">
        <v>1.4082677020698899</v>
      </c>
      <c r="R129">
        <f t="shared" si="32"/>
        <v>0</v>
      </c>
    </row>
    <row r="130" spans="1:18" x14ac:dyDescent="0.25">
      <c r="A130">
        <v>2012</v>
      </c>
      <c r="B130" t="s">
        <v>12</v>
      </c>
      <c r="C130">
        <v>3494743.8</v>
      </c>
      <c r="D130">
        <v>559</v>
      </c>
      <c r="L130">
        <v>559</v>
      </c>
      <c r="M130">
        <v>1.59954500813478</v>
      </c>
      <c r="R130">
        <f t="shared" si="32"/>
        <v>0</v>
      </c>
    </row>
    <row r="131" spans="1:18" x14ac:dyDescent="0.25">
      <c r="A131">
        <v>2013</v>
      </c>
      <c r="B131" t="s">
        <v>12</v>
      </c>
      <c r="C131">
        <v>3538439.2</v>
      </c>
      <c r="D131">
        <v>559</v>
      </c>
      <c r="L131">
        <v>559</v>
      </c>
      <c r="M131">
        <v>1.5797925819948999</v>
      </c>
      <c r="R131">
        <f t="shared" si="32"/>
        <v>0</v>
      </c>
    </row>
    <row r="132" spans="1:18" x14ac:dyDescent="0.25">
      <c r="A132">
        <v>2014</v>
      </c>
      <c r="B132" t="s">
        <v>12</v>
      </c>
      <c r="C132">
        <v>3582134.6</v>
      </c>
      <c r="D132">
        <v>560</v>
      </c>
      <c r="L132">
        <v>560</v>
      </c>
      <c r="M132">
        <v>1.5633136733611199</v>
      </c>
      <c r="R132">
        <f t="shared" si="32"/>
        <v>0</v>
      </c>
    </row>
    <row r="133" spans="1:18" x14ac:dyDescent="0.25">
      <c r="A133">
        <v>2015</v>
      </c>
      <c r="B133" t="s">
        <v>12</v>
      </c>
      <c r="C133">
        <v>3625830</v>
      </c>
      <c r="D133">
        <v>877</v>
      </c>
      <c r="L133">
        <v>877</v>
      </c>
      <c r="M133">
        <v>2.4187565329869298</v>
      </c>
      <c r="R133">
        <f t="shared" si="32"/>
        <v>0</v>
      </c>
    </row>
    <row r="134" spans="1:18" x14ac:dyDescent="0.25">
      <c r="A134">
        <v>2016</v>
      </c>
      <c r="B134" t="s">
        <v>12</v>
      </c>
      <c r="C134">
        <v>3660328</v>
      </c>
      <c r="D134">
        <v>884</v>
      </c>
      <c r="L134">
        <v>884</v>
      </c>
      <c r="M134">
        <v>2.41508411268061</v>
      </c>
      <c r="R134">
        <f t="shared" si="32"/>
        <v>0</v>
      </c>
    </row>
    <row r="135" spans="1:18" x14ac:dyDescent="0.25">
      <c r="A135">
        <v>2017</v>
      </c>
      <c r="B135" t="s">
        <v>12</v>
      </c>
      <c r="C135">
        <v>3693191</v>
      </c>
      <c r="D135">
        <v>881</v>
      </c>
      <c r="L135">
        <v>881</v>
      </c>
      <c r="M135">
        <v>2.38547099242904</v>
      </c>
      <c r="R135">
        <f t="shared" si="32"/>
        <v>0</v>
      </c>
    </row>
    <row r="136" spans="1:18" x14ac:dyDescent="0.25">
      <c r="A136">
        <v>2018</v>
      </c>
      <c r="B136" t="s">
        <v>12</v>
      </c>
      <c r="C136">
        <v>3724550</v>
      </c>
      <c r="D136">
        <v>548</v>
      </c>
      <c r="L136">
        <v>548</v>
      </c>
      <c r="M136">
        <v>1.47131868279389</v>
      </c>
      <c r="R136">
        <f t="shared" si="32"/>
        <v>0</v>
      </c>
    </row>
    <row r="137" spans="1:18" x14ac:dyDescent="0.25">
      <c r="A137">
        <v>2019</v>
      </c>
      <c r="B137" t="s">
        <v>12</v>
      </c>
      <c r="C137">
        <v>3754387</v>
      </c>
      <c r="D137">
        <v>548</v>
      </c>
      <c r="L137">
        <v>548</v>
      </c>
      <c r="M137">
        <v>1.4596257658041101</v>
      </c>
      <c r="R137">
        <f t="shared" si="32"/>
        <v>0</v>
      </c>
    </row>
    <row r="138" spans="1:18" x14ac:dyDescent="0.25">
      <c r="A138">
        <v>2020</v>
      </c>
      <c r="B138" t="s">
        <v>12</v>
      </c>
      <c r="C138">
        <v>3782761</v>
      </c>
      <c r="D138">
        <v>548</v>
      </c>
      <c r="L138">
        <v>548</v>
      </c>
      <c r="M138">
        <v>1.44867730210816</v>
      </c>
      <c r="R138">
        <f t="shared" si="32"/>
        <v>0</v>
      </c>
    </row>
    <row r="139" spans="1:18" x14ac:dyDescent="0.25">
      <c r="A139">
        <v>2021</v>
      </c>
      <c r="B139" t="s">
        <v>12</v>
      </c>
      <c r="C139">
        <v>3787969</v>
      </c>
      <c r="E139">
        <v>560</v>
      </c>
      <c r="G139">
        <f t="shared" ref="G139:G148" si="46">E139</f>
        <v>560</v>
      </c>
      <c r="H139">
        <f t="shared" ref="H139:H146" si="47">E139</f>
        <v>560</v>
      </c>
      <c r="I139">
        <f t="shared" ref="I139:I148" si="48">E139</f>
        <v>560</v>
      </c>
      <c r="J139">
        <f>E139</f>
        <v>560</v>
      </c>
      <c r="K139">
        <f>E139</f>
        <v>560</v>
      </c>
      <c r="L139">
        <v>560</v>
      </c>
      <c r="M139">
        <v>1.47836479126413</v>
      </c>
      <c r="N139">
        <f>G139-$E139</f>
        <v>0</v>
      </c>
      <c r="O139">
        <f>H139-$E139</f>
        <v>0</v>
      </c>
      <c r="P139">
        <f>I139-$E139</f>
        <v>0</v>
      </c>
      <c r="Q139">
        <f>J139-$E139</f>
        <v>0</v>
      </c>
      <c r="R139">
        <f t="shared" si="32"/>
        <v>0</v>
      </c>
    </row>
    <row r="140" spans="1:18" x14ac:dyDescent="0.25">
      <c r="A140">
        <v>2022</v>
      </c>
      <c r="B140" t="s">
        <v>12</v>
      </c>
      <c r="C140">
        <v>3829303</v>
      </c>
      <c r="E140">
        <v>573</v>
      </c>
      <c r="G140">
        <f t="shared" si="46"/>
        <v>573</v>
      </c>
      <c r="H140">
        <f t="shared" si="47"/>
        <v>573</v>
      </c>
      <c r="I140">
        <f t="shared" si="48"/>
        <v>573</v>
      </c>
      <c r="J140">
        <f t="shared" ref="J140:J144" si="49">E140</f>
        <v>573</v>
      </c>
      <c r="K140">
        <f t="shared" ref="K140:K148" si="50">E140</f>
        <v>573</v>
      </c>
      <c r="L140">
        <v>573</v>
      </c>
      <c r="M140">
        <v>1.4963558642395201</v>
      </c>
      <c r="N140">
        <f>G140-$E140</f>
        <v>0</v>
      </c>
      <c r="O140">
        <f>H140-$E140</f>
        <v>0</v>
      </c>
      <c r="P140">
        <f>I140-$E140</f>
        <v>0</v>
      </c>
      <c r="Q140">
        <f>J140-$E140</f>
        <v>0</v>
      </c>
      <c r="R140">
        <f t="shared" si="32"/>
        <v>0</v>
      </c>
    </row>
    <row r="141" spans="1:18" x14ac:dyDescent="0.25">
      <c r="A141">
        <v>2023</v>
      </c>
      <c r="B141" t="s">
        <v>12</v>
      </c>
      <c r="C141">
        <v>3869156</v>
      </c>
      <c r="E141">
        <v>586</v>
      </c>
      <c r="G141">
        <f t="shared" si="46"/>
        <v>586</v>
      </c>
      <c r="H141">
        <f t="shared" si="47"/>
        <v>586</v>
      </c>
      <c r="I141">
        <f t="shared" si="48"/>
        <v>586</v>
      </c>
      <c r="J141">
        <f t="shared" si="49"/>
        <v>586</v>
      </c>
      <c r="K141">
        <f t="shared" si="50"/>
        <v>586</v>
      </c>
      <c r="L141">
        <v>586</v>
      </c>
      <c r="M141">
        <v>1.51454218956278</v>
      </c>
      <c r="N141">
        <f>G141-$E141</f>
        <v>0</v>
      </c>
      <c r="O141">
        <f>H141-$E141</f>
        <v>0</v>
      </c>
      <c r="P141">
        <f>I141-$E141</f>
        <v>0</v>
      </c>
      <c r="Q141">
        <f>J141-$E141</f>
        <v>0</v>
      </c>
      <c r="R141">
        <f t="shared" si="32"/>
        <v>0</v>
      </c>
    </row>
    <row r="142" spans="1:18" x14ac:dyDescent="0.25">
      <c r="A142">
        <v>2024</v>
      </c>
      <c r="B142" t="s">
        <v>12</v>
      </c>
      <c r="C142">
        <v>3907493</v>
      </c>
      <c r="E142">
        <v>599</v>
      </c>
      <c r="G142">
        <f t="shared" si="46"/>
        <v>599</v>
      </c>
      <c r="H142">
        <f t="shared" si="47"/>
        <v>599</v>
      </c>
      <c r="I142">
        <f t="shared" si="48"/>
        <v>599</v>
      </c>
      <c r="J142">
        <f t="shared" si="49"/>
        <v>599</v>
      </c>
      <c r="K142">
        <f t="shared" si="50"/>
        <v>599</v>
      </c>
      <c r="L142">
        <v>599</v>
      </c>
      <c r="M142">
        <v>1.5329522023455899</v>
      </c>
      <c r="N142">
        <f>G142-$E142</f>
        <v>0</v>
      </c>
      <c r="O142">
        <f>H142-$E142</f>
        <v>0</v>
      </c>
      <c r="P142">
        <f>I142-$E142</f>
        <v>0</v>
      </c>
      <c r="Q142">
        <f>J142-$E142</f>
        <v>0</v>
      </c>
      <c r="R142">
        <f t="shared" ref="R142:R205" si="51">(Q142/C142)*10000</f>
        <v>0</v>
      </c>
    </row>
    <row r="143" spans="1:18" x14ac:dyDescent="0.25">
      <c r="A143">
        <v>2025</v>
      </c>
      <c r="B143" t="s">
        <v>12</v>
      </c>
      <c r="C143">
        <v>3944624</v>
      </c>
      <c r="E143">
        <v>611</v>
      </c>
      <c r="G143">
        <f t="shared" si="46"/>
        <v>611</v>
      </c>
      <c r="H143">
        <f t="shared" si="47"/>
        <v>611</v>
      </c>
      <c r="I143">
        <f t="shared" si="48"/>
        <v>611</v>
      </c>
      <c r="J143">
        <f t="shared" si="49"/>
        <v>611</v>
      </c>
      <c r="K143">
        <f t="shared" si="50"/>
        <v>611</v>
      </c>
      <c r="L143">
        <v>611</v>
      </c>
      <c r="M143">
        <v>1.5489435748502201</v>
      </c>
      <c r="N143">
        <f>G143-$E143</f>
        <v>0</v>
      </c>
      <c r="O143">
        <f>H143-$E143</f>
        <v>0</v>
      </c>
      <c r="P143">
        <f>I143-$E143</f>
        <v>0</v>
      </c>
      <c r="Q143">
        <f>J143-$E143</f>
        <v>0</v>
      </c>
      <c r="R143">
        <f t="shared" si="51"/>
        <v>0</v>
      </c>
    </row>
    <row r="144" spans="1:18" x14ac:dyDescent="0.25">
      <c r="A144">
        <v>2026</v>
      </c>
      <c r="B144" t="s">
        <v>12</v>
      </c>
      <c r="C144">
        <v>3982087</v>
      </c>
      <c r="E144">
        <v>659</v>
      </c>
      <c r="G144">
        <f t="shared" si="46"/>
        <v>659</v>
      </c>
      <c r="H144">
        <f t="shared" si="47"/>
        <v>659</v>
      </c>
      <c r="I144">
        <f t="shared" si="48"/>
        <v>659</v>
      </c>
      <c r="J144">
        <f t="shared" si="49"/>
        <v>659</v>
      </c>
      <c r="K144">
        <f t="shared" si="50"/>
        <v>659</v>
      </c>
      <c r="L144">
        <v>659</v>
      </c>
      <c r="M144">
        <v>1.6549111056589101</v>
      </c>
      <c r="N144">
        <f>G144-$E144</f>
        <v>0</v>
      </c>
      <c r="O144">
        <f>H144-$E144</f>
        <v>0</v>
      </c>
      <c r="P144">
        <f>I144-$E144</f>
        <v>0</v>
      </c>
      <c r="Q144">
        <f>J144-$E144</f>
        <v>0</v>
      </c>
      <c r="R144">
        <f t="shared" si="51"/>
        <v>0</v>
      </c>
    </row>
    <row r="145" spans="1:18" x14ac:dyDescent="0.25">
      <c r="A145">
        <v>2027</v>
      </c>
      <c r="B145" t="s">
        <v>12</v>
      </c>
      <c r="C145">
        <v>4019883</v>
      </c>
      <c r="E145">
        <v>706</v>
      </c>
      <c r="G145">
        <f t="shared" si="46"/>
        <v>706</v>
      </c>
      <c r="H145">
        <f t="shared" si="47"/>
        <v>706</v>
      </c>
      <c r="I145">
        <f t="shared" si="48"/>
        <v>706</v>
      </c>
      <c r="J145">
        <f>J144+Capacity!$B$7*'PLE Passing'!$D$4</f>
        <v>711.92720026999996</v>
      </c>
      <c r="K145">
        <f t="shared" si="50"/>
        <v>706</v>
      </c>
      <c r="L145">
        <v>706</v>
      </c>
      <c r="M145">
        <v>1.75627002079413</v>
      </c>
      <c r="N145">
        <f>G145-$E145</f>
        <v>0</v>
      </c>
      <c r="O145">
        <f>H145-$E145</f>
        <v>0</v>
      </c>
      <c r="P145">
        <f>I145-$E145</f>
        <v>0</v>
      </c>
      <c r="Q145">
        <f>J145-$E145</f>
        <v>5.9272002699999575</v>
      </c>
      <c r="R145">
        <f t="shared" si="51"/>
        <v>1.4744708415642837E-2</v>
      </c>
    </row>
    <row r="146" spans="1:18" x14ac:dyDescent="0.25">
      <c r="A146">
        <v>2028</v>
      </c>
      <c r="B146" t="s">
        <v>12</v>
      </c>
      <c r="C146">
        <v>4058033</v>
      </c>
      <c r="E146">
        <v>754</v>
      </c>
      <c r="G146">
        <f t="shared" si="46"/>
        <v>754</v>
      </c>
      <c r="H146">
        <f t="shared" si="47"/>
        <v>754</v>
      </c>
      <c r="I146">
        <f t="shared" si="48"/>
        <v>754</v>
      </c>
      <c r="J146">
        <f>J145+Capacity!$B$7*'PLE Passing'!$D$4</f>
        <v>764.85440053999992</v>
      </c>
      <c r="K146">
        <f t="shared" si="50"/>
        <v>754</v>
      </c>
      <c r="L146">
        <v>754</v>
      </c>
      <c r="M146">
        <v>1.85804304696388</v>
      </c>
      <c r="N146">
        <f>G146-$E146</f>
        <v>0</v>
      </c>
      <c r="O146">
        <f>H146-$E146</f>
        <v>0</v>
      </c>
      <c r="P146">
        <f>I146-$E146</f>
        <v>0</v>
      </c>
      <c r="Q146">
        <f>J146-$E146</f>
        <v>10.854400539999915</v>
      </c>
      <c r="R146">
        <f t="shared" si="51"/>
        <v>2.6747935613140442E-2</v>
      </c>
    </row>
    <row r="147" spans="1:18" x14ac:dyDescent="0.25">
      <c r="A147">
        <v>2029</v>
      </c>
      <c r="B147" t="s">
        <v>12</v>
      </c>
      <c r="C147">
        <v>4096549</v>
      </c>
      <c r="E147">
        <v>802</v>
      </c>
      <c r="G147">
        <f t="shared" si="46"/>
        <v>802</v>
      </c>
      <c r="H147">
        <f>E147+Capacity!$B$7*0.5*'PLE Passing'!$D$4</f>
        <v>828.46360013499998</v>
      </c>
      <c r="I147">
        <f t="shared" si="48"/>
        <v>802</v>
      </c>
      <c r="J147">
        <f>J146+Capacity!$B$7*'PLE Passing'!$D$4</f>
        <v>817.78160080999987</v>
      </c>
      <c r="K147">
        <f t="shared" si="50"/>
        <v>802</v>
      </c>
      <c r="L147">
        <v>802</v>
      </c>
      <c r="M147">
        <v>1.9577454096118401</v>
      </c>
      <c r="N147">
        <f>G147-$E147</f>
        <v>0</v>
      </c>
      <c r="O147">
        <f>H147-$E147</f>
        <v>26.463600134999979</v>
      </c>
      <c r="P147">
        <f>I147-$E147</f>
        <v>0</v>
      </c>
      <c r="Q147">
        <f>J147-$E147</f>
        <v>15.781600809999873</v>
      </c>
      <c r="R147">
        <f t="shared" si="51"/>
        <v>3.8524135339281604E-2</v>
      </c>
    </row>
    <row r="148" spans="1:18" x14ac:dyDescent="0.25">
      <c r="A148">
        <v>2030</v>
      </c>
      <c r="B148" t="s">
        <v>12</v>
      </c>
      <c r="C148">
        <v>4135428</v>
      </c>
      <c r="E148">
        <v>850</v>
      </c>
      <c r="G148">
        <f t="shared" si="46"/>
        <v>850</v>
      </c>
      <c r="H148">
        <f>E148+Capacity!$B$7*0.5*'PLE Passing'!$D$4</f>
        <v>876.46360013499998</v>
      </c>
      <c r="I148">
        <f t="shared" si="48"/>
        <v>850</v>
      </c>
      <c r="J148">
        <f>J147+Capacity!$B$7*'PLE Passing'!$D$4</f>
        <v>870.70880107999983</v>
      </c>
      <c r="K148">
        <f t="shared" si="50"/>
        <v>850</v>
      </c>
      <c r="L148">
        <v>850</v>
      </c>
      <c r="M148">
        <v>2.0554099841660798</v>
      </c>
      <c r="N148">
        <f>G148-$E148</f>
        <v>0</v>
      </c>
      <c r="O148">
        <f>H148-$E148</f>
        <v>26.463600134999979</v>
      </c>
      <c r="P148">
        <f>I148-$E148</f>
        <v>0</v>
      </c>
      <c r="Q148">
        <f>J148-$E148</f>
        <v>20.70880107999983</v>
      </c>
      <c r="R148">
        <f t="shared" si="51"/>
        <v>5.0076560588166043E-2</v>
      </c>
    </row>
    <row r="149" spans="1:18" x14ac:dyDescent="0.25">
      <c r="A149">
        <v>2010</v>
      </c>
      <c r="B149" t="s">
        <v>13</v>
      </c>
      <c r="C149">
        <v>2744671</v>
      </c>
      <c r="D149">
        <v>413</v>
      </c>
      <c r="L149">
        <v>413</v>
      </c>
      <c r="M149">
        <v>1.50473408288279</v>
      </c>
      <c r="R149">
        <f t="shared" si="51"/>
        <v>0</v>
      </c>
    </row>
    <row r="150" spans="1:18" x14ac:dyDescent="0.25">
      <c r="A150">
        <v>2011</v>
      </c>
      <c r="B150" t="s">
        <v>13</v>
      </c>
      <c r="C150">
        <v>2787635</v>
      </c>
      <c r="D150">
        <v>413</v>
      </c>
      <c r="L150">
        <v>413</v>
      </c>
      <c r="M150">
        <v>1.4815425979369601</v>
      </c>
      <c r="R150">
        <f t="shared" si="51"/>
        <v>0</v>
      </c>
    </row>
    <row r="151" spans="1:18" x14ac:dyDescent="0.25">
      <c r="A151">
        <v>2012</v>
      </c>
      <c r="B151" t="s">
        <v>13</v>
      </c>
      <c r="C151">
        <v>2830599</v>
      </c>
      <c r="D151">
        <v>414</v>
      </c>
      <c r="L151">
        <v>414</v>
      </c>
      <c r="M151">
        <v>1.4625879539984199</v>
      </c>
      <c r="R151">
        <f t="shared" si="51"/>
        <v>0</v>
      </c>
    </row>
    <row r="152" spans="1:18" x14ac:dyDescent="0.25">
      <c r="A152">
        <v>2013</v>
      </c>
      <c r="B152" t="s">
        <v>13</v>
      </c>
      <c r="C152">
        <v>2873563</v>
      </c>
      <c r="D152">
        <v>413</v>
      </c>
      <c r="L152">
        <v>413</v>
      </c>
      <c r="M152">
        <v>1.43724010923024</v>
      </c>
      <c r="R152">
        <f t="shared" si="51"/>
        <v>0</v>
      </c>
    </row>
    <row r="153" spans="1:18" x14ac:dyDescent="0.25">
      <c r="A153">
        <v>2014</v>
      </c>
      <c r="B153" t="s">
        <v>13</v>
      </c>
      <c r="C153">
        <v>2916527</v>
      </c>
      <c r="D153">
        <v>426</v>
      </c>
      <c r="L153">
        <v>426</v>
      </c>
      <c r="M153">
        <v>1.4606413724268601</v>
      </c>
      <c r="R153">
        <f t="shared" si="51"/>
        <v>0</v>
      </c>
    </row>
    <row r="154" spans="1:18" x14ac:dyDescent="0.25">
      <c r="A154">
        <v>2015</v>
      </c>
      <c r="B154" t="s">
        <v>13</v>
      </c>
      <c r="C154">
        <v>2959491</v>
      </c>
      <c r="D154">
        <v>414</v>
      </c>
      <c r="L154">
        <v>414</v>
      </c>
      <c r="M154">
        <v>1.39888920087947</v>
      </c>
      <c r="R154">
        <f t="shared" si="51"/>
        <v>0</v>
      </c>
    </row>
    <row r="155" spans="1:18" x14ac:dyDescent="0.25">
      <c r="A155">
        <v>2016</v>
      </c>
      <c r="B155" t="s">
        <v>13</v>
      </c>
      <c r="C155">
        <v>3006430</v>
      </c>
      <c r="D155">
        <v>414</v>
      </c>
      <c r="L155">
        <v>414</v>
      </c>
      <c r="M155">
        <v>1.37704852599262</v>
      </c>
      <c r="R155">
        <f t="shared" si="51"/>
        <v>0</v>
      </c>
    </row>
    <row r="156" spans="1:18" x14ac:dyDescent="0.25">
      <c r="A156">
        <v>2017</v>
      </c>
      <c r="B156" t="s">
        <v>13</v>
      </c>
      <c r="C156">
        <v>3051342</v>
      </c>
      <c r="D156">
        <v>415</v>
      </c>
      <c r="L156">
        <v>415</v>
      </c>
      <c r="M156">
        <v>1.36005731248742</v>
      </c>
      <c r="R156">
        <f t="shared" si="51"/>
        <v>0</v>
      </c>
    </row>
    <row r="157" spans="1:18" x14ac:dyDescent="0.25">
      <c r="A157">
        <v>2018</v>
      </c>
      <c r="B157" t="s">
        <v>13</v>
      </c>
      <c r="C157">
        <v>3094357</v>
      </c>
      <c r="D157">
        <v>278</v>
      </c>
      <c r="L157">
        <v>278</v>
      </c>
      <c r="M157">
        <v>0.89840958880956501</v>
      </c>
      <c r="R157">
        <f t="shared" si="51"/>
        <v>0</v>
      </c>
    </row>
    <row r="158" spans="1:18" x14ac:dyDescent="0.25">
      <c r="A158">
        <v>2019</v>
      </c>
      <c r="B158" t="s">
        <v>13</v>
      </c>
      <c r="C158">
        <v>3135503</v>
      </c>
      <c r="D158">
        <v>278</v>
      </c>
      <c r="L158">
        <v>278</v>
      </c>
      <c r="M158">
        <v>0.88662010529092095</v>
      </c>
      <c r="R158">
        <f t="shared" si="51"/>
        <v>0</v>
      </c>
    </row>
    <row r="159" spans="1:18" x14ac:dyDescent="0.25">
      <c r="A159">
        <v>2020</v>
      </c>
      <c r="B159" t="s">
        <v>13</v>
      </c>
      <c r="C159">
        <v>3174859</v>
      </c>
      <c r="D159">
        <v>278</v>
      </c>
      <c r="L159">
        <v>278</v>
      </c>
      <c r="M159">
        <v>0.875629437401787</v>
      </c>
      <c r="R159">
        <f t="shared" si="51"/>
        <v>0</v>
      </c>
    </row>
    <row r="160" spans="1:18" x14ac:dyDescent="0.25">
      <c r="A160">
        <v>2021</v>
      </c>
      <c r="B160" t="s">
        <v>13</v>
      </c>
      <c r="C160">
        <v>3262679</v>
      </c>
      <c r="E160">
        <v>285</v>
      </c>
      <c r="G160">
        <f t="shared" ref="G160:G165" si="52">E160</f>
        <v>285</v>
      </c>
      <c r="H160">
        <f t="shared" ref="H160:H169" si="53">E160</f>
        <v>285</v>
      </c>
      <c r="I160">
        <f t="shared" ref="I160:I169" si="54">E160</f>
        <v>285</v>
      </c>
      <c r="J160">
        <f>E160</f>
        <v>285</v>
      </c>
      <c r="K160">
        <f>E160</f>
        <v>285</v>
      </c>
      <c r="L160">
        <v>285</v>
      </c>
      <c r="M160">
        <v>0.8735152921878</v>
      </c>
      <c r="N160">
        <f>G160-$E160</f>
        <v>0</v>
      </c>
      <c r="O160">
        <f>H160-$E160</f>
        <v>0</v>
      </c>
      <c r="P160">
        <f>I160-$E160</f>
        <v>0</v>
      </c>
      <c r="Q160">
        <f>J160-$E160</f>
        <v>0</v>
      </c>
      <c r="R160">
        <f t="shared" si="51"/>
        <v>0</v>
      </c>
    </row>
    <row r="161" spans="1:18" x14ac:dyDescent="0.25">
      <c r="A161">
        <v>2022</v>
      </c>
      <c r="B161" t="s">
        <v>13</v>
      </c>
      <c r="C161">
        <v>3295749</v>
      </c>
      <c r="E161">
        <v>293</v>
      </c>
      <c r="G161">
        <f t="shared" si="52"/>
        <v>293</v>
      </c>
      <c r="H161">
        <f t="shared" si="53"/>
        <v>293</v>
      </c>
      <c r="I161">
        <f t="shared" si="54"/>
        <v>293</v>
      </c>
      <c r="J161">
        <f t="shared" ref="J161:J169" si="55">E161</f>
        <v>293</v>
      </c>
      <c r="K161">
        <f t="shared" ref="K161:K169" si="56">E161</f>
        <v>293</v>
      </c>
      <c r="L161">
        <v>293</v>
      </c>
      <c r="M161">
        <v>0.88902401244754903</v>
      </c>
      <c r="N161">
        <f>G161-$E161</f>
        <v>0</v>
      </c>
      <c r="O161">
        <f>H161-$E161</f>
        <v>0</v>
      </c>
      <c r="P161">
        <f>I161-$E161</f>
        <v>0</v>
      </c>
      <c r="Q161">
        <f>J161-$E161</f>
        <v>0</v>
      </c>
      <c r="R161">
        <f t="shared" si="51"/>
        <v>0</v>
      </c>
    </row>
    <row r="162" spans="1:18" x14ac:dyDescent="0.25">
      <c r="A162">
        <v>2023</v>
      </c>
      <c r="B162" t="s">
        <v>13</v>
      </c>
      <c r="C162">
        <v>3327535</v>
      </c>
      <c r="E162">
        <v>300</v>
      </c>
      <c r="G162">
        <f t="shared" si="52"/>
        <v>300</v>
      </c>
      <c r="H162">
        <f t="shared" si="53"/>
        <v>300</v>
      </c>
      <c r="I162">
        <f t="shared" si="54"/>
        <v>300</v>
      </c>
      <c r="J162">
        <f t="shared" si="55"/>
        <v>300</v>
      </c>
      <c r="K162">
        <f t="shared" si="56"/>
        <v>300</v>
      </c>
      <c r="L162">
        <v>300</v>
      </c>
      <c r="M162">
        <v>0.90156827801961503</v>
      </c>
      <c r="N162">
        <f>G162-$E162</f>
        <v>0</v>
      </c>
      <c r="O162">
        <f>H162-$E162</f>
        <v>0</v>
      </c>
      <c r="P162">
        <f>I162-$E162</f>
        <v>0</v>
      </c>
      <c r="Q162">
        <f>J162-$E162</f>
        <v>0</v>
      </c>
      <c r="R162">
        <f t="shared" si="51"/>
        <v>0</v>
      </c>
    </row>
    <row r="163" spans="1:18" x14ac:dyDescent="0.25">
      <c r="A163">
        <v>2024</v>
      </c>
      <c r="B163" t="s">
        <v>13</v>
      </c>
      <c r="C163">
        <v>3357990</v>
      </c>
      <c r="E163">
        <v>308</v>
      </c>
      <c r="G163">
        <f t="shared" si="52"/>
        <v>308</v>
      </c>
      <c r="H163">
        <f t="shared" si="53"/>
        <v>308</v>
      </c>
      <c r="I163">
        <f t="shared" si="54"/>
        <v>308</v>
      </c>
      <c r="J163">
        <f t="shared" si="55"/>
        <v>308</v>
      </c>
      <c r="K163">
        <f t="shared" si="56"/>
        <v>308</v>
      </c>
      <c r="L163">
        <v>308</v>
      </c>
      <c r="M163">
        <v>0.91721535799689602</v>
      </c>
      <c r="N163">
        <f>G163-$E163</f>
        <v>0</v>
      </c>
      <c r="O163">
        <f>H163-$E163</f>
        <v>0</v>
      </c>
      <c r="P163">
        <f>I163-$E163</f>
        <v>0</v>
      </c>
      <c r="Q163">
        <f>J163-$E163</f>
        <v>0</v>
      </c>
      <c r="R163">
        <f t="shared" si="51"/>
        <v>0</v>
      </c>
    </row>
    <row r="164" spans="1:18" x14ac:dyDescent="0.25">
      <c r="A164">
        <v>2025</v>
      </c>
      <c r="B164" t="s">
        <v>13</v>
      </c>
      <c r="C164">
        <v>3387415</v>
      </c>
      <c r="E164">
        <v>315</v>
      </c>
      <c r="G164">
        <f t="shared" si="52"/>
        <v>315</v>
      </c>
      <c r="H164">
        <f t="shared" si="53"/>
        <v>315</v>
      </c>
      <c r="I164">
        <f t="shared" si="54"/>
        <v>315</v>
      </c>
      <c r="J164">
        <f t="shared" si="55"/>
        <v>315</v>
      </c>
      <c r="K164">
        <f t="shared" si="56"/>
        <v>315</v>
      </c>
      <c r="L164">
        <v>315</v>
      </c>
      <c r="M164">
        <v>0.92991263249409895</v>
      </c>
      <c r="N164">
        <f>G164-$E164</f>
        <v>0</v>
      </c>
      <c r="O164">
        <f>H164-$E164</f>
        <v>0</v>
      </c>
      <c r="P164">
        <f>I164-$E164</f>
        <v>0</v>
      </c>
      <c r="Q164">
        <f>J164-$E164</f>
        <v>0</v>
      </c>
      <c r="R164">
        <f t="shared" si="51"/>
        <v>0</v>
      </c>
    </row>
    <row r="165" spans="1:18" x14ac:dyDescent="0.25">
      <c r="A165">
        <v>2026</v>
      </c>
      <c r="B165" t="s">
        <v>13</v>
      </c>
      <c r="C165">
        <v>3417109</v>
      </c>
      <c r="E165">
        <v>340</v>
      </c>
      <c r="G165">
        <f t="shared" si="52"/>
        <v>340</v>
      </c>
      <c r="H165">
        <f t="shared" si="53"/>
        <v>340</v>
      </c>
      <c r="I165">
        <f t="shared" si="54"/>
        <v>340</v>
      </c>
      <c r="J165">
        <f t="shared" si="55"/>
        <v>340</v>
      </c>
      <c r="K165">
        <f t="shared" si="56"/>
        <v>340</v>
      </c>
      <c r="L165">
        <v>340</v>
      </c>
      <c r="M165">
        <v>0.99499313601058603</v>
      </c>
      <c r="N165">
        <f>G165-$E165</f>
        <v>0</v>
      </c>
      <c r="O165">
        <f>H165-$E165</f>
        <v>0</v>
      </c>
      <c r="P165">
        <f>I165-$E165</f>
        <v>0</v>
      </c>
      <c r="Q165">
        <f>J165-$E165</f>
        <v>0</v>
      </c>
      <c r="R165">
        <f t="shared" si="51"/>
        <v>0</v>
      </c>
    </row>
    <row r="166" spans="1:18" x14ac:dyDescent="0.25">
      <c r="A166">
        <v>2027</v>
      </c>
      <c r="B166" t="s">
        <v>13</v>
      </c>
      <c r="C166">
        <v>3447096</v>
      </c>
      <c r="E166">
        <v>365</v>
      </c>
      <c r="G166">
        <f>E166+70</f>
        <v>435</v>
      </c>
      <c r="H166">
        <f t="shared" si="53"/>
        <v>365</v>
      </c>
      <c r="I166">
        <f t="shared" si="54"/>
        <v>365</v>
      </c>
      <c r="J166">
        <f t="shared" si="55"/>
        <v>365</v>
      </c>
      <c r="K166">
        <f t="shared" si="56"/>
        <v>365</v>
      </c>
      <c r="L166">
        <v>365</v>
      </c>
      <c r="M166">
        <v>1.05886230032467</v>
      </c>
      <c r="N166">
        <f>G166-$E166</f>
        <v>70</v>
      </c>
      <c r="O166">
        <f>H166-$E166</f>
        <v>0</v>
      </c>
      <c r="P166">
        <f>I166-$E166</f>
        <v>0</v>
      </c>
      <c r="Q166">
        <f>J166-$E166</f>
        <v>0</v>
      </c>
      <c r="R166">
        <f t="shared" si="51"/>
        <v>0</v>
      </c>
    </row>
    <row r="167" spans="1:18" x14ac:dyDescent="0.25">
      <c r="A167">
        <v>2028</v>
      </c>
      <c r="B167" t="s">
        <v>13</v>
      </c>
      <c r="C167">
        <v>3477365</v>
      </c>
      <c r="E167">
        <v>390</v>
      </c>
      <c r="G167">
        <f>E167+70</f>
        <v>460</v>
      </c>
      <c r="H167">
        <f t="shared" si="53"/>
        <v>390</v>
      </c>
      <c r="I167">
        <f t="shared" si="54"/>
        <v>390</v>
      </c>
      <c r="J167">
        <f t="shared" si="55"/>
        <v>390</v>
      </c>
      <c r="K167">
        <f t="shared" si="56"/>
        <v>390</v>
      </c>
      <c r="L167">
        <v>390</v>
      </c>
      <c r="M167">
        <v>1.12153886635426</v>
      </c>
      <c r="N167">
        <f>G167-$E167</f>
        <v>70</v>
      </c>
      <c r="O167">
        <f>H167-$E167</f>
        <v>0</v>
      </c>
      <c r="P167">
        <f>I167-$E167</f>
        <v>0</v>
      </c>
      <c r="Q167">
        <f>J167-$E167</f>
        <v>0</v>
      </c>
      <c r="R167">
        <f t="shared" si="51"/>
        <v>0</v>
      </c>
    </row>
    <row r="168" spans="1:18" x14ac:dyDescent="0.25">
      <c r="A168">
        <v>2029</v>
      </c>
      <c r="B168" t="s">
        <v>13</v>
      </c>
      <c r="C168">
        <v>3507923</v>
      </c>
      <c r="E168">
        <v>415</v>
      </c>
      <c r="G168">
        <f>E168+70</f>
        <v>485</v>
      </c>
      <c r="H168">
        <f t="shared" si="53"/>
        <v>415</v>
      </c>
      <c r="I168">
        <f t="shared" si="54"/>
        <v>415</v>
      </c>
      <c r="J168">
        <f t="shared" si="55"/>
        <v>415</v>
      </c>
      <c r="K168">
        <f t="shared" si="56"/>
        <v>415</v>
      </c>
      <c r="L168">
        <v>415</v>
      </c>
      <c r="M168">
        <v>1.1830362297005901</v>
      </c>
      <c r="N168">
        <f>G168-$E168</f>
        <v>70</v>
      </c>
      <c r="O168">
        <f>H168-$E168</f>
        <v>0</v>
      </c>
      <c r="P168">
        <f>I168-$E168</f>
        <v>0</v>
      </c>
      <c r="Q168">
        <f>J168-$E168</f>
        <v>0</v>
      </c>
      <c r="R168">
        <f t="shared" si="51"/>
        <v>0</v>
      </c>
    </row>
    <row r="169" spans="1:18" x14ac:dyDescent="0.25">
      <c r="A169">
        <v>2030</v>
      </c>
      <c r="B169" t="s">
        <v>13</v>
      </c>
      <c r="C169">
        <v>3538763</v>
      </c>
      <c r="E169">
        <v>440</v>
      </c>
      <c r="G169">
        <f>E169+70</f>
        <v>510</v>
      </c>
      <c r="H169">
        <f t="shared" si="53"/>
        <v>440</v>
      </c>
      <c r="I169">
        <f t="shared" si="54"/>
        <v>440</v>
      </c>
      <c r="J169">
        <f t="shared" si="55"/>
        <v>440</v>
      </c>
      <c r="K169">
        <f t="shared" si="56"/>
        <v>440</v>
      </c>
      <c r="L169">
        <v>440</v>
      </c>
      <c r="M169">
        <v>1.2433723309529301</v>
      </c>
      <c r="N169">
        <f>G169-$E169</f>
        <v>70</v>
      </c>
      <c r="O169">
        <f>H169-$E169</f>
        <v>0</v>
      </c>
      <c r="P169">
        <f>I169-$E169</f>
        <v>0</v>
      </c>
      <c r="Q169">
        <f>J169-$E169</f>
        <v>0</v>
      </c>
      <c r="R169">
        <f t="shared" si="51"/>
        <v>0</v>
      </c>
    </row>
    <row r="170" spans="1:18" x14ac:dyDescent="0.25">
      <c r="A170">
        <v>2010</v>
      </c>
      <c r="B170" t="s">
        <v>14</v>
      </c>
      <c r="C170">
        <v>11855975</v>
      </c>
      <c r="D170">
        <v>2872</v>
      </c>
      <c r="L170">
        <v>2872</v>
      </c>
      <c r="M170">
        <v>2.4224072672218</v>
      </c>
      <c r="R170">
        <f t="shared" si="51"/>
        <v>0</v>
      </c>
    </row>
    <row r="171" spans="1:18" x14ac:dyDescent="0.25">
      <c r="A171">
        <v>2011</v>
      </c>
      <c r="B171" t="s">
        <v>14</v>
      </c>
      <c r="C171">
        <v>12056622.199999999</v>
      </c>
      <c r="D171">
        <v>3408</v>
      </c>
      <c r="L171">
        <v>3408</v>
      </c>
      <c r="M171">
        <v>2.82666234660649</v>
      </c>
      <c r="R171">
        <f t="shared" si="51"/>
        <v>0</v>
      </c>
    </row>
    <row r="172" spans="1:18" x14ac:dyDescent="0.25">
      <c r="A172">
        <v>2012</v>
      </c>
      <c r="B172" t="s">
        <v>14</v>
      </c>
      <c r="C172">
        <v>12257269.4</v>
      </c>
      <c r="D172">
        <v>8539</v>
      </c>
      <c r="L172">
        <v>8539</v>
      </c>
      <c r="M172">
        <v>6.9664781945642797</v>
      </c>
      <c r="R172">
        <f t="shared" si="51"/>
        <v>0</v>
      </c>
    </row>
    <row r="173" spans="1:18" x14ac:dyDescent="0.25">
      <c r="A173">
        <v>2013</v>
      </c>
      <c r="B173" t="s">
        <v>14</v>
      </c>
      <c r="C173">
        <v>12457916.6</v>
      </c>
      <c r="D173">
        <v>9746</v>
      </c>
      <c r="L173">
        <v>9746</v>
      </c>
      <c r="M173">
        <v>7.8231379394528897</v>
      </c>
      <c r="R173">
        <f t="shared" si="51"/>
        <v>0</v>
      </c>
    </row>
    <row r="174" spans="1:18" x14ac:dyDescent="0.25">
      <c r="A174">
        <v>2014</v>
      </c>
      <c r="B174" t="s">
        <v>14</v>
      </c>
      <c r="C174">
        <v>12658563.800000001</v>
      </c>
      <c r="D174">
        <v>9785</v>
      </c>
      <c r="L174">
        <v>9785</v>
      </c>
      <c r="M174">
        <v>7.7299448457178004</v>
      </c>
      <c r="R174">
        <f t="shared" si="51"/>
        <v>0</v>
      </c>
    </row>
    <row r="175" spans="1:18" x14ac:dyDescent="0.25">
      <c r="A175">
        <v>2015</v>
      </c>
      <c r="B175" t="s">
        <v>14</v>
      </c>
      <c r="C175">
        <v>12859211</v>
      </c>
      <c r="D175">
        <v>11071</v>
      </c>
      <c r="L175">
        <v>11071</v>
      </c>
      <c r="M175">
        <v>8.6093929090983892</v>
      </c>
      <c r="R175">
        <f t="shared" si="51"/>
        <v>0</v>
      </c>
    </row>
    <row r="176" spans="1:18" x14ac:dyDescent="0.25">
      <c r="A176">
        <v>2016</v>
      </c>
      <c r="B176" t="s">
        <v>14</v>
      </c>
      <c r="C176">
        <v>13066832</v>
      </c>
      <c r="D176">
        <v>12013</v>
      </c>
      <c r="L176">
        <v>12013</v>
      </c>
      <c r="M176">
        <v>9.1935061229837505</v>
      </c>
      <c r="R176">
        <f t="shared" si="51"/>
        <v>0</v>
      </c>
    </row>
    <row r="177" spans="1:18" x14ac:dyDescent="0.25">
      <c r="A177">
        <v>2017</v>
      </c>
      <c r="B177" t="s">
        <v>14</v>
      </c>
      <c r="C177">
        <v>13264805</v>
      </c>
      <c r="D177">
        <v>13320</v>
      </c>
      <c r="L177">
        <v>13320</v>
      </c>
      <c r="M177">
        <v>10.041610110363401</v>
      </c>
      <c r="R177">
        <f t="shared" si="51"/>
        <v>0</v>
      </c>
    </row>
    <row r="178" spans="1:18" x14ac:dyDescent="0.25">
      <c r="A178">
        <v>2018</v>
      </c>
      <c r="B178" t="s">
        <v>14</v>
      </c>
      <c r="C178">
        <v>13453701</v>
      </c>
      <c r="D178">
        <v>9515</v>
      </c>
      <c r="L178">
        <v>9515</v>
      </c>
      <c r="M178">
        <v>7.0724033483425801</v>
      </c>
      <c r="R178">
        <f t="shared" si="51"/>
        <v>0</v>
      </c>
    </row>
    <row r="179" spans="1:18" x14ac:dyDescent="0.25">
      <c r="A179">
        <v>2019</v>
      </c>
      <c r="B179" t="s">
        <v>14</v>
      </c>
      <c r="C179">
        <v>13633497</v>
      </c>
      <c r="D179">
        <v>9515</v>
      </c>
      <c r="L179">
        <v>9515</v>
      </c>
      <c r="M179">
        <v>6.9791338201783404</v>
      </c>
      <c r="R179">
        <f t="shared" si="51"/>
        <v>0</v>
      </c>
    </row>
    <row r="180" spans="1:18" x14ac:dyDescent="0.25">
      <c r="A180">
        <v>2020</v>
      </c>
      <c r="B180" t="s">
        <v>14</v>
      </c>
      <c r="C180">
        <v>13804656</v>
      </c>
      <c r="D180">
        <v>9515</v>
      </c>
      <c r="L180">
        <v>9515</v>
      </c>
      <c r="M180">
        <v>6.8926020322418697</v>
      </c>
      <c r="R180">
        <f t="shared" si="51"/>
        <v>0</v>
      </c>
    </row>
    <row r="181" spans="1:18" x14ac:dyDescent="0.25">
      <c r="A181">
        <v>2021</v>
      </c>
      <c r="B181" t="s">
        <v>14</v>
      </c>
      <c r="C181">
        <v>13632370</v>
      </c>
      <c r="E181">
        <v>9900</v>
      </c>
      <c r="G181">
        <f t="shared" ref="G181:G190" si="57">E181</f>
        <v>9900</v>
      </c>
      <c r="H181">
        <f t="shared" ref="H181:H188" si="58">E181</f>
        <v>9900</v>
      </c>
      <c r="I181">
        <f t="shared" ref="I181:I190" si="59">E181</f>
        <v>9900</v>
      </c>
      <c r="J181">
        <f>E181</f>
        <v>9900</v>
      </c>
      <c r="K181">
        <f>E181</f>
        <v>9900</v>
      </c>
      <c r="L181">
        <v>9900</v>
      </c>
      <c r="M181">
        <v>7.26212683487904</v>
      </c>
      <c r="N181">
        <f>G181-$E181</f>
        <v>0</v>
      </c>
      <c r="O181">
        <f>H181-$E181</f>
        <v>0</v>
      </c>
      <c r="P181">
        <f>I181-$E181</f>
        <v>0</v>
      </c>
      <c r="Q181">
        <f>J181-$E181</f>
        <v>0</v>
      </c>
      <c r="R181">
        <f t="shared" si="51"/>
        <v>0</v>
      </c>
    </row>
    <row r="182" spans="1:18" x14ac:dyDescent="0.25">
      <c r="A182">
        <v>2022</v>
      </c>
      <c r="B182" t="s">
        <v>14</v>
      </c>
      <c r="C182">
        <v>13775223</v>
      </c>
      <c r="E182">
        <v>10285</v>
      </c>
      <c r="F182">
        <f>E182-E181</f>
        <v>385</v>
      </c>
      <c r="G182">
        <f t="shared" si="57"/>
        <v>10285</v>
      </c>
      <c r="H182">
        <f t="shared" si="58"/>
        <v>10285</v>
      </c>
      <c r="I182">
        <f t="shared" si="59"/>
        <v>10285</v>
      </c>
      <c r="J182">
        <f t="shared" ref="J182:J186" si="60">E182</f>
        <v>10285</v>
      </c>
      <c r="K182">
        <f>E182</f>
        <v>10285</v>
      </c>
      <c r="L182">
        <v>10285</v>
      </c>
      <c r="M182">
        <v>7.46630381228674</v>
      </c>
      <c r="N182">
        <f>G182-$E182</f>
        <v>0</v>
      </c>
      <c r="O182">
        <f>H182-$E182</f>
        <v>0</v>
      </c>
      <c r="P182">
        <f>I182-$E182</f>
        <v>0</v>
      </c>
      <c r="Q182">
        <f>J182-$E182</f>
        <v>0</v>
      </c>
      <c r="R182">
        <f t="shared" si="51"/>
        <v>0</v>
      </c>
    </row>
    <row r="183" spans="1:18" x14ac:dyDescent="0.25">
      <c r="A183">
        <v>2023</v>
      </c>
      <c r="B183" t="s">
        <v>14</v>
      </c>
      <c r="C183">
        <v>13913026</v>
      </c>
      <c r="E183">
        <v>10668</v>
      </c>
      <c r="F183">
        <f t="shared" ref="F183:F190" si="61">E183-E182</f>
        <v>383</v>
      </c>
      <c r="G183">
        <f t="shared" si="57"/>
        <v>10668</v>
      </c>
      <c r="H183">
        <f t="shared" si="58"/>
        <v>10668</v>
      </c>
      <c r="I183">
        <f t="shared" si="59"/>
        <v>10668</v>
      </c>
      <c r="J183">
        <f t="shared" si="60"/>
        <v>10668</v>
      </c>
      <c r="K183">
        <f>E183-F183*0.5</f>
        <v>10476.5</v>
      </c>
      <c r="L183">
        <v>10668</v>
      </c>
      <c r="M183">
        <v>7.6676346324660001</v>
      </c>
      <c r="N183">
        <f>G183-$E183</f>
        <v>0</v>
      </c>
      <c r="O183">
        <f>H183-$E183</f>
        <v>0</v>
      </c>
      <c r="P183">
        <f>I183-$E183</f>
        <v>0</v>
      </c>
      <c r="Q183">
        <f>J183-$E183</f>
        <v>0</v>
      </c>
      <c r="R183">
        <f t="shared" si="51"/>
        <v>0</v>
      </c>
    </row>
    <row r="184" spans="1:18" x14ac:dyDescent="0.25">
      <c r="A184">
        <v>2024</v>
      </c>
      <c r="B184" t="s">
        <v>14</v>
      </c>
      <c r="C184">
        <v>14045789</v>
      </c>
      <c r="E184">
        <v>11050</v>
      </c>
      <c r="F184">
        <f t="shared" si="61"/>
        <v>382</v>
      </c>
      <c r="G184">
        <f t="shared" si="57"/>
        <v>11050</v>
      </c>
      <c r="H184">
        <f t="shared" si="58"/>
        <v>11050</v>
      </c>
      <c r="I184">
        <f t="shared" si="59"/>
        <v>11050</v>
      </c>
      <c r="J184">
        <f t="shared" si="60"/>
        <v>11050</v>
      </c>
      <c r="K184">
        <f t="shared" ref="K184:K190" si="62">E184-F184*0.5</f>
        <v>10859</v>
      </c>
      <c r="L184">
        <v>11050</v>
      </c>
      <c r="M184">
        <v>7.8671265814971303</v>
      </c>
      <c r="N184">
        <f>G184-$E184</f>
        <v>0</v>
      </c>
      <c r="O184">
        <f>H184-$E184</f>
        <v>0</v>
      </c>
      <c r="P184">
        <f>I184-$E184</f>
        <v>0</v>
      </c>
      <c r="Q184">
        <f>J184-$E184</f>
        <v>0</v>
      </c>
      <c r="R184">
        <f t="shared" si="51"/>
        <v>0</v>
      </c>
    </row>
    <row r="185" spans="1:18" x14ac:dyDescent="0.25">
      <c r="A185">
        <v>2025</v>
      </c>
      <c r="B185" t="s">
        <v>14</v>
      </c>
      <c r="C185">
        <v>14174317</v>
      </c>
      <c r="E185">
        <v>11428</v>
      </c>
      <c r="F185">
        <f t="shared" si="61"/>
        <v>378</v>
      </c>
      <c r="G185">
        <f t="shared" si="57"/>
        <v>11428</v>
      </c>
      <c r="H185">
        <f t="shared" si="58"/>
        <v>11428</v>
      </c>
      <c r="I185">
        <f t="shared" si="59"/>
        <v>11428</v>
      </c>
      <c r="J185">
        <f t="shared" si="60"/>
        <v>11428</v>
      </c>
      <c r="K185">
        <f t="shared" si="62"/>
        <v>11239</v>
      </c>
      <c r="L185">
        <v>11428</v>
      </c>
      <c r="M185">
        <v>8.06246960611929</v>
      </c>
      <c r="N185">
        <f>G185-$E185</f>
        <v>0</v>
      </c>
      <c r="O185">
        <f>H185-$E185</f>
        <v>0</v>
      </c>
      <c r="P185">
        <f>I185-$E185</f>
        <v>0</v>
      </c>
      <c r="Q185">
        <f>J185-$E185</f>
        <v>0</v>
      </c>
      <c r="R185">
        <f t="shared" si="51"/>
        <v>0</v>
      </c>
    </row>
    <row r="186" spans="1:18" x14ac:dyDescent="0.25">
      <c r="A186">
        <v>2026</v>
      </c>
      <c r="B186" t="s">
        <v>14</v>
      </c>
      <c r="C186">
        <v>14304145</v>
      </c>
      <c r="E186">
        <v>11604</v>
      </c>
      <c r="F186">
        <f t="shared" si="61"/>
        <v>176</v>
      </c>
      <c r="G186">
        <f t="shared" si="57"/>
        <v>11604</v>
      </c>
      <c r="H186">
        <f t="shared" si="58"/>
        <v>11604</v>
      </c>
      <c r="I186">
        <f t="shared" si="59"/>
        <v>11604</v>
      </c>
      <c r="J186">
        <f t="shared" si="60"/>
        <v>11604</v>
      </c>
      <c r="K186">
        <f t="shared" si="62"/>
        <v>11516</v>
      </c>
      <c r="L186">
        <v>11604</v>
      </c>
      <c r="M186">
        <v>8.1123338724544496</v>
      </c>
      <c r="N186">
        <f>G186-$E186</f>
        <v>0</v>
      </c>
      <c r="O186">
        <f>H186-$E186</f>
        <v>0</v>
      </c>
      <c r="P186">
        <f>I186-$E186</f>
        <v>0</v>
      </c>
      <c r="Q186">
        <f>J186-$E186</f>
        <v>0</v>
      </c>
      <c r="R186">
        <f t="shared" si="51"/>
        <v>0</v>
      </c>
    </row>
    <row r="187" spans="1:18" x14ac:dyDescent="0.25">
      <c r="A187">
        <v>2027</v>
      </c>
      <c r="B187" t="s">
        <v>14</v>
      </c>
      <c r="C187">
        <v>14435341</v>
      </c>
      <c r="E187">
        <v>11779</v>
      </c>
      <c r="F187">
        <f t="shared" si="61"/>
        <v>175</v>
      </c>
      <c r="G187">
        <f t="shared" si="57"/>
        <v>11779</v>
      </c>
      <c r="H187">
        <f t="shared" si="58"/>
        <v>11779</v>
      </c>
      <c r="I187">
        <f t="shared" si="59"/>
        <v>11779</v>
      </c>
      <c r="J187">
        <f>J186+Capacity!$B$8*'PLE Passing'!$D$10</f>
        <v>14095.013568480001</v>
      </c>
      <c r="K187">
        <f t="shared" si="62"/>
        <v>11691.5</v>
      </c>
      <c r="L187">
        <v>11779</v>
      </c>
      <c r="M187">
        <v>8.1598349495172897</v>
      </c>
      <c r="N187">
        <f>G187-$E187</f>
        <v>0</v>
      </c>
      <c r="O187">
        <f>H187-$E187</f>
        <v>0</v>
      </c>
      <c r="P187">
        <f>I187-$E187</f>
        <v>0</v>
      </c>
      <c r="Q187">
        <f>J187-$E187</f>
        <v>2316.0135684800007</v>
      </c>
      <c r="R187">
        <f t="shared" si="51"/>
        <v>1.6044051667916959</v>
      </c>
    </row>
    <row r="188" spans="1:18" x14ac:dyDescent="0.25">
      <c r="A188">
        <v>2028</v>
      </c>
      <c r="B188" t="s">
        <v>14</v>
      </c>
      <c r="C188">
        <v>14567786</v>
      </c>
      <c r="E188">
        <v>11954</v>
      </c>
      <c r="F188">
        <f t="shared" si="61"/>
        <v>175</v>
      </c>
      <c r="G188">
        <f t="shared" si="57"/>
        <v>11954</v>
      </c>
      <c r="H188">
        <f t="shared" si="58"/>
        <v>11954</v>
      </c>
      <c r="I188">
        <f t="shared" si="59"/>
        <v>11954</v>
      </c>
      <c r="J188">
        <f>J187+Capacity!$B$8*'PLE Passing'!$D$10</f>
        <v>16586.027136960001</v>
      </c>
      <c r="K188">
        <f t="shared" si="62"/>
        <v>11866.5</v>
      </c>
      <c r="L188">
        <v>11954</v>
      </c>
      <c r="M188">
        <v>8.2057767734918592</v>
      </c>
      <c r="N188">
        <f>G188-$E188</f>
        <v>0</v>
      </c>
      <c r="O188">
        <f>H188-$E188</f>
        <v>0</v>
      </c>
      <c r="P188">
        <f>I188-$E188</f>
        <v>0</v>
      </c>
      <c r="Q188">
        <f>J188-$E188</f>
        <v>4632.0271369600014</v>
      </c>
      <c r="R188">
        <f t="shared" si="51"/>
        <v>3.1796369997197935</v>
      </c>
    </row>
    <row r="189" spans="1:18" x14ac:dyDescent="0.25">
      <c r="A189">
        <v>2029</v>
      </c>
      <c r="B189" t="s">
        <v>14</v>
      </c>
      <c r="C189">
        <v>14701475</v>
      </c>
      <c r="E189">
        <v>12129</v>
      </c>
      <c r="F189">
        <f t="shared" si="61"/>
        <v>175</v>
      </c>
      <c r="G189">
        <f t="shared" si="57"/>
        <v>12129</v>
      </c>
      <c r="H189">
        <f>E189+Capacity!$B$8*0.5*'PLE Passing'!$D$10</f>
        <v>13374.50678424</v>
      </c>
      <c r="I189">
        <f t="shared" si="59"/>
        <v>12129</v>
      </c>
      <c r="J189">
        <f>J188+Capacity!$B$8*'PLE Passing'!$D$10</f>
        <v>19077.040705440002</v>
      </c>
      <c r="K189">
        <f t="shared" si="62"/>
        <v>12041.5</v>
      </c>
      <c r="L189">
        <v>12129</v>
      </c>
      <c r="M189">
        <v>8.2501925827170393</v>
      </c>
      <c r="N189">
        <f>G189-$E189</f>
        <v>0</v>
      </c>
      <c r="O189">
        <f>H189-$E189</f>
        <v>1245.5067842400003</v>
      </c>
      <c r="P189">
        <f>I189-$E189</f>
        <v>0</v>
      </c>
      <c r="Q189">
        <f>J189-$E189</f>
        <v>6948.0407054400021</v>
      </c>
      <c r="R189">
        <f t="shared" si="51"/>
        <v>4.7260840871001051</v>
      </c>
    </row>
    <row r="190" spans="1:18" x14ac:dyDescent="0.25">
      <c r="A190">
        <v>2030</v>
      </c>
      <c r="B190" t="s">
        <v>14</v>
      </c>
      <c r="C190">
        <v>14836527</v>
      </c>
      <c r="E190">
        <v>12304</v>
      </c>
      <c r="F190">
        <f t="shared" si="61"/>
        <v>175</v>
      </c>
      <c r="G190">
        <f t="shared" si="57"/>
        <v>12304</v>
      </c>
      <c r="H190">
        <f>E190+Capacity!$B$8*0.5*'PLE Passing'!$D$10</f>
        <v>13549.50678424</v>
      </c>
      <c r="I190">
        <f t="shared" si="59"/>
        <v>12304</v>
      </c>
      <c r="J190">
        <f>J189+Capacity!$B$8*'PLE Passing'!$D$10</f>
        <v>21568.054273920003</v>
      </c>
      <c r="K190">
        <f t="shared" si="62"/>
        <v>12216.5</v>
      </c>
      <c r="L190">
        <v>12304</v>
      </c>
      <c r="M190">
        <v>8.2930459399292005</v>
      </c>
      <c r="N190">
        <f>G190-$E190</f>
        <v>0</v>
      </c>
      <c r="O190">
        <f>H190-$E190</f>
        <v>1245.5067842400003</v>
      </c>
      <c r="P190">
        <f>I190-$E190</f>
        <v>0</v>
      </c>
      <c r="Q190">
        <f>J190-$E190</f>
        <v>9264.0542739200027</v>
      </c>
      <c r="R190">
        <f t="shared" si="51"/>
        <v>6.244085474936286</v>
      </c>
    </row>
    <row r="191" spans="1:18" x14ac:dyDescent="0.25">
      <c r="A191">
        <v>2010</v>
      </c>
      <c r="B191" t="s">
        <v>15</v>
      </c>
      <c r="C191">
        <v>5420411</v>
      </c>
      <c r="D191">
        <v>675</v>
      </c>
      <c r="L191">
        <v>675</v>
      </c>
      <c r="M191">
        <v>1.24529302298294</v>
      </c>
      <c r="R191">
        <f t="shared" si="51"/>
        <v>0</v>
      </c>
    </row>
    <row r="192" spans="1:18" x14ac:dyDescent="0.25">
      <c r="A192">
        <v>2011</v>
      </c>
      <c r="B192" t="s">
        <v>15</v>
      </c>
      <c r="C192">
        <v>5494390.2000000002</v>
      </c>
      <c r="D192">
        <v>764</v>
      </c>
      <c r="L192">
        <v>764</v>
      </c>
      <c r="M192">
        <v>1.39050917788838</v>
      </c>
      <c r="R192">
        <f t="shared" si="51"/>
        <v>0</v>
      </c>
    </row>
    <row r="193" spans="1:18" x14ac:dyDescent="0.25">
      <c r="A193">
        <v>2012</v>
      </c>
      <c r="B193" t="s">
        <v>15</v>
      </c>
      <c r="C193">
        <v>5568369.4000000004</v>
      </c>
      <c r="D193">
        <v>766</v>
      </c>
      <c r="L193">
        <v>766</v>
      </c>
      <c r="M193">
        <v>1.3756271270364999</v>
      </c>
      <c r="R193">
        <f t="shared" si="51"/>
        <v>0</v>
      </c>
    </row>
    <row r="194" spans="1:18" x14ac:dyDescent="0.25">
      <c r="A194">
        <v>2013</v>
      </c>
      <c r="B194" t="s">
        <v>15</v>
      </c>
      <c r="C194">
        <v>5642348.5999999996</v>
      </c>
      <c r="D194">
        <v>793</v>
      </c>
      <c r="L194">
        <v>793</v>
      </c>
      <c r="M194">
        <v>1.4054431163646901</v>
      </c>
      <c r="R194">
        <f t="shared" si="51"/>
        <v>0</v>
      </c>
    </row>
    <row r="195" spans="1:18" x14ac:dyDescent="0.25">
      <c r="A195">
        <v>2014</v>
      </c>
      <c r="B195" t="s">
        <v>15</v>
      </c>
      <c r="C195">
        <v>5716327.7999999998</v>
      </c>
      <c r="D195">
        <v>795</v>
      </c>
      <c r="L195">
        <v>795</v>
      </c>
      <c r="M195">
        <v>1.39075299355645</v>
      </c>
      <c r="R195">
        <f t="shared" si="51"/>
        <v>0</v>
      </c>
    </row>
    <row r="196" spans="1:18" x14ac:dyDescent="0.25">
      <c r="A196">
        <v>2015</v>
      </c>
      <c r="B196" t="s">
        <v>15</v>
      </c>
      <c r="C196">
        <v>5790307</v>
      </c>
      <c r="D196">
        <v>1212</v>
      </c>
      <c r="L196">
        <v>1212</v>
      </c>
      <c r="M196">
        <v>2.0931532645851001</v>
      </c>
      <c r="R196">
        <f t="shared" si="51"/>
        <v>0</v>
      </c>
    </row>
    <row r="197" spans="1:18" x14ac:dyDescent="0.25">
      <c r="A197">
        <v>2016</v>
      </c>
      <c r="B197" t="s">
        <v>15</v>
      </c>
      <c r="C197">
        <v>5865520</v>
      </c>
      <c r="D197">
        <v>1272</v>
      </c>
      <c r="L197">
        <v>1272</v>
      </c>
      <c r="M197">
        <v>2.1686056820196602</v>
      </c>
      <c r="R197">
        <f t="shared" si="51"/>
        <v>0</v>
      </c>
    </row>
    <row r="198" spans="1:18" x14ac:dyDescent="0.25">
      <c r="A198">
        <v>2017</v>
      </c>
      <c r="B198" t="s">
        <v>15</v>
      </c>
      <c r="C198">
        <v>5937321</v>
      </c>
      <c r="D198">
        <v>1285</v>
      </c>
      <c r="L198">
        <v>1285</v>
      </c>
      <c r="M198">
        <v>2.1642757735348899</v>
      </c>
      <c r="R198">
        <f t="shared" si="51"/>
        <v>0</v>
      </c>
    </row>
    <row r="199" spans="1:18" x14ac:dyDescent="0.25">
      <c r="A199">
        <v>2018</v>
      </c>
      <c r="B199" t="s">
        <v>15</v>
      </c>
      <c r="C199">
        <v>6005949</v>
      </c>
      <c r="D199">
        <v>745</v>
      </c>
      <c r="L199">
        <v>745</v>
      </c>
      <c r="M199">
        <v>1.2404367736056301</v>
      </c>
      <c r="R199">
        <f t="shared" si="51"/>
        <v>0</v>
      </c>
    </row>
    <row r="200" spans="1:18" x14ac:dyDescent="0.25">
      <c r="A200">
        <v>2019</v>
      </c>
      <c r="B200" t="s">
        <v>15</v>
      </c>
      <c r="C200">
        <v>6071398</v>
      </c>
      <c r="D200">
        <v>745</v>
      </c>
      <c r="L200">
        <v>745</v>
      </c>
      <c r="M200">
        <v>1.22706500216259</v>
      </c>
      <c r="R200">
        <f t="shared" si="51"/>
        <v>0</v>
      </c>
    </row>
    <row r="201" spans="1:18" x14ac:dyDescent="0.25">
      <c r="A201">
        <v>2020</v>
      </c>
      <c r="B201" t="s">
        <v>15</v>
      </c>
      <c r="C201">
        <v>6133836</v>
      </c>
      <c r="D201">
        <v>745</v>
      </c>
      <c r="L201">
        <v>745</v>
      </c>
      <c r="M201">
        <v>1.21457437075265</v>
      </c>
      <c r="R201">
        <f t="shared" si="51"/>
        <v>0</v>
      </c>
    </row>
    <row r="202" spans="1:18" x14ac:dyDescent="0.25">
      <c r="A202">
        <v>2021</v>
      </c>
      <c r="B202" t="s">
        <v>15</v>
      </c>
      <c r="C202">
        <v>6153823</v>
      </c>
      <c r="E202">
        <v>757</v>
      </c>
      <c r="G202">
        <f t="shared" ref="G202:G211" si="63">E202</f>
        <v>757</v>
      </c>
      <c r="H202">
        <f t="shared" ref="H202:H211" si="64">E202</f>
        <v>757</v>
      </c>
      <c r="I202">
        <f>E202</f>
        <v>757</v>
      </c>
      <c r="J202">
        <f>E202</f>
        <v>757</v>
      </c>
      <c r="K202">
        <f>E202</f>
        <v>757</v>
      </c>
      <c r="L202">
        <v>757</v>
      </c>
      <c r="M202">
        <v>1.2301296283627201</v>
      </c>
      <c r="N202">
        <f>G202-$E202</f>
        <v>0</v>
      </c>
      <c r="O202">
        <f>H202-$E202</f>
        <v>0</v>
      </c>
      <c r="P202">
        <f>I202-$E202</f>
        <v>0</v>
      </c>
      <c r="Q202">
        <f>J202-$E202</f>
        <v>0</v>
      </c>
      <c r="R202">
        <f t="shared" si="51"/>
        <v>0</v>
      </c>
    </row>
    <row r="203" spans="1:18" x14ac:dyDescent="0.25">
      <c r="A203">
        <v>2022</v>
      </c>
      <c r="B203" t="s">
        <v>15</v>
      </c>
      <c r="C203">
        <v>6223244</v>
      </c>
      <c r="E203">
        <v>769</v>
      </c>
      <c r="G203">
        <f t="shared" si="63"/>
        <v>769</v>
      </c>
      <c r="H203">
        <f t="shared" si="64"/>
        <v>769</v>
      </c>
      <c r="I203">
        <f>E203</f>
        <v>769</v>
      </c>
      <c r="J203">
        <f t="shared" ref="J203:J207" si="65">E203</f>
        <v>769</v>
      </c>
      <c r="K203">
        <f t="shared" ref="K203:K211" si="66">E203</f>
        <v>769</v>
      </c>
      <c r="L203">
        <v>769</v>
      </c>
      <c r="M203">
        <v>1.2356899392021199</v>
      </c>
      <c r="N203">
        <f>G203-$E203</f>
        <v>0</v>
      </c>
      <c r="O203">
        <f>H203-$E203</f>
        <v>0</v>
      </c>
      <c r="P203">
        <f>I203-$E203</f>
        <v>0</v>
      </c>
      <c r="Q203">
        <f>J203-$E203</f>
        <v>0</v>
      </c>
      <c r="R203">
        <f t="shared" si="51"/>
        <v>0</v>
      </c>
    </row>
    <row r="204" spans="1:18" x14ac:dyDescent="0.25">
      <c r="A204">
        <v>2023</v>
      </c>
      <c r="B204" t="s">
        <v>15</v>
      </c>
      <c r="C204">
        <v>6290306</v>
      </c>
      <c r="E204">
        <v>781</v>
      </c>
      <c r="G204">
        <f t="shared" si="63"/>
        <v>781</v>
      </c>
      <c r="H204">
        <f t="shared" si="64"/>
        <v>781</v>
      </c>
      <c r="I204">
        <f t="shared" ref="I204:I211" si="67">E204*1.1</f>
        <v>859.1</v>
      </c>
      <c r="J204">
        <f t="shared" si="65"/>
        <v>781</v>
      </c>
      <c r="K204">
        <f t="shared" si="66"/>
        <v>781</v>
      </c>
      <c r="L204">
        <v>781</v>
      </c>
      <c r="M204">
        <v>1.24159301630159</v>
      </c>
      <c r="N204">
        <f>G204-$E204</f>
        <v>0</v>
      </c>
      <c r="O204">
        <f>H204-$E204</f>
        <v>0</v>
      </c>
      <c r="P204">
        <f>I204-$E204</f>
        <v>78.100000000000023</v>
      </c>
      <c r="Q204">
        <f>J204-$E204</f>
        <v>0</v>
      </c>
      <c r="R204">
        <f t="shared" si="51"/>
        <v>0</v>
      </c>
    </row>
    <row r="205" spans="1:18" x14ac:dyDescent="0.25">
      <c r="A205">
        <v>2024</v>
      </c>
      <c r="B205" t="s">
        <v>15</v>
      </c>
      <c r="C205">
        <v>6354938</v>
      </c>
      <c r="E205">
        <v>793</v>
      </c>
      <c r="G205">
        <f t="shared" si="63"/>
        <v>793</v>
      </c>
      <c r="H205">
        <f t="shared" si="64"/>
        <v>793</v>
      </c>
      <c r="I205">
        <f t="shared" si="67"/>
        <v>872.30000000000007</v>
      </c>
      <c r="J205">
        <f t="shared" si="65"/>
        <v>793</v>
      </c>
      <c r="K205">
        <f t="shared" si="66"/>
        <v>793</v>
      </c>
      <c r="L205">
        <v>793</v>
      </c>
      <c r="M205">
        <v>1.24784852346317</v>
      </c>
      <c r="N205">
        <f>G205-$E205</f>
        <v>0</v>
      </c>
      <c r="O205">
        <f>H205-$E205</f>
        <v>0</v>
      </c>
      <c r="P205">
        <f>I205-$E205</f>
        <v>79.300000000000068</v>
      </c>
      <c r="Q205">
        <f>J205-$E205</f>
        <v>0</v>
      </c>
      <c r="R205">
        <f t="shared" si="51"/>
        <v>0</v>
      </c>
    </row>
    <row r="206" spans="1:18" x14ac:dyDescent="0.25">
      <c r="A206">
        <v>2025</v>
      </c>
      <c r="B206" t="s">
        <v>15</v>
      </c>
      <c r="C206">
        <v>6417675</v>
      </c>
      <c r="E206">
        <v>804</v>
      </c>
      <c r="G206">
        <f t="shared" si="63"/>
        <v>804</v>
      </c>
      <c r="H206">
        <f t="shared" si="64"/>
        <v>804</v>
      </c>
      <c r="I206">
        <f t="shared" si="67"/>
        <v>884.40000000000009</v>
      </c>
      <c r="J206">
        <f t="shared" si="65"/>
        <v>804</v>
      </c>
      <c r="K206">
        <f t="shared" si="66"/>
        <v>804</v>
      </c>
      <c r="L206">
        <v>804</v>
      </c>
      <c r="M206">
        <v>1.25279014596407</v>
      </c>
      <c r="N206">
        <f>G206-$E206</f>
        <v>0</v>
      </c>
      <c r="O206">
        <f>H206-$E206</f>
        <v>0</v>
      </c>
      <c r="P206">
        <f>I206-$E206</f>
        <v>80.400000000000091</v>
      </c>
      <c r="Q206">
        <f>J206-$E206</f>
        <v>0</v>
      </c>
      <c r="R206">
        <f t="shared" ref="R206:R269" si="68">(Q206/C206)*10000</f>
        <v>0</v>
      </c>
    </row>
    <row r="207" spans="1:18" x14ac:dyDescent="0.25">
      <c r="A207">
        <v>2026</v>
      </c>
      <c r="B207" t="s">
        <v>15</v>
      </c>
      <c r="C207">
        <v>6481007</v>
      </c>
      <c r="E207">
        <v>865</v>
      </c>
      <c r="G207">
        <f t="shared" si="63"/>
        <v>865</v>
      </c>
      <c r="H207">
        <f t="shared" si="64"/>
        <v>865</v>
      </c>
      <c r="I207">
        <f t="shared" si="67"/>
        <v>951.50000000000011</v>
      </c>
      <c r="J207">
        <f t="shared" si="65"/>
        <v>865</v>
      </c>
      <c r="K207">
        <f t="shared" si="66"/>
        <v>865</v>
      </c>
      <c r="L207">
        <v>865</v>
      </c>
      <c r="M207">
        <v>1.33466913397871</v>
      </c>
      <c r="N207">
        <f>G207-$E207</f>
        <v>0</v>
      </c>
      <c r="O207">
        <f>H207-$E207</f>
        <v>0</v>
      </c>
      <c r="P207">
        <f>I207-$E207</f>
        <v>86.500000000000114</v>
      </c>
      <c r="Q207">
        <f>J207-$E207</f>
        <v>0</v>
      </c>
      <c r="R207">
        <f t="shared" si="68"/>
        <v>0</v>
      </c>
    </row>
    <row r="208" spans="1:18" x14ac:dyDescent="0.25">
      <c r="A208">
        <v>2027</v>
      </c>
      <c r="B208" t="s">
        <v>15</v>
      </c>
      <c r="C208">
        <v>6544953</v>
      </c>
      <c r="E208">
        <v>926</v>
      </c>
      <c r="G208">
        <f t="shared" si="63"/>
        <v>926</v>
      </c>
      <c r="H208">
        <f t="shared" si="64"/>
        <v>926</v>
      </c>
      <c r="I208">
        <f t="shared" si="67"/>
        <v>1018.6000000000001</v>
      </c>
      <c r="J208">
        <f>J207+Capacity!$B$9*'PLE Passing'!$D$14</f>
        <v>926.14620000000002</v>
      </c>
      <c r="K208">
        <f t="shared" si="66"/>
        <v>926</v>
      </c>
      <c r="L208">
        <v>926</v>
      </c>
      <c r="M208">
        <v>1.41483063361952</v>
      </c>
      <c r="N208">
        <f>G208-$E208</f>
        <v>0</v>
      </c>
      <c r="O208">
        <f>H208-$E208</f>
        <v>0</v>
      </c>
      <c r="P208">
        <f>I208-$E208</f>
        <v>92.600000000000136</v>
      </c>
      <c r="Q208">
        <f>J208-$E208</f>
        <v>0.14620000000002165</v>
      </c>
      <c r="R208">
        <f t="shared" si="68"/>
        <v>2.2337822746782389E-4</v>
      </c>
    </row>
    <row r="209" spans="1:18" x14ac:dyDescent="0.25">
      <c r="A209">
        <v>2028</v>
      </c>
      <c r="B209" t="s">
        <v>15</v>
      </c>
      <c r="C209">
        <v>6609521</v>
      </c>
      <c r="E209">
        <v>987</v>
      </c>
      <c r="G209">
        <f t="shared" si="63"/>
        <v>987</v>
      </c>
      <c r="H209">
        <f t="shared" si="64"/>
        <v>987</v>
      </c>
      <c r="I209">
        <f t="shared" si="67"/>
        <v>1085.7</v>
      </c>
      <c r="J209">
        <f>J208+Capacity!$B$9*'PLE Passing'!$D$14</f>
        <v>987.29240000000004</v>
      </c>
      <c r="K209">
        <f t="shared" si="66"/>
        <v>987</v>
      </c>
      <c r="L209">
        <v>987</v>
      </c>
      <c r="M209">
        <v>1.4933003465757899</v>
      </c>
      <c r="N209">
        <f>G209-$E209</f>
        <v>0</v>
      </c>
      <c r="O209">
        <f>H209-$E209</f>
        <v>0</v>
      </c>
      <c r="P209">
        <f>I209-$E209</f>
        <v>98.700000000000045</v>
      </c>
      <c r="Q209">
        <f>J209-$E209</f>
        <v>0.29240000000004329</v>
      </c>
      <c r="R209">
        <f t="shared" si="68"/>
        <v>4.423921188843235E-4</v>
      </c>
    </row>
    <row r="210" spans="1:18" x14ac:dyDescent="0.25">
      <c r="A210">
        <v>2029</v>
      </c>
      <c r="B210" t="s">
        <v>15</v>
      </c>
      <c r="C210">
        <v>6674695</v>
      </c>
      <c r="E210">
        <v>1048</v>
      </c>
      <c r="G210">
        <f t="shared" si="63"/>
        <v>1048</v>
      </c>
      <c r="H210">
        <f t="shared" si="64"/>
        <v>1048</v>
      </c>
      <c r="I210">
        <f t="shared" si="67"/>
        <v>1152.8000000000002</v>
      </c>
      <c r="J210">
        <f>J209+Capacity!$B$9*'PLE Passing'!$D$14</f>
        <v>1048.4386</v>
      </c>
      <c r="K210">
        <f t="shared" si="66"/>
        <v>1048</v>
      </c>
      <c r="L210">
        <v>1048</v>
      </c>
      <c r="M210">
        <v>1.5701091960007101</v>
      </c>
      <c r="N210">
        <f>G210-$E210</f>
        <v>0</v>
      </c>
      <c r="O210">
        <f>H210-$E210</f>
        <v>0</v>
      </c>
      <c r="P210">
        <f>I210-$E210</f>
        <v>104.80000000000018</v>
      </c>
      <c r="Q210">
        <f>J210-$E210</f>
        <v>0.43859999999995125</v>
      </c>
      <c r="R210">
        <f t="shared" si="68"/>
        <v>6.5710867687579911E-4</v>
      </c>
    </row>
    <row r="211" spans="1:18" x14ac:dyDescent="0.25">
      <c r="A211">
        <v>2030</v>
      </c>
      <c r="B211" t="s">
        <v>15</v>
      </c>
      <c r="C211">
        <v>6740513</v>
      </c>
      <c r="E211">
        <v>1109</v>
      </c>
      <c r="G211">
        <f t="shared" si="63"/>
        <v>1109</v>
      </c>
      <c r="H211">
        <f t="shared" si="64"/>
        <v>1109</v>
      </c>
      <c r="I211">
        <f t="shared" si="67"/>
        <v>1219.9000000000001</v>
      </c>
      <c r="J211">
        <f>J210+Capacity!$B$9*'PLE Passing'!$D$14</f>
        <v>1109.5847999999999</v>
      </c>
      <c r="K211">
        <f t="shared" si="66"/>
        <v>1109</v>
      </c>
      <c r="L211">
        <v>1109</v>
      </c>
      <c r="M211">
        <v>1.6452753670232501</v>
      </c>
      <c r="N211">
        <f>G211-$E211</f>
        <v>0</v>
      </c>
      <c r="O211">
        <f>H211-$E211</f>
        <v>0</v>
      </c>
      <c r="P211">
        <f>I211-$E211</f>
        <v>110.90000000000009</v>
      </c>
      <c r="Q211">
        <f>J211-$E211</f>
        <v>0.58479999999985921</v>
      </c>
      <c r="R211">
        <f t="shared" si="68"/>
        <v>8.675897516996989E-4</v>
      </c>
    </row>
    <row r="212" spans="1:18" x14ac:dyDescent="0.25">
      <c r="A212">
        <v>2010</v>
      </c>
      <c r="B212" t="s">
        <v>16</v>
      </c>
      <c r="C212">
        <v>7102438</v>
      </c>
      <c r="D212">
        <v>628</v>
      </c>
      <c r="L212">
        <v>628</v>
      </c>
      <c r="M212">
        <v>0.88420342423263598</v>
      </c>
      <c r="R212">
        <f t="shared" si="68"/>
        <v>0</v>
      </c>
    </row>
    <row r="213" spans="1:18" x14ac:dyDescent="0.25">
      <c r="A213">
        <v>2011</v>
      </c>
      <c r="B213" t="s">
        <v>16</v>
      </c>
      <c r="C213">
        <v>7187679.5999999996</v>
      </c>
      <c r="D213">
        <v>947</v>
      </c>
      <c r="L213">
        <v>947</v>
      </c>
      <c r="M213">
        <v>1.31753229512345</v>
      </c>
      <c r="R213">
        <f t="shared" si="68"/>
        <v>0</v>
      </c>
    </row>
    <row r="214" spans="1:18" x14ac:dyDescent="0.25">
      <c r="A214">
        <v>2012</v>
      </c>
      <c r="B214" t="s">
        <v>16</v>
      </c>
      <c r="C214">
        <v>7272921.2000000002</v>
      </c>
      <c r="D214">
        <v>1014</v>
      </c>
      <c r="L214">
        <v>1014</v>
      </c>
      <c r="M214">
        <v>1.3942128233150599</v>
      </c>
      <c r="R214">
        <f t="shared" si="68"/>
        <v>0</v>
      </c>
    </row>
    <row r="215" spans="1:18" x14ac:dyDescent="0.25">
      <c r="A215">
        <v>2013</v>
      </c>
      <c r="B215" t="s">
        <v>16</v>
      </c>
      <c r="C215">
        <v>7358162.7999999998</v>
      </c>
      <c r="D215">
        <v>1030</v>
      </c>
      <c r="L215">
        <v>1030</v>
      </c>
      <c r="M215">
        <v>1.3998059406894301</v>
      </c>
      <c r="R215">
        <f t="shared" si="68"/>
        <v>0</v>
      </c>
    </row>
    <row r="216" spans="1:18" x14ac:dyDescent="0.25">
      <c r="A216">
        <v>2014</v>
      </c>
      <c r="B216" t="s">
        <v>16</v>
      </c>
      <c r="C216">
        <v>7443404.4000000004</v>
      </c>
      <c r="D216">
        <v>1085</v>
      </c>
      <c r="L216">
        <v>1085</v>
      </c>
      <c r="M216">
        <v>1.4576663334320501</v>
      </c>
      <c r="R216">
        <f t="shared" si="68"/>
        <v>0</v>
      </c>
    </row>
    <row r="217" spans="1:18" x14ac:dyDescent="0.25">
      <c r="A217">
        <v>2015</v>
      </c>
      <c r="B217" t="s">
        <v>16</v>
      </c>
      <c r="C217">
        <v>7528646</v>
      </c>
      <c r="D217">
        <v>1921</v>
      </c>
      <c r="L217">
        <v>1921</v>
      </c>
      <c r="M217">
        <v>2.5515876294356201</v>
      </c>
      <c r="R217">
        <f t="shared" si="68"/>
        <v>0</v>
      </c>
    </row>
    <row r="218" spans="1:18" x14ac:dyDescent="0.25">
      <c r="A218">
        <v>2016</v>
      </c>
      <c r="B218" t="s">
        <v>16</v>
      </c>
      <c r="C218">
        <v>7610389</v>
      </c>
      <c r="D218">
        <v>2098</v>
      </c>
      <c r="L218">
        <v>2098</v>
      </c>
      <c r="M218">
        <v>2.7567579002860398</v>
      </c>
      <c r="R218">
        <f t="shared" si="68"/>
        <v>0</v>
      </c>
    </row>
    <row r="219" spans="1:18" x14ac:dyDescent="0.25">
      <c r="A219">
        <v>2017</v>
      </c>
      <c r="B219" t="s">
        <v>16</v>
      </c>
      <c r="C219">
        <v>7688734</v>
      </c>
      <c r="D219">
        <v>2099</v>
      </c>
      <c r="L219">
        <v>2099</v>
      </c>
      <c r="M219">
        <v>2.72996828866754</v>
      </c>
      <c r="R219">
        <f t="shared" si="68"/>
        <v>0</v>
      </c>
    </row>
    <row r="220" spans="1:18" x14ac:dyDescent="0.25">
      <c r="A220">
        <v>2018</v>
      </c>
      <c r="B220" t="s">
        <v>16</v>
      </c>
      <c r="C220">
        <v>7763898</v>
      </c>
      <c r="D220">
        <v>1556</v>
      </c>
      <c r="L220">
        <v>1556</v>
      </c>
      <c r="M220">
        <v>2.00414791642033</v>
      </c>
      <c r="R220">
        <f t="shared" si="68"/>
        <v>0</v>
      </c>
    </row>
    <row r="221" spans="1:18" x14ac:dyDescent="0.25">
      <c r="A221">
        <v>2019</v>
      </c>
      <c r="B221" t="s">
        <v>16</v>
      </c>
      <c r="C221">
        <v>7835883</v>
      </c>
      <c r="D221">
        <v>1556</v>
      </c>
      <c r="L221">
        <v>1556</v>
      </c>
      <c r="M221">
        <v>1.9857366425711001</v>
      </c>
      <c r="R221">
        <f t="shared" si="68"/>
        <v>0</v>
      </c>
    </row>
    <row r="222" spans="1:18" x14ac:dyDescent="0.25">
      <c r="A222">
        <v>2020</v>
      </c>
      <c r="B222" t="s">
        <v>16</v>
      </c>
      <c r="C222">
        <v>7904899</v>
      </c>
      <c r="D222">
        <v>1556</v>
      </c>
      <c r="L222">
        <v>1556</v>
      </c>
      <c r="M222">
        <v>1.96839959625037</v>
      </c>
      <c r="R222">
        <f t="shared" si="68"/>
        <v>0</v>
      </c>
    </row>
    <row r="223" spans="1:18" x14ac:dyDescent="0.25">
      <c r="A223">
        <v>2021</v>
      </c>
      <c r="B223" t="s">
        <v>16</v>
      </c>
      <c r="C223">
        <v>8048599</v>
      </c>
      <c r="E223">
        <v>1579</v>
      </c>
      <c r="G223">
        <f t="shared" ref="G223:G232" si="69">E223</f>
        <v>1579</v>
      </c>
      <c r="H223">
        <f t="shared" ref="H223:H230" si="70">E223</f>
        <v>1579</v>
      </c>
      <c r="I223">
        <f t="shared" ref="I223:I232" si="71">E223</f>
        <v>1579</v>
      </c>
      <c r="J223">
        <f>E223</f>
        <v>1579</v>
      </c>
      <c r="K223">
        <f>E223</f>
        <v>1579</v>
      </c>
      <c r="L223">
        <v>1579</v>
      </c>
      <c r="M223">
        <v>1.9618321151296001</v>
      </c>
      <c r="N223">
        <f>G223-$E223</f>
        <v>0</v>
      </c>
      <c r="O223">
        <f>H223-$E223</f>
        <v>0</v>
      </c>
      <c r="P223">
        <f>I223-$E223</f>
        <v>0</v>
      </c>
      <c r="Q223">
        <f>J223-$E223</f>
        <v>0</v>
      </c>
      <c r="R223">
        <f t="shared" si="68"/>
        <v>0</v>
      </c>
    </row>
    <row r="224" spans="1:18" x14ac:dyDescent="0.25">
      <c r="A224">
        <v>2022</v>
      </c>
      <c r="B224" t="s">
        <v>16</v>
      </c>
      <c r="C224">
        <v>8139555</v>
      </c>
      <c r="E224">
        <v>1602</v>
      </c>
      <c r="G224">
        <f t="shared" si="69"/>
        <v>1602</v>
      </c>
      <c r="H224">
        <f t="shared" si="70"/>
        <v>1602</v>
      </c>
      <c r="I224">
        <f t="shared" si="71"/>
        <v>1602</v>
      </c>
      <c r="J224">
        <f t="shared" ref="J224:J228" si="72">E224</f>
        <v>1602</v>
      </c>
      <c r="K224">
        <f t="shared" ref="K224:K232" si="73">E224</f>
        <v>1602</v>
      </c>
      <c r="L224">
        <v>1602</v>
      </c>
      <c r="M224">
        <v>1.9681665643883399</v>
      </c>
      <c r="N224">
        <f>G224-$E224</f>
        <v>0</v>
      </c>
      <c r="O224">
        <f>H224-$E224</f>
        <v>0</v>
      </c>
      <c r="P224">
        <f>I224-$E224</f>
        <v>0</v>
      </c>
      <c r="Q224">
        <f>J224-$E224</f>
        <v>0</v>
      </c>
      <c r="R224">
        <f t="shared" si="68"/>
        <v>0</v>
      </c>
    </row>
    <row r="225" spans="1:18" x14ac:dyDescent="0.25">
      <c r="A225">
        <v>2023</v>
      </c>
      <c r="B225" t="s">
        <v>16</v>
      </c>
      <c r="C225">
        <v>8227461</v>
      </c>
      <c r="E225">
        <v>1624</v>
      </c>
      <c r="G225">
        <f t="shared" si="69"/>
        <v>1624</v>
      </c>
      <c r="H225">
        <f t="shared" si="70"/>
        <v>1624</v>
      </c>
      <c r="I225">
        <f t="shared" si="71"/>
        <v>1624</v>
      </c>
      <c r="J225">
        <f t="shared" si="72"/>
        <v>1624</v>
      </c>
      <c r="K225">
        <f t="shared" si="73"/>
        <v>1624</v>
      </c>
      <c r="L225">
        <v>1624</v>
      </c>
      <c r="M225">
        <v>1.97387748176503</v>
      </c>
      <c r="N225">
        <f>G225-$E225</f>
        <v>0</v>
      </c>
      <c r="O225">
        <f>H225-$E225</f>
        <v>0</v>
      </c>
      <c r="P225">
        <f>I225-$E225</f>
        <v>0</v>
      </c>
      <c r="Q225">
        <f>J225-$E225</f>
        <v>0</v>
      </c>
      <c r="R225">
        <f t="shared" si="68"/>
        <v>0</v>
      </c>
    </row>
    <row r="226" spans="1:18" x14ac:dyDescent="0.25">
      <c r="A226">
        <v>2024</v>
      </c>
      <c r="B226" t="s">
        <v>16</v>
      </c>
      <c r="C226">
        <v>8312193</v>
      </c>
      <c r="E226">
        <v>1646</v>
      </c>
      <c r="G226">
        <f t="shared" si="69"/>
        <v>1646</v>
      </c>
      <c r="H226">
        <f t="shared" si="70"/>
        <v>1646</v>
      </c>
      <c r="I226">
        <f t="shared" si="71"/>
        <v>1646</v>
      </c>
      <c r="J226">
        <f t="shared" si="72"/>
        <v>1646</v>
      </c>
      <c r="K226">
        <f t="shared" si="73"/>
        <v>1646</v>
      </c>
      <c r="L226">
        <v>1646</v>
      </c>
      <c r="M226">
        <v>1.9802235102096399</v>
      </c>
      <c r="N226">
        <f>G226-$E226</f>
        <v>0</v>
      </c>
      <c r="O226">
        <f>H226-$E226</f>
        <v>0</v>
      </c>
      <c r="P226">
        <f>I226-$E226</f>
        <v>0</v>
      </c>
      <c r="Q226">
        <f>J226-$E226</f>
        <v>0</v>
      </c>
      <c r="R226">
        <f t="shared" si="68"/>
        <v>0</v>
      </c>
    </row>
    <row r="227" spans="1:18" x14ac:dyDescent="0.25">
      <c r="A227">
        <v>2025</v>
      </c>
      <c r="B227" t="s">
        <v>16</v>
      </c>
      <c r="C227">
        <v>8394478</v>
      </c>
      <c r="E227">
        <v>1667</v>
      </c>
      <c r="G227">
        <f t="shared" si="69"/>
        <v>1667</v>
      </c>
      <c r="H227">
        <f t="shared" si="70"/>
        <v>1667</v>
      </c>
      <c r="I227">
        <f t="shared" si="71"/>
        <v>1667</v>
      </c>
      <c r="J227">
        <f t="shared" si="72"/>
        <v>1667</v>
      </c>
      <c r="K227">
        <f t="shared" si="73"/>
        <v>1667</v>
      </c>
      <c r="L227">
        <v>1667</v>
      </c>
      <c r="M227">
        <v>1.98582925585128</v>
      </c>
      <c r="N227">
        <f>G227-$E227</f>
        <v>0</v>
      </c>
      <c r="O227">
        <f>H227-$E227</f>
        <v>0</v>
      </c>
      <c r="P227">
        <f>I227-$E227</f>
        <v>0</v>
      </c>
      <c r="Q227">
        <f>J227-$E227</f>
        <v>0</v>
      </c>
      <c r="R227">
        <f t="shared" si="68"/>
        <v>0</v>
      </c>
    </row>
    <row r="228" spans="1:18" x14ac:dyDescent="0.25">
      <c r="A228">
        <v>2026</v>
      </c>
      <c r="B228" t="s">
        <v>16</v>
      </c>
      <c r="C228">
        <v>8477587</v>
      </c>
      <c r="E228">
        <v>1736</v>
      </c>
      <c r="G228">
        <f t="shared" si="69"/>
        <v>1736</v>
      </c>
      <c r="H228">
        <f t="shared" si="70"/>
        <v>1736</v>
      </c>
      <c r="I228">
        <f t="shared" si="71"/>
        <v>1736</v>
      </c>
      <c r="J228">
        <f t="shared" si="72"/>
        <v>1736</v>
      </c>
      <c r="K228">
        <f t="shared" si="73"/>
        <v>1736</v>
      </c>
      <c r="L228">
        <v>1736</v>
      </c>
      <c r="M228">
        <v>2.0477525031592099</v>
      </c>
      <c r="N228">
        <f>G228-$E228</f>
        <v>0</v>
      </c>
      <c r="O228">
        <f>H228-$E228</f>
        <v>0</v>
      </c>
      <c r="P228">
        <f>I228-$E228</f>
        <v>0</v>
      </c>
      <c r="Q228">
        <f>J228-$E228</f>
        <v>0</v>
      </c>
      <c r="R228">
        <f t="shared" si="68"/>
        <v>0</v>
      </c>
    </row>
    <row r="229" spans="1:18" x14ac:dyDescent="0.25">
      <c r="A229">
        <v>2027</v>
      </c>
      <c r="B229" t="s">
        <v>16</v>
      </c>
      <c r="C229">
        <v>8561515</v>
      </c>
      <c r="E229">
        <v>1805</v>
      </c>
      <c r="G229">
        <f t="shared" si="69"/>
        <v>1805</v>
      </c>
      <c r="H229">
        <f t="shared" si="70"/>
        <v>1805</v>
      </c>
      <c r="I229">
        <f t="shared" si="71"/>
        <v>1805</v>
      </c>
      <c r="J229">
        <f>J228+Capacity!$B$10*'PLE Passing'!$D$8</f>
        <v>2038.4859054399999</v>
      </c>
      <c r="K229">
        <f t="shared" si="73"/>
        <v>1805</v>
      </c>
      <c r="L229">
        <v>1805</v>
      </c>
      <c r="M229">
        <v>2.1082717252729202</v>
      </c>
      <c r="N229">
        <f>G229-$E229</f>
        <v>0</v>
      </c>
      <c r="O229">
        <f>H229-$E229</f>
        <v>0</v>
      </c>
      <c r="P229">
        <f>I229-$E229</f>
        <v>0</v>
      </c>
      <c r="Q229">
        <f>J229-$E229</f>
        <v>233.4859054399999</v>
      </c>
      <c r="R229">
        <f t="shared" si="68"/>
        <v>0.27271564137889132</v>
      </c>
    </row>
    <row r="230" spans="1:18" x14ac:dyDescent="0.25">
      <c r="A230">
        <v>2028</v>
      </c>
      <c r="B230" t="s">
        <v>16</v>
      </c>
      <c r="C230">
        <v>8646251</v>
      </c>
      <c r="E230">
        <v>1873</v>
      </c>
      <c r="G230">
        <f t="shared" si="69"/>
        <v>1873</v>
      </c>
      <c r="H230">
        <f t="shared" si="70"/>
        <v>1873</v>
      </c>
      <c r="I230">
        <f t="shared" si="71"/>
        <v>1873</v>
      </c>
      <c r="J230">
        <f>J229+Capacity!$B$10*'PLE Passing'!$D$8</f>
        <v>2340.9718108799998</v>
      </c>
      <c r="K230">
        <f t="shared" si="73"/>
        <v>1873</v>
      </c>
      <c r="L230">
        <v>1873</v>
      </c>
      <c r="M230">
        <v>2.1662567973101798</v>
      </c>
      <c r="N230">
        <f>G230-$E230</f>
        <v>0</v>
      </c>
      <c r="O230">
        <f>H230-$E230</f>
        <v>0</v>
      </c>
      <c r="P230">
        <f>I230-$E230</f>
        <v>0</v>
      </c>
      <c r="Q230">
        <f>J230-$E230</f>
        <v>467.97181087999979</v>
      </c>
      <c r="R230">
        <f t="shared" si="68"/>
        <v>0.54124245396068171</v>
      </c>
    </row>
    <row r="231" spans="1:18" x14ac:dyDescent="0.25">
      <c r="A231">
        <v>2029</v>
      </c>
      <c r="B231" t="s">
        <v>16</v>
      </c>
      <c r="C231">
        <v>8731821</v>
      </c>
      <c r="E231">
        <v>1942</v>
      </c>
      <c r="G231">
        <f t="shared" si="69"/>
        <v>1942</v>
      </c>
      <c r="H231">
        <f>E231+Capacity!$B$10*0.5*'PLE Passing'!$D$8</f>
        <v>2093.2429527200002</v>
      </c>
      <c r="I231">
        <f t="shared" si="71"/>
        <v>1942</v>
      </c>
      <c r="J231">
        <f>J230+Capacity!$B$10*'PLE Passing'!$D$8</f>
        <v>2643.4577163199997</v>
      </c>
      <c r="K231">
        <f t="shared" si="73"/>
        <v>1942</v>
      </c>
      <c r="L231">
        <v>1942</v>
      </c>
      <c r="M231">
        <v>2.2240492561631702</v>
      </c>
      <c r="N231">
        <f>G231-$E231</f>
        <v>0</v>
      </c>
      <c r="O231">
        <f>H231-$E231</f>
        <v>151.24295272000018</v>
      </c>
      <c r="P231">
        <f>I231-$E231</f>
        <v>0</v>
      </c>
      <c r="Q231">
        <f>J231-$E231</f>
        <v>701.45771631999969</v>
      </c>
      <c r="R231">
        <f t="shared" si="68"/>
        <v>0.80333497024274747</v>
      </c>
    </row>
    <row r="232" spans="1:18" x14ac:dyDescent="0.25">
      <c r="A232">
        <v>2030</v>
      </c>
      <c r="B232" t="s">
        <v>16</v>
      </c>
      <c r="C232">
        <v>8818237</v>
      </c>
      <c r="E232">
        <v>2011</v>
      </c>
      <c r="G232">
        <f t="shared" si="69"/>
        <v>2011</v>
      </c>
      <c r="H232">
        <f>E232+Capacity!$B$10*0.5*'PLE Passing'!$D$8</f>
        <v>2162.2429527200002</v>
      </c>
      <c r="I232">
        <f t="shared" si="71"/>
        <v>2011</v>
      </c>
      <c r="J232">
        <f>J231+Capacity!$B$10*'PLE Passing'!$D$8</f>
        <v>2945.9436217599996</v>
      </c>
      <c r="K232">
        <f t="shared" si="73"/>
        <v>2011</v>
      </c>
      <c r="L232">
        <v>2011</v>
      </c>
      <c r="M232">
        <v>2.28050119315232</v>
      </c>
      <c r="N232">
        <f>G232-$E232</f>
        <v>0</v>
      </c>
      <c r="O232">
        <f>H232-$E232</f>
        <v>151.24295272000018</v>
      </c>
      <c r="P232">
        <f>I232-$E232</f>
        <v>0</v>
      </c>
      <c r="Q232">
        <f>J232-$E232</f>
        <v>934.94362175999959</v>
      </c>
      <c r="R232">
        <f t="shared" si="68"/>
        <v>1.0602387095742603</v>
      </c>
    </row>
    <row r="233" spans="1:18" x14ac:dyDescent="0.25">
      <c r="A233">
        <v>2010</v>
      </c>
      <c r="B233" t="s">
        <v>17</v>
      </c>
      <c r="C233">
        <v>6800180</v>
      </c>
      <c r="D233">
        <v>1061</v>
      </c>
      <c r="L233">
        <v>1061</v>
      </c>
      <c r="M233">
        <v>1.5602528168372001</v>
      </c>
      <c r="R233">
        <f t="shared" si="68"/>
        <v>0</v>
      </c>
    </row>
    <row r="234" spans="1:18" x14ac:dyDescent="0.25">
      <c r="A234">
        <v>2011</v>
      </c>
      <c r="B234" t="s">
        <v>17</v>
      </c>
      <c r="C234">
        <v>6917412.7999999998</v>
      </c>
      <c r="D234">
        <v>1099</v>
      </c>
      <c r="L234">
        <v>1099</v>
      </c>
      <c r="M234">
        <v>1.5887442773402201</v>
      </c>
      <c r="R234">
        <f t="shared" si="68"/>
        <v>0</v>
      </c>
    </row>
    <row r="235" spans="1:18" x14ac:dyDescent="0.25">
      <c r="A235">
        <v>2012</v>
      </c>
      <c r="B235" t="s">
        <v>17</v>
      </c>
      <c r="C235">
        <v>7034645.5999999996</v>
      </c>
      <c r="D235">
        <v>1099</v>
      </c>
      <c r="L235">
        <v>1099</v>
      </c>
      <c r="M235">
        <v>1.56226775660169</v>
      </c>
      <c r="R235">
        <f t="shared" si="68"/>
        <v>0</v>
      </c>
    </row>
    <row r="236" spans="1:18" x14ac:dyDescent="0.25">
      <c r="A236">
        <v>2013</v>
      </c>
      <c r="B236" t="s">
        <v>17</v>
      </c>
      <c r="C236">
        <v>7151878.4000000004</v>
      </c>
      <c r="D236">
        <v>1176</v>
      </c>
      <c r="L236">
        <v>1176</v>
      </c>
      <c r="M236">
        <v>1.6443232591874</v>
      </c>
      <c r="R236">
        <f t="shared" si="68"/>
        <v>0</v>
      </c>
    </row>
    <row r="237" spans="1:18" x14ac:dyDescent="0.25">
      <c r="A237">
        <v>2014</v>
      </c>
      <c r="B237" t="s">
        <v>17</v>
      </c>
      <c r="C237">
        <v>7269111.2000000002</v>
      </c>
      <c r="D237">
        <v>1189</v>
      </c>
      <c r="L237">
        <v>1189</v>
      </c>
      <c r="M237">
        <v>1.6356882805699799</v>
      </c>
      <c r="R237">
        <f t="shared" si="68"/>
        <v>0</v>
      </c>
    </row>
    <row r="238" spans="1:18" x14ac:dyDescent="0.25">
      <c r="A238">
        <v>2015</v>
      </c>
      <c r="B238" t="s">
        <v>17</v>
      </c>
      <c r="C238">
        <v>7386344</v>
      </c>
      <c r="D238">
        <v>1952</v>
      </c>
      <c r="L238">
        <v>1952</v>
      </c>
      <c r="M238">
        <v>2.6427147178631198</v>
      </c>
      <c r="R238">
        <f t="shared" si="68"/>
        <v>0</v>
      </c>
    </row>
    <row r="239" spans="1:18" x14ac:dyDescent="0.25">
      <c r="A239">
        <v>2016</v>
      </c>
      <c r="B239" t="s">
        <v>17</v>
      </c>
      <c r="C239">
        <v>7511565</v>
      </c>
      <c r="D239">
        <v>1918</v>
      </c>
      <c r="L239">
        <v>1918</v>
      </c>
      <c r="M239">
        <v>2.5533959967064099</v>
      </c>
      <c r="R239">
        <f t="shared" si="68"/>
        <v>0</v>
      </c>
    </row>
    <row r="240" spans="1:18" x14ac:dyDescent="0.25">
      <c r="A240">
        <v>2017</v>
      </c>
      <c r="B240" t="s">
        <v>17</v>
      </c>
      <c r="C240">
        <v>7631003</v>
      </c>
      <c r="D240">
        <v>2108</v>
      </c>
      <c r="L240">
        <v>2108</v>
      </c>
      <c r="M240">
        <v>2.76241537318226</v>
      </c>
      <c r="R240">
        <f t="shared" si="68"/>
        <v>0</v>
      </c>
    </row>
    <row r="241" spans="1:18" x14ac:dyDescent="0.25">
      <c r="A241">
        <v>2018</v>
      </c>
      <c r="B241" t="s">
        <v>17</v>
      </c>
      <c r="C241">
        <v>7745017</v>
      </c>
      <c r="D241">
        <v>1636</v>
      </c>
      <c r="L241">
        <v>1636</v>
      </c>
      <c r="M241">
        <v>2.1123258993492202</v>
      </c>
      <c r="R241">
        <f t="shared" si="68"/>
        <v>0</v>
      </c>
    </row>
    <row r="242" spans="1:18" x14ac:dyDescent="0.25">
      <c r="A242">
        <v>2019</v>
      </c>
      <c r="B242" t="s">
        <v>17</v>
      </c>
      <c r="C242">
        <v>7853606</v>
      </c>
      <c r="D242">
        <v>1636</v>
      </c>
      <c r="L242">
        <v>1636</v>
      </c>
      <c r="M242">
        <v>2.0831195249672501</v>
      </c>
      <c r="R242">
        <f t="shared" si="68"/>
        <v>0</v>
      </c>
    </row>
    <row r="243" spans="1:18" x14ac:dyDescent="0.25">
      <c r="A243">
        <v>2020</v>
      </c>
      <c r="B243" t="s">
        <v>17</v>
      </c>
      <c r="C243">
        <v>7957046</v>
      </c>
      <c r="D243">
        <v>1636</v>
      </c>
      <c r="L243">
        <v>1636</v>
      </c>
      <c r="M243">
        <v>2.0560393894920299</v>
      </c>
      <c r="R243">
        <f t="shared" si="68"/>
        <v>0</v>
      </c>
    </row>
    <row r="244" spans="1:18" x14ac:dyDescent="0.25">
      <c r="A244">
        <v>2021</v>
      </c>
      <c r="B244" t="s">
        <v>17</v>
      </c>
      <c r="C244">
        <v>8176384</v>
      </c>
      <c r="E244">
        <v>1676</v>
      </c>
      <c r="G244">
        <f t="shared" ref="G244:G253" si="74">E244</f>
        <v>1676</v>
      </c>
      <c r="H244">
        <f t="shared" ref="H244:H251" si="75">E244</f>
        <v>1676</v>
      </c>
      <c r="I244">
        <f t="shared" ref="I244:I253" si="76">E244</f>
        <v>1676</v>
      </c>
      <c r="J244">
        <f>E244</f>
        <v>1676</v>
      </c>
      <c r="K244">
        <f>E244</f>
        <v>1676</v>
      </c>
      <c r="L244">
        <v>1676</v>
      </c>
      <c r="M244">
        <v>2.04980587995867</v>
      </c>
      <c r="N244">
        <f>G244-$E244</f>
        <v>0</v>
      </c>
      <c r="O244">
        <f>H244-$E244</f>
        <v>0</v>
      </c>
      <c r="P244">
        <f>I244-$E244</f>
        <v>0</v>
      </c>
      <c r="Q244">
        <f>J244-$E244</f>
        <v>0</v>
      </c>
      <c r="R244">
        <f t="shared" si="68"/>
        <v>0</v>
      </c>
    </row>
    <row r="245" spans="1:18" x14ac:dyDescent="0.25">
      <c r="A245">
        <v>2022</v>
      </c>
      <c r="B245" t="s">
        <v>17</v>
      </c>
      <c r="C245">
        <v>8267792</v>
      </c>
      <c r="E245">
        <v>1716</v>
      </c>
      <c r="G245">
        <f t="shared" si="74"/>
        <v>1716</v>
      </c>
      <c r="H245">
        <f t="shared" si="75"/>
        <v>1716</v>
      </c>
      <c r="I245">
        <f t="shared" si="76"/>
        <v>1716</v>
      </c>
      <c r="J245">
        <f t="shared" ref="J245:J249" si="77">E245</f>
        <v>1716</v>
      </c>
      <c r="K245">
        <f t="shared" ref="K245:K253" si="78">E245</f>
        <v>1716</v>
      </c>
      <c r="L245">
        <v>1716</v>
      </c>
      <c r="M245">
        <v>2.0755239125512501</v>
      </c>
      <c r="N245">
        <f>G245-$E245</f>
        <v>0</v>
      </c>
      <c r="O245">
        <f>H245-$E245</f>
        <v>0</v>
      </c>
      <c r="P245">
        <f>I245-$E245</f>
        <v>0</v>
      </c>
      <c r="Q245">
        <f>J245-$E245</f>
        <v>0</v>
      </c>
      <c r="R245">
        <f t="shared" si="68"/>
        <v>0</v>
      </c>
    </row>
    <row r="246" spans="1:18" x14ac:dyDescent="0.25">
      <c r="A246">
        <v>2023</v>
      </c>
      <c r="B246" t="s">
        <v>17</v>
      </c>
      <c r="C246">
        <v>8356089</v>
      </c>
      <c r="E246">
        <v>1755</v>
      </c>
      <c r="G246">
        <f t="shared" si="74"/>
        <v>1755</v>
      </c>
      <c r="H246">
        <f t="shared" si="75"/>
        <v>1755</v>
      </c>
      <c r="I246">
        <f t="shared" si="76"/>
        <v>1755</v>
      </c>
      <c r="J246">
        <f t="shared" si="77"/>
        <v>1755</v>
      </c>
      <c r="K246">
        <f t="shared" si="78"/>
        <v>1755</v>
      </c>
      <c r="L246">
        <v>1755</v>
      </c>
      <c r="M246">
        <v>2.1002648487827198</v>
      </c>
      <c r="N246">
        <f>G246-$E246</f>
        <v>0</v>
      </c>
      <c r="O246">
        <f>H246-$E246</f>
        <v>0</v>
      </c>
      <c r="P246">
        <f>I246-$E246</f>
        <v>0</v>
      </c>
      <c r="Q246">
        <f>J246-$E246</f>
        <v>0</v>
      </c>
      <c r="R246">
        <f t="shared" si="68"/>
        <v>0</v>
      </c>
    </row>
    <row r="247" spans="1:18" x14ac:dyDescent="0.25">
      <c r="A247">
        <v>2024</v>
      </c>
      <c r="B247" t="s">
        <v>17</v>
      </c>
      <c r="C247">
        <v>8441179</v>
      </c>
      <c r="E247">
        <v>1793</v>
      </c>
      <c r="G247">
        <f t="shared" si="74"/>
        <v>1793</v>
      </c>
      <c r="H247">
        <f t="shared" si="75"/>
        <v>1793</v>
      </c>
      <c r="I247">
        <f t="shared" si="76"/>
        <v>1793</v>
      </c>
      <c r="J247">
        <f t="shared" si="77"/>
        <v>1793</v>
      </c>
      <c r="K247">
        <f t="shared" si="78"/>
        <v>1793</v>
      </c>
      <c r="L247">
        <v>1793</v>
      </c>
      <c r="M247">
        <v>2.12411086176468</v>
      </c>
      <c r="N247">
        <f>G247-$E247</f>
        <v>0</v>
      </c>
      <c r="O247">
        <f>H247-$E247</f>
        <v>0</v>
      </c>
      <c r="P247">
        <f>I247-$E247</f>
        <v>0</v>
      </c>
      <c r="Q247">
        <f>J247-$E247</f>
        <v>0</v>
      </c>
      <c r="R247">
        <f t="shared" si="68"/>
        <v>0</v>
      </c>
    </row>
    <row r="248" spans="1:18" x14ac:dyDescent="0.25">
      <c r="A248">
        <v>2025</v>
      </c>
      <c r="B248" t="s">
        <v>17</v>
      </c>
      <c r="C248">
        <v>8523735</v>
      </c>
      <c r="E248">
        <v>1830</v>
      </c>
      <c r="G248">
        <f t="shared" si="74"/>
        <v>1830</v>
      </c>
      <c r="H248">
        <f t="shared" si="75"/>
        <v>1830</v>
      </c>
      <c r="I248">
        <f t="shared" si="76"/>
        <v>1830</v>
      </c>
      <c r="J248">
        <f t="shared" si="77"/>
        <v>1830</v>
      </c>
      <c r="K248">
        <f t="shared" si="78"/>
        <v>1830</v>
      </c>
      <c r="L248">
        <v>1830</v>
      </c>
      <c r="M248">
        <v>2.1469461450877998</v>
      </c>
      <c r="N248">
        <f>G248-$E248</f>
        <v>0</v>
      </c>
      <c r="O248">
        <f>H248-$E248</f>
        <v>0</v>
      </c>
      <c r="P248">
        <f>I248-$E248</f>
        <v>0</v>
      </c>
      <c r="Q248">
        <f>J248-$E248</f>
        <v>0</v>
      </c>
      <c r="R248">
        <f t="shared" si="68"/>
        <v>0</v>
      </c>
    </row>
    <row r="249" spans="1:18" x14ac:dyDescent="0.25">
      <c r="A249">
        <v>2026</v>
      </c>
      <c r="B249" t="s">
        <v>17</v>
      </c>
      <c r="C249">
        <v>8607104</v>
      </c>
      <c r="E249">
        <v>1896</v>
      </c>
      <c r="G249">
        <f t="shared" si="74"/>
        <v>1896</v>
      </c>
      <c r="H249">
        <f t="shared" si="75"/>
        <v>1896</v>
      </c>
      <c r="I249">
        <f t="shared" si="76"/>
        <v>1896</v>
      </c>
      <c r="J249">
        <f t="shared" si="77"/>
        <v>1896</v>
      </c>
      <c r="K249">
        <f t="shared" si="78"/>
        <v>1896</v>
      </c>
      <c r="L249">
        <v>1896</v>
      </c>
      <c r="M249">
        <v>2.2028315214966598</v>
      </c>
      <c r="N249">
        <f>G249-$E249</f>
        <v>0</v>
      </c>
      <c r="O249">
        <f>H249-$E249</f>
        <v>0</v>
      </c>
      <c r="P249">
        <f>I249-$E249</f>
        <v>0</v>
      </c>
      <c r="Q249">
        <f>J249-$E249</f>
        <v>0</v>
      </c>
      <c r="R249">
        <f t="shared" si="68"/>
        <v>0</v>
      </c>
    </row>
    <row r="250" spans="1:18" x14ac:dyDescent="0.25">
      <c r="A250">
        <v>2027</v>
      </c>
      <c r="B250" t="s">
        <v>17</v>
      </c>
      <c r="C250">
        <v>8691303</v>
      </c>
      <c r="E250">
        <v>1961</v>
      </c>
      <c r="G250">
        <f t="shared" si="74"/>
        <v>1961</v>
      </c>
      <c r="H250">
        <f t="shared" si="75"/>
        <v>1961</v>
      </c>
      <c r="I250">
        <f t="shared" si="76"/>
        <v>1961</v>
      </c>
      <c r="J250">
        <f>J249+Capacity!$B$11*'PLE Passing'!$D$9</f>
        <v>2788.7567660999998</v>
      </c>
      <c r="K250">
        <f t="shared" si="78"/>
        <v>1961</v>
      </c>
      <c r="L250">
        <v>1961</v>
      </c>
      <c r="M250">
        <v>2.2562784889676402</v>
      </c>
      <c r="N250">
        <f>G250-$E250</f>
        <v>0</v>
      </c>
      <c r="O250">
        <f>H250-$E250</f>
        <v>0</v>
      </c>
      <c r="P250">
        <f>I250-$E250</f>
        <v>0</v>
      </c>
      <c r="Q250">
        <f>J250-$E250</f>
        <v>827.75676609999982</v>
      </c>
      <c r="R250">
        <f t="shared" si="68"/>
        <v>0.95239662694995197</v>
      </c>
    </row>
    <row r="251" spans="1:18" x14ac:dyDescent="0.25">
      <c r="A251">
        <v>2028</v>
      </c>
      <c r="B251" t="s">
        <v>17</v>
      </c>
      <c r="C251">
        <v>8776312</v>
      </c>
      <c r="E251">
        <v>2026</v>
      </c>
      <c r="G251">
        <f t="shared" si="74"/>
        <v>2026</v>
      </c>
      <c r="H251">
        <f t="shared" si="75"/>
        <v>2026</v>
      </c>
      <c r="I251">
        <f t="shared" si="76"/>
        <v>2026</v>
      </c>
      <c r="J251">
        <f>J250+Capacity!$B$11*'PLE Passing'!$D$9</f>
        <v>3681.5135321999996</v>
      </c>
      <c r="K251">
        <f t="shared" si="78"/>
        <v>2026</v>
      </c>
      <c r="L251">
        <v>2026</v>
      </c>
      <c r="M251">
        <v>2.3084867538893299</v>
      </c>
      <c r="N251">
        <f>G251-$E251</f>
        <v>0</v>
      </c>
      <c r="O251">
        <f>H251-$E251</f>
        <v>0</v>
      </c>
      <c r="P251">
        <f>I251-$E251</f>
        <v>0</v>
      </c>
      <c r="Q251">
        <f>J251-$E251</f>
        <v>1655.5135321999996</v>
      </c>
      <c r="R251">
        <f t="shared" si="68"/>
        <v>1.8863430700731691</v>
      </c>
    </row>
    <row r="252" spans="1:18" x14ac:dyDescent="0.25">
      <c r="A252">
        <v>2029</v>
      </c>
      <c r="B252" t="s">
        <v>17</v>
      </c>
      <c r="C252">
        <v>8862173</v>
      </c>
      <c r="E252">
        <v>2091</v>
      </c>
      <c r="G252">
        <f t="shared" si="74"/>
        <v>2091</v>
      </c>
      <c r="H252">
        <f>E252+Capacity!$B$11*0.5*'PLE Passing'!$D$9</f>
        <v>2537.3783830500001</v>
      </c>
      <c r="I252">
        <f t="shared" si="76"/>
        <v>2091</v>
      </c>
      <c r="J252">
        <f>J251+Capacity!$B$11*'PLE Passing'!$D$9</f>
        <v>4574.2702982999999</v>
      </c>
      <c r="K252">
        <f t="shared" si="78"/>
        <v>2091</v>
      </c>
      <c r="L252">
        <v>2091</v>
      </c>
      <c r="M252">
        <v>2.35946646494037</v>
      </c>
      <c r="N252">
        <f>G252-$E252</f>
        <v>0</v>
      </c>
      <c r="O252">
        <f>H252-$E252</f>
        <v>446.37838305000014</v>
      </c>
      <c r="P252">
        <f>I252-$E252</f>
        <v>0</v>
      </c>
      <c r="Q252">
        <f>J252-$E252</f>
        <v>2483.2702982999999</v>
      </c>
      <c r="R252">
        <f t="shared" si="68"/>
        <v>2.8021009049360694</v>
      </c>
    </row>
    <row r="253" spans="1:18" x14ac:dyDescent="0.25">
      <c r="A253">
        <v>2030</v>
      </c>
      <c r="B253" t="s">
        <v>17</v>
      </c>
      <c r="C253">
        <v>8948876</v>
      </c>
      <c r="E253">
        <v>2156</v>
      </c>
      <c r="G253">
        <f t="shared" si="74"/>
        <v>2156</v>
      </c>
      <c r="H253">
        <f>E253+Capacity!$B$11*0.5*'PLE Passing'!$D$9</f>
        <v>2602.3783830500001</v>
      </c>
      <c r="I253">
        <f t="shared" si="76"/>
        <v>2156</v>
      </c>
      <c r="J253">
        <f>J252+Capacity!$B$11*'PLE Passing'!$D$9</f>
        <v>5467.0270644000002</v>
      </c>
      <c r="K253">
        <f t="shared" si="78"/>
        <v>2156</v>
      </c>
      <c r="L253">
        <v>2156</v>
      </c>
      <c r="M253">
        <v>2.40924111586751</v>
      </c>
      <c r="N253">
        <f>G253-$E253</f>
        <v>0</v>
      </c>
      <c r="O253">
        <f>H253-$E253</f>
        <v>446.37838305000014</v>
      </c>
      <c r="P253">
        <f>I253-$E253</f>
        <v>0</v>
      </c>
      <c r="Q253">
        <f>J253-$E253</f>
        <v>3311.0270644000002</v>
      </c>
      <c r="R253">
        <f t="shared" si="68"/>
        <v>3.6999362427191973</v>
      </c>
    </row>
    <row r="254" spans="1:18" x14ac:dyDescent="0.25">
      <c r="A254">
        <v>2010</v>
      </c>
      <c r="B254" t="s">
        <v>18</v>
      </c>
      <c r="C254">
        <v>4101322</v>
      </c>
      <c r="D254">
        <v>700</v>
      </c>
      <c r="L254">
        <v>700</v>
      </c>
      <c r="M254">
        <v>1.70676674496662</v>
      </c>
      <c r="R254">
        <f t="shared" si="68"/>
        <v>0</v>
      </c>
    </row>
    <row r="255" spans="1:18" x14ac:dyDescent="0.25">
      <c r="A255">
        <v>2011</v>
      </c>
      <c r="B255" t="s">
        <v>18</v>
      </c>
      <c r="C255">
        <v>4167888</v>
      </c>
      <c r="D255">
        <v>705</v>
      </c>
      <c r="L255">
        <v>705</v>
      </c>
      <c r="M255">
        <v>1.6915041862929101</v>
      </c>
      <c r="R255">
        <f t="shared" si="68"/>
        <v>0</v>
      </c>
    </row>
    <row r="256" spans="1:18" x14ac:dyDescent="0.25">
      <c r="A256">
        <v>2012</v>
      </c>
      <c r="B256" t="s">
        <v>18</v>
      </c>
      <c r="C256">
        <v>4234454</v>
      </c>
      <c r="D256">
        <v>709</v>
      </c>
      <c r="L256">
        <v>709</v>
      </c>
      <c r="M256">
        <v>1.6743599056690599</v>
      </c>
      <c r="R256">
        <f t="shared" si="68"/>
        <v>0</v>
      </c>
    </row>
    <row r="257" spans="1:18" x14ac:dyDescent="0.25">
      <c r="A257">
        <v>2013</v>
      </c>
      <c r="B257" t="s">
        <v>18</v>
      </c>
      <c r="C257">
        <v>4301020</v>
      </c>
      <c r="D257">
        <v>759</v>
      </c>
      <c r="L257">
        <v>759</v>
      </c>
      <c r="M257">
        <v>1.7646976763651401</v>
      </c>
      <c r="R257">
        <f t="shared" si="68"/>
        <v>0</v>
      </c>
    </row>
    <row r="258" spans="1:18" x14ac:dyDescent="0.25">
      <c r="A258">
        <v>2014</v>
      </c>
      <c r="B258" t="s">
        <v>18</v>
      </c>
      <c r="C258">
        <v>4367586</v>
      </c>
      <c r="D258">
        <v>767</v>
      </c>
      <c r="L258">
        <v>767</v>
      </c>
      <c r="M258">
        <v>1.7561188262806899</v>
      </c>
      <c r="R258">
        <f t="shared" si="68"/>
        <v>0</v>
      </c>
    </row>
    <row r="259" spans="1:18" x14ac:dyDescent="0.25">
      <c r="A259">
        <v>2015</v>
      </c>
      <c r="B259" t="s">
        <v>18</v>
      </c>
      <c r="C259">
        <v>4434152</v>
      </c>
      <c r="D259">
        <v>986</v>
      </c>
      <c r="L259">
        <v>986</v>
      </c>
      <c r="M259">
        <v>2.2236495275759598</v>
      </c>
      <c r="R259">
        <f t="shared" si="68"/>
        <v>0</v>
      </c>
    </row>
    <row r="260" spans="1:18" x14ac:dyDescent="0.25">
      <c r="A260">
        <v>2016</v>
      </c>
      <c r="B260" t="s">
        <v>18</v>
      </c>
      <c r="C260">
        <v>4495990</v>
      </c>
      <c r="D260">
        <v>985</v>
      </c>
      <c r="L260">
        <v>985</v>
      </c>
      <c r="M260">
        <v>2.1908411717997498</v>
      </c>
      <c r="R260">
        <f t="shared" si="68"/>
        <v>0</v>
      </c>
    </row>
    <row r="261" spans="1:18" x14ac:dyDescent="0.25">
      <c r="A261">
        <v>2017</v>
      </c>
      <c r="B261" t="s">
        <v>18</v>
      </c>
      <c r="C261">
        <v>4557614</v>
      </c>
      <c r="D261">
        <v>985</v>
      </c>
      <c r="L261">
        <v>985</v>
      </c>
      <c r="M261">
        <v>2.16121856743462</v>
      </c>
      <c r="R261">
        <f t="shared" si="68"/>
        <v>0</v>
      </c>
    </row>
    <row r="262" spans="1:18" x14ac:dyDescent="0.25">
      <c r="A262">
        <v>2018</v>
      </c>
      <c r="B262" t="s">
        <v>18</v>
      </c>
      <c r="C262">
        <v>4619183</v>
      </c>
      <c r="D262">
        <v>673</v>
      </c>
      <c r="L262">
        <v>673</v>
      </c>
      <c r="M262">
        <v>1.4569676066092201</v>
      </c>
      <c r="R262">
        <f t="shared" si="68"/>
        <v>0</v>
      </c>
    </row>
    <row r="263" spans="1:18" x14ac:dyDescent="0.25">
      <c r="A263">
        <v>2019</v>
      </c>
      <c r="B263" t="s">
        <v>18</v>
      </c>
      <c r="C263">
        <v>4680701</v>
      </c>
      <c r="D263">
        <v>673</v>
      </c>
      <c r="L263">
        <v>673</v>
      </c>
      <c r="M263">
        <v>1.4378188224370601</v>
      </c>
      <c r="R263">
        <f t="shared" si="68"/>
        <v>0</v>
      </c>
    </row>
    <row r="264" spans="1:18" x14ac:dyDescent="0.25">
      <c r="A264">
        <v>2020</v>
      </c>
      <c r="B264" t="s">
        <v>18</v>
      </c>
      <c r="C264">
        <v>4742337</v>
      </c>
      <c r="D264">
        <v>673</v>
      </c>
      <c r="L264">
        <v>673</v>
      </c>
      <c r="M264">
        <v>1.41913153788944</v>
      </c>
      <c r="R264">
        <f t="shared" si="68"/>
        <v>0</v>
      </c>
    </row>
    <row r="265" spans="1:18" x14ac:dyDescent="0.25">
      <c r="A265">
        <v>2021</v>
      </c>
      <c r="B265" t="s">
        <v>18</v>
      </c>
      <c r="C265">
        <v>4602369</v>
      </c>
      <c r="E265">
        <v>688</v>
      </c>
      <c r="G265">
        <f t="shared" ref="G265:G274" si="79">E265</f>
        <v>688</v>
      </c>
      <c r="H265">
        <f t="shared" ref="H265:H272" si="80">E265</f>
        <v>688</v>
      </c>
      <c r="I265">
        <f t="shared" ref="I265:I274" si="81">E265</f>
        <v>688</v>
      </c>
      <c r="J265">
        <f>E265</f>
        <v>688</v>
      </c>
      <c r="K265">
        <f>E265</f>
        <v>688</v>
      </c>
      <c r="L265">
        <v>688</v>
      </c>
      <c r="M265">
        <v>1.4948823095236301</v>
      </c>
      <c r="N265">
        <f>G265-$E265</f>
        <v>0</v>
      </c>
      <c r="O265">
        <f>H265-$E265</f>
        <v>0</v>
      </c>
      <c r="P265">
        <f>I265-$E265</f>
        <v>0</v>
      </c>
      <c r="Q265">
        <f>J265-$E265</f>
        <v>0</v>
      </c>
      <c r="R265">
        <f t="shared" si="68"/>
        <v>0</v>
      </c>
    </row>
    <row r="266" spans="1:18" x14ac:dyDescent="0.25">
      <c r="A266">
        <v>2022</v>
      </c>
      <c r="B266" t="s">
        <v>18</v>
      </c>
      <c r="C266">
        <v>4655935</v>
      </c>
      <c r="E266">
        <v>704</v>
      </c>
      <c r="G266">
        <f t="shared" si="79"/>
        <v>704</v>
      </c>
      <c r="H266">
        <f t="shared" si="80"/>
        <v>704</v>
      </c>
      <c r="I266">
        <f t="shared" si="81"/>
        <v>704</v>
      </c>
      <c r="J266">
        <f t="shared" ref="J266:J270" si="82">E266</f>
        <v>704</v>
      </c>
      <c r="K266">
        <f t="shared" ref="K266:K274" si="83">E266</f>
        <v>704</v>
      </c>
      <c r="L266">
        <v>704</v>
      </c>
      <c r="M266">
        <v>1.5120486003348399</v>
      </c>
      <c r="N266">
        <f>G266-$E266</f>
        <v>0</v>
      </c>
      <c r="O266">
        <f>H266-$E266</f>
        <v>0</v>
      </c>
      <c r="P266">
        <f>I266-$E266</f>
        <v>0</v>
      </c>
      <c r="Q266">
        <f>J266-$E266</f>
        <v>0</v>
      </c>
      <c r="R266">
        <f t="shared" si="68"/>
        <v>0</v>
      </c>
    </row>
    <row r="267" spans="1:18" x14ac:dyDescent="0.25">
      <c r="A267">
        <v>2023</v>
      </c>
      <c r="B267" t="s">
        <v>18</v>
      </c>
      <c r="C267">
        <v>4707797</v>
      </c>
      <c r="E267">
        <v>719</v>
      </c>
      <c r="G267">
        <f t="shared" si="79"/>
        <v>719</v>
      </c>
      <c r="H267">
        <f t="shared" si="80"/>
        <v>719</v>
      </c>
      <c r="I267">
        <f t="shared" si="81"/>
        <v>719</v>
      </c>
      <c r="J267">
        <f t="shared" si="82"/>
        <v>719</v>
      </c>
      <c r="K267">
        <f t="shared" si="83"/>
        <v>719</v>
      </c>
      <c r="L267">
        <v>719</v>
      </c>
      <c r="M267">
        <v>1.5272536177749301</v>
      </c>
      <c r="N267">
        <f>G267-$E267</f>
        <v>0</v>
      </c>
      <c r="O267">
        <f>H267-$E267</f>
        <v>0</v>
      </c>
      <c r="P267">
        <f>I267-$E267</f>
        <v>0</v>
      </c>
      <c r="Q267">
        <f>J267-$E267</f>
        <v>0</v>
      </c>
      <c r="R267">
        <f t="shared" si="68"/>
        <v>0</v>
      </c>
    </row>
    <row r="268" spans="1:18" x14ac:dyDescent="0.25">
      <c r="A268">
        <v>2024</v>
      </c>
      <c r="B268" t="s">
        <v>18</v>
      </c>
      <c r="C268">
        <v>4757863</v>
      </c>
      <c r="E268">
        <v>735</v>
      </c>
      <c r="G268">
        <f t="shared" si="79"/>
        <v>735</v>
      </c>
      <c r="H268">
        <f t="shared" si="80"/>
        <v>735</v>
      </c>
      <c r="I268">
        <f t="shared" si="81"/>
        <v>735</v>
      </c>
      <c r="J268">
        <f t="shared" si="82"/>
        <v>735</v>
      </c>
      <c r="K268">
        <f t="shared" si="83"/>
        <v>735</v>
      </c>
      <c r="L268">
        <v>735</v>
      </c>
      <c r="M268">
        <v>1.5448111893932199</v>
      </c>
      <c r="N268">
        <f>G268-$E268</f>
        <v>0</v>
      </c>
      <c r="O268">
        <f>H268-$E268</f>
        <v>0</v>
      </c>
      <c r="P268">
        <f>I268-$E268</f>
        <v>0</v>
      </c>
      <c r="Q268">
        <f>J268-$E268</f>
        <v>0</v>
      </c>
      <c r="R268">
        <f t="shared" si="68"/>
        <v>0</v>
      </c>
    </row>
    <row r="269" spans="1:18" x14ac:dyDescent="0.25">
      <c r="A269">
        <v>2025</v>
      </c>
      <c r="B269" t="s">
        <v>18</v>
      </c>
      <c r="C269">
        <v>4806559</v>
      </c>
      <c r="E269">
        <v>751</v>
      </c>
      <c r="G269">
        <f t="shared" si="79"/>
        <v>751</v>
      </c>
      <c r="H269">
        <f t="shared" si="80"/>
        <v>751</v>
      </c>
      <c r="I269">
        <f t="shared" si="81"/>
        <v>751</v>
      </c>
      <c r="J269">
        <f t="shared" si="82"/>
        <v>751</v>
      </c>
      <c r="K269">
        <f t="shared" si="83"/>
        <v>751</v>
      </c>
      <c r="L269">
        <v>751</v>
      </c>
      <c r="M269">
        <v>1.5624483128158799</v>
      </c>
      <c r="N269">
        <f>G269-$E269</f>
        <v>0</v>
      </c>
      <c r="O269">
        <f>H269-$E269</f>
        <v>0</v>
      </c>
      <c r="P269">
        <f>I269-$E269</f>
        <v>0</v>
      </c>
      <c r="Q269">
        <f>J269-$E269</f>
        <v>0</v>
      </c>
      <c r="R269">
        <f t="shared" si="68"/>
        <v>0</v>
      </c>
    </row>
    <row r="270" spans="1:18" x14ac:dyDescent="0.25">
      <c r="A270">
        <v>2026</v>
      </c>
      <c r="B270" t="s">
        <v>18</v>
      </c>
      <c r="C270">
        <v>4855716</v>
      </c>
      <c r="E270">
        <v>797</v>
      </c>
      <c r="G270">
        <f t="shared" si="79"/>
        <v>797</v>
      </c>
      <c r="H270">
        <f t="shared" si="80"/>
        <v>797</v>
      </c>
      <c r="I270">
        <f t="shared" si="81"/>
        <v>797</v>
      </c>
      <c r="J270">
        <f t="shared" si="82"/>
        <v>797</v>
      </c>
      <c r="K270">
        <f t="shared" si="83"/>
        <v>797</v>
      </c>
      <c r="L270">
        <v>797</v>
      </c>
      <c r="M270">
        <v>1.6413645279089599</v>
      </c>
      <c r="N270">
        <f>G270-$E270</f>
        <v>0</v>
      </c>
      <c r="O270">
        <f>H270-$E270</f>
        <v>0</v>
      </c>
      <c r="P270">
        <f>I270-$E270</f>
        <v>0</v>
      </c>
      <c r="Q270">
        <f>J270-$E270</f>
        <v>0</v>
      </c>
      <c r="R270">
        <f t="shared" ref="R270:R333" si="84">(Q270/C270)*10000</f>
        <v>0</v>
      </c>
    </row>
    <row r="271" spans="1:18" x14ac:dyDescent="0.25">
      <c r="A271">
        <v>2027</v>
      </c>
      <c r="B271" t="s">
        <v>18</v>
      </c>
      <c r="C271">
        <v>4905388</v>
      </c>
      <c r="E271">
        <v>843</v>
      </c>
      <c r="G271">
        <f t="shared" si="79"/>
        <v>843</v>
      </c>
      <c r="H271">
        <f t="shared" si="80"/>
        <v>843</v>
      </c>
      <c r="I271">
        <f t="shared" si="81"/>
        <v>843</v>
      </c>
      <c r="J271">
        <f>J270+Capacity!$B$12*'PLE Passing'!$D$11</f>
        <v>871.39575000000002</v>
      </c>
      <c r="K271">
        <f t="shared" si="83"/>
        <v>843</v>
      </c>
      <c r="L271">
        <v>843</v>
      </c>
      <c r="M271">
        <v>1.7185184943576299</v>
      </c>
      <c r="N271">
        <f>G271-$E271</f>
        <v>0</v>
      </c>
      <c r="O271">
        <f>H271-$E271</f>
        <v>0</v>
      </c>
      <c r="P271">
        <f>I271-$E271</f>
        <v>0</v>
      </c>
      <c r="Q271">
        <f>J271-$E271</f>
        <v>28.395750000000021</v>
      </c>
      <c r="R271">
        <f t="shared" si="84"/>
        <v>5.7886858287254796E-2</v>
      </c>
    </row>
    <row r="272" spans="1:18" x14ac:dyDescent="0.25">
      <c r="A272">
        <v>2028</v>
      </c>
      <c r="B272" t="s">
        <v>18</v>
      </c>
      <c r="C272">
        <v>4955550</v>
      </c>
      <c r="E272">
        <v>889</v>
      </c>
      <c r="G272">
        <f t="shared" si="79"/>
        <v>889</v>
      </c>
      <c r="H272">
        <f t="shared" si="80"/>
        <v>889</v>
      </c>
      <c r="I272">
        <f t="shared" si="81"/>
        <v>889</v>
      </c>
      <c r="J272">
        <f>J271+Capacity!$B$12*'PLE Passing'!$D$11</f>
        <v>945.79150000000004</v>
      </c>
      <c r="K272">
        <f t="shared" si="83"/>
        <v>889</v>
      </c>
      <c r="L272">
        <v>889</v>
      </c>
      <c r="M272">
        <v>1.79394819949349</v>
      </c>
      <c r="N272">
        <f>G272-$E272</f>
        <v>0</v>
      </c>
      <c r="O272">
        <f>H272-$E272</f>
        <v>0</v>
      </c>
      <c r="P272">
        <f>I272-$E272</f>
        <v>0</v>
      </c>
      <c r="Q272">
        <f>J272-$E272</f>
        <v>56.791500000000042</v>
      </c>
      <c r="R272">
        <f t="shared" si="84"/>
        <v>0.11460181009171543</v>
      </c>
    </row>
    <row r="273" spans="1:18" x14ac:dyDescent="0.25">
      <c r="A273">
        <v>2029</v>
      </c>
      <c r="B273" t="s">
        <v>18</v>
      </c>
      <c r="C273">
        <v>5006210</v>
      </c>
      <c r="E273">
        <v>935</v>
      </c>
      <c r="G273">
        <f t="shared" si="79"/>
        <v>935</v>
      </c>
      <c r="H273">
        <f>E273+Capacity!$B$12*0.5*'PLE Passing'!$D$11</f>
        <v>972.19787499999995</v>
      </c>
      <c r="I273">
        <f t="shared" si="81"/>
        <v>935</v>
      </c>
      <c r="J273">
        <f>J272+Capacity!$B$12*'PLE Passing'!$D$11</f>
        <v>1020.1872500000001</v>
      </c>
      <c r="K273">
        <f t="shared" si="83"/>
        <v>935</v>
      </c>
      <c r="L273">
        <v>935</v>
      </c>
      <c r="M273">
        <v>1.86768034101645</v>
      </c>
      <c r="N273">
        <f>G273-$E273</f>
        <v>0</v>
      </c>
      <c r="O273">
        <f>H273-$E273</f>
        <v>37.197874999999954</v>
      </c>
      <c r="P273">
        <f>I273-$E273</f>
        <v>0</v>
      </c>
      <c r="Q273">
        <f>J273-$E273</f>
        <v>85.187250000000063</v>
      </c>
      <c r="R273">
        <f t="shared" si="84"/>
        <v>0.1701631573585608</v>
      </c>
    </row>
    <row r="274" spans="1:18" x14ac:dyDescent="0.25">
      <c r="A274">
        <v>2030</v>
      </c>
      <c r="B274" t="s">
        <v>18</v>
      </c>
      <c r="C274">
        <v>5057392</v>
      </c>
      <c r="E274">
        <v>981</v>
      </c>
      <c r="G274">
        <f t="shared" si="79"/>
        <v>981</v>
      </c>
      <c r="H274">
        <f>E274+Capacity!$B$12*0.5*'PLE Passing'!$D$11</f>
        <v>1018.197875</v>
      </c>
      <c r="I274">
        <f t="shared" si="81"/>
        <v>981</v>
      </c>
      <c r="J274">
        <f>J273+Capacity!$B$12*'PLE Passing'!$D$11</f>
        <v>1094.5830000000001</v>
      </c>
      <c r="K274">
        <f t="shared" si="83"/>
        <v>981</v>
      </c>
      <c r="L274">
        <v>981</v>
      </c>
      <c r="M274">
        <v>1.93973494639134</v>
      </c>
      <c r="N274">
        <f>G274-$E274</f>
        <v>0</v>
      </c>
      <c r="O274">
        <f>H274-$E274</f>
        <v>37.197874999999954</v>
      </c>
      <c r="P274">
        <f>I274-$E274</f>
        <v>0</v>
      </c>
      <c r="Q274">
        <f>J274-$E274</f>
        <v>113.58300000000008</v>
      </c>
      <c r="R274">
        <f t="shared" si="84"/>
        <v>0.22458808808967168</v>
      </c>
    </row>
    <row r="275" spans="1:18" x14ac:dyDescent="0.25">
      <c r="A275">
        <v>2010</v>
      </c>
      <c r="B275" t="s">
        <v>19</v>
      </c>
      <c r="C275">
        <v>4297323</v>
      </c>
      <c r="D275">
        <v>829</v>
      </c>
      <c r="L275">
        <v>829</v>
      </c>
      <c r="M275">
        <v>1.9291079586058499</v>
      </c>
      <c r="R275">
        <f t="shared" si="84"/>
        <v>0</v>
      </c>
    </row>
    <row r="276" spans="1:18" x14ac:dyDescent="0.25">
      <c r="A276">
        <v>2011</v>
      </c>
      <c r="B276" t="s">
        <v>19</v>
      </c>
      <c r="C276">
        <v>4374333.2</v>
      </c>
      <c r="D276">
        <v>850</v>
      </c>
      <c r="L276">
        <v>850</v>
      </c>
      <c r="M276">
        <v>1.94315330162777</v>
      </c>
      <c r="R276">
        <f t="shared" si="84"/>
        <v>0</v>
      </c>
    </row>
    <row r="277" spans="1:18" x14ac:dyDescent="0.25">
      <c r="A277">
        <v>2012</v>
      </c>
      <c r="B277" t="s">
        <v>19</v>
      </c>
      <c r="C277">
        <v>4451343.4000000004</v>
      </c>
      <c r="D277">
        <v>893</v>
      </c>
      <c r="L277">
        <v>893</v>
      </c>
      <c r="M277">
        <v>2.0061359453867298</v>
      </c>
      <c r="R277">
        <f t="shared" si="84"/>
        <v>0</v>
      </c>
    </row>
    <row r="278" spans="1:18" x14ac:dyDescent="0.25">
      <c r="A278">
        <v>2013</v>
      </c>
      <c r="B278" t="s">
        <v>19</v>
      </c>
      <c r="C278">
        <v>4528353.5999999996</v>
      </c>
      <c r="D278">
        <v>915</v>
      </c>
      <c r="L278">
        <v>915</v>
      </c>
      <c r="M278">
        <v>2.0206019247260198</v>
      </c>
      <c r="R278">
        <f t="shared" si="84"/>
        <v>0</v>
      </c>
    </row>
    <row r="279" spans="1:18" x14ac:dyDescent="0.25">
      <c r="A279">
        <v>2014</v>
      </c>
      <c r="B279" t="s">
        <v>19</v>
      </c>
      <c r="C279">
        <v>4605363.8</v>
      </c>
      <c r="D279">
        <v>929</v>
      </c>
      <c r="L279">
        <v>929</v>
      </c>
      <c r="M279">
        <v>2.0172130592592898</v>
      </c>
      <c r="R279">
        <f t="shared" si="84"/>
        <v>0</v>
      </c>
    </row>
    <row r="280" spans="1:18" x14ac:dyDescent="0.25">
      <c r="A280">
        <v>2015</v>
      </c>
      <c r="B280" t="s">
        <v>19</v>
      </c>
      <c r="C280">
        <v>4682374</v>
      </c>
      <c r="D280">
        <v>1157</v>
      </c>
      <c r="L280">
        <v>1157</v>
      </c>
      <c r="M280">
        <v>2.4709687863464098</v>
      </c>
      <c r="R280">
        <f t="shared" si="84"/>
        <v>0</v>
      </c>
    </row>
    <row r="281" spans="1:18" x14ac:dyDescent="0.25">
      <c r="A281">
        <v>2016</v>
      </c>
      <c r="B281" t="s">
        <v>19</v>
      </c>
      <c r="C281">
        <v>4755673</v>
      </c>
      <c r="D281">
        <v>1166</v>
      </c>
      <c r="L281">
        <v>1166</v>
      </c>
      <c r="M281">
        <v>2.4518086083715098</v>
      </c>
      <c r="R281">
        <f t="shared" si="84"/>
        <v>0</v>
      </c>
    </row>
    <row r="282" spans="1:18" x14ac:dyDescent="0.25">
      <c r="A282">
        <v>2017</v>
      </c>
      <c r="B282" t="s">
        <v>19</v>
      </c>
      <c r="C282">
        <v>4825658</v>
      </c>
      <c r="D282">
        <v>1242</v>
      </c>
      <c r="L282">
        <v>1242</v>
      </c>
      <c r="M282">
        <v>2.5737422751467198</v>
      </c>
      <c r="R282">
        <f t="shared" si="84"/>
        <v>0</v>
      </c>
    </row>
    <row r="283" spans="1:18" x14ac:dyDescent="0.25">
      <c r="A283">
        <v>2018</v>
      </c>
      <c r="B283" t="s">
        <v>19</v>
      </c>
      <c r="C283">
        <v>4892512</v>
      </c>
      <c r="D283">
        <v>798</v>
      </c>
      <c r="L283">
        <v>798</v>
      </c>
      <c r="M283">
        <v>1.63106396059938</v>
      </c>
      <c r="R283">
        <f t="shared" si="84"/>
        <v>0</v>
      </c>
    </row>
    <row r="284" spans="1:18" x14ac:dyDescent="0.25">
      <c r="A284">
        <v>2019</v>
      </c>
      <c r="B284" t="s">
        <v>19</v>
      </c>
      <c r="C284">
        <v>4956259</v>
      </c>
      <c r="D284">
        <v>798</v>
      </c>
      <c r="L284">
        <v>798</v>
      </c>
      <c r="M284">
        <v>1.6100853486470299</v>
      </c>
      <c r="R284">
        <f t="shared" si="84"/>
        <v>0</v>
      </c>
    </row>
    <row r="285" spans="1:18" x14ac:dyDescent="0.25">
      <c r="A285">
        <v>2020</v>
      </c>
      <c r="B285" t="s">
        <v>19</v>
      </c>
      <c r="C285">
        <v>5017051</v>
      </c>
      <c r="D285">
        <v>798</v>
      </c>
      <c r="L285">
        <v>798</v>
      </c>
      <c r="M285">
        <v>1.59057581834428</v>
      </c>
      <c r="R285">
        <f t="shared" si="84"/>
        <v>0</v>
      </c>
    </row>
    <row r="286" spans="1:18" x14ac:dyDescent="0.25">
      <c r="A286">
        <v>2021</v>
      </c>
      <c r="B286" t="s">
        <v>19</v>
      </c>
      <c r="C286">
        <v>5082746</v>
      </c>
      <c r="E286">
        <v>830</v>
      </c>
      <c r="G286">
        <f t="shared" ref="G286:G295" si="85">E286</f>
        <v>830</v>
      </c>
      <c r="H286">
        <f t="shared" ref="H286:H293" si="86">E286</f>
        <v>830</v>
      </c>
      <c r="I286">
        <f t="shared" ref="I286:I295" si="87">E286</f>
        <v>830</v>
      </c>
      <c r="J286">
        <f>E286</f>
        <v>830</v>
      </c>
      <c r="K286">
        <f>E286</f>
        <v>830</v>
      </c>
      <c r="L286">
        <v>830</v>
      </c>
      <c r="M286">
        <v>1.6329755608484</v>
      </c>
      <c r="N286">
        <f>G286-$E286</f>
        <v>0</v>
      </c>
      <c r="O286">
        <f>H286-$E286</f>
        <v>0</v>
      </c>
      <c r="P286">
        <f>I286-$E286</f>
        <v>0</v>
      </c>
      <c r="Q286">
        <f>J286-$E286</f>
        <v>0</v>
      </c>
      <c r="R286">
        <f t="shared" si="84"/>
        <v>0</v>
      </c>
    </row>
    <row r="287" spans="1:18" x14ac:dyDescent="0.25">
      <c r="A287">
        <v>2022</v>
      </c>
      <c r="B287" t="s">
        <v>19</v>
      </c>
      <c r="C287">
        <v>5140965</v>
      </c>
      <c r="E287">
        <v>863</v>
      </c>
      <c r="G287">
        <f t="shared" si="85"/>
        <v>863</v>
      </c>
      <c r="H287">
        <f t="shared" si="86"/>
        <v>863</v>
      </c>
      <c r="I287">
        <f t="shared" si="87"/>
        <v>863</v>
      </c>
      <c r="J287">
        <f t="shared" ref="J287:J290" si="88">E287</f>
        <v>863</v>
      </c>
      <c r="K287">
        <f t="shared" ref="K287:K295" si="89">E287</f>
        <v>863</v>
      </c>
      <c r="L287">
        <v>863</v>
      </c>
      <c r="M287">
        <v>1.6786731673917199</v>
      </c>
      <c r="N287">
        <f>G287-$E287</f>
        <v>0</v>
      </c>
      <c r="O287">
        <f>H287-$E287</f>
        <v>0</v>
      </c>
      <c r="P287">
        <f>I287-$E287</f>
        <v>0</v>
      </c>
      <c r="Q287">
        <f>J287-$E287</f>
        <v>0</v>
      </c>
      <c r="R287">
        <f t="shared" si="84"/>
        <v>0</v>
      </c>
    </row>
    <row r="288" spans="1:18" x14ac:dyDescent="0.25">
      <c r="A288">
        <v>2023</v>
      </c>
      <c r="B288" t="s">
        <v>19</v>
      </c>
      <c r="C288">
        <v>5197325</v>
      </c>
      <c r="E288">
        <v>895</v>
      </c>
      <c r="G288">
        <f t="shared" si="85"/>
        <v>895</v>
      </c>
      <c r="H288">
        <f t="shared" si="86"/>
        <v>895</v>
      </c>
      <c r="I288">
        <f t="shared" si="87"/>
        <v>895</v>
      </c>
      <c r="J288">
        <f t="shared" si="88"/>
        <v>895</v>
      </c>
      <c r="K288">
        <f t="shared" si="89"/>
        <v>895</v>
      </c>
      <c r="L288">
        <v>895</v>
      </c>
      <c r="M288">
        <v>1.7220397031165</v>
      </c>
      <c r="N288">
        <f>G288-$E288</f>
        <v>0</v>
      </c>
      <c r="O288">
        <f>H288-$E288</f>
        <v>0</v>
      </c>
      <c r="P288">
        <f>I288-$E288</f>
        <v>0</v>
      </c>
      <c r="Q288">
        <f>J288-$E288</f>
        <v>0</v>
      </c>
      <c r="R288">
        <f t="shared" si="84"/>
        <v>0</v>
      </c>
    </row>
    <row r="289" spans="1:18" x14ac:dyDescent="0.25">
      <c r="A289">
        <v>2024</v>
      </c>
      <c r="B289" t="s">
        <v>19</v>
      </c>
      <c r="C289">
        <v>5251727</v>
      </c>
      <c r="E289">
        <v>927</v>
      </c>
      <c r="G289">
        <f t="shared" si="85"/>
        <v>927</v>
      </c>
      <c r="H289">
        <f t="shared" si="86"/>
        <v>927</v>
      </c>
      <c r="I289">
        <f t="shared" si="87"/>
        <v>927</v>
      </c>
      <c r="J289">
        <f t="shared" si="88"/>
        <v>927</v>
      </c>
      <c r="K289">
        <f t="shared" si="89"/>
        <v>927</v>
      </c>
      <c r="L289">
        <v>927</v>
      </c>
      <c r="M289">
        <v>1.7651336408004401</v>
      </c>
      <c r="N289">
        <f>G289-$E289</f>
        <v>0</v>
      </c>
      <c r="O289">
        <f>H289-$E289</f>
        <v>0</v>
      </c>
      <c r="P289">
        <f>I289-$E289</f>
        <v>0</v>
      </c>
      <c r="Q289">
        <f>J289-$E289</f>
        <v>0</v>
      </c>
      <c r="R289">
        <f t="shared" si="84"/>
        <v>0</v>
      </c>
    </row>
    <row r="290" spans="1:18" x14ac:dyDescent="0.25">
      <c r="A290">
        <v>2025</v>
      </c>
      <c r="B290" t="s">
        <v>19</v>
      </c>
      <c r="C290">
        <v>5304631</v>
      </c>
      <c r="E290">
        <v>959</v>
      </c>
      <c r="G290">
        <f t="shared" si="85"/>
        <v>959</v>
      </c>
      <c r="H290">
        <f t="shared" si="86"/>
        <v>959</v>
      </c>
      <c r="I290">
        <f t="shared" si="87"/>
        <v>959</v>
      </c>
      <c r="J290">
        <f t="shared" si="88"/>
        <v>959</v>
      </c>
      <c r="K290">
        <f t="shared" si="89"/>
        <v>959</v>
      </c>
      <c r="L290">
        <v>959</v>
      </c>
      <c r="M290">
        <v>1.8078543069254001</v>
      </c>
      <c r="N290">
        <f>G290-$E290</f>
        <v>0</v>
      </c>
      <c r="O290">
        <f>H290-$E290</f>
        <v>0</v>
      </c>
      <c r="P290">
        <f>I290-$E290</f>
        <v>0</v>
      </c>
      <c r="Q290">
        <f>J290-$E290</f>
        <v>0</v>
      </c>
      <c r="R290">
        <f t="shared" si="84"/>
        <v>0</v>
      </c>
    </row>
    <row r="291" spans="1:18" x14ac:dyDescent="0.25">
      <c r="A291">
        <v>2026</v>
      </c>
      <c r="B291" t="s">
        <v>19</v>
      </c>
      <c r="C291">
        <v>5358101</v>
      </c>
      <c r="E291">
        <v>1011</v>
      </c>
      <c r="G291">
        <f t="shared" si="85"/>
        <v>1011</v>
      </c>
      <c r="H291">
        <f t="shared" si="86"/>
        <v>1011</v>
      </c>
      <c r="I291">
        <f t="shared" si="87"/>
        <v>1011</v>
      </c>
      <c r="J291">
        <f>E291</f>
        <v>1011</v>
      </c>
      <c r="K291">
        <f t="shared" si="89"/>
        <v>1011</v>
      </c>
      <c r="L291">
        <v>1011</v>
      </c>
      <c r="M291">
        <v>1.88686252834726</v>
      </c>
      <c r="N291">
        <f>G291-$E291</f>
        <v>0</v>
      </c>
      <c r="O291">
        <f>H291-$E291</f>
        <v>0</v>
      </c>
      <c r="P291">
        <f>I291-$E291</f>
        <v>0</v>
      </c>
      <c r="Q291">
        <f>J291-$E291</f>
        <v>0</v>
      </c>
      <c r="R291">
        <f t="shared" si="84"/>
        <v>0</v>
      </c>
    </row>
    <row r="292" spans="1:18" x14ac:dyDescent="0.25">
      <c r="A292">
        <v>2027</v>
      </c>
      <c r="B292" t="s">
        <v>19</v>
      </c>
      <c r="C292">
        <v>5412127</v>
      </c>
      <c r="E292">
        <v>1063</v>
      </c>
      <c r="G292">
        <f t="shared" si="85"/>
        <v>1063</v>
      </c>
      <c r="H292">
        <f t="shared" si="86"/>
        <v>1063</v>
      </c>
      <c r="I292">
        <f t="shared" si="87"/>
        <v>1063</v>
      </c>
      <c r="J292">
        <f>J291+Capacity!$B$13*'PLE Passing'!$D$3</f>
        <v>1154.841308</v>
      </c>
      <c r="K292">
        <f t="shared" si="89"/>
        <v>1063</v>
      </c>
      <c r="L292">
        <v>1063</v>
      </c>
      <c r="M292">
        <v>1.9641076419677499</v>
      </c>
      <c r="N292">
        <f>G292-$E292</f>
        <v>0</v>
      </c>
      <c r="O292">
        <f>H292-$E292</f>
        <v>0</v>
      </c>
      <c r="P292">
        <f>I292-$E292</f>
        <v>0</v>
      </c>
      <c r="Q292">
        <f>J292-$E292</f>
        <v>91.841308000000026</v>
      </c>
      <c r="R292">
        <f t="shared" si="84"/>
        <v>0.16969540441308939</v>
      </c>
    </row>
    <row r="293" spans="1:18" x14ac:dyDescent="0.25">
      <c r="A293">
        <v>2028</v>
      </c>
      <c r="B293" t="s">
        <v>19</v>
      </c>
      <c r="C293">
        <v>5466726</v>
      </c>
      <c r="E293">
        <v>1114</v>
      </c>
      <c r="G293">
        <f t="shared" si="85"/>
        <v>1114</v>
      </c>
      <c r="H293">
        <f t="shared" si="86"/>
        <v>1114</v>
      </c>
      <c r="I293">
        <f t="shared" si="87"/>
        <v>1114</v>
      </c>
      <c r="J293">
        <f>J292+Capacity!$B$13*'PLE Passing'!$D$3</f>
        <v>1298.6826160000001</v>
      </c>
      <c r="K293">
        <f t="shared" si="89"/>
        <v>1114</v>
      </c>
      <c r="L293">
        <v>1114</v>
      </c>
      <c r="M293">
        <v>2.0377827606505199</v>
      </c>
      <c r="N293">
        <f>G293-$E293</f>
        <v>0</v>
      </c>
      <c r="O293">
        <f>H293-$E293</f>
        <v>0</v>
      </c>
      <c r="P293">
        <f>I293-$E293</f>
        <v>0</v>
      </c>
      <c r="Q293">
        <f>J293-$E293</f>
        <v>184.68261600000005</v>
      </c>
      <c r="R293">
        <f t="shared" si="84"/>
        <v>0.33783038696287332</v>
      </c>
    </row>
    <row r="294" spans="1:18" x14ac:dyDescent="0.25">
      <c r="A294">
        <v>2029</v>
      </c>
      <c r="B294" t="s">
        <v>19</v>
      </c>
      <c r="C294">
        <v>5521879</v>
      </c>
      <c r="E294">
        <v>1166</v>
      </c>
      <c r="G294">
        <f t="shared" si="85"/>
        <v>1166</v>
      </c>
      <c r="H294">
        <f>E294+Capacity!$B$13*0.5*'PLE Passing'!$D$3</f>
        <v>1237.920654</v>
      </c>
      <c r="I294">
        <f t="shared" si="87"/>
        <v>1166</v>
      </c>
      <c r="J294">
        <f>J293+Capacity!$B$13*'PLE Passing'!$D$3</f>
        <v>1442.5239240000001</v>
      </c>
      <c r="K294">
        <f t="shared" si="89"/>
        <v>1166</v>
      </c>
      <c r="L294">
        <v>1166</v>
      </c>
      <c r="M294">
        <v>2.1116000549812801</v>
      </c>
      <c r="N294">
        <f>G294-$E294</f>
        <v>0</v>
      </c>
      <c r="O294">
        <f>H294-$E294</f>
        <v>71.920654000000013</v>
      </c>
      <c r="P294">
        <f>I294-$E294</f>
        <v>0</v>
      </c>
      <c r="Q294">
        <f>J294-$E294</f>
        <v>276.52392400000008</v>
      </c>
      <c r="R294">
        <f t="shared" si="84"/>
        <v>0.5007786733465186</v>
      </c>
    </row>
    <row r="295" spans="1:18" x14ac:dyDescent="0.25">
      <c r="A295">
        <v>2030</v>
      </c>
      <c r="B295" t="s">
        <v>19</v>
      </c>
      <c r="C295">
        <v>5577604</v>
      </c>
      <c r="E295">
        <v>1218</v>
      </c>
      <c r="G295">
        <f t="shared" si="85"/>
        <v>1218</v>
      </c>
      <c r="H295">
        <f>E295+Capacity!$B$13*0.5*'PLE Passing'!$D$3</f>
        <v>1289.920654</v>
      </c>
      <c r="I295">
        <f t="shared" si="87"/>
        <v>1218</v>
      </c>
      <c r="J295">
        <f>J294+Capacity!$B$13*'PLE Passing'!$D$3</f>
        <v>1586.3652320000001</v>
      </c>
      <c r="K295">
        <f t="shared" si="89"/>
        <v>1218</v>
      </c>
      <c r="L295">
        <v>1218</v>
      </c>
      <c r="M295">
        <v>2.1837333736851798</v>
      </c>
      <c r="N295">
        <f>G295-$E295</f>
        <v>0</v>
      </c>
      <c r="O295">
        <f>H295-$E295</f>
        <v>71.920654000000013</v>
      </c>
      <c r="P295">
        <f>I295-$E295</f>
        <v>0</v>
      </c>
      <c r="Q295">
        <f>J295-$E295</f>
        <v>368.36523200000011</v>
      </c>
      <c r="R295">
        <f t="shared" si="84"/>
        <v>0.66043633072552321</v>
      </c>
    </row>
    <row r="296" spans="1:18" x14ac:dyDescent="0.25">
      <c r="A296">
        <v>2010</v>
      </c>
      <c r="B296" t="s">
        <v>20</v>
      </c>
      <c r="C296">
        <v>4468563</v>
      </c>
      <c r="D296">
        <v>292</v>
      </c>
      <c r="L296">
        <v>292</v>
      </c>
      <c r="M296">
        <v>0.65345391795975505</v>
      </c>
      <c r="R296">
        <f t="shared" si="84"/>
        <v>0</v>
      </c>
    </row>
    <row r="297" spans="1:18" x14ac:dyDescent="0.25">
      <c r="A297">
        <v>2011</v>
      </c>
      <c r="B297" t="s">
        <v>20</v>
      </c>
      <c r="C297">
        <v>4552012</v>
      </c>
      <c r="D297">
        <v>747</v>
      </c>
      <c r="L297">
        <v>747</v>
      </c>
      <c r="M297">
        <v>1.64103258075769</v>
      </c>
      <c r="R297">
        <f t="shared" si="84"/>
        <v>0</v>
      </c>
    </row>
    <row r="298" spans="1:18" x14ac:dyDescent="0.25">
      <c r="A298">
        <v>2012</v>
      </c>
      <c r="B298" t="s">
        <v>20</v>
      </c>
      <c r="C298">
        <v>4635461</v>
      </c>
      <c r="D298">
        <v>707</v>
      </c>
      <c r="L298">
        <v>707</v>
      </c>
      <c r="M298">
        <v>1.52519889607527</v>
      </c>
      <c r="R298">
        <f t="shared" si="84"/>
        <v>0</v>
      </c>
    </row>
    <row r="299" spans="1:18" x14ac:dyDescent="0.25">
      <c r="A299">
        <v>2013</v>
      </c>
      <c r="B299" t="s">
        <v>20</v>
      </c>
      <c r="C299">
        <v>4718910</v>
      </c>
      <c r="D299">
        <v>720</v>
      </c>
      <c r="L299">
        <v>720</v>
      </c>
      <c r="M299">
        <v>1.52577607964551</v>
      </c>
      <c r="R299">
        <f t="shared" si="84"/>
        <v>0</v>
      </c>
    </row>
    <row r="300" spans="1:18" x14ac:dyDescent="0.25">
      <c r="A300">
        <v>2014</v>
      </c>
      <c r="B300" t="s">
        <v>20</v>
      </c>
      <c r="C300">
        <v>4802359</v>
      </c>
      <c r="D300">
        <v>720</v>
      </c>
      <c r="L300">
        <v>720</v>
      </c>
      <c r="M300">
        <v>1.49926317461897</v>
      </c>
      <c r="R300">
        <f t="shared" si="84"/>
        <v>0</v>
      </c>
    </row>
    <row r="301" spans="1:18" x14ac:dyDescent="0.25">
      <c r="A301">
        <v>2015</v>
      </c>
      <c r="B301" t="s">
        <v>20</v>
      </c>
      <c r="C301">
        <v>4885808</v>
      </c>
      <c r="D301">
        <v>1419</v>
      </c>
      <c r="L301">
        <v>1419</v>
      </c>
      <c r="M301">
        <v>2.9043302561213999</v>
      </c>
      <c r="R301">
        <f t="shared" si="84"/>
        <v>0</v>
      </c>
    </row>
    <row r="302" spans="1:18" x14ac:dyDescent="0.25">
      <c r="A302">
        <v>2016</v>
      </c>
      <c r="B302" t="s">
        <v>20</v>
      </c>
      <c r="C302">
        <v>4967320</v>
      </c>
      <c r="D302">
        <v>1420</v>
      </c>
      <c r="L302">
        <v>1420</v>
      </c>
      <c r="M302">
        <v>2.8586843609833799</v>
      </c>
      <c r="R302">
        <f t="shared" si="84"/>
        <v>0</v>
      </c>
    </row>
    <row r="303" spans="1:18" x14ac:dyDescent="0.25">
      <c r="A303">
        <v>2017</v>
      </c>
      <c r="B303" t="s">
        <v>20</v>
      </c>
      <c r="C303">
        <v>5048419</v>
      </c>
      <c r="D303">
        <v>1420</v>
      </c>
      <c r="L303">
        <v>1420</v>
      </c>
      <c r="M303">
        <v>2.8127617774990501</v>
      </c>
      <c r="R303">
        <f t="shared" si="84"/>
        <v>0</v>
      </c>
    </row>
    <row r="304" spans="1:18" x14ac:dyDescent="0.25">
      <c r="A304">
        <v>2018</v>
      </c>
      <c r="B304" t="s">
        <v>20</v>
      </c>
      <c r="C304">
        <v>5129342</v>
      </c>
      <c r="D304">
        <v>928</v>
      </c>
      <c r="L304">
        <v>928</v>
      </c>
      <c r="M304">
        <v>1.8091989186917099</v>
      </c>
      <c r="R304">
        <f t="shared" si="84"/>
        <v>0</v>
      </c>
    </row>
    <row r="305" spans="1:18" x14ac:dyDescent="0.25">
      <c r="A305">
        <v>2019</v>
      </c>
      <c r="B305" t="s">
        <v>20</v>
      </c>
      <c r="C305">
        <v>5210081</v>
      </c>
      <c r="D305">
        <v>928</v>
      </c>
      <c r="L305">
        <v>928</v>
      </c>
      <c r="M305">
        <v>1.7811623274187101</v>
      </c>
      <c r="R305">
        <f t="shared" si="84"/>
        <v>0</v>
      </c>
    </row>
    <row r="306" spans="1:18" x14ac:dyDescent="0.25">
      <c r="A306">
        <v>2020</v>
      </c>
      <c r="B306" t="s">
        <v>20</v>
      </c>
      <c r="C306">
        <v>5290869</v>
      </c>
      <c r="D306">
        <v>928</v>
      </c>
      <c r="L306">
        <v>928</v>
      </c>
      <c r="M306">
        <v>1.7539651803890799</v>
      </c>
      <c r="R306">
        <f t="shared" si="84"/>
        <v>0</v>
      </c>
    </row>
    <row r="307" spans="1:18" x14ac:dyDescent="0.25">
      <c r="A307">
        <v>2021</v>
      </c>
      <c r="B307" t="s">
        <v>20</v>
      </c>
      <c r="C307">
        <v>5300310</v>
      </c>
      <c r="E307">
        <v>962</v>
      </c>
      <c r="G307">
        <f t="shared" ref="G307:G316" si="90">E307</f>
        <v>962</v>
      </c>
      <c r="H307">
        <f t="shared" ref="H307:H314" si="91">E307</f>
        <v>962</v>
      </c>
      <c r="I307">
        <f t="shared" ref="I307:I316" si="92">E307</f>
        <v>962</v>
      </c>
      <c r="J307">
        <f>E307</f>
        <v>962</v>
      </c>
      <c r="K307">
        <f>E307</f>
        <v>962</v>
      </c>
      <c r="L307">
        <v>962</v>
      </c>
      <c r="M307">
        <v>1.8149881799366401</v>
      </c>
      <c r="N307">
        <f>G307-$E307</f>
        <v>0</v>
      </c>
      <c r="O307">
        <f>H307-$E307</f>
        <v>0</v>
      </c>
      <c r="P307">
        <f>I307-$E307</f>
        <v>0</v>
      </c>
      <c r="Q307">
        <f>J307-$E307</f>
        <v>0</v>
      </c>
      <c r="R307">
        <f t="shared" si="84"/>
        <v>0</v>
      </c>
    </row>
    <row r="308" spans="1:18" x14ac:dyDescent="0.25">
      <c r="A308">
        <v>2022</v>
      </c>
      <c r="B308" t="s">
        <v>20</v>
      </c>
      <c r="C308">
        <v>5355267</v>
      </c>
      <c r="E308">
        <v>997</v>
      </c>
      <c r="G308">
        <f t="shared" si="90"/>
        <v>997</v>
      </c>
      <c r="H308">
        <f t="shared" si="91"/>
        <v>997</v>
      </c>
      <c r="I308">
        <f t="shared" si="92"/>
        <v>997</v>
      </c>
      <c r="J308">
        <f t="shared" ref="J308:J312" si="93">E308</f>
        <v>997</v>
      </c>
      <c r="K308">
        <f t="shared" ref="K308:K316" si="94">E308</f>
        <v>997</v>
      </c>
      <c r="L308">
        <v>997</v>
      </c>
      <c r="M308">
        <v>1.8617185660397499</v>
      </c>
      <c r="N308">
        <f>G308-$E308</f>
        <v>0</v>
      </c>
      <c r="O308">
        <f>H308-$E308</f>
        <v>0</v>
      </c>
      <c r="P308">
        <f>I308-$E308</f>
        <v>0</v>
      </c>
      <c r="Q308">
        <f>J308-$E308</f>
        <v>0</v>
      </c>
      <c r="R308">
        <f t="shared" si="84"/>
        <v>0</v>
      </c>
    </row>
    <row r="309" spans="1:18" x14ac:dyDescent="0.25">
      <c r="A309">
        <v>2023</v>
      </c>
      <c r="B309" t="s">
        <v>20</v>
      </c>
      <c r="C309">
        <v>5408163</v>
      </c>
      <c r="E309">
        <v>1032</v>
      </c>
      <c r="G309">
        <f t="shared" si="90"/>
        <v>1032</v>
      </c>
      <c r="H309">
        <f t="shared" si="91"/>
        <v>1032</v>
      </c>
      <c r="I309">
        <f t="shared" si="92"/>
        <v>1032</v>
      </c>
      <c r="J309">
        <f t="shared" si="93"/>
        <v>1032</v>
      </c>
      <c r="K309">
        <f t="shared" si="94"/>
        <v>1032</v>
      </c>
      <c r="L309">
        <v>1032</v>
      </c>
      <c r="M309">
        <v>1.90822650870545</v>
      </c>
      <c r="N309">
        <f>G309-$E309</f>
        <v>0</v>
      </c>
      <c r="O309">
        <f>H309-$E309</f>
        <v>0</v>
      </c>
      <c r="P309">
        <f>I309-$E309</f>
        <v>0</v>
      </c>
      <c r="Q309">
        <f>J309-$E309</f>
        <v>0</v>
      </c>
      <c r="R309">
        <f t="shared" si="84"/>
        <v>0</v>
      </c>
    </row>
    <row r="310" spans="1:18" x14ac:dyDescent="0.25">
      <c r="A310">
        <v>2024</v>
      </c>
      <c r="B310" t="s">
        <v>20</v>
      </c>
      <c r="C310">
        <v>5458954</v>
      </c>
      <c r="E310">
        <v>1068</v>
      </c>
      <c r="G310">
        <f t="shared" si="90"/>
        <v>1068</v>
      </c>
      <c r="H310">
        <f t="shared" si="91"/>
        <v>1068</v>
      </c>
      <c r="I310">
        <f t="shared" si="92"/>
        <v>1068</v>
      </c>
      <c r="J310">
        <f t="shared" si="93"/>
        <v>1068</v>
      </c>
      <c r="K310">
        <f t="shared" si="94"/>
        <v>1068</v>
      </c>
      <c r="L310">
        <v>1068</v>
      </c>
      <c r="M310">
        <v>1.9564187571465099</v>
      </c>
      <c r="N310">
        <f>G310-$E310</f>
        <v>0</v>
      </c>
      <c r="O310">
        <f>H310-$E310</f>
        <v>0</v>
      </c>
      <c r="P310">
        <f>I310-$E310</f>
        <v>0</v>
      </c>
      <c r="Q310">
        <f>J310-$E310</f>
        <v>0</v>
      </c>
      <c r="R310">
        <f t="shared" si="84"/>
        <v>0</v>
      </c>
    </row>
    <row r="311" spans="1:18" x14ac:dyDescent="0.25">
      <c r="A311">
        <v>2025</v>
      </c>
      <c r="B311" t="s">
        <v>20</v>
      </c>
      <c r="C311">
        <v>5508063</v>
      </c>
      <c r="E311">
        <v>1105</v>
      </c>
      <c r="G311">
        <f t="shared" si="90"/>
        <v>1105</v>
      </c>
      <c r="H311">
        <f t="shared" si="91"/>
        <v>1105</v>
      </c>
      <c r="I311">
        <f t="shared" si="92"/>
        <v>1105</v>
      </c>
      <c r="J311">
        <f t="shared" si="93"/>
        <v>1105</v>
      </c>
      <c r="K311">
        <f t="shared" si="94"/>
        <v>1105</v>
      </c>
      <c r="L311">
        <v>1105</v>
      </c>
      <c r="M311">
        <v>2.0061498933472599</v>
      </c>
      <c r="N311">
        <f>G311-$E311</f>
        <v>0</v>
      </c>
      <c r="O311">
        <f>H311-$E311</f>
        <v>0</v>
      </c>
      <c r="P311">
        <f>I311-$E311</f>
        <v>0</v>
      </c>
      <c r="Q311">
        <f>J311-$E311</f>
        <v>0</v>
      </c>
      <c r="R311">
        <f t="shared" si="84"/>
        <v>0</v>
      </c>
    </row>
    <row r="312" spans="1:18" x14ac:dyDescent="0.25">
      <c r="A312">
        <v>2026</v>
      </c>
      <c r="B312" t="s">
        <v>20</v>
      </c>
      <c r="C312">
        <v>5557626</v>
      </c>
      <c r="E312">
        <v>1157</v>
      </c>
      <c r="G312">
        <f t="shared" si="90"/>
        <v>1157</v>
      </c>
      <c r="H312">
        <f t="shared" si="91"/>
        <v>1157</v>
      </c>
      <c r="I312">
        <f t="shared" si="92"/>
        <v>1157</v>
      </c>
      <c r="J312">
        <f t="shared" si="93"/>
        <v>1157</v>
      </c>
      <c r="K312">
        <f t="shared" si="94"/>
        <v>1157</v>
      </c>
      <c r="L312">
        <v>1157</v>
      </c>
      <c r="M312">
        <v>2.0818241457773499</v>
      </c>
      <c r="N312">
        <f>G312-$E312</f>
        <v>0</v>
      </c>
      <c r="O312">
        <f>H312-$E312</f>
        <v>0</v>
      </c>
      <c r="P312">
        <f>I312-$E312</f>
        <v>0</v>
      </c>
      <c r="Q312">
        <f>J312-$E312</f>
        <v>0</v>
      </c>
      <c r="R312">
        <f t="shared" si="84"/>
        <v>0</v>
      </c>
    </row>
    <row r="313" spans="1:18" x14ac:dyDescent="0.25">
      <c r="A313">
        <v>2027</v>
      </c>
      <c r="B313" t="s">
        <v>20</v>
      </c>
      <c r="C313">
        <v>5607740</v>
      </c>
      <c r="E313">
        <v>1210</v>
      </c>
      <c r="G313">
        <f t="shared" si="90"/>
        <v>1210</v>
      </c>
      <c r="H313">
        <f t="shared" si="91"/>
        <v>1210</v>
      </c>
      <c r="I313">
        <f t="shared" si="92"/>
        <v>1210</v>
      </c>
      <c r="J313">
        <f>J312+Capacity!$B$14*'PLE Passing'!$D$2</f>
        <v>1158.73123076</v>
      </c>
      <c r="K313">
        <f t="shared" si="94"/>
        <v>1210</v>
      </c>
      <c r="L313">
        <v>1210</v>
      </c>
      <c r="M313">
        <v>2.15773199185411</v>
      </c>
      <c r="N313">
        <f>G313-$E313</f>
        <v>0</v>
      </c>
      <c r="O313">
        <f>H313-$E313</f>
        <v>0</v>
      </c>
      <c r="P313">
        <f>I313-$E313</f>
        <v>0</v>
      </c>
      <c r="Q313">
        <f>J313-$E313</f>
        <v>-51.268769239999983</v>
      </c>
      <c r="R313">
        <f t="shared" si="84"/>
        <v>-9.1425011216639832E-2</v>
      </c>
    </row>
    <row r="314" spans="1:18" x14ac:dyDescent="0.25">
      <c r="A314">
        <v>2028</v>
      </c>
      <c r="B314" t="s">
        <v>20</v>
      </c>
      <c r="C314">
        <v>5658354</v>
      </c>
      <c r="E314">
        <v>1262</v>
      </c>
      <c r="G314">
        <f t="shared" si="90"/>
        <v>1262</v>
      </c>
      <c r="H314">
        <f t="shared" si="91"/>
        <v>1262</v>
      </c>
      <c r="I314">
        <f t="shared" si="92"/>
        <v>1262</v>
      </c>
      <c r="J314">
        <f>J313+Capacity!$B$14*'PLE Passing'!$D$2</f>
        <v>1160.46246152</v>
      </c>
      <c r="K314">
        <f t="shared" si="94"/>
        <v>1262</v>
      </c>
      <c r="L314">
        <v>1262</v>
      </c>
      <c r="M314">
        <v>2.2303305873050698</v>
      </c>
      <c r="N314">
        <f>G314-$E314</f>
        <v>0</v>
      </c>
      <c r="O314">
        <f>H314-$E314</f>
        <v>0</v>
      </c>
      <c r="P314">
        <f>I314-$E314</f>
        <v>0</v>
      </c>
      <c r="Q314">
        <f>J314-$E314</f>
        <v>-101.53753847999997</v>
      </c>
      <c r="R314">
        <f t="shared" si="84"/>
        <v>-0.17944712981902505</v>
      </c>
    </row>
    <row r="315" spans="1:18" x14ac:dyDescent="0.25">
      <c r="A315">
        <v>2029</v>
      </c>
      <c r="B315" t="s">
        <v>20</v>
      </c>
      <c r="C315">
        <v>5709410</v>
      </c>
      <c r="E315">
        <v>1315</v>
      </c>
      <c r="G315">
        <f t="shared" si="90"/>
        <v>1315</v>
      </c>
      <c r="H315">
        <f>E315+Capacity!$B$14*0.5*'PLE Passing'!$D$2</f>
        <v>1315.86561538</v>
      </c>
      <c r="I315">
        <f t="shared" si="92"/>
        <v>1315</v>
      </c>
      <c r="J315">
        <f>J314+Capacity!$B$14*'PLE Passing'!$D$2</f>
        <v>1162.1936922800001</v>
      </c>
      <c r="K315">
        <f t="shared" si="94"/>
        <v>1315</v>
      </c>
      <c r="L315">
        <v>1315</v>
      </c>
      <c r="M315">
        <v>2.30321521838508</v>
      </c>
      <c r="N315">
        <f>G315-$E315</f>
        <v>0</v>
      </c>
      <c r="O315">
        <f>H315-$E315</f>
        <v>0.86561538000000837</v>
      </c>
      <c r="P315">
        <f>I315-$E315</f>
        <v>0</v>
      </c>
      <c r="Q315">
        <f>J315-$E315</f>
        <v>-152.80630771999995</v>
      </c>
      <c r="R315">
        <f t="shared" si="84"/>
        <v>-0.26763940182961099</v>
      </c>
    </row>
    <row r="316" spans="1:18" x14ac:dyDescent="0.25">
      <c r="A316">
        <v>2030</v>
      </c>
      <c r="B316" t="s">
        <v>20</v>
      </c>
      <c r="C316">
        <v>5760974</v>
      </c>
      <c r="E316">
        <v>1368</v>
      </c>
      <c r="G316">
        <f t="shared" si="90"/>
        <v>1368</v>
      </c>
      <c r="H316">
        <f>E316+Capacity!$B$14*0.5*'PLE Passing'!$D$2</f>
        <v>1368.86561538</v>
      </c>
      <c r="I316">
        <f t="shared" si="92"/>
        <v>1368</v>
      </c>
      <c r="J316">
        <f>J315+Capacity!$B$14*'PLE Passing'!$D$2</f>
        <v>1163.9249230400001</v>
      </c>
      <c r="K316">
        <f t="shared" si="94"/>
        <v>1368</v>
      </c>
      <c r="L316">
        <v>1368</v>
      </c>
      <c r="M316">
        <v>2.3745984619961802</v>
      </c>
      <c r="N316">
        <f>G316-$E316</f>
        <v>0</v>
      </c>
      <c r="O316">
        <f>H316-$E316</f>
        <v>0.86561538000000837</v>
      </c>
      <c r="P316">
        <f>I316-$E316</f>
        <v>0</v>
      </c>
      <c r="Q316">
        <f>J316-$E316</f>
        <v>-204.07507695999993</v>
      </c>
      <c r="R316">
        <f t="shared" si="84"/>
        <v>-0.35423710810012321</v>
      </c>
    </row>
    <row r="317" spans="1:18" x14ac:dyDescent="0.25">
      <c r="A317">
        <v>2010</v>
      </c>
      <c r="B317" t="s">
        <v>21</v>
      </c>
      <c r="C317">
        <v>4109571</v>
      </c>
      <c r="D317">
        <v>777</v>
      </c>
      <c r="L317">
        <v>777</v>
      </c>
      <c r="M317">
        <v>1.89070830020943</v>
      </c>
      <c r="R317">
        <f t="shared" si="84"/>
        <v>0</v>
      </c>
    </row>
    <row r="318" spans="1:18" x14ac:dyDescent="0.25">
      <c r="A318">
        <v>2011</v>
      </c>
      <c r="B318" t="s">
        <v>21</v>
      </c>
      <c r="C318">
        <v>4195172.4000000004</v>
      </c>
      <c r="D318">
        <v>769</v>
      </c>
      <c r="L318">
        <v>769</v>
      </c>
      <c r="M318">
        <v>1.8330593517444</v>
      </c>
      <c r="R318">
        <f t="shared" si="84"/>
        <v>0</v>
      </c>
    </row>
    <row r="319" spans="1:18" x14ac:dyDescent="0.25">
      <c r="A319">
        <v>2012</v>
      </c>
      <c r="B319" t="s">
        <v>21</v>
      </c>
      <c r="C319">
        <v>4280773.8</v>
      </c>
      <c r="D319">
        <v>784</v>
      </c>
      <c r="L319">
        <v>784</v>
      </c>
      <c r="M319">
        <v>1.8314445860232</v>
      </c>
      <c r="R319">
        <f t="shared" si="84"/>
        <v>0</v>
      </c>
    </row>
    <row r="320" spans="1:18" x14ac:dyDescent="0.25">
      <c r="A320">
        <v>2013</v>
      </c>
      <c r="B320" t="s">
        <v>21</v>
      </c>
      <c r="C320">
        <v>4366375.2</v>
      </c>
      <c r="D320">
        <v>786</v>
      </c>
      <c r="L320">
        <v>786</v>
      </c>
      <c r="M320">
        <v>1.8001201545849701</v>
      </c>
      <c r="R320">
        <f t="shared" si="84"/>
        <v>0</v>
      </c>
    </row>
    <row r="321" spans="1:18" x14ac:dyDescent="0.25">
      <c r="A321">
        <v>2014</v>
      </c>
      <c r="B321" t="s">
        <v>21</v>
      </c>
      <c r="C321">
        <v>4451976.5999999996</v>
      </c>
      <c r="D321">
        <v>788</v>
      </c>
      <c r="L321">
        <v>788</v>
      </c>
      <c r="M321">
        <v>1.7700003185102</v>
      </c>
      <c r="R321">
        <f t="shared" si="84"/>
        <v>0</v>
      </c>
    </row>
    <row r="322" spans="1:18" x14ac:dyDescent="0.25">
      <c r="A322">
        <v>2015</v>
      </c>
      <c r="B322" t="s">
        <v>21</v>
      </c>
      <c r="C322">
        <v>4537578</v>
      </c>
      <c r="D322">
        <v>895</v>
      </c>
      <c r="L322">
        <v>895</v>
      </c>
      <c r="M322">
        <v>1.9724178846071601</v>
      </c>
      <c r="R322">
        <f t="shared" si="84"/>
        <v>0</v>
      </c>
    </row>
    <row r="323" spans="1:18" x14ac:dyDescent="0.25">
      <c r="A323">
        <v>2016</v>
      </c>
      <c r="B323" t="s">
        <v>21</v>
      </c>
      <c r="C323">
        <v>4621162</v>
      </c>
      <c r="D323">
        <v>926</v>
      </c>
      <c r="L323">
        <v>926</v>
      </c>
      <c r="M323">
        <v>2.0038250119774998</v>
      </c>
      <c r="R323">
        <f t="shared" si="84"/>
        <v>0</v>
      </c>
    </row>
    <row r="324" spans="1:18" x14ac:dyDescent="0.25">
      <c r="A324">
        <v>2017</v>
      </c>
      <c r="B324" t="s">
        <v>21</v>
      </c>
      <c r="C324">
        <v>4701027</v>
      </c>
      <c r="D324">
        <v>943</v>
      </c>
      <c r="L324">
        <v>943</v>
      </c>
      <c r="M324">
        <v>2.0059446584756899</v>
      </c>
      <c r="R324">
        <f t="shared" si="84"/>
        <v>0</v>
      </c>
    </row>
    <row r="325" spans="1:18" x14ac:dyDescent="0.25">
      <c r="A325">
        <v>2018</v>
      </c>
      <c r="B325" t="s">
        <v>21</v>
      </c>
      <c r="C325">
        <v>4777419</v>
      </c>
      <c r="D325">
        <v>548</v>
      </c>
      <c r="L325">
        <v>548</v>
      </c>
      <c r="M325">
        <v>1.14706288060561</v>
      </c>
      <c r="R325">
        <f t="shared" si="84"/>
        <v>0</v>
      </c>
    </row>
    <row r="326" spans="1:18" x14ac:dyDescent="0.25">
      <c r="A326">
        <v>2019</v>
      </c>
      <c r="B326" t="s">
        <v>21</v>
      </c>
      <c r="C326">
        <v>4850329</v>
      </c>
      <c r="D326">
        <v>548</v>
      </c>
      <c r="L326">
        <v>548</v>
      </c>
      <c r="M326">
        <v>1.1298202658005201</v>
      </c>
      <c r="R326">
        <f t="shared" si="84"/>
        <v>0</v>
      </c>
    </row>
    <row r="327" spans="1:18" x14ac:dyDescent="0.25">
      <c r="A327">
        <v>2020</v>
      </c>
      <c r="B327" t="s">
        <v>21</v>
      </c>
      <c r="C327">
        <v>4919936</v>
      </c>
      <c r="D327">
        <v>548</v>
      </c>
      <c r="L327">
        <v>548</v>
      </c>
      <c r="M327">
        <v>1.1138356271301</v>
      </c>
      <c r="R327">
        <f t="shared" si="84"/>
        <v>0</v>
      </c>
    </row>
    <row r="328" spans="1:18" x14ac:dyDescent="0.25">
      <c r="A328">
        <v>2021</v>
      </c>
      <c r="B328" t="s">
        <v>21</v>
      </c>
      <c r="C328">
        <v>4616760</v>
      </c>
      <c r="E328">
        <v>576</v>
      </c>
      <c r="G328">
        <f>E328</f>
        <v>576</v>
      </c>
      <c r="H328">
        <f t="shared" ref="H328:H337" si="95">E328</f>
        <v>576</v>
      </c>
      <c r="I328">
        <f t="shared" ref="I328:I337" si="96">E328</f>
        <v>576</v>
      </c>
      <c r="J328">
        <f>E328</f>
        <v>576</v>
      </c>
      <c r="K328">
        <f>E328</f>
        <v>576</v>
      </c>
      <c r="L328">
        <v>576</v>
      </c>
      <c r="M328">
        <v>1.24762820679437</v>
      </c>
      <c r="N328">
        <f>G328-$E328</f>
        <v>0</v>
      </c>
      <c r="O328">
        <f>H328-$E328</f>
        <v>0</v>
      </c>
      <c r="P328">
        <f>I328-$E328</f>
        <v>0</v>
      </c>
      <c r="Q328">
        <f>J328-$E328</f>
        <v>0</v>
      </c>
      <c r="R328">
        <f t="shared" si="84"/>
        <v>0</v>
      </c>
    </row>
    <row r="329" spans="1:18" x14ac:dyDescent="0.25">
      <c r="A329">
        <v>2022</v>
      </c>
      <c r="B329" t="s">
        <v>21</v>
      </c>
      <c r="C329">
        <v>4655271</v>
      </c>
      <c r="E329">
        <v>604</v>
      </c>
      <c r="G329">
        <f>E329</f>
        <v>604</v>
      </c>
      <c r="H329">
        <f t="shared" si="95"/>
        <v>604</v>
      </c>
      <c r="I329">
        <f t="shared" si="96"/>
        <v>604</v>
      </c>
      <c r="J329">
        <f t="shared" ref="J329:J337" si="97">E329</f>
        <v>604</v>
      </c>
      <c r="K329">
        <f t="shared" ref="K329:K337" si="98">E329</f>
        <v>604</v>
      </c>
      <c r="L329">
        <v>604</v>
      </c>
      <c r="M329">
        <v>1.2974540042889</v>
      </c>
      <c r="N329">
        <f>G329-$E329</f>
        <v>0</v>
      </c>
      <c r="O329">
        <f>H329-$E329</f>
        <v>0</v>
      </c>
      <c r="P329">
        <f>I329-$E329</f>
        <v>0</v>
      </c>
      <c r="Q329">
        <f>J329-$E329</f>
        <v>0</v>
      </c>
      <c r="R329">
        <f t="shared" si="84"/>
        <v>0</v>
      </c>
    </row>
    <row r="330" spans="1:18" x14ac:dyDescent="0.25">
      <c r="A330">
        <v>2023</v>
      </c>
      <c r="B330" t="s">
        <v>21</v>
      </c>
      <c r="C330">
        <v>4691959</v>
      </c>
      <c r="E330">
        <v>631</v>
      </c>
      <c r="G330">
        <f>E330+70</f>
        <v>701</v>
      </c>
      <c r="H330">
        <f t="shared" si="95"/>
        <v>631</v>
      </c>
      <c r="I330">
        <f t="shared" si="96"/>
        <v>631</v>
      </c>
      <c r="J330">
        <f t="shared" si="97"/>
        <v>631</v>
      </c>
      <c r="K330">
        <f t="shared" si="98"/>
        <v>631</v>
      </c>
      <c r="L330">
        <v>631</v>
      </c>
      <c r="M330">
        <v>1.3448540364483099</v>
      </c>
      <c r="N330">
        <f>G330-$E330</f>
        <v>70</v>
      </c>
      <c r="O330">
        <f>H330-$E330</f>
        <v>0</v>
      </c>
      <c r="P330">
        <f>I330-$E330</f>
        <v>0</v>
      </c>
      <c r="Q330">
        <f>J330-$E330</f>
        <v>0</v>
      </c>
      <c r="R330">
        <f t="shared" si="84"/>
        <v>0</v>
      </c>
    </row>
    <row r="331" spans="1:18" x14ac:dyDescent="0.25">
      <c r="A331">
        <v>2024</v>
      </c>
      <c r="B331" t="s">
        <v>21</v>
      </c>
      <c r="C331">
        <v>4726825</v>
      </c>
      <c r="E331">
        <v>659</v>
      </c>
      <c r="G331">
        <f t="shared" ref="G331:G337" si="99">E331+70</f>
        <v>729</v>
      </c>
      <c r="H331">
        <f t="shared" si="95"/>
        <v>659</v>
      </c>
      <c r="I331">
        <f t="shared" si="96"/>
        <v>659</v>
      </c>
      <c r="J331">
        <f t="shared" si="97"/>
        <v>659</v>
      </c>
      <c r="K331">
        <f t="shared" si="98"/>
        <v>659</v>
      </c>
      <c r="L331">
        <v>659</v>
      </c>
      <c r="M331">
        <v>1.39417050557192</v>
      </c>
      <c r="N331">
        <f>G331-$E331</f>
        <v>70</v>
      </c>
      <c r="O331">
        <f>H331-$E331</f>
        <v>0</v>
      </c>
      <c r="P331">
        <f>I331-$E331</f>
        <v>0</v>
      </c>
      <c r="Q331">
        <f>J331-$E331</f>
        <v>0</v>
      </c>
      <c r="R331">
        <f t="shared" si="84"/>
        <v>0</v>
      </c>
    </row>
    <row r="332" spans="1:18" x14ac:dyDescent="0.25">
      <c r="A332">
        <v>2025</v>
      </c>
      <c r="B332" t="s">
        <v>21</v>
      </c>
      <c r="C332">
        <v>4760360</v>
      </c>
      <c r="E332">
        <v>686</v>
      </c>
      <c r="G332">
        <f t="shared" si="99"/>
        <v>756</v>
      </c>
      <c r="H332">
        <f t="shared" si="95"/>
        <v>686</v>
      </c>
      <c r="I332">
        <f t="shared" si="96"/>
        <v>686</v>
      </c>
      <c r="J332">
        <f t="shared" si="97"/>
        <v>686</v>
      </c>
      <c r="K332">
        <f t="shared" si="98"/>
        <v>686</v>
      </c>
      <c r="L332">
        <v>686</v>
      </c>
      <c r="M332">
        <v>1.4410674822912499</v>
      </c>
      <c r="N332">
        <f>G332-$E332</f>
        <v>70</v>
      </c>
      <c r="O332">
        <f>H332-$E332</f>
        <v>0</v>
      </c>
      <c r="P332">
        <f>I332-$E332</f>
        <v>0</v>
      </c>
      <c r="Q332">
        <f>J332-$E332</f>
        <v>0</v>
      </c>
      <c r="R332">
        <f t="shared" si="84"/>
        <v>0</v>
      </c>
    </row>
    <row r="333" spans="1:18" x14ac:dyDescent="0.25">
      <c r="A333">
        <v>2026</v>
      </c>
      <c r="B333" t="s">
        <v>21</v>
      </c>
      <c r="C333">
        <v>4794341</v>
      </c>
      <c r="E333">
        <v>736</v>
      </c>
      <c r="G333">
        <f t="shared" si="99"/>
        <v>806</v>
      </c>
      <c r="H333">
        <f t="shared" si="95"/>
        <v>736</v>
      </c>
      <c r="I333">
        <f t="shared" si="96"/>
        <v>736</v>
      </c>
      <c r="J333">
        <f t="shared" si="97"/>
        <v>736</v>
      </c>
      <c r="K333">
        <f t="shared" si="98"/>
        <v>736</v>
      </c>
      <c r="L333">
        <v>736</v>
      </c>
      <c r="M333">
        <v>1.53514320320561</v>
      </c>
      <c r="N333">
        <f>G333-$E333</f>
        <v>70</v>
      </c>
      <c r="O333">
        <f>H333-$E333</f>
        <v>0</v>
      </c>
      <c r="P333">
        <f>I333-$E333</f>
        <v>0</v>
      </c>
      <c r="Q333">
        <f>J333-$E333</f>
        <v>0</v>
      </c>
      <c r="R333">
        <f t="shared" si="84"/>
        <v>0</v>
      </c>
    </row>
    <row r="334" spans="1:18" x14ac:dyDescent="0.25">
      <c r="A334">
        <v>2027</v>
      </c>
      <c r="B334" t="s">
        <v>21</v>
      </c>
      <c r="C334">
        <v>4828677</v>
      </c>
      <c r="E334">
        <v>785</v>
      </c>
      <c r="G334">
        <f t="shared" si="99"/>
        <v>855</v>
      </c>
      <c r="H334">
        <f t="shared" si="95"/>
        <v>785</v>
      </c>
      <c r="I334">
        <f t="shared" si="96"/>
        <v>785</v>
      </c>
      <c r="J334">
        <f t="shared" si="97"/>
        <v>785</v>
      </c>
      <c r="K334">
        <f t="shared" si="98"/>
        <v>785</v>
      </c>
      <c r="L334">
        <v>785</v>
      </c>
      <c r="M334">
        <v>1.62570410072986</v>
      </c>
      <c r="N334">
        <f>G334-$E334</f>
        <v>70</v>
      </c>
      <c r="O334">
        <f>H334-$E334</f>
        <v>0</v>
      </c>
      <c r="P334">
        <f>I334-$E334</f>
        <v>0</v>
      </c>
      <c r="Q334">
        <f>J334-$E334</f>
        <v>0</v>
      </c>
      <c r="R334">
        <f t="shared" ref="R334:R358" si="100">(Q334/C334)*10000</f>
        <v>0</v>
      </c>
    </row>
    <row r="335" spans="1:18" x14ac:dyDescent="0.25">
      <c r="A335">
        <v>2028</v>
      </c>
      <c r="B335" t="s">
        <v>21</v>
      </c>
      <c r="C335">
        <v>4863431</v>
      </c>
      <c r="E335">
        <v>835</v>
      </c>
      <c r="G335">
        <f t="shared" si="99"/>
        <v>905</v>
      </c>
      <c r="H335">
        <f t="shared" si="95"/>
        <v>835</v>
      </c>
      <c r="I335">
        <f t="shared" si="96"/>
        <v>835</v>
      </c>
      <c r="J335">
        <f t="shared" si="97"/>
        <v>835</v>
      </c>
      <c r="K335">
        <f t="shared" si="98"/>
        <v>835</v>
      </c>
      <c r="L335">
        <v>835</v>
      </c>
      <c r="M335">
        <v>1.7168949245913001</v>
      </c>
      <c r="N335">
        <f>G335-$E335</f>
        <v>70</v>
      </c>
      <c r="O335">
        <f>H335-$E335</f>
        <v>0</v>
      </c>
      <c r="P335">
        <f>I335-$E335</f>
        <v>0</v>
      </c>
      <c r="Q335">
        <f>J335-$E335</f>
        <v>0</v>
      </c>
      <c r="R335">
        <f t="shared" si="100"/>
        <v>0</v>
      </c>
    </row>
    <row r="336" spans="1:18" x14ac:dyDescent="0.25">
      <c r="A336">
        <v>2029</v>
      </c>
      <c r="B336" t="s">
        <v>21</v>
      </c>
      <c r="C336">
        <v>4898618</v>
      </c>
      <c r="E336">
        <v>885</v>
      </c>
      <c r="G336">
        <f t="shared" si="99"/>
        <v>955</v>
      </c>
      <c r="H336">
        <f>E336+35*'PLE Passing'!$D$15</f>
        <v>909.73985106923078</v>
      </c>
      <c r="I336">
        <f t="shared" si="96"/>
        <v>885</v>
      </c>
      <c r="J336">
        <f t="shared" si="97"/>
        <v>885</v>
      </c>
      <c r="K336">
        <f t="shared" si="98"/>
        <v>885</v>
      </c>
      <c r="L336">
        <v>885</v>
      </c>
      <c r="M336">
        <v>1.8066319929416801</v>
      </c>
      <c r="N336">
        <f>G336-$E336</f>
        <v>70</v>
      </c>
      <c r="O336">
        <f>H336-$E336</f>
        <v>24.739851069230781</v>
      </c>
      <c r="P336">
        <f>I336-$E336</f>
        <v>0</v>
      </c>
      <c r="Q336">
        <f>J336-$E336</f>
        <v>0</v>
      </c>
      <c r="R336">
        <f t="shared" si="100"/>
        <v>0</v>
      </c>
    </row>
    <row r="337" spans="1:18" x14ac:dyDescent="0.25">
      <c r="A337">
        <v>2030</v>
      </c>
      <c r="B337" t="s">
        <v>21</v>
      </c>
      <c r="C337">
        <v>4934234</v>
      </c>
      <c r="E337">
        <v>935</v>
      </c>
      <c r="G337">
        <f t="shared" si="99"/>
        <v>1005</v>
      </c>
      <c r="H337">
        <f>E337+35*'PLE Passing'!$D$15</f>
        <v>959.73985106923078</v>
      </c>
      <c r="I337">
        <f t="shared" si="96"/>
        <v>935</v>
      </c>
      <c r="J337">
        <f t="shared" si="97"/>
        <v>935</v>
      </c>
      <c r="K337">
        <f t="shared" si="98"/>
        <v>935</v>
      </c>
      <c r="L337">
        <v>935</v>
      </c>
      <c r="M337">
        <v>1.8949243185467</v>
      </c>
      <c r="N337">
        <f>G337-$E337</f>
        <v>70</v>
      </c>
      <c r="O337">
        <f>H337-$E337</f>
        <v>24.739851069230781</v>
      </c>
      <c r="P337">
        <f>I337-$E337</f>
        <v>0</v>
      </c>
      <c r="Q337">
        <f>J337-$E337</f>
        <v>0</v>
      </c>
      <c r="R337">
        <f t="shared" si="100"/>
        <v>0</v>
      </c>
    </row>
    <row r="338" spans="1:18" x14ac:dyDescent="0.25">
      <c r="A338">
        <v>2010</v>
      </c>
      <c r="B338" t="s">
        <v>22</v>
      </c>
      <c r="C338">
        <v>2429224</v>
      </c>
      <c r="D338">
        <v>423</v>
      </c>
      <c r="L338">
        <v>423</v>
      </c>
      <c r="M338">
        <v>1.7412968091868</v>
      </c>
      <c r="R338">
        <f t="shared" si="100"/>
        <v>0</v>
      </c>
    </row>
    <row r="339" spans="1:18" x14ac:dyDescent="0.25">
      <c r="A339">
        <v>2011</v>
      </c>
      <c r="B339" t="s">
        <v>22</v>
      </c>
      <c r="C339">
        <v>2462126.7999999998</v>
      </c>
      <c r="D339">
        <v>423</v>
      </c>
      <c r="L339">
        <v>423</v>
      </c>
      <c r="M339">
        <v>1.7180268701026999</v>
      </c>
      <c r="R339">
        <f t="shared" si="100"/>
        <v>0</v>
      </c>
    </row>
    <row r="340" spans="1:18" x14ac:dyDescent="0.25">
      <c r="A340">
        <v>2012</v>
      </c>
      <c r="B340" t="s">
        <v>22</v>
      </c>
      <c r="C340">
        <v>2495029.6</v>
      </c>
      <c r="D340">
        <v>420</v>
      </c>
      <c r="L340">
        <v>420</v>
      </c>
      <c r="M340">
        <v>1.6833467626997201</v>
      </c>
      <c r="R340">
        <f t="shared" si="100"/>
        <v>0</v>
      </c>
    </row>
    <row r="341" spans="1:18" x14ac:dyDescent="0.25">
      <c r="A341">
        <v>2013</v>
      </c>
      <c r="B341" t="s">
        <v>22</v>
      </c>
      <c r="C341">
        <v>2527932.4</v>
      </c>
      <c r="D341">
        <v>423</v>
      </c>
      <c r="L341">
        <v>423</v>
      </c>
      <c r="M341">
        <v>1.67330423867347</v>
      </c>
      <c r="R341">
        <f t="shared" si="100"/>
        <v>0</v>
      </c>
    </row>
    <row r="342" spans="1:18" x14ac:dyDescent="0.25">
      <c r="A342">
        <v>2014</v>
      </c>
      <c r="B342" t="s">
        <v>22</v>
      </c>
      <c r="C342">
        <v>2560835.2000000002</v>
      </c>
      <c r="D342">
        <v>426</v>
      </c>
      <c r="L342">
        <v>426</v>
      </c>
      <c r="M342">
        <v>1.66351977667286</v>
      </c>
      <c r="R342">
        <f t="shared" si="100"/>
        <v>0</v>
      </c>
    </row>
    <row r="343" spans="1:18" x14ac:dyDescent="0.25">
      <c r="A343">
        <v>2015</v>
      </c>
      <c r="B343" t="s">
        <v>22</v>
      </c>
      <c r="C343">
        <v>2593738</v>
      </c>
      <c r="D343">
        <v>461</v>
      </c>
      <c r="L343">
        <v>461</v>
      </c>
      <c r="M343">
        <v>1.7773576205460999</v>
      </c>
      <c r="R343">
        <f t="shared" si="100"/>
        <v>0</v>
      </c>
    </row>
    <row r="344" spans="1:18" x14ac:dyDescent="0.25">
      <c r="A344">
        <v>2016</v>
      </c>
      <c r="B344" t="s">
        <v>22</v>
      </c>
      <c r="C344">
        <v>2627491</v>
      </c>
      <c r="D344">
        <v>463</v>
      </c>
      <c r="L344">
        <v>463</v>
      </c>
      <c r="M344">
        <v>1.76213733938574</v>
      </c>
      <c r="R344">
        <f t="shared" si="100"/>
        <v>0</v>
      </c>
    </row>
    <row r="345" spans="1:18" x14ac:dyDescent="0.25">
      <c r="A345">
        <v>2017</v>
      </c>
      <c r="B345" t="s">
        <v>22</v>
      </c>
      <c r="C345">
        <v>2660236</v>
      </c>
      <c r="D345">
        <v>461</v>
      </c>
      <c r="L345">
        <v>461</v>
      </c>
      <c r="M345">
        <v>1.7329289581826499</v>
      </c>
      <c r="R345">
        <f t="shared" si="100"/>
        <v>0</v>
      </c>
    </row>
    <row r="346" spans="1:18" x14ac:dyDescent="0.25">
      <c r="A346">
        <v>2018</v>
      </c>
      <c r="B346" t="s">
        <v>22</v>
      </c>
      <c r="C346">
        <v>2692072</v>
      </c>
      <c r="D346">
        <v>360</v>
      </c>
      <c r="L346">
        <v>360</v>
      </c>
      <c r="M346">
        <v>1.3372599246974</v>
      </c>
      <c r="R346">
        <f t="shared" si="100"/>
        <v>0</v>
      </c>
    </row>
    <row r="347" spans="1:18" x14ac:dyDescent="0.25">
      <c r="A347">
        <v>2019</v>
      </c>
      <c r="B347" t="s">
        <v>22</v>
      </c>
      <c r="C347">
        <v>2723012</v>
      </c>
      <c r="D347">
        <v>360</v>
      </c>
      <c r="L347">
        <v>360</v>
      </c>
      <c r="M347">
        <v>1.32206541873484</v>
      </c>
      <c r="R347">
        <f t="shared" si="100"/>
        <v>0</v>
      </c>
    </row>
    <row r="348" spans="1:18" x14ac:dyDescent="0.25">
      <c r="A348">
        <v>2020</v>
      </c>
      <c r="B348" t="s">
        <v>22</v>
      </c>
      <c r="C348">
        <v>2753109</v>
      </c>
      <c r="D348">
        <v>360</v>
      </c>
      <c r="L348">
        <v>360</v>
      </c>
      <c r="M348">
        <v>1.3076125936168801</v>
      </c>
      <c r="R348">
        <f t="shared" si="100"/>
        <v>0</v>
      </c>
    </row>
    <row r="349" spans="1:18" x14ac:dyDescent="0.25">
      <c r="A349">
        <v>2021</v>
      </c>
      <c r="B349" t="s">
        <v>22</v>
      </c>
      <c r="C349">
        <v>2835647</v>
      </c>
      <c r="E349">
        <v>366</v>
      </c>
      <c r="G349">
        <f t="shared" ref="G349:G354" si="101">E349</f>
        <v>366</v>
      </c>
      <c r="H349">
        <f t="shared" ref="H349:H358" si="102">E349</f>
        <v>366</v>
      </c>
      <c r="I349">
        <f t="shared" ref="I349:I358" si="103">E349</f>
        <v>366</v>
      </c>
      <c r="J349">
        <f>E349</f>
        <v>366</v>
      </c>
      <c r="K349">
        <f>E349</f>
        <v>366</v>
      </c>
      <c r="L349">
        <v>366</v>
      </c>
      <c r="M349">
        <v>1.29071072668777</v>
      </c>
      <c r="N349">
        <f>G349-$E349</f>
        <v>0</v>
      </c>
      <c r="O349">
        <f>H349-$E349</f>
        <v>0</v>
      </c>
      <c r="P349">
        <f>I349-$E349</f>
        <v>0</v>
      </c>
      <c r="Q349">
        <f>J349-$E349</f>
        <v>0</v>
      </c>
      <c r="R349">
        <f t="shared" si="100"/>
        <v>0</v>
      </c>
    </row>
    <row r="350" spans="1:18" x14ac:dyDescent="0.25">
      <c r="A350">
        <v>2022</v>
      </c>
      <c r="B350" t="s">
        <v>22</v>
      </c>
      <c r="C350">
        <v>2865446</v>
      </c>
      <c r="E350">
        <v>373</v>
      </c>
      <c r="G350">
        <f t="shared" si="101"/>
        <v>373</v>
      </c>
      <c r="H350">
        <f t="shared" si="102"/>
        <v>373</v>
      </c>
      <c r="I350">
        <f t="shared" si="103"/>
        <v>373</v>
      </c>
      <c r="J350">
        <f t="shared" ref="J350:J358" si="104">E350</f>
        <v>373</v>
      </c>
      <c r="K350">
        <f t="shared" ref="K350:K358" si="105">E350</f>
        <v>373</v>
      </c>
      <c r="L350">
        <v>373</v>
      </c>
      <c r="M350">
        <v>1.30171707999383</v>
      </c>
      <c r="N350">
        <f>G350-$E350</f>
        <v>0</v>
      </c>
      <c r="O350">
        <f>H350-$E350</f>
        <v>0</v>
      </c>
      <c r="P350">
        <f>I350-$E350</f>
        <v>0</v>
      </c>
      <c r="Q350">
        <f>J350-$E350</f>
        <v>0</v>
      </c>
      <c r="R350">
        <f t="shared" si="100"/>
        <v>0</v>
      </c>
    </row>
    <row r="351" spans="1:18" x14ac:dyDescent="0.25">
      <c r="A351">
        <v>2023</v>
      </c>
      <c r="B351" t="s">
        <v>22</v>
      </c>
      <c r="C351">
        <v>2894155</v>
      </c>
      <c r="E351">
        <v>380</v>
      </c>
      <c r="G351">
        <f t="shared" si="101"/>
        <v>380</v>
      </c>
      <c r="H351">
        <f t="shared" si="102"/>
        <v>380</v>
      </c>
      <c r="I351">
        <f t="shared" si="103"/>
        <v>380</v>
      </c>
      <c r="J351">
        <f t="shared" si="104"/>
        <v>380</v>
      </c>
      <c r="K351">
        <f t="shared" si="105"/>
        <v>380</v>
      </c>
      <c r="L351">
        <v>380</v>
      </c>
      <c r="M351">
        <v>1.3129911839552399</v>
      </c>
      <c r="N351">
        <f>G351-$E351</f>
        <v>0</v>
      </c>
      <c r="O351">
        <f>H351-$E351</f>
        <v>0</v>
      </c>
      <c r="P351">
        <f>I351-$E351</f>
        <v>0</v>
      </c>
      <c r="Q351">
        <f>J351-$E351</f>
        <v>0</v>
      </c>
      <c r="R351">
        <f t="shared" si="100"/>
        <v>0</v>
      </c>
    </row>
    <row r="352" spans="1:18" x14ac:dyDescent="0.25">
      <c r="A352">
        <v>2024</v>
      </c>
      <c r="B352" t="s">
        <v>22</v>
      </c>
      <c r="C352">
        <v>2921727</v>
      </c>
      <c r="E352">
        <v>387</v>
      </c>
      <c r="G352">
        <f t="shared" si="101"/>
        <v>387</v>
      </c>
      <c r="H352">
        <f t="shared" si="102"/>
        <v>387</v>
      </c>
      <c r="I352">
        <f t="shared" si="103"/>
        <v>387</v>
      </c>
      <c r="J352">
        <f t="shared" si="104"/>
        <v>387</v>
      </c>
      <c r="K352">
        <f t="shared" si="105"/>
        <v>387</v>
      </c>
      <c r="L352">
        <v>387</v>
      </c>
      <c r="M352">
        <v>1.32455907071399</v>
      </c>
      <c r="N352">
        <f>G352-$E352</f>
        <v>0</v>
      </c>
      <c r="O352">
        <f>H352-$E352</f>
        <v>0</v>
      </c>
      <c r="P352">
        <f>I352-$E352</f>
        <v>0</v>
      </c>
      <c r="Q352">
        <f>J352-$E352</f>
        <v>0</v>
      </c>
      <c r="R352">
        <f t="shared" si="100"/>
        <v>0</v>
      </c>
    </row>
    <row r="353" spans="1:18" x14ac:dyDescent="0.25">
      <c r="A353">
        <v>2025</v>
      </c>
      <c r="B353" t="s">
        <v>22</v>
      </c>
      <c r="C353">
        <v>2948422</v>
      </c>
      <c r="E353">
        <v>393</v>
      </c>
      <c r="G353">
        <f t="shared" si="101"/>
        <v>393</v>
      </c>
      <c r="H353">
        <f t="shared" si="102"/>
        <v>393</v>
      </c>
      <c r="I353">
        <f t="shared" si="103"/>
        <v>393</v>
      </c>
      <c r="J353">
        <f t="shared" si="104"/>
        <v>393</v>
      </c>
      <c r="K353">
        <f t="shared" si="105"/>
        <v>393</v>
      </c>
      <c r="L353">
        <v>393</v>
      </c>
      <c r="M353">
        <v>1.33291638713861</v>
      </c>
      <c r="N353">
        <f>G353-$E353</f>
        <v>0</v>
      </c>
      <c r="O353">
        <f>H353-$E353</f>
        <v>0</v>
      </c>
      <c r="P353">
        <f>I353-$E353</f>
        <v>0</v>
      </c>
      <c r="Q353">
        <f>J353-$E353</f>
        <v>0</v>
      </c>
      <c r="R353">
        <f t="shared" si="100"/>
        <v>0</v>
      </c>
    </row>
    <row r="354" spans="1:18" x14ac:dyDescent="0.25">
      <c r="A354">
        <v>2026</v>
      </c>
      <c r="B354" t="s">
        <v>22</v>
      </c>
      <c r="C354">
        <v>2975365</v>
      </c>
      <c r="E354">
        <v>424</v>
      </c>
      <c r="G354">
        <f t="shared" si="101"/>
        <v>424</v>
      </c>
      <c r="H354">
        <f t="shared" si="102"/>
        <v>424</v>
      </c>
      <c r="I354">
        <f t="shared" si="103"/>
        <v>424</v>
      </c>
      <c r="J354">
        <f t="shared" si="104"/>
        <v>424</v>
      </c>
      <c r="K354">
        <f t="shared" si="105"/>
        <v>424</v>
      </c>
      <c r="L354">
        <v>424</v>
      </c>
      <c r="M354">
        <v>1.42503524777632</v>
      </c>
      <c r="N354">
        <f>G354-$E354</f>
        <v>0</v>
      </c>
      <c r="O354">
        <f>H354-$E354</f>
        <v>0</v>
      </c>
      <c r="P354">
        <f>I354-$E354</f>
        <v>0</v>
      </c>
      <c r="Q354">
        <f>J354-$E354</f>
        <v>0</v>
      </c>
      <c r="R354">
        <f t="shared" si="100"/>
        <v>0</v>
      </c>
    </row>
    <row r="355" spans="1:18" x14ac:dyDescent="0.25">
      <c r="A355">
        <v>2027</v>
      </c>
      <c r="B355" t="s">
        <v>22</v>
      </c>
      <c r="C355">
        <v>3002596</v>
      </c>
      <c r="E355">
        <v>456</v>
      </c>
      <c r="G355">
        <f>E355+70</f>
        <v>526</v>
      </c>
      <c r="H355">
        <f t="shared" si="102"/>
        <v>456</v>
      </c>
      <c r="I355">
        <f t="shared" si="103"/>
        <v>456</v>
      </c>
      <c r="J355">
        <f>E355</f>
        <v>456</v>
      </c>
      <c r="K355">
        <f t="shared" si="105"/>
        <v>456</v>
      </c>
      <c r="L355">
        <v>456</v>
      </c>
      <c r="M355">
        <v>1.51868583052798</v>
      </c>
      <c r="N355">
        <f>G355-$E355</f>
        <v>70</v>
      </c>
      <c r="O355">
        <f>H355-$E355</f>
        <v>0</v>
      </c>
      <c r="P355">
        <f>I355-$E355</f>
        <v>0</v>
      </c>
      <c r="Q355">
        <f>J355-$E355</f>
        <v>0</v>
      </c>
      <c r="R355">
        <f t="shared" si="100"/>
        <v>0</v>
      </c>
    </row>
    <row r="356" spans="1:18" x14ac:dyDescent="0.25">
      <c r="A356">
        <v>2028</v>
      </c>
      <c r="B356" t="s">
        <v>22</v>
      </c>
      <c r="C356">
        <v>3030102</v>
      </c>
      <c r="E356">
        <v>487</v>
      </c>
      <c r="G356">
        <f>E356+70</f>
        <v>557</v>
      </c>
      <c r="H356">
        <f t="shared" si="102"/>
        <v>487</v>
      </c>
      <c r="I356">
        <f t="shared" si="103"/>
        <v>487</v>
      </c>
      <c r="J356">
        <f t="shared" si="104"/>
        <v>487</v>
      </c>
      <c r="K356">
        <f t="shared" si="105"/>
        <v>487</v>
      </c>
      <c r="L356">
        <v>487</v>
      </c>
      <c r="M356">
        <v>1.6072066220873</v>
      </c>
      <c r="N356">
        <f>G356-$E356</f>
        <v>70</v>
      </c>
      <c r="O356">
        <f>H356-$E356</f>
        <v>0</v>
      </c>
      <c r="P356">
        <f>I356-$E356</f>
        <v>0</v>
      </c>
      <c r="Q356">
        <f>J356-$E356</f>
        <v>0</v>
      </c>
      <c r="R356">
        <f t="shared" si="100"/>
        <v>0</v>
      </c>
    </row>
    <row r="357" spans="1:18" x14ac:dyDescent="0.25">
      <c r="A357">
        <v>2029</v>
      </c>
      <c r="B357" t="s">
        <v>22</v>
      </c>
      <c r="C357">
        <v>3057890</v>
      </c>
      <c r="E357">
        <v>518</v>
      </c>
      <c r="G357">
        <f>E357+70</f>
        <v>588</v>
      </c>
      <c r="H357">
        <f t="shared" si="102"/>
        <v>518</v>
      </c>
      <c r="I357">
        <f t="shared" si="103"/>
        <v>518</v>
      </c>
      <c r="J357">
        <f t="shared" si="104"/>
        <v>518</v>
      </c>
      <c r="K357">
        <f t="shared" si="105"/>
        <v>518</v>
      </c>
      <c r="L357">
        <v>518</v>
      </c>
      <c r="M357">
        <v>1.6939785276775801</v>
      </c>
      <c r="N357">
        <f>G357-$E357</f>
        <v>70</v>
      </c>
      <c r="O357">
        <f>H357-$E357</f>
        <v>0</v>
      </c>
      <c r="P357">
        <f>I357-$E357</f>
        <v>0</v>
      </c>
      <c r="Q357">
        <f>J357-$E357</f>
        <v>0</v>
      </c>
      <c r="R357">
        <f t="shared" si="100"/>
        <v>0</v>
      </c>
    </row>
    <row r="358" spans="1:18" x14ac:dyDescent="0.25">
      <c r="A358">
        <v>2030</v>
      </c>
      <c r="B358" t="s">
        <v>22</v>
      </c>
      <c r="C358">
        <v>3085948</v>
      </c>
      <c r="E358">
        <v>549</v>
      </c>
      <c r="G358">
        <f>E358+70</f>
        <v>619</v>
      </c>
      <c r="H358">
        <f t="shared" si="102"/>
        <v>549</v>
      </c>
      <c r="I358">
        <f t="shared" si="103"/>
        <v>549</v>
      </c>
      <c r="J358">
        <f t="shared" si="104"/>
        <v>549</v>
      </c>
      <c r="K358">
        <f t="shared" si="105"/>
        <v>549</v>
      </c>
      <c r="L358">
        <v>549</v>
      </c>
      <c r="M358">
        <v>1.7790319214711301</v>
      </c>
      <c r="N358">
        <f>G358-$E358</f>
        <v>70</v>
      </c>
      <c r="O358">
        <f>H358-$E358</f>
        <v>0</v>
      </c>
      <c r="P358">
        <f>I358-$E358</f>
        <v>0</v>
      </c>
      <c r="Q358">
        <f>J358-$E358</f>
        <v>0</v>
      </c>
      <c r="R358">
        <f t="shared" si="100"/>
        <v>0</v>
      </c>
    </row>
  </sheetData>
  <autoFilter ref="A1:M358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FD87-864B-4C70-82B4-CAF148CAA4A5}">
  <dimension ref="A1:A18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2.0946956991067638</v>
      </c>
    </row>
    <row r="3" spans="1:1" x14ac:dyDescent="0.25">
      <c r="A3">
        <v>0.61831722415052648</v>
      </c>
    </row>
    <row r="4" spans="1:1" x14ac:dyDescent="0.25">
      <c r="A4">
        <v>0.77113835888933913</v>
      </c>
    </row>
    <row r="5" spans="1:1" x14ac:dyDescent="0.25">
      <c r="A5">
        <v>9.4005819752216967E-3</v>
      </c>
    </row>
    <row r="6" spans="1:1" x14ac:dyDescent="0.25">
      <c r="A6">
        <v>0.61369226013868894</v>
      </c>
    </row>
    <row r="7" spans="1:1" x14ac:dyDescent="0.25">
      <c r="A7">
        <v>5.0076560588166043E-2</v>
      </c>
    </row>
    <row r="8" spans="1:1" x14ac:dyDescent="0.25">
      <c r="A8">
        <v>0</v>
      </c>
    </row>
    <row r="9" spans="1:1" x14ac:dyDescent="0.25">
      <c r="A9">
        <v>6.244085474936286</v>
      </c>
    </row>
    <row r="10" spans="1:1" x14ac:dyDescent="0.25">
      <c r="A10">
        <v>8.675897516996989E-4</v>
      </c>
    </row>
    <row r="11" spans="1:1" x14ac:dyDescent="0.25">
      <c r="A11">
        <v>1.0602387095742603</v>
      </c>
    </row>
    <row r="12" spans="1:1" x14ac:dyDescent="0.25">
      <c r="A12">
        <v>3.6999362427191973</v>
      </c>
    </row>
    <row r="13" spans="1:1" x14ac:dyDescent="0.25">
      <c r="A13">
        <v>0.22458808808967168</v>
      </c>
    </row>
    <row r="14" spans="1:1" x14ac:dyDescent="0.25">
      <c r="A14">
        <v>0.66043633072552321</v>
      </c>
    </row>
    <row r="15" spans="1:1" x14ac:dyDescent="0.25">
      <c r="A15">
        <v>-0.35423710810012321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f>SUM(A1:A17)</f>
        <v>15.693236012545219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6" sqref="A16"/>
    </sheetView>
  </sheetViews>
  <sheetFormatPr defaultRowHeight="18.75" x14ac:dyDescent="0.25"/>
  <cols>
    <col min="1" max="2" width="33.42578125" style="1" customWidth="1"/>
  </cols>
  <sheetData>
    <row r="1" spans="1:2" x14ac:dyDescent="0.25">
      <c r="A1" s="4" t="s">
        <v>1</v>
      </c>
      <c r="B1" s="4" t="s">
        <v>27</v>
      </c>
    </row>
    <row r="2" spans="1:2" x14ac:dyDescent="0.25">
      <c r="A2" s="2" t="s">
        <v>7</v>
      </c>
      <c r="B2" s="2">
        <v>191</v>
      </c>
    </row>
    <row r="3" spans="1:2" x14ac:dyDescent="0.25">
      <c r="A3" s="3" t="s">
        <v>8</v>
      </c>
      <c r="B3" s="3">
        <v>336</v>
      </c>
    </row>
    <row r="4" spans="1:2" x14ac:dyDescent="0.25">
      <c r="A4" s="2" t="s">
        <v>9</v>
      </c>
      <c r="B4" s="2">
        <v>137</v>
      </c>
    </row>
    <row r="5" spans="1:2" x14ac:dyDescent="0.25">
      <c r="A5" s="3" t="s">
        <v>10</v>
      </c>
      <c r="B5" s="3">
        <v>89</v>
      </c>
    </row>
    <row r="6" spans="1:2" x14ac:dyDescent="0.25">
      <c r="A6" s="3" t="s">
        <v>11</v>
      </c>
      <c r="B6" s="3">
        <v>677</v>
      </c>
    </row>
    <row r="7" spans="1:2" x14ac:dyDescent="0.25">
      <c r="A7" s="3" t="s">
        <v>12</v>
      </c>
      <c r="B7" s="3">
        <v>63</v>
      </c>
    </row>
    <row r="8" spans="1:2" x14ac:dyDescent="0.25">
      <c r="A8" s="2" t="s">
        <v>14</v>
      </c>
      <c r="B8" s="2">
        <v>3404</v>
      </c>
    </row>
    <row r="9" spans="1:2" x14ac:dyDescent="0.25">
      <c r="A9" s="3" t="s">
        <v>15</v>
      </c>
      <c r="B9" s="3">
        <v>185</v>
      </c>
    </row>
    <row r="10" spans="1:2" x14ac:dyDescent="0.25">
      <c r="A10" s="2" t="s">
        <v>16</v>
      </c>
      <c r="B10" s="2">
        <v>382</v>
      </c>
    </row>
    <row r="11" spans="1:2" x14ac:dyDescent="0.25">
      <c r="A11" s="3" t="s">
        <v>17</v>
      </c>
      <c r="B11" s="3">
        <v>1203</v>
      </c>
    </row>
    <row r="12" spans="1:2" x14ac:dyDescent="0.25">
      <c r="A12" s="2" t="s">
        <v>18</v>
      </c>
      <c r="B12" s="2">
        <v>130</v>
      </c>
    </row>
    <row r="13" spans="1:2" x14ac:dyDescent="0.25">
      <c r="A13" s="3" t="s">
        <v>19</v>
      </c>
      <c r="B13" s="3">
        <v>169</v>
      </c>
    </row>
    <row r="14" spans="1:2" x14ac:dyDescent="0.25">
      <c r="A14" s="2" t="s">
        <v>20</v>
      </c>
      <c r="B14" s="2">
        <v>2</v>
      </c>
    </row>
    <row r="15" spans="1:2" x14ac:dyDescent="0.25">
      <c r="A15" s="1" t="s">
        <v>6</v>
      </c>
      <c r="B15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B20" sqref="B20"/>
    </sheetView>
  </sheetViews>
  <sheetFormatPr defaultRowHeight="15" x14ac:dyDescent="0.25"/>
  <cols>
    <col min="1" max="4" width="17.85546875" style="5" customWidth="1"/>
  </cols>
  <sheetData>
    <row r="1" spans="1:4" s="9" customFormat="1" ht="22.5" customHeight="1" x14ac:dyDescent="0.25">
      <c r="A1" s="8" t="s">
        <v>1</v>
      </c>
      <c r="B1" s="8" t="s">
        <v>28</v>
      </c>
      <c r="C1" s="8" t="s">
        <v>29</v>
      </c>
      <c r="D1" s="8" t="s">
        <v>30</v>
      </c>
    </row>
    <row r="2" spans="1:4" ht="20.25" customHeight="1" x14ac:dyDescent="0.25">
      <c r="A2" s="6" t="s">
        <v>20</v>
      </c>
      <c r="B2" s="6">
        <v>1602</v>
      </c>
      <c r="C2" s="6">
        <v>1398</v>
      </c>
      <c r="D2" s="10">
        <v>0.86561537999999993</v>
      </c>
    </row>
    <row r="3" spans="1:4" ht="20.25" customHeight="1" x14ac:dyDescent="0.25">
      <c r="A3" s="7" t="s">
        <v>19</v>
      </c>
      <c r="B3" s="7">
        <v>1456</v>
      </c>
      <c r="C3" s="7">
        <v>1280</v>
      </c>
      <c r="D3" s="11">
        <v>0.85113200000000011</v>
      </c>
    </row>
    <row r="4" spans="1:4" ht="20.25" customHeight="1" x14ac:dyDescent="0.25">
      <c r="A4" s="6" t="s">
        <v>12</v>
      </c>
      <c r="B4" s="6">
        <v>524</v>
      </c>
      <c r="C4" s="6">
        <v>429</v>
      </c>
      <c r="D4" s="10">
        <v>0.84011429000000004</v>
      </c>
    </row>
    <row r="5" spans="1:4" ht="20.25" customHeight="1" x14ac:dyDescent="0.25">
      <c r="A5" s="7" t="s">
        <v>7</v>
      </c>
      <c r="B5" s="7">
        <v>1531</v>
      </c>
      <c r="C5" s="7">
        <v>1376</v>
      </c>
      <c r="D5" s="11">
        <v>0.83143845999999999</v>
      </c>
    </row>
    <row r="6" spans="1:4" ht="20.25" customHeight="1" x14ac:dyDescent="0.25">
      <c r="A6" s="6" t="s">
        <v>9</v>
      </c>
      <c r="B6" s="6">
        <v>823</v>
      </c>
      <c r="C6" s="6">
        <v>640</v>
      </c>
      <c r="D6" s="10">
        <v>0.82827647000000004</v>
      </c>
    </row>
    <row r="7" spans="1:4" ht="20.25" customHeight="1" x14ac:dyDescent="0.25">
      <c r="A7" s="7" t="s">
        <v>10</v>
      </c>
      <c r="B7" s="7">
        <v>569</v>
      </c>
      <c r="C7" s="7">
        <v>483</v>
      </c>
      <c r="D7" s="11">
        <v>0.81826666999999997</v>
      </c>
    </row>
    <row r="8" spans="1:4" ht="20.25" customHeight="1" x14ac:dyDescent="0.25">
      <c r="A8" s="6" t="s">
        <v>16</v>
      </c>
      <c r="B8" s="6">
        <v>3215</v>
      </c>
      <c r="C8" s="6">
        <v>2625</v>
      </c>
      <c r="D8" s="10">
        <v>0.79184792000000004</v>
      </c>
    </row>
    <row r="9" spans="1:4" ht="20.25" customHeight="1" x14ac:dyDescent="0.25">
      <c r="A9" s="7" t="s">
        <v>17</v>
      </c>
      <c r="B9" s="7">
        <v>7061</v>
      </c>
      <c r="C9" s="7">
        <v>4812</v>
      </c>
      <c r="D9" s="11">
        <v>0.74210869999999995</v>
      </c>
    </row>
    <row r="10" spans="1:4" ht="20.25" customHeight="1" x14ac:dyDescent="0.25">
      <c r="A10" s="6" t="s">
        <v>14</v>
      </c>
      <c r="B10" s="6">
        <v>28842</v>
      </c>
      <c r="C10" s="6">
        <v>22828</v>
      </c>
      <c r="D10" s="10">
        <v>0.73179011999999999</v>
      </c>
    </row>
    <row r="11" spans="1:4" ht="20.25" customHeight="1" x14ac:dyDescent="0.25">
      <c r="A11" s="7" t="s">
        <v>18</v>
      </c>
      <c r="B11" s="7">
        <v>1004</v>
      </c>
      <c r="C11" s="7">
        <v>615</v>
      </c>
      <c r="D11" s="11">
        <v>0.57227499999999998</v>
      </c>
    </row>
    <row r="12" spans="1:4" ht="20.25" customHeight="1" x14ac:dyDescent="0.25">
      <c r="A12" s="6" t="s">
        <v>11</v>
      </c>
      <c r="B12" s="6">
        <v>4692</v>
      </c>
      <c r="C12" s="6">
        <v>2679</v>
      </c>
      <c r="D12" s="10">
        <v>0.53739199999999998</v>
      </c>
    </row>
    <row r="13" spans="1:4" ht="20.25" customHeight="1" x14ac:dyDescent="0.25">
      <c r="A13" s="7" t="s">
        <v>8</v>
      </c>
      <c r="B13" s="7">
        <v>2258</v>
      </c>
      <c r="C13" s="7">
        <v>881</v>
      </c>
      <c r="D13" s="11">
        <v>0.44831052999999998</v>
      </c>
    </row>
    <row r="14" spans="1:4" ht="20.25" customHeight="1" x14ac:dyDescent="0.25">
      <c r="A14" s="6" t="s">
        <v>15</v>
      </c>
      <c r="B14" s="6">
        <v>874</v>
      </c>
      <c r="C14" s="6">
        <v>317</v>
      </c>
      <c r="D14" s="10">
        <v>0.33051999999999998</v>
      </c>
    </row>
    <row r="15" spans="1:4" x14ac:dyDescent="0.25">
      <c r="D15" s="12">
        <f>AVERAGE(D2:D14)</f>
        <v>0.70685288769230781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H13" sqref="H13"/>
    </sheetView>
  </sheetViews>
  <sheetFormatPr defaultRowHeight="15" x14ac:dyDescent="0.25"/>
  <sheetData>
    <row r="1" spans="1:8" x14ac:dyDescent="0.25">
      <c r="A1" t="s">
        <v>31</v>
      </c>
      <c r="E1" s="14" t="s">
        <v>37</v>
      </c>
      <c r="F1" s="14">
        <v>0</v>
      </c>
      <c r="G1" s="13"/>
    </row>
    <row r="2" spans="1:8" x14ac:dyDescent="0.25">
      <c r="E2" s="15">
        <v>0</v>
      </c>
      <c r="F2" s="16" t="s">
        <v>0</v>
      </c>
      <c r="G2" s="16">
        <v>34510</v>
      </c>
    </row>
    <row r="3" spans="1:8" ht="72" x14ac:dyDescent="0.25">
      <c r="A3">
        <v>0</v>
      </c>
      <c r="B3">
        <v>5578399</v>
      </c>
      <c r="E3" s="14">
        <v>1</v>
      </c>
      <c r="F3" s="17" t="s">
        <v>1</v>
      </c>
      <c r="G3" s="17" t="s">
        <v>38</v>
      </c>
    </row>
    <row r="4" spans="1:8" ht="24" x14ac:dyDescent="0.25">
      <c r="A4">
        <v>418.21898343999987</v>
      </c>
      <c r="B4">
        <v>1996562</v>
      </c>
      <c r="E4" s="15">
        <v>2</v>
      </c>
      <c r="F4" s="16" t="s">
        <v>2</v>
      </c>
      <c r="G4" s="16">
        <v>120750459</v>
      </c>
    </row>
    <row r="5" spans="1:8" x14ac:dyDescent="0.25">
      <c r="A5">
        <v>364.52935231999982</v>
      </c>
      <c r="B5">
        <v>5895507</v>
      </c>
      <c r="E5" s="14">
        <v>3</v>
      </c>
      <c r="F5" s="17" t="s">
        <v>3</v>
      </c>
      <c r="G5" s="17">
        <v>0</v>
      </c>
    </row>
    <row r="6" spans="1:8" ht="24" x14ac:dyDescent="0.25">
      <c r="A6">
        <v>314.89550555999995</v>
      </c>
      <c r="B6">
        <v>4083515</v>
      </c>
      <c r="E6" s="15">
        <v>4</v>
      </c>
      <c r="F6" s="16" t="s">
        <v>23</v>
      </c>
      <c r="G6" s="16">
        <v>34200</v>
      </c>
    </row>
    <row r="7" spans="1:8" ht="24" x14ac:dyDescent="0.25">
      <c r="A7">
        <v>12.86642331999974</v>
      </c>
      <c r="B7">
        <v>13686837</v>
      </c>
      <c r="E7" s="14">
        <v>5</v>
      </c>
      <c r="F7" s="17" t="s">
        <v>24</v>
      </c>
      <c r="G7" s="17">
        <v>34620</v>
      </c>
    </row>
    <row r="8" spans="1:8" ht="36" x14ac:dyDescent="0.25">
      <c r="A8">
        <v>1109.2575360000001</v>
      </c>
      <c r="B8">
        <v>18075143</v>
      </c>
      <c r="E8" s="15">
        <v>6</v>
      </c>
      <c r="F8" s="16" t="s">
        <v>32</v>
      </c>
      <c r="G8" s="16">
        <v>36588.254787999998</v>
      </c>
    </row>
    <row r="9" spans="1:8" ht="24" x14ac:dyDescent="0.25">
      <c r="A9">
        <v>20.70880107999983</v>
      </c>
      <c r="B9">
        <v>4135428</v>
      </c>
      <c r="E9" s="14">
        <v>7</v>
      </c>
      <c r="F9" s="17" t="s">
        <v>25</v>
      </c>
      <c r="G9" s="17">
        <v>34464.300000000003</v>
      </c>
    </row>
    <row r="10" spans="1:8" ht="24" x14ac:dyDescent="0.25">
      <c r="A10">
        <v>0</v>
      </c>
      <c r="B10">
        <v>3538763</v>
      </c>
      <c r="E10" s="15">
        <v>8</v>
      </c>
      <c r="F10" s="16" t="s">
        <v>26</v>
      </c>
      <c r="G10" s="16">
        <v>50228.959517000003</v>
      </c>
    </row>
    <row r="11" spans="1:8" ht="48" x14ac:dyDescent="0.25">
      <c r="A11">
        <v>9264.0542739200027</v>
      </c>
      <c r="B11">
        <v>14836527</v>
      </c>
      <c r="E11" s="14">
        <v>9</v>
      </c>
      <c r="F11" s="17" t="s">
        <v>4</v>
      </c>
      <c r="G11" s="17">
        <v>34200</v>
      </c>
    </row>
    <row r="12" spans="1:8" ht="36" x14ac:dyDescent="0.25">
      <c r="A12">
        <v>0.58479999999985921</v>
      </c>
      <c r="B12">
        <v>6740513</v>
      </c>
      <c r="E12" s="15">
        <v>10</v>
      </c>
      <c r="F12" s="16" t="s">
        <v>5</v>
      </c>
      <c r="G12" s="16">
        <v>42.262253000000001</v>
      </c>
    </row>
    <row r="13" spans="1:8" ht="36" x14ac:dyDescent="0.25">
      <c r="A13">
        <v>934.94362175999959</v>
      </c>
      <c r="B13">
        <v>8818237</v>
      </c>
      <c r="E13" s="14">
        <v>11</v>
      </c>
      <c r="F13" s="17" t="s">
        <v>33</v>
      </c>
      <c r="G13" s="17">
        <v>420</v>
      </c>
      <c r="H13">
        <f>(G13/$G$4)*10000</f>
        <v>3.4782476479033507E-2</v>
      </c>
    </row>
    <row r="14" spans="1:8" ht="48" x14ac:dyDescent="0.25">
      <c r="A14">
        <v>3311.0270644000002</v>
      </c>
      <c r="B14">
        <v>8948876</v>
      </c>
      <c r="E14" s="15">
        <v>12</v>
      </c>
      <c r="F14" s="16" t="s">
        <v>34</v>
      </c>
      <c r="G14" s="16">
        <v>2388.2547880000002</v>
      </c>
      <c r="H14">
        <f>(G14/$G$4)*10000</f>
        <v>0.19778432378464086</v>
      </c>
    </row>
    <row r="15" spans="1:8" ht="36" x14ac:dyDescent="0.25">
      <c r="A15">
        <v>113.58300000000008</v>
      </c>
      <c r="B15">
        <v>5057392</v>
      </c>
      <c r="E15" s="14">
        <v>13</v>
      </c>
      <c r="F15" s="17" t="s">
        <v>35</v>
      </c>
      <c r="G15" s="17">
        <v>264.3</v>
      </c>
      <c r="H15">
        <f>(G15/$G$4)*10000</f>
        <v>2.1888115555734656E-2</v>
      </c>
    </row>
    <row r="16" spans="1:8" ht="36" x14ac:dyDescent="0.25">
      <c r="A16">
        <v>368.36523200000011</v>
      </c>
      <c r="B16">
        <v>5577604</v>
      </c>
      <c r="E16" s="15">
        <v>14</v>
      </c>
      <c r="F16" s="16" t="s">
        <v>36</v>
      </c>
      <c r="G16" s="16">
        <v>16028.959516999999</v>
      </c>
      <c r="H16">
        <f>(G16/$G$4)*10000</f>
        <v>1.3274450175796018</v>
      </c>
    </row>
    <row r="17" spans="1:3" x14ac:dyDescent="0.25">
      <c r="A17">
        <v>-204.07507695999993</v>
      </c>
      <c r="B17">
        <v>5760974</v>
      </c>
    </row>
    <row r="18" spans="1:3" x14ac:dyDescent="0.25">
      <c r="A18">
        <v>0</v>
      </c>
      <c r="B18">
        <v>4934234</v>
      </c>
    </row>
    <row r="19" spans="1:3" x14ac:dyDescent="0.25">
      <c r="A19">
        <v>0</v>
      </c>
      <c r="B19">
        <v>3085948</v>
      </c>
    </row>
    <row r="20" spans="1:3" x14ac:dyDescent="0.25">
      <c r="A20">
        <f>SUM(A3:A19)</f>
        <v>16028.959516840001</v>
      </c>
      <c r="B20">
        <f>SUM(B3:B19)</f>
        <v>120750459</v>
      </c>
      <c r="C20">
        <f>(A20/B20)*10000</f>
        <v>1.3274450175663515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0382E24060546911D84F86423A8A9" ma:contentTypeVersion="15" ma:contentTypeDescription="Create a new document." ma:contentTypeScope="" ma:versionID="bf35a590297560273d39a98ade9e56c7">
  <xsd:schema xmlns:xsd="http://www.w3.org/2001/XMLSchema" xmlns:xs="http://www.w3.org/2001/XMLSchema" xmlns:p="http://schemas.microsoft.com/office/2006/metadata/properties" xmlns:ns2="bddc4251-6227-41e9-a5a6-01e1fc90b039" xmlns:ns3="b1a4656b-2632-4bfc-b87e-44fa85ae6e48" targetNamespace="http://schemas.microsoft.com/office/2006/metadata/properties" ma:root="true" ma:fieldsID="e50b6f7bd4b5f71864a289625ddb1af4" ns2:_="" ns3:_="">
    <xsd:import namespace="bddc4251-6227-41e9-a5a6-01e1fc90b039"/>
    <xsd:import namespace="b1a4656b-2632-4bfc-b87e-44fa85ae6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c4251-6227-41e9-a5a6-01e1fc90b0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ccaafcd-8587-40ab-9f60-7c159ce665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4656b-2632-4bfc-b87e-44fa85ae6e4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6df3476-c6c3-434b-a65b-a31ed3443fe1}" ma:internalName="TaxCatchAll" ma:showField="CatchAllData" ma:web="b1a4656b-2632-4bfc-b87e-44fa85ae6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a4656b-2632-4bfc-b87e-44fa85ae6e48" xsi:nil="true"/>
    <lcf76f155ced4ddcb4097134ff3c332f xmlns="bddc4251-6227-41e9-a5a6-01e1fc90b03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94E622-3ED4-40DF-A018-86BE9842D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CFCFB2-0F05-4497-A54B-72BF2FCAD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dc4251-6227-41e9-a5a6-01e1fc90b039"/>
    <ds:schemaRef ds:uri="b1a4656b-2632-4bfc-b87e-44fa85ae6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53F5FD-E9CD-4A66-BB30-5AA98FF5FBF3}">
  <ds:schemaRefs>
    <ds:schemaRef ds:uri="b1a4656b-2632-4bfc-b87e-44fa85ae6e48"/>
    <ds:schemaRef ds:uri="http://purl.org/dc/elements/1.1/"/>
    <ds:schemaRef ds:uri="http://schemas.microsoft.com/office/2006/metadata/properties"/>
    <ds:schemaRef ds:uri="bddc4251-6227-41e9-a5a6-01e1fc90b039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Sheet1</vt:lpstr>
      <vt:lpstr>Capacity</vt:lpstr>
      <vt:lpstr>PLE Passing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Colleen</cp:lastModifiedBy>
  <dcterms:created xsi:type="dcterms:W3CDTF">2022-06-11T18:32:47Z</dcterms:created>
  <dcterms:modified xsi:type="dcterms:W3CDTF">2022-06-12T02:50:52Z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0x0101007A60382E24060546911D84F86423A8A9</vt:lpwstr>
  </property>
  <property fmtid="{D5CDD505-2E9C-101B-9397-08002B2CF9AE}" pid="3" name="MediaServiceImageTags">
    <vt:lpwstr/>
  </property>
</Properties>
</file>