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workbook>
</file>

<file path=xl/sharedStrings.xml><?xml version="1.0" encoding="utf-8"?>
<sst xmlns="http://schemas.openxmlformats.org/spreadsheetml/2006/main" count="577" uniqueCount="357">
  <si>
    <t>Item ID</t>
  </si>
  <si>
    <t>Title</t>
  </si>
  <si>
    <t>Product Type (1st Level)</t>
  </si>
  <si>
    <t>Product Type (2nd Level)</t>
  </si>
  <si>
    <t>Product Type (3rd Level)</t>
  </si>
  <si>
    <t>Product Type (4th Level)</t>
  </si>
  <si>
    <t>Product Type (5th Level)</t>
  </si>
  <si>
    <t>Description</t>
  </si>
  <si>
    <t>Focus Keyword</t>
  </si>
  <si>
    <t>Gold Cross Castor Oil 100ml</t>
  </si>
  <si>
    <t>First Aid</t>
  </si>
  <si>
    <t>First Aid Creams</t>
  </si>
  <si>
    <t>Topical Skin Care</t>
  </si>
  <si>
    <t>Skin Oils and Serums</t>
  </si>
  <si>
    <t>Castor Oil</t>
  </si>
  <si>
    <t>Castor oil is a multipurpose vegetable oil that people have used for thousands of years. It is made by extracting oil from the seeds of the Ricinus communis plant, a plant native to tropical areas of Africa and Asia. Castor oil is rich in ricinoleic acid, a monounsaturated fatty acid.Castor Oil by Gold Cross, can be used an emollient for your skin externally. It also acts as a laxative to help relieve constipation when consumed internally.Features of Castor Oil:Alleviates eye irritation by soothing it.Can be used for treatment of mild gastro-intestinal problems.Can be used on skin disorders such as psoriasis.Can be used for cleaning the face and in beauty treatments.Can be used to nourish and soothe skin &amp;amp; hair.</t>
  </si>
  <si>
    <t/>
  </si>
  <si>
    <t>Tints Of Nature 7D Medium Golden Blonde Permanent Hair Colour 130ml</t>
  </si>
  <si>
    <t>Hair Care Products</t>
  </si>
  <si>
    <t>Hair Dye</t>
  </si>
  <si>
    <t>Beauty Products</t>
  </si>
  <si>
    <t>Hair Colouring</t>
  </si>
  <si>
    <t>A natural golden blonde with a glossy shine. Tints of Nature Permanent Hair Colour is a salon quality hair dye with a patented plant oil base, free from Ammonia, Resorcinol, Parabens and Silicone. It is enriched with natural and organic ingredients for a healthy home hair colour experience without damaging your hair.• Contains certified organic and natural ingredients.• Professional salon formula naturally nourishes hair and covers grey.• Free from Ammonia, Parabens, Resorcinol, DEA, Silicones and Propylene Glycol.• Easy to mix &amp;amp; apply for beautiful, natural looking results.• Vegan and cruelty free.- B Corp Certified.</t>
  </si>
  <si>
    <t>Golden Blonde Hair Dye</t>
  </si>
  <si>
    <t>Biokap Nutricolor Delicato 9.3 Extra Light Golden Blonde 140ml</t>
  </si>
  <si>
    <t>Ammonia-Free Hair Colour</t>
  </si>
  <si>
    <t>Nourishing</t>
  </si>
  <si>
    <t>Repair</t>
  </si>
  <si>
    <t>BioKap Nutricolor Delicato hair dyes nourish and repair hair during the colouring process, giving a warm, shiny and natural colour. They are enriched with TRICOREPAIR complex and the precious bio ARGAN OIL, known also as "Desert Gold" for its highly valued cosmetic properties.FREE FROM PPD, Ammonia, Resorcinol, Parabens, Fragrance, SLES and SLS.</t>
  </si>
  <si>
    <t>Biokap Nutricolor Delicato</t>
  </si>
  <si>
    <t>Sally Hansen Airbrush Legs Illuminator Golden Glow</t>
  </si>
  <si>
    <t>Skincare</t>
  </si>
  <si>
    <t>Selt Tanning Products</t>
  </si>
  <si>
    <t>Body Makeup</t>
  </si>
  <si>
    <t>Leg Highlighter</t>
  </si>
  <si>
    <t>Radiant Glow</t>
  </si>
  <si>
    <t>The illusion of longer-looking legs with a radiant finish is super simple, thanks so Sally Hansen's Airbrush Legs Illuminator.From the creators of the cult-classic body make-up, Airbrush Legs Body and Leg Makeup comes a HD, light reflecting highlighter that creates the illusion of longer legs and glossy-skinned perfection, instantly. Light-reflecting pigments give this innovative illuminator a buildable shimmer and radiant glow! The hydrating formula blends easily and glides on smoothly and leaves legs looking slim, sleek, and elongated. Plus, it’s quick drying, transfer resistant and convenient with a quick rollerball application to roll on for sleeker looking glow on body and legs!For body and legs that glow!Easy-to-use Rollerball Applicator.HD, light reflecting pigments for a radiant glow.Buildable shimmer.Quick drying and transfer resistant.</t>
  </si>
  <si>
    <t>Sally Hansen Airbrush Legs</t>
  </si>
  <si>
    <t>Selsun Gold Anti-Dandruff Treatment 200ml</t>
  </si>
  <si>
    <t>Hair Treatments</t>
  </si>
  <si>
    <t>Dandruff Shampoo</t>
  </si>
  <si>
    <t>Selenium Sulfide</t>
  </si>
  <si>
    <t>Scalp Treatment</t>
  </si>
  <si>
    <t>Product Description:Selsun Gold is a medically proven treatment for dandruff control. This Anti-Dandruff Shampoo helps manage a scaly, flaky &amp;amp; itchy scalp.Selsun Gold is made with Selenium Sulfide (2.5%) which has been proven to remove dandruff. It helps slow down the process of producing new skin cells. These new skin cells are the main cause of flakes and itchiness.Selsun Gold also may help to relieve symptoms associated with Seborrhoeic Dermatitis: control symptoms associated with tinea versicolour and as an adjunct in the treatment of tinea capitisFeatures:Selsun helps by shedding the outermost layer of skin, thereby, reducing flaking and irritation that can occur with dandruffIt has antibacterial &amp;amp; antifungal properties. It helps relieve itchiness &amp;amp; slows skin cell production.Selsun also assists in the treatment of ringworm of the scalp &amp;amp; some skin discolouration conditionsMade in Australia.</t>
  </si>
  <si>
    <t>Anti-Dandruff Shampoo</t>
  </si>
  <si>
    <t>Tints Of Nature 9D Very Light Golden Blonde Permanent Hair Colour 130ml</t>
  </si>
  <si>
    <t>Organic Hair Dye</t>
  </si>
  <si>
    <t>Vegan Hair Dye</t>
  </si>
  <si>
    <t>Home Hair Colour</t>
  </si>
  <si>
    <t>A light natural blonde permanent home hair colour. Tints of Nature Permanent Hair Colour is a salon quality hair dye with a patented plant oil base, free from Ammonia, Resorcinol, Parabens and Silicone. It is enriched with natural and organic ingredients for a healthy home hair colour experience without damaging your hair.• Contains certified organic and natural ingredients.• Professional salon formula naturally nourishes hair and covers grey.• Free from Ammonia, Parabens, Resorcinol, DEA, Silicones and Propylene Glycol.• Easy to mix &amp;amp; apply for beautiful, natural looking results.• Vegan and cruelty free.- B Corp Certified.</t>
  </si>
  <si>
    <t>Golden Blonde Hair Colour</t>
  </si>
  <si>
    <t>Blackmores Pregnancy &amp; Breastfeeding Gold 60 Capsules</t>
  </si>
  <si>
    <t>Vitamins</t>
  </si>
  <si>
    <t>Pregnancy Supplements</t>
  </si>
  <si>
    <t>Wellness Supplements</t>
  </si>
  <si>
    <t>Pregnancy and Breastfeeding Capsules</t>
  </si>
  <si>
    <t>Pregnancy and Breastfeeding Health</t>
  </si>
  <si>
    <t>These pregnancy &amp;amp; breastfeeding capsules by Blackmores, have 20 vital nutrients including folic acid, iron, DHA and vitamin D to support a healthy pregnancy for mums and babies.It also contains iodine and vitamin D3, with supporting nutrients for babies. Furthermore, the omega-3 DHA in these capsules support your baby’s brain and nervous system development. The iron used in these capsules is a low constipation iron which is gentler on your digestive system.Features of Blackmores pregnancy &amp;amp; breastfeeding goldBlackmores Pregnancy &amp;amp; Breast-Feeding Gold provides 20 important nutrients in total including a daily dose of:500 microgram of folic acid which, if taken daily for one month before conception and during pregnancy, may reduce the risk of having a child with spina bifida/neural tube defects150 microgram of iodine to help support baby's brain developmentLower constipation ironOdourless and concentrated fish oil, rich in DHA for baby's brain and nervous system development</t>
  </si>
  <si>
    <t>Biokap Nutricolor Delicato 7.33 Golden Blonde Wheat 140ml</t>
  </si>
  <si>
    <t>Hair Repair</t>
  </si>
  <si>
    <t>Long Lasting Colour</t>
  </si>
  <si>
    <t>Biokap Nutricolor Delicato 7.33 golden blonde wheat, gives long lasting colour and nourishes &amp;amp; repairs hair while dyeing it. Covers grey hair perfectly &amp;amp; has high skin tolerability.This colour is formulated with&amp;nbsp;Tricorepair, a complex with rice proteins. It also contains willow derivative and fruit lipophilic acids. Enriched with Argan oil from organic farming, it nourishes the hair and makes it softer and shinier.Free from PPD, Ammonia, Resorcinol, Parabens, Fragrance, SLES and SLS.</t>
  </si>
  <si>
    <t>Biokap Nutricolor Delicato 6.3 Dark Golden Blonde 140ml</t>
  </si>
  <si>
    <t>Hair Nourishment</t>
  </si>
  <si>
    <t>Biokap Nutricolor Delicato 6.3&amp;nbsp;dark golden blonde, gives long lasting colour and nourishes &amp;amp; repairs hair while dyeing it. Covers grey hair perfectly &amp;amp; has high skin tolerability.This colour is formulated with&amp;nbsp;Tricorepair, a complex with rice proteins. It also contains willow derivative and fruit lipophilic acids. Enriched with Argan oil from organic farming, it nourishes the hair and makes it softer and shinier.Free from PPD, Ammonia, Resorcinol, Parabens, Fragrance, SLES and SLS.</t>
  </si>
  <si>
    <t>Scholl Eulactol Heel Balm Gold 60ml</t>
  </si>
  <si>
    <t>Foot Care Treatments</t>
  </si>
  <si>
    <t>Foot Creams</t>
  </si>
  <si>
    <t>Heel Balm</t>
  </si>
  <si>
    <t>Cracked Skin</t>
  </si>
  <si>
    <t>Hydration</t>
  </si>
  <si>
    <t>Scholl Eulactol Cracked Heel Balm Gold effectively restores rough, dry, and cracked skin.Benefits of Eulactol:Works in 7 days with visible results in 3 days.Smooths, softens, and hydrates.Fragrance-free.Dermatologically tested.Clinically proven to be non-greasy.Reduces discomfort.Easily absorbed.</t>
  </si>
  <si>
    <t>Pentavite Gold Multivitamin + Iron Liquid Kids Watermelon Flavour 200ml</t>
  </si>
  <si>
    <t>Stress, Sleep, Mood &amp; Energy</t>
  </si>
  <si>
    <t>Children's Supplements</t>
  </si>
  <si>
    <t>Immune Support</t>
  </si>
  <si>
    <t>Energy Boost</t>
  </si>
  <si>
    <t>Contains 14 vitamins and minerals. Supports healthy growth and development. Supports energy levels.</t>
  </si>
  <si>
    <t>Tints Of Nature 5D Light Golden Brown Permanent Hair Colour 130ml</t>
  </si>
  <si>
    <t>Permanent Dye</t>
  </si>
  <si>
    <t>Organic Ingredients</t>
  </si>
  <si>
    <t>Grey Coverage</t>
  </si>
  <si>
    <t>A bronzed light brown permanent home hair colour. Tints of Nature Permanent Hair Colour is a salon quality hair dye with a patented plant oil base, free from Ammonia, Resorcinol, Parabens and Silicone. It is enriched with natural and organic ingredients for a healthy home hair colour experience without damaging your hair.• Contains certified organic and natural ingredients.• Professional salon formula naturally nourishes hair and covers grey.• Free from Ammonia, Parabens, Resorcinol, DEA, Silicones and Propylene Glycol.• Easy to mix &amp;amp; apply for beautiful, natural looking results.• Vegan and cruelty free.- B Corp Certified.</t>
  </si>
  <si>
    <t>Gold Cross Clove Oil 10ml</t>
  </si>
  <si>
    <t>Essential Oils</t>
  </si>
  <si>
    <t>Relieve Toothache</t>
  </si>
  <si>
    <t>Decreases Pain</t>
  </si>
  <si>
    <t>Clove Oil is a 100% pure essential oil. Oil of cloves by Gold Cross, contains both antiseptic and analgesic (pain reliving) qualities. It is generally used in dental preparations to relieve a toothache.Its strong antifungal properties mean it can also be used to control mould and mildew around the home.Features of Clove Oil:Decreases pain and helps to reduce recurrence of toothache, cavities, dental caries and tooth decay.Can be used for domestic purposes like eliminating mould from occurring on refrigerator door seals, wet carpets etc.It is Antispasmodic and can help to relieve muscle spasms when applied topically near the affected area.Carminative, useful for expelling gas and stopping intestinal spasms.</t>
  </si>
  <si>
    <t>Eye Of Horus Ritual Skin Foundation Stick Golden</t>
  </si>
  <si>
    <t>Makeup &amp; Beauty</t>
  </si>
  <si>
    <t>Face Makeup</t>
  </si>
  <si>
    <t>Foundation Stick</t>
  </si>
  <si>
    <t>SPF30</t>
  </si>
  <si>
    <t>Nourishing Ingredients</t>
  </si>
  <si>
    <t>Clean, lush, and lightweight, the Ritual Skin Foundation Stick offers superior coverage, sun protection (SPF30) and a radiant finish for an enhanced natural complexion.Golden is a medium shade with golden undertones, best suited to those with subtle colour or an olive skin tone.Rich in nourishing organic ingredients, this innovative formula is more than just a foundation. The star ingredients rejuvenate the skin while helping to reduce redness, pigmentation, and fine lines. The creamy, innovative stick formula glides on smoothly, offering maximum colour pay off and all-day wear while feeling weightless and soothing on the skin.Artisan-crafted in Byron Bay, the infusion of sacred oils including Moringa and Jojoba, combined with nourishing Mango Butter and Olive Squalene, work to lock in moisture and maintain softness, hydration, and a youthful glow. Enriched with nourishing organic ingredients, the multi-tasking formula doubles as both an all-day buildable foundation and mineral sun protection stick.</t>
  </si>
  <si>
    <t>Blackmores Pregnancy &amp; Breastfeeding Gold 180 Capsules</t>
  </si>
  <si>
    <t>Help provide nutrients for a healthy pregnancy for mum and bub. Blackmores Pregnancy and Breast-Feeding Gold capsules are formulated to provide the nutrient requirements for pregnant and breast-feeding women. This dietary breast-feeding supplement provides 20 important nutrients for mother including folic acid, iodine and vitamin D3, with supporting nutrients for baby. It also contains omega-3 DHA to support your babys brain and nervous system development, and a lower constipation form of iron which is gentle on the digestive system. Adults: Take two capsules once a day.</t>
  </si>
  <si>
    <t>L'Oreal Magic Retouch Temporary Root Concealer Spray Gold Brown 75ml</t>
  </si>
  <si>
    <t>Root Concealer</t>
  </si>
  <si>
    <t>Temporary Dye</t>
  </si>
  <si>
    <t>Hair Touch-Up</t>
  </si>
  <si>
    <t>Temporary root concealer spray -Gold&amp;nbsp;Brown by L’Oreal, helps conceal grey regrowth in between colours. It blends with your natural hair colour to perfectly cover grey roots.This magic re-touch formula is lightweight, non-transferable and comes with a precise applicator. It dries instantly and lasts until washed out. Available in several different colours.Features of L'Oreal Magic Retouch temporary Root Concealer sprayInstant Root CoverageBlends naturally with your colourWater and heat resistant, transfer proofLasts 1 shampooThe formulas are modified from time to time, so the ingredient listing may not exactly reflect the ingredients in the product you purchase and use. Always read the ingredient list on the product label before use.&amp;nbsp;</t>
  </si>
  <si>
    <t>Palmolive Gold Daily Protection Soap Bars 10 Pack</t>
  </si>
  <si>
    <t>Bath, Body &amp; Toiletries</t>
  </si>
  <si>
    <t>Soaps</t>
  </si>
  <si>
    <t>Deodorant Protection</t>
  </si>
  <si>
    <t>Daily Hygiene</t>
  </si>
  <si>
    <t>Moisture Retention</t>
  </si>
  <si>
    <t>Palmolive Gold soap bar washes away dirt and impurities whilst maintaining your skin's natural moisture. This odour fighting formula for daily deodorant protection with natural Green Tea Extract transforms into a luxurious creamy lather, leaving skin feeling clean and smooth with regular use.Take a moment with this herbal blend of Petitgrain, Cedarwood, Eucalyptus and Patchouli balanced with bright tangy orange oil.Triple Milled for Quality98% Naturally DerivedDaily Deodorant ProtectionLong Lasting FreshnessNatural Green Tea ExtractDermatologically TestedWhat is left out is as important as what is put in:0% Parabens, Phthalates, Animal Derived Ingredients, Alcohol</t>
  </si>
  <si>
    <t>Schwarzkopf Live Colour Metallic Rose Gold 75ml</t>
  </si>
  <si>
    <t>Temporary Hair Color</t>
  </si>
  <si>
    <t>Metallic Hair Dye</t>
  </si>
  <si>
    <t>Express your colour creativity and re-create the latest trends with stunning shimmering metallic effects for up to 8 washes.Change your hair colour as often as you like with Schwarzkopf LIVE Colour Metallic! The gentle and vegan formula* does not contain ammonia, peroxide or resorcinol and the conditioning colour mask provides superior condition and shine. Ready to use without mixing - quick and easy to apply. Now in a resealable tube with 2x more product for multiple uses.* Free from animal derived ingredients.Semi-permanent hair colourShimmering effect for up to 8 washes"No ammonia Vegan formula* (*Free from animal derived ingredients)"Now in a resealable tube for multiple usesBox contents:75ml colour mask, instruction leaflet, glovesMade in Australia.</t>
  </si>
  <si>
    <t>Blackmores Pregnancy And Breast-Feeding Gold 120 Capsules</t>
  </si>
  <si>
    <t>Help provide nutrients for a healthy pregnancy for mum and bub. Blackmores Pregnancy and Breast-Feeding Gold capsules are formulated to provide the nutrient requirements for pregnant and breast-feeding women. This dietary breast-feeding supplement provides 20 important nutrients for mother including folic acid, iodine and vitamin D3, with supporting nutrients for baby. It also contains omega-3 DHA to support your baby’s brain and nervous system development, and a lower constipation form of iron which is gentle on the digestive system. Adults: Take two capsules once a day.</t>
  </si>
  <si>
    <t>Blackmores Conceive Well Gold 56 Tablets + Capsules</t>
  </si>
  <si>
    <t>Fertility Support Tablets</t>
  </si>
  <si>
    <t>Fertility and Preconception Support</t>
  </si>
  <si>
    <t>If youre trying for a new edition to your family, Blackmores Conceive Well Gold provides important nutrients including folic acid, iodine, iron, and omega-3, to support pre-conception health. The first few weeks of pregnancy are a critical time in your babys development. A healthy, well-balanced diet combined with a pre-pregnancy supplement will help provide your body with the essential nutrients it needs to help with a healthy pregnancy. Adults: Take two capsules once a day.</t>
  </si>
  <si>
    <t>Ordo Sonic+ Charging Travel Case - Rose Gold</t>
  </si>
  <si>
    <t>Lip &amp; Oral Care</t>
  </si>
  <si>
    <t>Toothbrushes</t>
  </si>
  <si>
    <t>Charging Cases</t>
  </si>
  <si>
    <t>Travel Accessories</t>
  </si>
  <si>
    <t>Hygiene</t>
  </si>
  <si>
    <t>At home or on the move, experience the perfect balance of convenience, style, and superior oral hygiene with our Sonic+ Charging Travel Case.Note that the charging case must be plugged in whilst charging.Secure &amp;amp; cleanHygienicMag-lock closureCharging window8 hour full chargeUSB chargingDentist approved clean at home and on the go, our Sonic+ Electric Toothbrush is scientifically proven to remove more plaque than a manual toothbrush, helping to keep your teeth stronger, whiter and healthier.Harness the power of sonic pulse technology for a dentist clean feeling every time.The Sonic+ Charging Travel Case is the ultimate companion for your new Sonic+ Electric Toothbrush. Effortlessly stylish and expertly engineered, it keeps your brush clean, protected and fully charged when you're on the move.Includes:Ordo Sonic+ Charging Travel CaseUSB-C to USB-A Cable (Travel Case)</t>
  </si>
  <si>
    <t>Ordo Sonic+ Electric Toothbrush &amp; Charging Travel Case - Rose Gold</t>
  </si>
  <si>
    <t>Electric Toothbrushes</t>
  </si>
  <si>
    <t>Oral Hygiene</t>
  </si>
  <si>
    <t>Elevate your oral care routine with our Sonic+ Electric Toothbrush and Charging Travel Case.At home or on the move, experience the perfect balance of convenience, style, and superior oral hygiene.Note that the charging case must be plugged in whilst charging.Travel Case:Secure &amp;amp; cleanHygienicMag-lock closureCharging window8 hour full chargeUSB chargingSonic+ Toothbrush:40,000 Sonic Pulses4 Week+ Battery Life4 Brushing Modes2 Minute TimerSoft BristlesSilicone polishing element</t>
  </si>
  <si>
    <t>Herbatint Permanent Hair Colour Gel 7D Golden Blonde 150ml</t>
  </si>
  <si>
    <t>Ammonia-Free</t>
  </si>
  <si>
    <t>Herbal Extracts</t>
  </si>
  <si>
    <t>This AMMONIA-FREE Permanent hair colour gel, which uses a very lowpercentage of hydrogen peroxide, effectively covers the grey hair from the first application respecting the hair structure. To achieve 100%grey cover, shades must be mixed with 1N to 8N.A gentle and odourless formula, easy to mix and apply, provides a perfect colour result in only 40 minutes. It can lighten up to 2 tones on virgin hair. The 30 shades of the HERBATINT® Line are all perfectly mixable to create your unique colour tone.Dermatologically tested on sensitive skin, enriched with 8 organic herbal extracts. Free of ammonia, resorcinol, paraben, alcohol, fragrance and gluten. Suitable for Vegans.Herbatint is the permanent ammonia-free colouring, containing 8 organic herbal extracts, which covers 100% of grey hair for a natural and intense result that is rich in highlights. Your hair regains brightness and vitality, and is immediately healthier and naturally beautiful.UNIQUE AND GENTLE FORMULAAMMONIA - RESORCINOL - PARABENS - ALCOHOL – FRAGRANCE FREEDermatologically tested on sensitive skin, its skin compatibility is excellent. This result confirms the brand’s distinctive quality and its unique finely balanced formula. The developer contains a low hydrogen peroxide concentration (less than 3% after mixing, equivalent to 10 volumes), well below the 6% limit permitted by the European legislation (EC NO 1223/2009).Herbatint uses gluten-free and Nickel tested ingredients.&amp;nbsp;Suitable for vegans.NATURAL INGREDIENTS. A formula enriched with 8 organic herbal extracts to nourish and protect hair and scalp, preserve colour intensity and provide a natural and long-lasting result.&amp;nbsp;30 COLOURS TO BE MIXEDFind your ideal shade, by choosing a single colour or by blending together more nuances to create your own unique and natural look. The bottles can be reclosed, allowing to preserve the product that has not been mixed for later applications.EASY TO APPLY. Herbatint colouring gel is easy to mix and apply thanks to its gel consistency and its odourless formula. A perfect colour result in only 40 minutes!COLOUR RESULT&amp;nbsp;Herbatint’s gentle formula with a low hydrogen peroxide concentration (10 volumes) allows you to lighten your natural colour up by a maximum of 2 tones. Only colouring with higher hydrogen peroxide concentrations (30-40 volumes) have a higher bleaching power which inevitably affects the hair’s structure and health.RESPECTING NATURE. The Herbatint packaging is made of totally recyclable uncoated paper with designation of origin. Herbatint is against animal testing and is suitable for vegans. The bottles can be reclosed and used again, allowing you to use the only necessary product and keep the rest for later applications to avoid useless waste.</t>
  </si>
  <si>
    <t>Gold Cross Chesty Cough Senega &amp; Ammonia 500ml</t>
  </si>
  <si>
    <t>Cold Treatments</t>
  </si>
  <si>
    <t>Cough Relief</t>
  </si>
  <si>
    <t>Cough Relief Liquid</t>
  </si>
  <si>
    <t>Chest Congestion</t>
  </si>
  <si>
    <t>Phlegm</t>
  </si>
  <si>
    <t>For relief from a chesty or wet cough and a tight chest Gold Cross Senega &amp;amp; Ammonia Mixture can be used. It alleviates the feeling of a tight chest which is caused by phlegm or mucus associated with congestion in the chest.Have these symptoms resulted from a sore throat or nasal and sinus congestion? If so, then this product is for you as it relieves cough and congestion due to a cold.</t>
  </si>
  <si>
    <t>Herbs Of Gold Cranberry 70 000 50 Tablets</t>
  </si>
  <si>
    <t>Herbal Supplements</t>
  </si>
  <si>
    <t>Cranberry</t>
  </si>
  <si>
    <t>Antioxidants</t>
  </si>
  <si>
    <t>Urinary Health</t>
  </si>
  <si>
    <t>High-strength Cranberry 70,000 by Herbs of gold, has antioxidant properties &amp;amp;&amp;nbsp;supports&amp;nbsp;urinary tract health. It also helps reduce&amp;nbsp;the occurrence of medically diagnosed cystitis.Features of Herbs of Gold cranberry 70,000Cranberry 70, 000 helps reduce the occurrence of medically diagnosed cystitis and supports urinary tract health.Cranberry contains proanthocyanidins, active constituents that help prevent bacteria from adhering to the cell wall of the urinary tract.&amp;nbsp;contains vitamin C to support immune system function.Cranberry and vitamin C have antioxidant properties&amp;nbsp;that help reduce&amp;nbsp;free radicals formed in the body.&amp;nbsp;</t>
  </si>
  <si>
    <t>Herbs Of Gold Lysine 1000 + Olive Leaf 100 Tablets</t>
  </si>
  <si>
    <t>Allergy &amp; Hayfever</t>
  </si>
  <si>
    <t>Cold Sores</t>
  </si>
  <si>
    <t>Collagen</t>
  </si>
  <si>
    <t>These Herbs of Gold tablets are made with a blend of Lysine &amp;amp; olive leaf extract. They help reduce symptoms &amp;amp; occurrence of cold sores. It also support collagen health.Features of Herbs of Gold Lysine &amp;amp; Olive leafEach tablet contains 1000mg of the amino acid lysine plus in addition to a&amp;nbsp;standardised extract of Olive leaf.Lysine 1000 + Olive Leaf can be taken for prevention or to provide acute symptom relief of facial cold sores.Helps maintain&amp;nbsp;collagen formation and supports general health and wellbeing.</t>
  </si>
  <si>
    <t>Herbs Of Gold Niacin 100mg Extended Release 60 Tablets</t>
  </si>
  <si>
    <t>Energy Support Supplements</t>
  </si>
  <si>
    <t>Metabolism Supplements</t>
  </si>
  <si>
    <t>Energy</t>
  </si>
  <si>
    <t>Give your energy levels a boost with Herbs of Gold Niacin 100mg Extended Release. It has 100mg of nicotinic acid, a form of B3 which helps convert proteins, carbohydrates and fats into energy, thereby, supporting energy production.Features OF Herbs of Gold Niacin 100 mgassists in the digestion and metabolism of carbohydrates and assists the breakdown of dietary fats.supports skin health.Niacin 100mg Extended Release contains nicotinic acid in an extended-release delivery system that controls the release of the active ingredient into the body over an 8-hour period. This extended-release delivery system helps to reduce flushing, a common side effect when taking niacin in an immediate-release form</t>
  </si>
  <si>
    <t>Herbs Of Gold Men's Multi + 60 Tablets</t>
  </si>
  <si>
    <t>Multivitamins</t>
  </si>
  <si>
    <t>Mens Multivitamin</t>
  </si>
  <si>
    <t>Energy Support</t>
  </si>
  <si>
    <t>Cognitive Function</t>
  </si>
  <si>
    <t>Specially formulated for men, Herbs of Gold Multi+ is a one-a-day multivitamin which contains 24 vitamins, minerals &amp;amp; herbs to support men’s health. Multi+ is a high strength formula, that contains an active form of folate (methylfolate) and vitamin B12 (co-methylcobalamin), which maintains brain health &amp;amp; function and supports cognitive function &amp;amp; memory.Features of Herbs of Gold&amp;nbsp;men’s Multi+contains B vitamins to support energy production, assist sugar metabolism and maintain nervous system health. Vitamins B5 and B6 help to support a healthy stress response in the body.contains vitamins C, E &amp;amp; Zinc, which support skin health.contains iodine &amp;amp; selenium, minerals that support healthy thyroid function and assist thyroid hormone production.contains 1000IU of vegan-friendly vitamin D per tablet. Vitamin D helps calcium absorption. Vitamin D also maintains muscle strength and function.assists healthy red blood cell production and supports blood health.contains chromium to assist sugar metabolism.contains Siberian Ginseng, which supports a healthy stress response in the body, recovery from illness and immune system function.</t>
  </si>
  <si>
    <t>Hemp Foods Australia Organic Hemp Gold Seed Oil 250ml</t>
  </si>
  <si>
    <t>Health Foods</t>
  </si>
  <si>
    <t>Pantry</t>
  </si>
  <si>
    <t>Healthy Cooking Oils</t>
  </si>
  <si>
    <t>Cold Pressed Oils</t>
  </si>
  <si>
    <t>Omega Oils</t>
  </si>
  <si>
    <t>Hemp Seed Oil is the perfect source of plant based Essential Omega 3 &amp;amp; 6. Drizzle over a finished dish to add a delicious and delicate nutty flavour to any meal.Hemp Gold is produced from hulled hemp seeds creating a lighter colour and taste than traditional hemp seed oil. This oil is a great addition to dressings, sauces, shakes and dips.Features of&amp;nbsp;Essential Hemp Organic Hemp Seed OilCold PressedGMO FreeOmega 3, 6 &amp;amp; 9Not Suitable for HeatingLoaded with Vitamin E antioxidants and cholesterol fighting phytosterols.Naturally free from gluten, peanuts, tree nuts and sesame seeds (traces may be present due to manufacturing process).</t>
  </si>
  <si>
    <t>Herbs Of Gold Childrens Calci Care 60 Chewable Tablets</t>
  </si>
  <si>
    <t>Children Vitamins</t>
  </si>
  <si>
    <t>Children's Calcium Supplements</t>
  </si>
  <si>
    <t>Bone Health</t>
  </si>
  <si>
    <t>Chewable Tablets</t>
  </si>
  <si>
    <t>Strawberry &amp;amp; Vanilla flavoured children's calci by Herbs of Gold provides your child with their daily dose of&amp;nbsp;calcium, phosphorus and vitamin D in the form of a chewable tablet.This calcium supplement has been specially formulated to help strengthen bones in childrenFeatures of Herbs of Gold children's calciThe Vitamin D assists in calcium absorption and a diet deficient in calcium may lead to osteoporosis in later life.Vitamin D increases the absorption of calcium and phosphorousPhosphorus, together with calcium, is important for strengthening bones.Children’s Calci Care may be beneficial for the prevention of a calcium deficiency.Contains tooth friendly xylitol.&amp;nbsp;</t>
  </si>
  <si>
    <t>Herbs Of Gold Bio Curcumin 5400 60 Tablets</t>
  </si>
  <si>
    <t>Curcumin</t>
  </si>
  <si>
    <t>Anti-Inflammatory</t>
  </si>
  <si>
    <t>Joint Health</t>
  </si>
  <si>
    <t>Bio Curcumin provides a 200mg daily dose, with an absorption equal to 5400mg of regular curcumin (or 16.5g of fresh Turmeric). Curcumin is the active component of Turmeric that relieves inflammation.Features of Bio Curcumin 5400relieves symptoms of mild osteoarthritis, including inflammation and mild joint pain and stiffness and improves joint mobility in mild osteoarthritis.supports joint health and acts as an antioxidant, reducing free radicals formed in the body.&amp;nbsp;soy free formula.</t>
  </si>
  <si>
    <t>Studex Just Hoops 13mm Hoop Earring Rose Gold 1 Pair</t>
  </si>
  <si>
    <t>Jewellery</t>
  </si>
  <si>
    <t>Earrings</t>
  </si>
  <si>
    <t>Accessories</t>
  </si>
  <si>
    <t>Fashion</t>
  </si>
  <si>
    <t>A pair of Studex Just Hoops 13mm Hoop Rose Gold Earrings. These earrings are rose gold. Simple and easy to wear, with a plain polished design.&amp;nbsp;Please note that sales for this product are final. We will not be accepting refunds or exchanges due to hygiene reasons.&amp;nbsp;Features of Studex Just Hoops Earrings:&amp;nbsp;Rose gold&amp;nbsp;13mm&amp;nbsp;</t>
  </si>
  <si>
    <t>Herbs Of Gold Magnesium Powder High Strength 150g</t>
  </si>
  <si>
    <t>Magnesium Supplements</t>
  </si>
  <si>
    <t>Powder</t>
  </si>
  <si>
    <t>Muscle Health</t>
  </si>
  <si>
    <t>Wellbeing</t>
  </si>
  <si>
    <t>Herbs of Gold Magnesium Powder High Strength provides well absorbed forms of magnesium in a delicious pineapple flavoured powder to support muscle health. Herbs of Gold Magnesium Powder High Strength provides a blend of magnesium glycinate and magnesium citrate, organic forms of magnesium that have greater bioavailability than other forms such as magnesium oxide. Magnesium is an important mineral required for the proper functioning of muscles. Magnesium Powder High Strength relieves muscle cramps and helps reduce the occurrence of muscle cramps when dietary magnesium intake is inadequate. It also relieves symptoms of premenstrual tension and reduces menstrual cramps and pain. Magnesium Powder High Strength supports a healthy stress response is the body and is formulated with the active form of vitamin B6 and taurine to support nervous system health. Magnesium Powder High Strength supports energy production and maintains heart and bone health. It can be taken daily to support magnesium levels in the body and general health and wellbeing.</t>
  </si>
  <si>
    <t>Studex Plain Sleeper Earrings Gold Plated Large 16mm - 1 Pair</t>
  </si>
  <si>
    <t>A pair of Studex Plain Large 16mm Sleeper Earrings. These earrings are 22ct gold plated. Simple and easy to wear, with a plain polished design.&amp;nbsp;Made in Australia, these sleeper earrings are packaged and sterilised to Australian regulations and standards for the safety of both piercer and consumer.&amp;nbsp;Please note that sales for this product are final. We will not be accepting refunds or exchanges due to hygiene reasons.&amp;nbsp;Features of Studex Plain Large Sleeper Earrings:&amp;nbsp;22ct gold platedDoes not contain nickel16mm&amp;nbsp;</t>
  </si>
  <si>
    <t>Herbs Of Gold Bromelain Forte 60 Capsules</t>
  </si>
  <si>
    <t>Joint Supplements</t>
  </si>
  <si>
    <t>Pain Relief</t>
  </si>
  <si>
    <t>Inflammation Support</t>
  </si>
  <si>
    <t>Bromelain, supports healthy digestion and&amp;nbsp;has anti-inflammatory properties. It assists in the healing of minor body tissue injuries. Bromelain Forte contains 500mg of bromelain, a proteolytic enzyme derived from the fruit and stem of pineapples. It assists the digestion of protein. Herbs of Gold Bromelain Forte contains 500mg of bromelain per capsuleFeatures of Bromelain Forte 500mgSupports healthy digestion and can be absorbed without degradation or losing its biological activity.Bromelain is anti-inflammatory and assists in the healing of minor body tissue injuriesReduces symptoms of soft tissue trauma including mild tissue oedema and pain.</t>
  </si>
  <si>
    <t>Herbs Of Gold Resveratrol AdvantAGE 60 Capsules</t>
  </si>
  <si>
    <t>Heart Vitamins</t>
  </si>
  <si>
    <t>Healthy Ageing</t>
  </si>
  <si>
    <t>Cardiovascular Health</t>
  </si>
  <si>
    <t>With 250mg of Resveratrol per dose, Herbs of Gold Resveratrol complex, supports cardiovascular system &amp;amp; blood vessel health. It helps maintain blood vessel dilation. This antioxidant complex, also supports collagen health and helps reduce free radicals formed in the body.Features of Herbs of Gold Resveratrol AdvantAGE Contains 250mg of resveratrol derived from Japanese knotweed, a rich and reliable source of resveratrol.Contains vitamin C and zinc to assist connective tissue formation and support connective tissue and skin health. Vitamin C and zinc also help maintain healthy immune system function.Vitamin C supports collagen formation and health.</t>
  </si>
  <si>
    <t>Herbs Of Gold St Marys Thistle 35 000 60 Tablets</t>
  </si>
  <si>
    <t>Urinary &amp; Liver Health</t>
  </si>
  <si>
    <t>Liver Health</t>
  </si>
  <si>
    <t>Herbs of Gold St Mary’s Thistle 35 000 supports healthy liver function, liver health and is traditionally used in Western herbal medicine to protect the liver.Features of Herbs of Gold St Mary’s ThistleSt Mary’s Thistle 35 000 is a one-a-day tablet that has been standardised to contain 400mg silybin, which is the main active constituent responsible for St Mary's thistle's effects on the liver.Supports healthy digestion and is traditionally used in Western herbal medicine to relieve digestive discomfort and symptoms of indigestion, including flatulence, abdominal bloating &amp;amp; feelings of fullness.Used in Western herbal medicine to maintain gallbladder health.It is an antioxidant that reduces free radicals formed in the body.</t>
  </si>
  <si>
    <t>Herbs Of Gold Bulgarian Tribulus Complex 60 Tablets</t>
  </si>
  <si>
    <t>Tribulus</t>
  </si>
  <si>
    <t>Aphrodisiac</t>
  </si>
  <si>
    <t>Strength</t>
  </si>
  <si>
    <t>Herbs of Gold provides 15g of Tribulus per tablet. Tribulus has been used in European folk medicine to increase muscle strength &amp;amp; in Ayurvedic medicine as an&amp;nbsp;aphrodisiac &amp;amp; tonic. These tablets are made with a combination of&amp;nbsp;Bulgarian and Indian TribulusFeatures of&amp;nbsp;Herbs of Gold Bulgarian TribulusBulgarian Tribulus Complex is a unique blend of Bulgarian and Indian Tribulus providing a total of 15,000mg of Tribulus. Bulgarian Tribulus Complex is standardised to contain 307.58mg of protodioscin, the active component of the herb Tribulus.It has been traditionally used in European folk medicine for increasing muscle strength and sexual potency as well as in Ayurvedic medicine as a tonic and aphrodisiac.Balances and supports normal male physiology and function.May be beneficial to men in satisfying physiological requirements of the male body.</t>
  </si>
  <si>
    <t>Herbs Of Gold B Complete Sustained Release 60 Tablets</t>
  </si>
  <si>
    <t>Dietary Support</t>
  </si>
  <si>
    <t>Health Aids</t>
  </si>
  <si>
    <t>This sustained release, high strength B complex by Herbs of Gold, is made with a combination of B vitamins to support energy production &amp;amp; a healthy stress response in the body. This is accomplished by releasing the nutrients into the body over a period of 8 hours.Some of the B vitamins present in these tablets, help convert food into energy &amp;amp; help with the metabolism of proteins fats and carbohydrates. The sustained release also with the synthesis of neurotransmitters and supports nervous system function.Features of B complete sustained releaseVitamin B12 and folic acid assist healthy red blood cell production and support blood and cardiovascular system health. Vitamin B6 helps maintain haemoglobin formation.contains 400mcg of folic acid which, if taken daily for one month before conception and during the first trimester of pregnancy, helps prevent neural tube defects such as spina bifida and anencephaly.contains vitamin C, which is an antioxidant that reduces free radicals formed in the body and supports skin health.</t>
  </si>
  <si>
    <t>Herbs Of Gold Pain Relief Pea Forte 42 Capsules</t>
  </si>
  <si>
    <t>Nerve Care</t>
  </si>
  <si>
    <t>Analgesics</t>
  </si>
  <si>
    <t>Herbs of Gold Pain Relief PEA Forte contains 300mg of palmitoylethanolamide (PEA), or palmidrol, to relieve pain. PEA is a fatty molecule that is produced in small amounts by the body in response to pain and inflammation. Herbs of Gold Pain Relief PEA Forte contains high-strength PEA, an analgesic that relieves the symptoms of mild arthritis and mild osteoarthritis, and reduces mild joint soreness, aches and pains. PEA can also be used by individuals who are seeking relief from mild nerve pain and neuralgia. Pain Relief PEA Forte is formulated with PEA as Levagen®+, a clinically studied* form of PEA that uses LipiSperse® technology to enhance bioavailability. Clinical studies have shown that Levagen®+ is absorbed 1.75 times better than standard PEA**. *Steels, E., Venkatesh, R., Steels, E., Vitetta, G., &amp;amp; Vitetta, L. (2019). A double-blind randomised placebo controlled study assessing safety, tolerability and efficacy of palmitoylethanolamide for symptoms of knee osteoarthritis. Inflammopharmacology, 27(3), 475-485. **Briskey, D., Mallard, A. R., &amp;amp; Rao, A. (2020). Increased absorption of palmitoylethanolamide using a novel dispersion technology system (LipiSperse®). J Nutraceuticals Food Sci, 5(2), 3.</t>
  </si>
  <si>
    <t>Studex Regular Birthstone November Gold Stud Earring 1 Pair</t>
  </si>
  <si>
    <t>Gold Plated</t>
  </si>
  <si>
    <t>A pair of Studex Regular Birthstone November Gold Stud Earrings. These earrings are 24ct gold plated, featuring the November birthstone, topaz.&amp;nbsp; Simple and easy to wear.These Studex earrings are ideal for everyday use, especially for people that have sensitive ears. These earrings come in a bezel setting and your choice of birthstone colour. The earrings have a grooved friction post for secure fastening and butterfly backings to hold securely in place.All piercing studs are packaged and sterilised to Australian regulations and standards for the safety of both piercer and consumer.&amp;nbsp;Please note that sales for this product are final. We will not be accepting refunds or exchanges due to hygiene reasons.&amp;nbsp;Features of Studex Regular Birthstone Stud Earrings:24ct gold platedSuitable for sensitive ears.&amp;nbsp;Features November birthstone - topaz</t>
  </si>
  <si>
    <t>Herbs Of Gold Childrens Fish-I Care 60 Capsules</t>
  </si>
  <si>
    <t>Childrens Multivitamins</t>
  </si>
  <si>
    <t>Brain Health</t>
  </si>
  <si>
    <t>Eye Health</t>
  </si>
  <si>
    <t>Support brain function and eye&amp;nbsp;health in children with Herbs of Gold Children’s Fish-i Care capsules. It contains 50mg of&amp;nbsp;eicosapentaenoic acid&amp;nbsp;(EPA) &amp;amp; 250mg of&amp;nbsp;docosahexaenoic&amp;nbsp;(DHA) omega-3 fatty acids.&amp;nbsp;These capsules come in fish shape quirts, contain iodine and are ideal as a supplement for diets that are low in fish.Features of Herbs of Gold Fish-i careFish oil is a natural source of marine omega 3 fatty acids, which are important as the body cannot produce them, and they can therefore only be obtained from the diet.&amp;nbsp;Contains EPA and&amp;nbsp;DHA plus iodine to help prevent omega-3 essential fatty acid and iodine deficiencies in children.&amp;nbsp;Supports brain, cognitive and nervous system function in children also maintains&amp;nbsp;skin health in children.&amp;nbsp;Children’s Fish-i Care supports healthy eye development, and supports eye function in children.&amp;nbsp;Children’s Fish-i Care is available in a delicious vanilla-berry chewable capsule that’s naturally sweetened with tooth friendly Xylitol.</t>
  </si>
  <si>
    <t>Gold Cross Pure Lanolin 50g</t>
  </si>
  <si>
    <t>Lanolin</t>
  </si>
  <si>
    <t>Skin Protection</t>
  </si>
  <si>
    <t>Skin Care</t>
  </si>
  <si>
    <t>Pure Lanolin by Gold cross ensures your skin is protected from weather changes and other environmental factors. Lanolin is perfect for dry and cracked skin as its properties ensure it will leave your skin feeling moisturised and smooth. For best results apply the product onto the affected area and rub gently into the skin.</t>
  </si>
  <si>
    <t>Herbs Of Gold Activated B12 Spray 50ml</t>
  </si>
  <si>
    <t>Nervous System Support</t>
  </si>
  <si>
    <t>Health Supplements</t>
  </si>
  <si>
    <t>Herbs of Gold Activated B12 is a high-strength vitamin B12 spray. It helps maintain blood health. Also supports nervous system health, cognitive function and brain health.This B12 spray also supports haemoglobin formation, aids healthy red blood cell production and maintains red blood cell and blood health. Finally, it assists with the metabolism of proteins, carbohydrates and fats, supports energy production and supports immune &amp;amp; cardiovascular system health.&amp;nbsp;The spray readily absorbs under the tongue and has a delicious mixed berry flavoured. Activated B12 Spray contains the active form of vitamin B12, methylcobalamin. Other forms of vitamin B12, such as cyanocobalamin, have to be converted to methylcobalamin for use in the body.Features of Herbs of Gold B12 spraySupports nervous system healthSupports blood healthHelps prevent dietary vitamin B12 deficiency</t>
  </si>
  <si>
    <t>Power Super Foods Cacao Gold Powder 450g</t>
  </si>
  <si>
    <t>Cacao Powders</t>
  </si>
  <si>
    <t>Natural Foods</t>
  </si>
  <si>
    <t>Superfoods</t>
  </si>
  <si>
    <t>Power Super Foods Cacao GOLD Powder, is an excellent source of antioxidants, magnesium and iron. It also contains protein, fibre, zinc, potassium and chromium.It is selected and blended from the finest cacao beans, Cacao Gold is a fine textured powder with a higher cacao butter content, a deeper colour, aroma and flavour.This ethically sourced fairly traded cacao creates a wave of positive outcomes for small-scale farmers through economic and social empowerment, whilst encouraging biodiversity and conservation.</t>
  </si>
  <si>
    <t>Gold Cross Epsom Salts 1kg</t>
  </si>
  <si>
    <t>Bath Soaks</t>
  </si>
  <si>
    <t>Epsom Salts</t>
  </si>
  <si>
    <t>Relaxation</t>
  </si>
  <si>
    <t>Wellness</t>
  </si>
  <si>
    <t>Epsom salt is not actually a salt – it’s magnesium sulfate, a pure mineral compound with dozens of time-tested uses.Extracted from natural deposits, Gold cross Epsom Salts, which when absorbed through the skin help to relax and relieve muscle aches and inflammation in joints. Epsom salts are also perfect for stress relief, sports recovery, and tired &amp;amp; sore feet.Can also be used as a skin scrub to exfoliate and smooth the skin.</t>
  </si>
  <si>
    <t>Herbs Of Gold Childrens Calm Care 60 Chewable Tablets</t>
  </si>
  <si>
    <t>Childrens Gut Health</t>
  </si>
  <si>
    <t>Calm</t>
  </si>
  <si>
    <t>Digestive</t>
  </si>
  <si>
    <t>Blackcurrant flavour Calm Care tablets Herbs of Gold, have&amp;nbsp;Chamomile which has&amp;nbsp;been used in western herbal medicine to help calm children &amp;amp; relieve digestive spasms.Furthermore, the tablets&amp;nbsp;also contain&amp;nbsp;magnesium which&amp;nbsp;supports nervous system health in children.Features of Herbs of Gold Children's calm careformulated with Chamomile, magnesium and the milk protein Lactium.&amp;nbsp;Chamomile has been used in traditional Western herbal medicine to reduce excess nervous energy and relieve irritability in children. It has also been used in Western herbal medicine to relieve abdominal bloating, flatulence and digestive spasms in children.&amp;nbsp;Magnesium supports nervous system health in children.&amp;nbsp;Children’s Calm Care is sweetened with tooth-friendly Xylitol and does not contain artificial colours, flavours, sweeteners or preservatives.</t>
  </si>
  <si>
    <t>Herbs Of Gold Magnesium Night 60 Tablets</t>
  </si>
  <si>
    <t>Magnesium For Sleep</t>
  </si>
  <si>
    <t>Sleep Aid</t>
  </si>
  <si>
    <t>Herbs of Gold Magnesium Night contains a unique combination of magnesium plus Passionflower and California poppy, herbs traditionally used in Western herbal medicine (WHM) to improve sleep. Each tablet of Herbs of Gold Magnesium Night contains 100mg of elemental magnesium derived from magnesium glycinate, an organic, well absorbed form of magnesium.Magnesium supports a healthy stress response in the body and nervous system function. Magnesium is also important for muscle health, helping to reduce the occurrence of and relieve muscle cramps when dietary magnesium intake is inadequate. Magnesium Night contains Passionflower and California poppy, herbs traditionally used in WHM as nervous system relaxants to induce sleep and relieve restlessness. Passionflower is traditionally used in WHM to relieve symptoms of mild anxiety whilst California poppy is traditionally used in WHM as an analgesic to relieve pain.Features &amp;amp; BenefitsHerbs of Gold Magnesium Night contains a unique combination of magnesium plus Passionflower and California poppy, herbs traditionally used in Western herbal medicine (WHM) to improve sleep.</t>
  </si>
  <si>
    <t>Herbs Of Gold Magnesium Forte 120 Tablets</t>
  </si>
  <si>
    <t>Muscle Support</t>
  </si>
  <si>
    <t>Calming</t>
  </si>
  <si>
    <t>Nerve Support</t>
  </si>
  <si>
    <t>Herbs of Gold Magnesium forte tablets, have 4 different forms of organic Magnesium in a highly bioavailable form. It has 220 mg per dose making it a comprehensive magnesium supplement.Among other things, Magnesium helps relieve mild muscle spasms, muscle cramps, relieves some symptoms of PMS &amp;amp; reduces mild anxiety and stress by soothing and calming nerves. These Magnesium forte tablets are easily absorbed by the body to support healthy muscle contraction function and bone health.Features of Herbs opf Gold&amp;nbsp;Magnesium forteMagnesium Forte provides high-strength magnesium to help to prevent dietary magnesium deficiency.relieves symptoms of premenstrual tension and reduces menstrual cramps and pain.supports a healthy stress response in the body and nervous system health.helps maintain heart health and supports muscle function and health. It also assists sugar metabolism and supports energy production.relieves muscle cramps and helps reduce the occurrence of muscle cramps when dietary magnesium intake is inadequate.</t>
  </si>
  <si>
    <t>Scholl Eulactol Heel Balm Gold 120ml</t>
  </si>
  <si>
    <t>Foot Health</t>
  </si>
  <si>
    <t>Moisturizing Treatments</t>
  </si>
  <si>
    <t>Herbs Of Gold Women's Multi + 90 Tablets</t>
  </si>
  <si>
    <t>Womens Multivitamin</t>
  </si>
  <si>
    <t>Supplements</t>
  </si>
  <si>
    <t>Health</t>
  </si>
  <si>
    <t>Herbs of Gold Womens Multi + is a comprehensive multivitamin that contains the high-strength Grape seed for antioxidant support.Womens Multi + is a one-a-day, vegan-friendly multivitamin that contains 25 important vitamins and minerals, plus herbs to support womens health.Womens Multi + contains the active form of folate (methylfolate) and vitamin B12 (co-methylcobalamin). Methylfolate and vitamin B12 maintain brain health and function, and support cognitive function and memory.Womens Multi + contains B vitamins to support energy production, assist sugar metabolism and maintain nervous system health. Vitamins B5 and B6 help to support a healthy stress response in the body.Womens Multi + contains vitamins C &amp;amp; E and zinc, key nutrients that support skin health.Womens Multi + contains vitamin C to support collagen formation, connective tissue health and wound healing.Womens Multi + contains iodine and selenium, minerals that support healthy thyroid function and assist thyroid hormone production.Womens Multi + contains 1000IU of vegan-friendly vitamin D per tablet to help maintain bone strength and health. Vitamin D helps calcium absorption and a diet deficient in calcium can lead to osteoporosis in later life. Vitamin D also maintains muscle strength and function.Womens Multi + assists healthy red blood cell production and supports blood health.Womens Multi + contains vitamins C &amp;amp; E, and minerals zinc &amp;amp; selenium to support healthy immune system function.Womens Multi + contains nutrients with antioxidant activity including vitamins C &amp;amp; E plus zinc, selenium and citrus bioflavonoids to reduce free radicals formed in the body.Womens Multi + contains chromium to assist sugar metabolism.</t>
  </si>
  <si>
    <t>Herbs Of Gold Acetyl L-Carnitine 120 Capsules</t>
  </si>
  <si>
    <t>Sports Nutrition Products</t>
  </si>
  <si>
    <t>Sports Nutrition Amino Acids</t>
  </si>
  <si>
    <t>Acetyl L-Carnitine</t>
  </si>
  <si>
    <t>Cognitive Support</t>
  </si>
  <si>
    <t>Acetyl L-Carnitine supplement by Herbs of Gold, assists with the metabolism of fats, supports energy production &amp;amp; muscle performance. 500mg per dose.This Acetyl L-Carnitine supplement&amp;nbsp;contains 500mg of Carnitine per dose. Acetyl L-Carnitine, is an amino acid that assist with the metabolism of fats, supports energy production and muscle performance.Features of Acetyl L- CarnitineAcetyl L-Carnitine is a specific form of carnitine that has the ability to cross the blood brain barrier.Maintains brain and cognitive function and helps the synthesis of neurotransmitters, including acetylcholine.supports nerve conduction and nervous system health.supports muscle endurance and assists post exercise recovery.provides antioxidant activity to reduce free radicals formed in the body.supports cardiovascular system health and sperm production and motility.&amp;nbsp;</t>
  </si>
  <si>
    <t>Power Super Foods Goldenberries 125g</t>
  </si>
  <si>
    <t>Nuts, Dried Fruits, Seeds</t>
  </si>
  <si>
    <t>Dried Fruit</t>
  </si>
  <si>
    <t>Super Fruits</t>
  </si>
  <si>
    <t>Goldenberries, also known as Cape Gooseberry, are golden-yellow berries in paper-like husks sourced from the tropical regions of Peru. Tart yet sweet and citrussy, these bioflavanoid super fruits are sources of vitamin C, vitamin A, beta-carotene, potassium and pectin, among other vitamins and nutrients. They can be eaten by themselves or sprinkled on salad, yoghurt, breakfast bowls, baking, or as a raisin substitute.</t>
  </si>
  <si>
    <t>Studex Regular Birthstone August Gold Stud Earring 1 Pair</t>
  </si>
  <si>
    <t>Stud Earrings</t>
  </si>
  <si>
    <t>Birthstone Jewellery</t>
  </si>
  <si>
    <t>A pair of Studex Regular Birthstone August Gold Stud Earrings. These earrings are 24ct gold plated, featuring the August birthstone, peridot. Simple and easy to wear.These Studex earrings are ideal for everyday use, especially for people that have sensitive ears. These earrings come in a bezel setting and your choice of birthstone colour. The earrings have a grooved friction post for secure fastening and butterfly backings to hold securely in place.All piercing studs are packaged and sterilised to Australian regulations and standards for the safety of both piercer and consumer.&amp;nbsp;Please note that sales for this product are final. We will not be accepting refunds or exchanges due to hygiene reasons.&amp;nbsp;Features of Studex Regular Birthstone Stud Earrings:24ct gold platedSuitable for sensitive ears.&amp;nbsp;Features August birthstone - peridot&amp;nbsp;</t>
  </si>
  <si>
    <t>Herbs Of Gold Bio Curcumin 5400 30 Tablets</t>
  </si>
  <si>
    <t>This Bio Curcumin 5400 by Herbs of Gold provides a 200mg daily dose, with an absorption equal to 5400mg of regular curcumin (or 16.5g of fresh Turmeric). Curcumin is the active component of Turmeric that relieves inflammation.Features of Bio Curcumin 5400relieves&amp;nbsp;symptoms of mild osteoarthritis, including inflammation and mild joint pain and stiffness and improves joint mobility in mild osteoarthritis.supports joint health and acts as an antioxidant, reducing free radicals formed in the body.&amp;nbsp;soy free formula.</t>
  </si>
  <si>
    <t>Selsun Gold Anti-Dandruff Treatment Shampooo 375ml</t>
  </si>
  <si>
    <t>Anti-Dandruff</t>
  </si>
  <si>
    <t>Flake Control</t>
  </si>
  <si>
    <t>Hemp Foods Australia Organic Hemp Gold Protein 450g</t>
  </si>
  <si>
    <t>Protein Powders</t>
  </si>
  <si>
    <t>Hemp Protein</t>
  </si>
  <si>
    <t>Dietary Supplements</t>
  </si>
  <si>
    <t>Our Organic Hemp Gold™ Protein Powder is made from Certified Organic hulled Hemp Seeds using a purely mechanical cold-milling process resulting in a fine powder that blends well. No chemicals are involved. It is a complete protein with minerals, vitamins and fibre that can aid digestion.</t>
  </si>
  <si>
    <t>Herbs Of Gold Natural Vitamin E 500IU 50 Capsules</t>
  </si>
  <si>
    <t>Vitamins A-Z</t>
  </si>
  <si>
    <t>Vitamin E</t>
  </si>
  <si>
    <t>Skin Health</t>
  </si>
  <si>
    <t>Herbs of Gold Natural Vitamin E 500IU is a high-strength vitamin E supplement in a gelatin-free, vegetarian capsule.Natural Vitamin E 500IU contains a natural form of vitamin E (d-alpha-Tocopherol).Natural Vitamin E 500IU is a potent antioxidant that reduces free radicals formed in the body. Vitamin E plays a role in recycling antioxidants as part of the antioxidant network that protects the body from free radical damage associated with oxidative stress.Vitamin E helps maintain skin health and relieves itchy skin associated with mild eczema and mild dermatitis.Vitamin E supports cardiovascular system health.Vitamin E maintains healthy immune system function.Vitamin E plays an important role in the maintenance of sperm health and motility.</t>
  </si>
  <si>
    <t>Herbs Of Gold Probiotic + Sb 30 Capsules</t>
  </si>
  <si>
    <t>Prebiotics</t>
  </si>
  <si>
    <t>Diarrhoea Probiotics</t>
  </si>
  <si>
    <t>Digestive Health</t>
  </si>
  <si>
    <t>Herbs of Gold Probiotic + SB is a probiotic complex that supports digestive system health by helping restore friendly intestinal flora and maintaining gastrointestinal mucosal membrane health.Features of Herbs of Gold probiotic +SBContains high-strength SB which helps reduce the occurrence and relieves the symptoms of traveller's diarrhoea. SB also helps reduce diarrhoea associated with antibiotic use.Contains probiotics that survive stomach acid and have good adherence to the intestinal mucosa.Contains probiotics that support immune system health. Bifidobacterium lactis (BI-04) helps relieve symptoms of mild upper respiratory tract infections.The Probiotic + SB is stable at room temperature and does not require refrigeration.</t>
  </si>
  <si>
    <t>Herbs Of Gold Candida Relief 60 Tablets</t>
  </si>
  <si>
    <t>Womens Probiotics</t>
  </si>
  <si>
    <t>Candida Relief</t>
  </si>
  <si>
    <t>Herbs of Gold Candida Relief tablets have&amp;nbsp;Pau d'arco inner stem bark. This herb has been traditionally used in S.America to relieve&amp;nbsp;fungal infections and&amp;nbsp;digestive issues.Features of Herbs of Gold Candida reliefPau d'arco is traditionally used in South America as an anti-fungal.Candida Relief assists in the maintenance of wellbeing.&amp;nbsp;&amp;nbsp;</t>
  </si>
  <si>
    <t>Herbs Of Gold Magnesium Night Plus 300g</t>
  </si>
  <si>
    <t>Herbal Remedies</t>
  </si>
  <si>
    <t>This amazing citrus berry flavoured drink&amp;nbsp;by Herbs of Gold, contains a combination of hight strength magnesium, Passionflower and California poppy. This blend of herbs has been used in traditional western medicine to promote sleep.The Passionflower is traditionally used in Western herbal medicine to relieve symptoms of mild anxiety and as an antispasmodic and the California poppy is traditionally used in Western herbal medicine as an analgesic to relieve pain.Features of Herbs of Gold Magnesium nigh plusHerbs of Gold Magnesium Night Plus contains 320mg of magnesium per serve from magnesium citrate and magnesium glycinate, two well-absorbed forms of magnesium.&amp;nbsp;Magnesium supports muscle health and healthy muscle contraction function. It also relieves muscle cramps and helps reduce the occurrence of muscle cramps when dietary magnesium intake is inadequate.Magnesium supports nervous system health and a healthy stress response in the body.&amp;nbsp;Magnesium assists sugar metabolism and maintains bone and heart health.</t>
  </si>
  <si>
    <t>Herbs Of Gold Vitamin C 1000 Plus 60 Tablets</t>
  </si>
  <si>
    <t>Immune Support Vitamins</t>
  </si>
  <si>
    <t>Health Products</t>
  </si>
  <si>
    <t>Vitamin C 1000 plus by Herbs of Gold, has 1000mg of vitamin C per dose. It supports healthy immune system function &amp;amp; blood vessel, blood capillary and bone health. Furthermore, these high strength tablets also contain Zinc; which is an important trace mineral that is involved in over 300 chemical reactions in the body.A diet high in plant foods can impact zinc absorption. Vitamin C 1000 Plus contains 8mg of zinc to support wound healing and metabolism of protein, carbohydrates and fatsFeatures of Herbs of Gold Vitamin C 1000 plusVitamin C is an important nutrient for humans that cannot by synthesised in the body. These tablets provide 1g of vitamin C per doseSupports prostate and reproductive system health in males. Also maintains sperm health and motility.helps connective tissue formation and maintain skin health.contains antioxidants that reduce free radicals in the body.Vitamin C forms part of the antioxidant network, helping regenerate vitamin E and supports the absorption of dietary iron.</t>
  </si>
  <si>
    <t>Gold Cross Citronella Oil 25ml</t>
  </si>
  <si>
    <t>First Aid Oils</t>
  </si>
  <si>
    <t>Bug Repellent</t>
  </si>
  <si>
    <t>Aromatherapy Oils</t>
  </si>
  <si>
    <t>Citronella oil by Gold Cross, has antibacterial and antiseptic properties. It can also be used to repel bugs, insects and be used in aromatherapy. People that have sensitive skin should use this product with caution.</t>
  </si>
  <si>
    <t>Herbs Of Gold Bergamot Cholesterol Care 60 Tablets</t>
  </si>
  <si>
    <t>Cholesterol Health</t>
  </si>
  <si>
    <t>Cardiovascular Support</t>
  </si>
  <si>
    <t>Bergamot Supplements</t>
  </si>
  <si>
    <t>Cholesterol Care Bregamot tablets by Herbs of Gold has a combination of ingredients that may help support healthy cholesterol levels. It also supports cardiovascular system health.Features of Herbs of Gold Cholesterol Care Bregamont Contains a combination of Bergamot and Globe artichoke to help support healthy cholesterol.Bergamot Cholesterol Care supports cardiovascular system health</t>
  </si>
  <si>
    <t>Herbs Of Gold Ginseng 4 Energy Gold 30 Tablets</t>
  </si>
  <si>
    <t>Adaptogens</t>
  </si>
  <si>
    <t>Made with a combination of 4 different kinds of Ginseng, Herbs of Gold Ginseng, supports energy production and a healthy stress response in the body. The 4 different kinds of Ginseng found in each of these tablets are; Korean, Siberian, American and Indian (Withania).Features of Herbs of Gold Ginseng 4 energy goldSupports cognitive function and is traditionally used in Western herbal medicine as an adaptogen to help the body adapt to stress.Korean Ginseng and Astragalus are traditionally used in Chinese herbal medicine to promote and strengthen Qi (the body’s vital energy).Siberian Ginseng assists recovery from illness and is traditionally used in Western herbal medicine to relieve fatigue.Withania is traditionally used in Ayurvedic medicine as a brain tonic to improve memory and cognition, and as a rejuvenative tonic.Ginseng 4 Energy Gold supports healthy immune system function.</t>
  </si>
  <si>
    <t>The Fresh Chai Co Golden Turmeric Blend 125G</t>
  </si>
  <si>
    <t>Turmeric</t>
  </si>
  <si>
    <t>Spices</t>
  </si>
  <si>
    <t>Herbal Blends</t>
  </si>
  <si>
    <t>100% certified organic ingredients and Fairtrade</t>
  </si>
  <si>
    <t>Ever Eco Rose Gold Straight Straw Single</t>
  </si>
  <si>
    <t>Home &amp; Living</t>
  </si>
  <si>
    <t>Kitchen</t>
  </si>
  <si>
    <t>Reusable Straws</t>
  </si>
  <si>
    <t>Utensils</t>
  </si>
  <si>
    <t>Replace plastic straws with reusable stainless steel drinking straws. Rose Gold adds a dash of eco luxe to any drink.Crafted from #304 food grade stainless steel colour plated with rose gold.Bonus cleaning brush included in every pack.8mm diameter is perfect for juices, smoothies, iced coffee and more.Nontoxic and free of harmful chemicals found in plastic straws.Dishwasher safe.Single straw only.</t>
  </si>
  <si>
    <t>Herbs Of Gold Activated B Complex 60 Capsules</t>
  </si>
  <si>
    <t>B Vitamins</t>
  </si>
  <si>
    <t>Herbs of Gold Activated B Complex, help support energy production and assists in the maintenance of general wellbeing.&amp;nbsp;The capsules contain&amp;nbsp;activated B vitamins, including B2, B6, methylfolate (folate) and mecobalamin (B12).Features of Herbs of Gold activated b complexActivated B Complex helps in the metabolism of carbohydrates.It helps maintain nervous system function and supports a healthy stress response in the body and emotional wellbeing.&amp;nbsp;B vitamins support the health and production of red blood cells and supports cardiovascular system health.&amp;nbsp;Contains mecobalamin (co-methylcobalamin), the active form of vitamin B12. Other forms of vitamin B12, such as cyanocobalamin, need to be converted to co-methylcobalamin for use in the body.&amp;nbsp;Methylfolate and vitamin B12 support memory and cognitive function. Methylfolate also helps reduce homocysteine levels.&amp;nbsp;</t>
  </si>
  <si>
    <t>Biokap Nutricolor Delicato Rapid 9.3 Extra Light Golden Blond</t>
  </si>
  <si>
    <t>Blonde Hair Colour</t>
  </si>
  <si>
    <t>Treatment</t>
  </si>
  <si>
    <t>The BioKap Rapid formula is unique in it's 10 minute rapid development time through the inclusion of extra pigment. BioKap hair dyes nourish and repair hair during the colouring process, giving a warm, shiny and natural colour. They are enriched with TRICOREPAIR complex and the precious bio ARGAN OIL, known also as "Desert Gold" for its highly valued cosmetic properties.FREE FROM PPD, Ammonia, Resorcinol, Parabens, Fragrance, SLES and SLS.</t>
  </si>
  <si>
    <t>Herbs Of Gold Cold &amp; Flu Strike 60 Tablets</t>
  </si>
  <si>
    <t>Cold &amp; Flu Relief</t>
  </si>
  <si>
    <t>Tablets</t>
  </si>
  <si>
    <t>Herbs of Gold Cold &amp;amp; Flu Strike, helps relieve cold and flu symptoms. It also contains Vitamin C, Zinc &amp;amp; Echinacea zinc to support immune system health. These tablets contain 6g Andrographis to help relieve the severity of symptoms of common colds and reduce common cold duration.Features of Herbs of Gold cold &amp;amp; flu strikeContains herbs including Echinacea, plus vitamin C and zinc to support immune system health.Andrographis relieves the symptoms of sore throats and mild upper respiratory tract infections, including coughs.Cold &amp;amp; Flu Strike contains Elderberry, traditionally used in Western herbal medicine to relieve symptoms of common colds and flu, including mild fever.Vitamin C and zinc act as antioxidants and help reduce free radicals formed in the body.</t>
  </si>
  <si>
    <t>Nature's Help High Absorption Curcumin Gold 396mg - 60 Capsules</t>
  </si>
  <si>
    <t>Bioavailability</t>
  </si>
  <si>
    <t>Inflammation Relief</t>
  </si>
  <si>
    <t>The ‘HydroCurc’ advanced delivery system makes Curcumin Gold 100% cold water dispersible, specifically designed to enhance the bioavailability of curcuminoids, the active component of turmeric.By utilizing exclusive and patented LipiSperse® technology, this potent curcumin supplement offers proven benefits, including:Award-winning LipiSperse® dispersion technologyReduces mild joint stiffness and swellingRelieves symptoms of mild arthritisAlleviates inflammationUnlike other curcumin supplements that require a lipid or fat carrier for absorption, Curcumin Gold is actively dispersed in cold water for rapid and efficient absorption.&amp;nbsp;</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</si>
</sst>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row>
    <row r="2">
      <c r="A2" s="2" t="str">
        <f>HYPERLINK("https://www.healthylife.com.au/products/gold-cross-castor-oil-100ml", "5470")</f>
        <v>5470</v>
      </c>
      <c r="B2" s="1" t="s">
        <v>9</v>
      </c>
      <c r="C2" s="1" t="s">
        <v>10</v>
      </c>
      <c r="D2" s="1" t="s">
        <v>11</v>
      </c>
      <c r="E2" s="1" t="s">
        <v>12</v>
      </c>
      <c r="F2" s="1" t="s">
        <v>13</v>
      </c>
      <c r="G2" s="1" t="s">
        <v>14</v>
      </c>
      <c r="H2" s="1" t="s">
        <v>15</v>
      </c>
      <c r="I2" s="1" t="s">
        <v>16</v>
      </c>
    </row>
    <row r="3">
      <c r="A3" s="2" t="str">
        <f>HYPERLINK("https://www.healthylife.com.au/products/ton-7d-medium-golden-blonde-permanent-colour", "44710")</f>
        <v>44710</v>
      </c>
      <c r="B3" s="1" t="s">
        <v>17</v>
      </c>
      <c r="C3" s="1" t="s">
        <v>18</v>
      </c>
      <c r="D3" s="1" t="s">
        <v>19</v>
      </c>
      <c r="E3" s="1" t="s">
        <v>19</v>
      </c>
      <c r="F3" s="1" t="s">
        <v>20</v>
      </c>
      <c r="G3" s="1" t="s">
        <v>21</v>
      </c>
      <c r="H3" s="1" t="s">
        <v>22</v>
      </c>
      <c r="I3" s="1" t="s">
        <v>23</v>
      </c>
    </row>
    <row r="4">
      <c r="A4" s="2" t="str">
        <f>HYPERLINK("https://www.healthylife.com.au/products/biokap-nutricolor-delicato-93-extra-light-golden-blonde-140ml", "20530")</f>
        <v>20530</v>
      </c>
      <c r="B4" s="1" t="s">
        <v>24</v>
      </c>
      <c r="C4" s="1" t="s">
        <v>18</v>
      </c>
      <c r="D4" s="1" t="s">
        <v>19</v>
      </c>
      <c r="E4" s="1" t="s">
        <v>25</v>
      </c>
      <c r="F4" s="1" t="s">
        <v>26</v>
      </c>
      <c r="G4" s="1" t="s">
        <v>27</v>
      </c>
      <c r="H4" s="1" t="s">
        <v>28</v>
      </c>
      <c r="I4" s="1" t="s">
        <v>29</v>
      </c>
    </row>
    <row r="5">
      <c r="A5" s="2" t="str">
        <f>HYPERLINK("https://www.healthylife.com.au/products/sally-hansen-airbrush-legs-illuminator-golden-glow", "27544")</f>
        <v>27544</v>
      </c>
      <c r="B5" s="1" t="s">
        <v>30</v>
      </c>
      <c r="C5" s="1" t="s">
        <v>31</v>
      </c>
      <c r="D5" s="1" t="s">
        <v>32</v>
      </c>
      <c r="E5" s="1" t="s">
        <v>33</v>
      </c>
      <c r="F5" s="1" t="s">
        <v>34</v>
      </c>
      <c r="G5" s="1" t="s">
        <v>35</v>
      </c>
      <c r="H5" s="1" t="s">
        <v>36</v>
      </c>
      <c r="I5" s="1" t="s">
        <v>37</v>
      </c>
    </row>
    <row r="6">
      <c r="A6" s="2" t="str">
        <f>HYPERLINK("https://www.healthylife.com.au/products/selsun-gold-treatment-for-dandruff-25-200ml", "10924")</f>
        <v>10924</v>
      </c>
      <c r="B6" s="1" t="s">
        <v>38</v>
      </c>
      <c r="C6" s="1" t="s">
        <v>18</v>
      </c>
      <c r="D6" s="1" t="s">
        <v>39</v>
      </c>
      <c r="E6" s="1" t="s">
        <v>40</v>
      </c>
      <c r="F6" s="1" t="s">
        <v>41</v>
      </c>
      <c r="G6" s="1" t="s">
        <v>42</v>
      </c>
      <c r="H6" s="1" t="s">
        <v>43</v>
      </c>
      <c r="I6" s="1" t="s">
        <v>44</v>
      </c>
    </row>
    <row r="7">
      <c r="A7" s="2" t="str">
        <f>HYPERLINK("https://www.healthylife.com.au/products/ton-9d-very-light-golden-blonde-permanent-colour", "44711")</f>
        <v>44711</v>
      </c>
      <c r="B7" s="1" t="s">
        <v>45</v>
      </c>
      <c r="C7" s="1" t="s">
        <v>18</v>
      </c>
      <c r="D7" s="1" t="s">
        <v>19</v>
      </c>
      <c r="E7" s="1" t="s">
        <v>46</v>
      </c>
      <c r="F7" s="1" t="s">
        <v>47</v>
      </c>
      <c r="G7" s="1" t="s">
        <v>48</v>
      </c>
      <c r="H7" s="1" t="s">
        <v>49</v>
      </c>
      <c r="I7" s="1" t="s">
        <v>50</v>
      </c>
    </row>
    <row r="8">
      <c r="A8" s="2" t="str">
        <f>HYPERLINK("https://www.healthylife.com.au/products/blackmores-pregnancy--breastfeeding-gold-60-capsules", "3676")</f>
        <v>3676</v>
      </c>
      <c r="B8" s="1" t="s">
        <v>51</v>
      </c>
      <c r="C8" s="1" t="s">
        <v>52</v>
      </c>
      <c r="D8" s="1" t="s">
        <v>53</v>
      </c>
      <c r="E8" s="1" t="s">
        <v>54</v>
      </c>
      <c r="F8" s="1" t="s">
        <v>55</v>
      </c>
      <c r="G8" s="1" t="s">
        <v>56</v>
      </c>
      <c r="H8" s="1" t="s">
        <v>57</v>
      </c>
      <c r="I8" s="1" t="s">
        <v>16</v>
      </c>
    </row>
    <row r="9">
      <c r="A9" s="2" t="str">
        <f>HYPERLINK("https://www.healthylife.com.au/products/biokap-nutricolor-delicato-733-golden-blonde-wheat-140ml-1", "20528")</f>
        <v>20528</v>
      </c>
      <c r="B9" s="1" t="s">
        <v>58</v>
      </c>
      <c r="C9" s="1" t="s">
        <v>18</v>
      </c>
      <c r="D9" s="1" t="s">
        <v>19</v>
      </c>
      <c r="E9" s="1" t="s">
        <v>19</v>
      </c>
      <c r="F9" s="1" t="s">
        <v>59</v>
      </c>
      <c r="G9" s="1" t="s">
        <v>60</v>
      </c>
      <c r="H9" s="1" t="s">
        <v>61</v>
      </c>
      <c r="I9" s="1" t="s">
        <v>16</v>
      </c>
    </row>
    <row r="10">
      <c r="A10" s="2" t="str">
        <f>HYPERLINK("https://www.healthylife.com.au/products/biokap-nutricolor-delicato-63-dark-golden-blonde-140ml", "20526")</f>
        <v>20526</v>
      </c>
      <c r="B10" s="1" t="s">
        <v>62</v>
      </c>
      <c r="C10" s="1" t="s">
        <v>18</v>
      </c>
      <c r="D10" s="1" t="s">
        <v>19</v>
      </c>
      <c r="E10" s="1" t="s">
        <v>19</v>
      </c>
      <c r="F10" s="1" t="s">
        <v>60</v>
      </c>
      <c r="G10" s="1" t="s">
        <v>63</v>
      </c>
      <c r="H10" s="1" t="s">
        <v>64</v>
      </c>
      <c r="I10" s="1" t="s">
        <v>16</v>
      </c>
    </row>
    <row r="11">
      <c r="A11" s="2" t="str">
        <f>HYPERLINK("https://www.healthylife.com.au/products/eulactol-heel-balm-gold-60ml", "5089")</f>
        <v>5089</v>
      </c>
      <c r="B11" s="1" t="s">
        <v>65</v>
      </c>
      <c r="C11" s="1" t="s">
        <v>66</v>
      </c>
      <c r="D11" s="1" t="s">
        <v>67</v>
      </c>
      <c r="E11" s="1" t="s">
        <v>68</v>
      </c>
      <c r="F11" s="1" t="s">
        <v>69</v>
      </c>
      <c r="G11" s="1" t="s">
        <v>70</v>
      </c>
      <c r="H11" s="1" t="s">
        <v>71</v>
      </c>
      <c r="I11" s="1" t="s">
        <v>16</v>
      </c>
    </row>
    <row r="12">
      <c r="A12" s="2" t="str">
        <f>HYPERLINK("https://www.healthylife.com.au/products/pentavite-multivitamin-plus-iron-liquid-kids-watermelon-flavour", "43737")</f>
        <v>43737</v>
      </c>
      <c r="B12" s="1" t="s">
        <v>72</v>
      </c>
      <c r="C12" s="1" t="s">
        <v>52</v>
      </c>
      <c r="D12" s="1" t="s">
        <v>73</v>
      </c>
      <c r="E12" s="1" t="s">
        <v>74</v>
      </c>
      <c r="F12" s="1" t="s">
        <v>75</v>
      </c>
      <c r="G12" s="1" t="s">
        <v>76</v>
      </c>
      <c r="H12" s="1" t="s">
        <v>77</v>
      </c>
      <c r="I12" s="1" t="s">
        <v>16</v>
      </c>
    </row>
    <row r="13">
      <c r="A13" s="2" t="str">
        <f>HYPERLINK("https://www.healthylife.com.au/products/ton-5d-light-golden-brown-permanent-colour", "44709")</f>
        <v>44709</v>
      </c>
      <c r="B13" s="1" t="s">
        <v>78</v>
      </c>
      <c r="C13" s="1" t="s">
        <v>18</v>
      </c>
      <c r="D13" s="1" t="s">
        <v>19</v>
      </c>
      <c r="E13" s="1" t="s">
        <v>79</v>
      </c>
      <c r="F13" s="1" t="s">
        <v>80</v>
      </c>
      <c r="G13" s="1" t="s">
        <v>81</v>
      </c>
      <c r="H13" s="1" t="s">
        <v>82</v>
      </c>
      <c r="I13" s="1" t="s">
        <v>16</v>
      </c>
    </row>
    <row r="14">
      <c r="A14" s="2" t="str">
        <f>HYPERLINK("https://www.healthylife.com.au/products/gold-cross-clove-oil-10ml", "5472")</f>
        <v>5472</v>
      </c>
      <c r="B14" s="1" t="s">
        <v>83</v>
      </c>
      <c r="C14" s="1" t="s">
        <v>10</v>
      </c>
      <c r="D14" s="1" t="s">
        <v>11</v>
      </c>
      <c r="E14" s="1" t="s">
        <v>84</v>
      </c>
      <c r="F14" s="1" t="s">
        <v>85</v>
      </c>
      <c r="G14" s="1" t="s">
        <v>86</v>
      </c>
      <c r="H14" s="1" t="s">
        <v>87</v>
      </c>
      <c r="I14" s="1" t="s">
        <v>16</v>
      </c>
    </row>
    <row r="15">
      <c r="A15" s="2" t="str">
        <f>HYPERLINK("https://www.healthylife.com.au/products/eye-of-horus-ritual-skin-foundation-stick-golden", "41534")</f>
        <v>41534</v>
      </c>
      <c r="B15" s="1" t="s">
        <v>88</v>
      </c>
      <c r="C15" s="1" t="s">
        <v>89</v>
      </c>
      <c r="D15" s="1" t="s">
        <v>90</v>
      </c>
      <c r="E15" s="1" t="s">
        <v>91</v>
      </c>
      <c r="F15" s="1" t="s">
        <v>92</v>
      </c>
      <c r="G15" s="1" t="s">
        <v>93</v>
      </c>
      <c r="H15" s="1" t="s">
        <v>94</v>
      </c>
      <c r="I15" s="1" t="s">
        <v>16</v>
      </c>
    </row>
    <row r="16">
      <c r="A16" s="2" t="str">
        <f>HYPERLINK("https://www.healthylife.com.au/products/blackmores-pregnancy-breastfeeding-gold-vitamin", "3674")</f>
        <v>3674</v>
      </c>
      <c r="B16" s="1" t="s">
        <v>95</v>
      </c>
      <c r="C16" s="1" t="s">
        <v>52</v>
      </c>
      <c r="D16" s="1" t="s">
        <v>53</v>
      </c>
      <c r="E16" s="1" t="s">
        <v>54</v>
      </c>
      <c r="F16" s="1" t="s">
        <v>55</v>
      </c>
      <c r="G16" s="1" t="s">
        <v>56</v>
      </c>
      <c r="H16" s="1" t="s">
        <v>96</v>
      </c>
      <c r="I16" s="1" t="s">
        <v>16</v>
      </c>
    </row>
    <row r="17">
      <c r="A17" s="2" t="str">
        <f>HYPERLINK("https://www.healthylife.com.au/products/loreal-magic-retouch-temporary-root-concealer-spray-gold-brown-75ml", "21859")</f>
        <v>21859</v>
      </c>
      <c r="B17" s="1" t="s">
        <v>97</v>
      </c>
      <c r="C17" s="1" t="s">
        <v>18</v>
      </c>
      <c r="D17" s="1" t="s">
        <v>19</v>
      </c>
      <c r="E17" s="1" t="s">
        <v>98</v>
      </c>
      <c r="F17" s="1" t="s">
        <v>99</v>
      </c>
      <c r="G17" s="1" t="s">
        <v>100</v>
      </c>
      <c r="H17" s="1" t="s">
        <v>101</v>
      </c>
      <c r="I17" s="1" t="s">
        <v>16</v>
      </c>
    </row>
    <row r="18">
      <c r="A18" s="2" t="str">
        <f>HYPERLINK("https://www.healthylife.com.au/products/palmolive-soap-gold-10-pack", "24763")</f>
        <v>24763</v>
      </c>
      <c r="B18" s="1" t="s">
        <v>102</v>
      </c>
      <c r="C18" s="1" t="s">
        <v>103</v>
      </c>
      <c r="D18" s="1" t="s">
        <v>104</v>
      </c>
      <c r="E18" s="1" t="s">
        <v>105</v>
      </c>
      <c r="F18" s="1" t="s">
        <v>106</v>
      </c>
      <c r="G18" s="1" t="s">
        <v>107</v>
      </c>
      <c r="H18" s="1" t="s">
        <v>108</v>
      </c>
      <c r="I18" s="1" t="s">
        <v>16</v>
      </c>
    </row>
    <row r="19">
      <c r="A19" s="2" t="str">
        <f>HYPERLINK("https://www.healthylife.com.au/products/schwarzkopf-live-colour-metallic-rose-gold-75ml", "38581")</f>
        <v>38581</v>
      </c>
      <c r="B19" s="1" t="s">
        <v>109</v>
      </c>
      <c r="C19" s="1" t="s">
        <v>18</v>
      </c>
      <c r="D19" s="1" t="s">
        <v>19</v>
      </c>
      <c r="E19" s="1" t="s">
        <v>110</v>
      </c>
      <c r="F19" s="1" t="s">
        <v>111</v>
      </c>
      <c r="G19" s="1" t="s">
        <v>47</v>
      </c>
      <c r="H19" s="1" t="s">
        <v>112</v>
      </c>
      <c r="I19" s="1" t="s">
        <v>16</v>
      </c>
    </row>
    <row r="20">
      <c r="A20" s="2" t="str">
        <f>HYPERLINK("https://www.healthylife.com.au/products/blackmores-pregnancy-and-breast-feeding-gold", "3675")</f>
        <v>3675</v>
      </c>
      <c r="B20" s="1" t="s">
        <v>113</v>
      </c>
      <c r="C20" s="1" t="s">
        <v>52</v>
      </c>
      <c r="D20" s="1" t="s">
        <v>53</v>
      </c>
      <c r="E20" s="1" t="s">
        <v>54</v>
      </c>
      <c r="F20" s="1" t="s">
        <v>55</v>
      </c>
      <c r="G20" s="1" t="s">
        <v>56</v>
      </c>
      <c r="H20" s="1" t="s">
        <v>114</v>
      </c>
      <c r="I20" s="1" t="s">
        <v>16</v>
      </c>
    </row>
    <row r="21">
      <c r="A21" s="2" t="str">
        <f>HYPERLINK("https://www.healthylife.com.au/products/blackmores-conceive-well-gold", "3580")</f>
        <v>3580</v>
      </c>
      <c r="B21" s="1" t="s">
        <v>115</v>
      </c>
      <c r="C21" s="1" t="s">
        <v>52</v>
      </c>
      <c r="D21" s="1" t="s">
        <v>53</v>
      </c>
      <c r="E21" s="1" t="s">
        <v>54</v>
      </c>
      <c r="F21" s="1" t="s">
        <v>116</v>
      </c>
      <c r="G21" s="1" t="s">
        <v>117</v>
      </c>
      <c r="H21" s="1" t="s">
        <v>118</v>
      </c>
      <c r="I21" s="1" t="s">
        <v>16</v>
      </c>
    </row>
    <row r="22">
      <c r="A22" s="2" t="str">
        <f>HYPERLINK("https://www.healthylife.com.au/products/ordo-sonic-charging-travel-case-rose-gold", "47006")</f>
        <v>47006</v>
      </c>
      <c r="B22" s="1" t="s">
        <v>119</v>
      </c>
      <c r="C22" s="1" t="s">
        <v>120</v>
      </c>
      <c r="D22" s="1" t="s">
        <v>121</v>
      </c>
      <c r="E22" s="1" t="s">
        <v>122</v>
      </c>
      <c r="F22" s="1" t="s">
        <v>123</v>
      </c>
      <c r="G22" s="1" t="s">
        <v>124</v>
      </c>
      <c r="H22" s="1" t="s">
        <v>125</v>
      </c>
      <c r="I22" s="1" t="s">
        <v>16</v>
      </c>
    </row>
    <row r="23">
      <c r="A23" s="2" t="str">
        <f>HYPERLINK("https://www.healthylife.com.au/products/ordo-sonic-electric-toothbrush-charging-travel-case-rose-gold", "47009")</f>
        <v>47009</v>
      </c>
      <c r="B23" s="1" t="s">
        <v>126</v>
      </c>
      <c r="C23" s="1" t="s">
        <v>120</v>
      </c>
      <c r="D23" s="1" t="s">
        <v>121</v>
      </c>
      <c r="E23" s="1" t="s">
        <v>127</v>
      </c>
      <c r="F23" s="1" t="s">
        <v>123</v>
      </c>
      <c r="G23" s="1" t="s">
        <v>128</v>
      </c>
      <c r="H23" s="1" t="s">
        <v>129</v>
      </c>
      <c r="I23" s="1" t="s">
        <v>16</v>
      </c>
    </row>
    <row r="24">
      <c r="A24" s="2" t="str">
        <f>HYPERLINK("https://www.healthylife.com.au/products/herbatint-permanent-hair-colour-gel-7d-golden-blonde-150ml", "47383")</f>
        <v>47383</v>
      </c>
      <c r="B24" s="1" t="s">
        <v>130</v>
      </c>
      <c r="C24" s="1" t="s">
        <v>18</v>
      </c>
      <c r="D24" s="1" t="s">
        <v>19</v>
      </c>
      <c r="E24" s="1" t="s">
        <v>19</v>
      </c>
      <c r="F24" s="1" t="s">
        <v>131</v>
      </c>
      <c r="G24" s="1" t="s">
        <v>132</v>
      </c>
      <c r="H24" s="1" t="s">
        <v>133</v>
      </c>
      <c r="I24" s="1" t="s">
        <v>16</v>
      </c>
    </row>
    <row r="25">
      <c r="A25" s="2" t="str">
        <f>HYPERLINK("https://www.healthylife.com.au/products/gold-cross-senega--ammonia-500ml-liquid", "5488")</f>
        <v>5488</v>
      </c>
      <c r="B25" s="1" t="s">
        <v>134</v>
      </c>
      <c r="C25" s="1" t="s">
        <v>135</v>
      </c>
      <c r="D25" s="1" t="s">
        <v>136</v>
      </c>
      <c r="E25" s="1" t="s">
        <v>137</v>
      </c>
      <c r="F25" s="1" t="s">
        <v>138</v>
      </c>
      <c r="G25" s="1" t="s">
        <v>139</v>
      </c>
      <c r="H25" s="1" t="s">
        <v>140</v>
      </c>
      <c r="I25" s="1" t="s">
        <v>16</v>
      </c>
    </row>
    <row r="26">
      <c r="A26" s="2" t="str">
        <f>HYPERLINK("https://www.healthylife.com.au/products/herbs-of-gold-cranberry-70-000-50-tablets", "23976")</f>
        <v>23976</v>
      </c>
      <c r="B26" s="1" t="s">
        <v>141</v>
      </c>
      <c r="C26" s="1" t="s">
        <v>52</v>
      </c>
      <c r="D26" s="1" t="s">
        <v>142</v>
      </c>
      <c r="E26" s="1" t="s">
        <v>143</v>
      </c>
      <c r="F26" s="1" t="s">
        <v>144</v>
      </c>
      <c r="G26" s="1" t="s">
        <v>145</v>
      </c>
      <c r="H26" s="1" t="s">
        <v>146</v>
      </c>
      <c r="I26" s="1" t="s">
        <v>16</v>
      </c>
    </row>
    <row r="27">
      <c r="A27" s="2" t="str">
        <f>HYPERLINK("https://www.healthylife.com.au/products/herbs-of-gold-lysine-1000--olive-leaf-100-tablets", "23987")</f>
        <v>23987</v>
      </c>
      <c r="B27" s="1" t="s">
        <v>147</v>
      </c>
      <c r="C27" s="1" t="s">
        <v>52</v>
      </c>
      <c r="D27" s="1" t="s">
        <v>75</v>
      </c>
      <c r="E27" s="1" t="s">
        <v>148</v>
      </c>
      <c r="F27" s="1" t="s">
        <v>149</v>
      </c>
      <c r="G27" s="1" t="s">
        <v>150</v>
      </c>
      <c r="H27" s="1" t="s">
        <v>151</v>
      </c>
      <c r="I27" s="1" t="s">
        <v>16</v>
      </c>
    </row>
    <row r="28">
      <c r="A28" s="2" t="str">
        <f>HYPERLINK("https://www.healthylife.com.au/products/herbs-of-gold-niacin-100mg-extended-release-60-tablets", "32165")</f>
        <v>32165</v>
      </c>
      <c r="B28" s="1" t="s">
        <v>152</v>
      </c>
      <c r="C28" s="1" t="s">
        <v>52</v>
      </c>
      <c r="D28" s="1" t="s">
        <v>73</v>
      </c>
      <c r="E28" s="1" t="s">
        <v>153</v>
      </c>
      <c r="F28" s="1" t="s">
        <v>154</v>
      </c>
      <c r="G28" s="1" t="s">
        <v>155</v>
      </c>
      <c r="H28" s="1" t="s">
        <v>156</v>
      </c>
      <c r="I28" s="1" t="s">
        <v>16</v>
      </c>
    </row>
    <row r="29">
      <c r="A29" s="2" t="str">
        <f>HYPERLINK("https://www.healthylife.com.au/products/herbs-of-gold-mens-multi-60-tablets", "23991")</f>
        <v>23991</v>
      </c>
      <c r="B29" s="1" t="s">
        <v>157</v>
      </c>
      <c r="C29" s="1" t="s">
        <v>52</v>
      </c>
      <c r="D29" s="1" t="s">
        <v>158</v>
      </c>
      <c r="E29" s="1" t="s">
        <v>159</v>
      </c>
      <c r="F29" s="1" t="s">
        <v>160</v>
      </c>
      <c r="G29" s="1" t="s">
        <v>161</v>
      </c>
      <c r="H29" s="1" t="s">
        <v>162</v>
      </c>
      <c r="I29" s="1" t="s">
        <v>16</v>
      </c>
    </row>
    <row r="30">
      <c r="A30" s="2" t="str">
        <f>HYPERLINK("https://www.healthylife.com.au/products/hemp-foods-australia-organic-hemp-gold-seed-oil-250ml", "5548")</f>
        <v>5548</v>
      </c>
      <c r="B30" s="1" t="s">
        <v>163</v>
      </c>
      <c r="C30" s="1" t="s">
        <v>164</v>
      </c>
      <c r="D30" s="1" t="s">
        <v>165</v>
      </c>
      <c r="E30" s="1" t="s">
        <v>166</v>
      </c>
      <c r="F30" s="1" t="s">
        <v>167</v>
      </c>
      <c r="G30" s="1" t="s">
        <v>168</v>
      </c>
      <c r="H30" s="1" t="s">
        <v>169</v>
      </c>
      <c r="I30" s="1" t="s">
        <v>16</v>
      </c>
    </row>
    <row r="31">
      <c r="A31" s="2" t="str">
        <f>HYPERLINK("https://www.healthylife.com.au/products/herbs-of-gold-childrens-calci-care-60-tablets", "23967")</f>
        <v>23967</v>
      </c>
      <c r="B31" s="1" t="s">
        <v>170</v>
      </c>
      <c r="C31" s="1" t="s">
        <v>52</v>
      </c>
      <c r="D31" s="1" t="s">
        <v>171</v>
      </c>
      <c r="E31" s="1" t="s">
        <v>172</v>
      </c>
      <c r="F31" s="1" t="s">
        <v>173</v>
      </c>
      <c r="G31" s="1" t="s">
        <v>174</v>
      </c>
      <c r="H31" s="1" t="s">
        <v>175</v>
      </c>
      <c r="I31" s="1" t="s">
        <v>16</v>
      </c>
    </row>
    <row r="32">
      <c r="A32" s="2" t="str">
        <f>HYPERLINK("https://www.healthylife.com.au/products/herbs-of-gold-bio-curcumin-5400-60-tablets", "23960")</f>
        <v>23960</v>
      </c>
      <c r="B32" s="1" t="s">
        <v>176</v>
      </c>
      <c r="C32" s="1" t="s">
        <v>52</v>
      </c>
      <c r="D32" s="1" t="s">
        <v>142</v>
      </c>
      <c r="E32" s="1" t="s">
        <v>177</v>
      </c>
      <c r="F32" s="1" t="s">
        <v>178</v>
      </c>
      <c r="G32" s="1" t="s">
        <v>179</v>
      </c>
      <c r="H32" s="1" t="s">
        <v>180</v>
      </c>
      <c r="I32" s="1" t="s">
        <v>16</v>
      </c>
    </row>
    <row r="33">
      <c r="A33" s="2" t="str">
        <f>HYPERLINK("https://www.healthylife.com.au/products/studex-just-hoops-13mm-small-gate-hoop-earring-rose-gold-1-pair", "39317")</f>
        <v>39317</v>
      </c>
      <c r="B33" s="1" t="s">
        <v>181</v>
      </c>
      <c r="C33" s="1" t="s">
        <v>89</v>
      </c>
      <c r="D33" s="1" t="s">
        <v>182</v>
      </c>
      <c r="E33" s="1" t="s">
        <v>183</v>
      </c>
      <c r="F33" s="1" t="s">
        <v>184</v>
      </c>
      <c r="G33" s="1" t="s">
        <v>185</v>
      </c>
      <c r="H33" s="1" t="s">
        <v>186</v>
      </c>
      <c r="I33" s="1" t="s">
        <v>16</v>
      </c>
    </row>
    <row r="34">
      <c r="A34" s="2" t="str">
        <f>HYPERLINK("https://www.healthylife.com.au/products/herbs-of-gold-magnesium-powder-high-strength-150g", "49143")</f>
        <v>49143</v>
      </c>
      <c r="B34" s="1" t="s">
        <v>187</v>
      </c>
      <c r="C34" s="1" t="s">
        <v>52</v>
      </c>
      <c r="D34" s="1" t="s">
        <v>188</v>
      </c>
      <c r="E34" s="1" t="s">
        <v>189</v>
      </c>
      <c r="F34" s="1" t="s">
        <v>190</v>
      </c>
      <c r="G34" s="1" t="s">
        <v>191</v>
      </c>
      <c r="H34" s="1" t="s">
        <v>192</v>
      </c>
      <c r="I34" s="1" t="s">
        <v>16</v>
      </c>
    </row>
    <row r="35">
      <c r="A35" s="2" t="str">
        <f>HYPERLINK("https://www.healthylife.com.au/products/studex-gold-lrg-sleeper-16mm", "11190")</f>
        <v>11190</v>
      </c>
      <c r="B35" s="1" t="s">
        <v>193</v>
      </c>
      <c r="C35" s="1" t="s">
        <v>89</v>
      </c>
      <c r="D35" s="1" t="s">
        <v>182</v>
      </c>
      <c r="E35" s="1" t="s">
        <v>183</v>
      </c>
      <c r="F35" s="1" t="s">
        <v>184</v>
      </c>
      <c r="G35" s="1" t="s">
        <v>185</v>
      </c>
      <c r="H35" s="1" t="s">
        <v>194</v>
      </c>
      <c r="I35" s="1" t="s">
        <v>16</v>
      </c>
    </row>
    <row r="36">
      <c r="A36" s="2" t="str">
        <f>HYPERLINK("https://www.healthylife.com.au/products/herbs-of-gold-bromelain-forte-60-capsules", "23964")</f>
        <v>23964</v>
      </c>
      <c r="B36" s="1" t="s">
        <v>195</v>
      </c>
      <c r="C36" s="1" t="s">
        <v>52</v>
      </c>
      <c r="D36" s="1" t="s">
        <v>196</v>
      </c>
      <c r="E36" s="1" t="s">
        <v>197</v>
      </c>
      <c r="F36" s="1" t="s">
        <v>198</v>
      </c>
      <c r="G36" s="1" t="s">
        <v>178</v>
      </c>
      <c r="H36" s="1" t="s">
        <v>199</v>
      </c>
      <c r="I36" s="1" t="s">
        <v>16</v>
      </c>
    </row>
    <row r="37">
      <c r="A37" s="2" t="str">
        <f>HYPERLINK("https://www.healthylife.com.au/products/herbs-of-gold-resveratrol-advantage-60-capsules", "28719")</f>
        <v>28719</v>
      </c>
      <c r="B37" s="1" t="s">
        <v>200</v>
      </c>
      <c r="C37" s="1" t="s">
        <v>52</v>
      </c>
      <c r="D37" s="1" t="s">
        <v>201</v>
      </c>
      <c r="E37" s="1" t="s">
        <v>202</v>
      </c>
      <c r="F37" s="1" t="s">
        <v>144</v>
      </c>
      <c r="G37" s="1" t="s">
        <v>203</v>
      </c>
      <c r="H37" s="1" t="s">
        <v>204</v>
      </c>
      <c r="I37" s="1" t="s">
        <v>16</v>
      </c>
    </row>
    <row r="38">
      <c r="A38" s="2" t="str">
        <f>HYPERLINK("https://www.healthylife.com.au/products/herbs-of-gold-st-marys-thistle-35-000-60-tablets", "25216")</f>
        <v>25216</v>
      </c>
      <c r="B38" s="1" t="s">
        <v>205</v>
      </c>
      <c r="C38" s="1" t="s">
        <v>52</v>
      </c>
      <c r="D38" s="1" t="s">
        <v>206</v>
      </c>
      <c r="E38" s="1" t="s">
        <v>207</v>
      </c>
      <c r="F38" s="1" t="s">
        <v>142</v>
      </c>
      <c r="G38" s="1" t="s">
        <v>144</v>
      </c>
      <c r="H38" s="1" t="s">
        <v>208</v>
      </c>
      <c r="I38" s="1" t="s">
        <v>16</v>
      </c>
    </row>
    <row r="39">
      <c r="A39" s="2" t="str">
        <f>HYPERLINK("https://www.healthylife.com.au/products/herbs-of-gold-bulgarian-tribulus-complex-60-tablets", "23965")</f>
        <v>23965</v>
      </c>
      <c r="B39" s="1" t="s">
        <v>209</v>
      </c>
      <c r="C39" s="1" t="s">
        <v>52</v>
      </c>
      <c r="D39" s="1" t="s">
        <v>142</v>
      </c>
      <c r="E39" s="1" t="s">
        <v>210</v>
      </c>
      <c r="F39" s="1" t="s">
        <v>211</v>
      </c>
      <c r="G39" s="1" t="s">
        <v>212</v>
      </c>
      <c r="H39" s="1" t="s">
        <v>213</v>
      </c>
      <c r="I39" s="1" t="s">
        <v>16</v>
      </c>
    </row>
    <row r="40">
      <c r="A40" s="2" t="str">
        <f>HYPERLINK("https://www.healthylife.com.au/products/herbs-of-gold-b-complete-sustained-release-60-tablets", "23958")</f>
        <v>23958</v>
      </c>
      <c r="B40" s="1" t="s">
        <v>214</v>
      </c>
      <c r="C40" s="1" t="s">
        <v>52</v>
      </c>
      <c r="D40" s="1" t="s">
        <v>73</v>
      </c>
      <c r="E40" s="1" t="s">
        <v>153</v>
      </c>
      <c r="F40" s="1" t="s">
        <v>215</v>
      </c>
      <c r="G40" s="1" t="s">
        <v>216</v>
      </c>
      <c r="H40" s="1" t="s">
        <v>217</v>
      </c>
      <c r="I40" s="1" t="s">
        <v>16</v>
      </c>
    </row>
    <row r="41">
      <c r="A41" s="2" t="str">
        <f>HYPERLINK("https://www.healthylife.com.au/products/herbs-of-gold-pain-relief-pea-forte-42-capsules", "49146")</f>
        <v>49146</v>
      </c>
      <c r="B41" s="1" t="s">
        <v>218</v>
      </c>
      <c r="C41" s="1" t="s">
        <v>52</v>
      </c>
      <c r="D41" s="1" t="s">
        <v>196</v>
      </c>
      <c r="E41" s="1" t="s">
        <v>197</v>
      </c>
      <c r="F41" s="1" t="s">
        <v>219</v>
      </c>
      <c r="G41" s="1" t="s">
        <v>220</v>
      </c>
      <c r="H41" s="1" t="s">
        <v>221</v>
      </c>
      <c r="I41" s="1" t="s">
        <v>16</v>
      </c>
    </row>
    <row r="42">
      <c r="A42" s="2" t="str">
        <f>HYPERLINK("https://www.healthylife.com.au/products/studex-regular-birthstone-november-gold-stud-earring-1-pair", "32169")</f>
        <v>32169</v>
      </c>
      <c r="B42" s="1" t="s">
        <v>222</v>
      </c>
      <c r="C42" s="1" t="s">
        <v>89</v>
      </c>
      <c r="D42" s="1" t="s">
        <v>182</v>
      </c>
      <c r="E42" s="1" t="s">
        <v>183</v>
      </c>
      <c r="F42" s="1" t="s">
        <v>184</v>
      </c>
      <c r="G42" s="1" t="s">
        <v>223</v>
      </c>
      <c r="H42" s="1" t="s">
        <v>224</v>
      </c>
      <c r="I42" s="1" t="s">
        <v>16</v>
      </c>
    </row>
    <row r="43">
      <c r="A43" s="2" t="str">
        <f>HYPERLINK("https://www.healthylife.com.au/products/herbs-of-gold-childrens-fish-i-care-60-capsules", "23969")</f>
        <v>23969</v>
      </c>
      <c r="B43" s="1" t="s">
        <v>225</v>
      </c>
      <c r="C43" s="1" t="s">
        <v>52</v>
      </c>
      <c r="D43" s="1" t="s">
        <v>171</v>
      </c>
      <c r="E43" s="1" t="s">
        <v>226</v>
      </c>
      <c r="F43" s="1" t="s">
        <v>227</v>
      </c>
      <c r="G43" s="1" t="s">
        <v>228</v>
      </c>
      <c r="H43" s="1" t="s">
        <v>229</v>
      </c>
      <c r="I43" s="1" t="s">
        <v>16</v>
      </c>
    </row>
    <row r="44">
      <c r="A44" s="2" t="str">
        <f>HYPERLINK("https://www.healthylife.com.au/products/gold-cross-pure-lanolin-50g", "5468")</f>
        <v>5468</v>
      </c>
      <c r="B44" s="1" t="s">
        <v>230</v>
      </c>
      <c r="C44" s="1" t="s">
        <v>10</v>
      </c>
      <c r="D44" s="1" t="s">
        <v>11</v>
      </c>
      <c r="E44" s="1" t="s">
        <v>231</v>
      </c>
      <c r="F44" s="1" t="s">
        <v>232</v>
      </c>
      <c r="G44" s="1" t="s">
        <v>233</v>
      </c>
      <c r="H44" s="1" t="s">
        <v>234</v>
      </c>
      <c r="I44" s="1" t="s">
        <v>16</v>
      </c>
    </row>
    <row r="45">
      <c r="A45" s="2" t="str">
        <f>HYPERLINK("https://www.healthylife.com.au/products/herbs-of-gold-activated-b12-spray-50ml", "38327")</f>
        <v>38327</v>
      </c>
      <c r="B45" s="1" t="s">
        <v>235</v>
      </c>
      <c r="C45" s="1" t="s">
        <v>52</v>
      </c>
      <c r="D45" s="1" t="s">
        <v>73</v>
      </c>
      <c r="E45" s="1" t="s">
        <v>153</v>
      </c>
      <c r="F45" s="1" t="s">
        <v>236</v>
      </c>
      <c r="G45" s="1" t="s">
        <v>237</v>
      </c>
      <c r="H45" s="1" t="s">
        <v>238</v>
      </c>
      <c r="I45" s="1" t="s">
        <v>16</v>
      </c>
    </row>
    <row r="46">
      <c r="A46" s="2" t="str">
        <f>HYPERLINK("https://www.healthylife.com.au/products/power-super-foods-cacao-gold-powder-450g", "30037")</f>
        <v>30037</v>
      </c>
      <c r="B46" s="1" t="s">
        <v>239</v>
      </c>
      <c r="C46" s="1" t="s">
        <v>164</v>
      </c>
      <c r="D46" s="1" t="s">
        <v>165</v>
      </c>
      <c r="E46" s="1" t="s">
        <v>240</v>
      </c>
      <c r="F46" s="1" t="s">
        <v>241</v>
      </c>
      <c r="G46" s="1" t="s">
        <v>242</v>
      </c>
      <c r="H46" s="1" t="s">
        <v>243</v>
      </c>
      <c r="I46" s="1" t="s">
        <v>16</v>
      </c>
    </row>
    <row r="47">
      <c r="A47" s="2" t="str">
        <f>HYPERLINK("https://www.healthylife.com.au/products/gold-cross-epsom-salts-1kg", "22242")</f>
        <v>22242</v>
      </c>
      <c r="B47" s="1" t="s">
        <v>244</v>
      </c>
      <c r="C47" s="1" t="s">
        <v>103</v>
      </c>
      <c r="D47" s="1" t="s">
        <v>245</v>
      </c>
      <c r="E47" s="1" t="s">
        <v>246</v>
      </c>
      <c r="F47" s="1" t="s">
        <v>247</v>
      </c>
      <c r="G47" s="1" t="s">
        <v>248</v>
      </c>
      <c r="H47" s="1" t="s">
        <v>249</v>
      </c>
      <c r="I47" s="1" t="s">
        <v>16</v>
      </c>
    </row>
    <row r="48">
      <c r="A48" s="2" t="str">
        <f>HYPERLINK("https://www.healthylife.com.au/products/herbs-of-gold-childrens-calm-care-60-tablets", "23968")</f>
        <v>23968</v>
      </c>
      <c r="B48" s="1" t="s">
        <v>250</v>
      </c>
      <c r="C48" s="1" t="s">
        <v>52</v>
      </c>
      <c r="D48" s="1" t="s">
        <v>171</v>
      </c>
      <c r="E48" s="1" t="s">
        <v>251</v>
      </c>
      <c r="F48" s="1" t="s">
        <v>252</v>
      </c>
      <c r="G48" s="1" t="s">
        <v>253</v>
      </c>
      <c r="H48" s="1" t="s">
        <v>254</v>
      </c>
      <c r="I48" s="1" t="s">
        <v>16</v>
      </c>
    </row>
    <row r="49">
      <c r="A49" s="2" t="str">
        <f>HYPERLINK("https://www.healthylife.com.au/products/herbs-of-gold-magnesium-night-60-tablets", "49201")</f>
        <v>49201</v>
      </c>
      <c r="B49" s="1" t="s">
        <v>255</v>
      </c>
      <c r="C49" s="1" t="s">
        <v>52</v>
      </c>
      <c r="D49" s="1" t="s">
        <v>73</v>
      </c>
      <c r="E49" s="1" t="s">
        <v>256</v>
      </c>
      <c r="F49" s="1" t="s">
        <v>257</v>
      </c>
      <c r="G49" s="1" t="s">
        <v>142</v>
      </c>
      <c r="H49" s="1" t="s">
        <v>258</v>
      </c>
      <c r="I49" s="1" t="s">
        <v>16</v>
      </c>
    </row>
    <row r="50">
      <c r="A50" s="2" t="str">
        <f>HYPERLINK("https://www.healthylife.com.au/products/herbs-of-gold-magnesium-forte-120-tablets", "34684")</f>
        <v>34684</v>
      </c>
      <c r="B50" s="1" t="s">
        <v>259</v>
      </c>
      <c r="C50" s="1" t="s">
        <v>52</v>
      </c>
      <c r="D50" s="1" t="s">
        <v>196</v>
      </c>
      <c r="E50" s="1" t="s">
        <v>260</v>
      </c>
      <c r="F50" s="1" t="s">
        <v>261</v>
      </c>
      <c r="G50" s="1" t="s">
        <v>262</v>
      </c>
      <c r="H50" s="1" t="s">
        <v>263</v>
      </c>
      <c r="I50" s="1" t="s">
        <v>16</v>
      </c>
    </row>
    <row r="51">
      <c r="A51" s="2" t="str">
        <f>HYPERLINK("https://www.healthylife.com.au/products/eulactol-heel-balm-gold-120ml", "5088")</f>
        <v>5088</v>
      </c>
      <c r="B51" s="1" t="s">
        <v>264</v>
      </c>
      <c r="C51" s="1" t="s">
        <v>66</v>
      </c>
      <c r="D51" s="1" t="s">
        <v>67</v>
      </c>
      <c r="E51" s="1" t="s">
        <v>68</v>
      </c>
      <c r="F51" s="1" t="s">
        <v>265</v>
      </c>
      <c r="G51" s="1" t="s">
        <v>266</v>
      </c>
      <c r="H51" s="1" t="s">
        <v>71</v>
      </c>
      <c r="I51" s="1" t="s">
        <v>16</v>
      </c>
    </row>
    <row r="52">
      <c r="A52" s="2" t="str">
        <f>HYPERLINK("https://www.healthylife.com.au/products/herbs-of-gold-womens-multi-plus", "45800")</f>
        <v>45800</v>
      </c>
      <c r="B52" s="1" t="s">
        <v>267</v>
      </c>
      <c r="C52" s="1" t="s">
        <v>52</v>
      </c>
      <c r="D52" s="1" t="s">
        <v>158</v>
      </c>
      <c r="E52" s="1" t="s">
        <v>268</v>
      </c>
      <c r="F52" s="1" t="s">
        <v>269</v>
      </c>
      <c r="G52" s="1" t="s">
        <v>270</v>
      </c>
      <c r="H52" s="1" t="s">
        <v>271</v>
      </c>
      <c r="I52" s="1" t="s">
        <v>16</v>
      </c>
    </row>
    <row r="53">
      <c r="A53" s="2" t="str">
        <f>HYPERLINK("https://www.healthylife.com.au/products/herbs-of-gold-acetyl-l-carnitine-120-capsules", "32164")</f>
        <v>32164</v>
      </c>
      <c r="B53" s="1" t="s">
        <v>272</v>
      </c>
      <c r="C53" s="1" t="s">
        <v>273</v>
      </c>
      <c r="D53" s="1" t="s">
        <v>274</v>
      </c>
      <c r="E53" s="1" t="s">
        <v>275</v>
      </c>
      <c r="F53" s="1" t="s">
        <v>76</v>
      </c>
      <c r="G53" s="1" t="s">
        <v>276</v>
      </c>
      <c r="H53" s="1" t="s">
        <v>277</v>
      </c>
      <c r="I53" s="1" t="s">
        <v>16</v>
      </c>
    </row>
    <row r="54">
      <c r="A54" s="2" t="str">
        <f>HYPERLINK("https://www.healthylife.com.au/products/power-super-foods-goldenberries-cert-organic", "43885")</f>
        <v>43885</v>
      </c>
      <c r="B54" s="1" t="s">
        <v>278</v>
      </c>
      <c r="C54" s="1" t="s">
        <v>164</v>
      </c>
      <c r="D54" s="1" t="s">
        <v>279</v>
      </c>
      <c r="E54" s="1" t="s">
        <v>280</v>
      </c>
      <c r="F54" s="1" t="s">
        <v>242</v>
      </c>
      <c r="G54" s="1" t="s">
        <v>281</v>
      </c>
      <c r="H54" s="1" t="s">
        <v>282</v>
      </c>
      <c r="I54" s="1" t="s">
        <v>16</v>
      </c>
    </row>
    <row r="55">
      <c r="A55" s="2" t="str">
        <f>HYPERLINK("https://www.healthylife.com.au/products/studex-regular-birthstone-august-gold-stud-earring-1-pair", "32374")</f>
        <v>32374</v>
      </c>
      <c r="B55" s="1" t="s">
        <v>283</v>
      </c>
      <c r="C55" s="1" t="s">
        <v>89</v>
      </c>
      <c r="D55" s="1" t="s">
        <v>182</v>
      </c>
      <c r="E55" s="1" t="s">
        <v>183</v>
      </c>
      <c r="F55" s="1" t="s">
        <v>284</v>
      </c>
      <c r="G55" s="1" t="s">
        <v>285</v>
      </c>
      <c r="H55" s="1" t="s">
        <v>286</v>
      </c>
      <c r="I55" s="1" t="s">
        <v>16</v>
      </c>
    </row>
    <row r="56">
      <c r="A56" s="2" t="str">
        <f>HYPERLINK("https://www.healthylife.com.au/products/herbs-of-gold-bio-curcumin-5400-30-tablets", "32160")</f>
        <v>32160</v>
      </c>
      <c r="B56" s="1" t="s">
        <v>287</v>
      </c>
      <c r="C56" s="1" t="s">
        <v>52</v>
      </c>
      <c r="D56" s="1" t="s">
        <v>142</v>
      </c>
      <c r="E56" s="1" t="s">
        <v>177</v>
      </c>
      <c r="F56" s="1" t="s">
        <v>179</v>
      </c>
      <c r="G56" s="1" t="s">
        <v>144</v>
      </c>
      <c r="H56" s="1" t="s">
        <v>288</v>
      </c>
      <c r="I56" s="1" t="s">
        <v>16</v>
      </c>
    </row>
    <row r="57">
      <c r="A57" s="2" t="str">
        <f>HYPERLINK("https://www.healthylife.com.au/products/selsun-gold-treatment-for-dandruff-25-375ml", "9047")</f>
        <v>9047</v>
      </c>
      <c r="B57" s="1" t="s">
        <v>289</v>
      </c>
      <c r="C57" s="1" t="s">
        <v>18</v>
      </c>
      <c r="D57" s="1" t="s">
        <v>39</v>
      </c>
      <c r="E57" s="1" t="s">
        <v>42</v>
      </c>
      <c r="F57" s="1" t="s">
        <v>290</v>
      </c>
      <c r="G57" s="1" t="s">
        <v>291</v>
      </c>
      <c r="H57" s="1" t="s">
        <v>43</v>
      </c>
      <c r="I57" s="1" t="s">
        <v>16</v>
      </c>
    </row>
    <row r="58">
      <c r="A58" s="2" t="str">
        <f>HYPERLINK("https://www.healthylife.com.au/products/essential-hemp-organic-hemp-gold-protein", "5549")</f>
        <v>5549</v>
      </c>
      <c r="B58" s="1" t="s">
        <v>292</v>
      </c>
      <c r="C58" s="1" t="s">
        <v>273</v>
      </c>
      <c r="D58" s="1" t="s">
        <v>293</v>
      </c>
      <c r="E58" s="1" t="s">
        <v>294</v>
      </c>
      <c r="F58" s="1" t="s">
        <v>295</v>
      </c>
      <c r="G58" s="1" t="s">
        <v>248</v>
      </c>
      <c r="H58" s="1" t="s">
        <v>296</v>
      </c>
      <c r="I58" s="1" t="s">
        <v>16</v>
      </c>
    </row>
    <row r="59">
      <c r="A59" s="2" t="str">
        <f>HYPERLINK("https://www.healthylife.com.au/products/herbs-of-gold-natural-vitamin-e-500iu", "45799")</f>
        <v>45799</v>
      </c>
      <c r="B59" s="1" t="s">
        <v>297</v>
      </c>
      <c r="C59" s="1" t="s">
        <v>52</v>
      </c>
      <c r="D59" s="1" t="s">
        <v>298</v>
      </c>
      <c r="E59" s="1" t="s">
        <v>299</v>
      </c>
      <c r="F59" s="1" t="s">
        <v>144</v>
      </c>
      <c r="G59" s="1" t="s">
        <v>300</v>
      </c>
      <c r="H59" s="1" t="s">
        <v>301</v>
      </c>
      <c r="I59" s="1" t="s">
        <v>16</v>
      </c>
    </row>
    <row r="60">
      <c r="A60" s="2" t="str">
        <f>HYPERLINK("https://www.healthylife.com.au/products/herbs-of-gold-probiotic--sb-30-capsules", "28890")</f>
        <v>28890</v>
      </c>
      <c r="B60" s="1" t="s">
        <v>302</v>
      </c>
      <c r="C60" s="1" t="s">
        <v>52</v>
      </c>
      <c r="D60" s="1" t="s">
        <v>303</v>
      </c>
      <c r="E60" s="1" t="s">
        <v>304</v>
      </c>
      <c r="F60" s="1" t="s">
        <v>305</v>
      </c>
      <c r="G60" s="1" t="s">
        <v>75</v>
      </c>
      <c r="H60" s="1" t="s">
        <v>306</v>
      </c>
      <c r="I60" s="1" t="s">
        <v>16</v>
      </c>
    </row>
    <row r="61">
      <c r="A61" s="2" t="str">
        <f>HYPERLINK("https://www.healthylife.com.au/products/herbs-of-gold-candida-relief-60-tablets", "23966")</f>
        <v>23966</v>
      </c>
      <c r="B61" s="1" t="s">
        <v>307</v>
      </c>
      <c r="C61" s="1" t="s">
        <v>52</v>
      </c>
      <c r="D61" s="1" t="s">
        <v>303</v>
      </c>
      <c r="E61" s="1" t="s">
        <v>308</v>
      </c>
      <c r="F61" s="1" t="s">
        <v>309</v>
      </c>
      <c r="G61" s="1" t="s">
        <v>191</v>
      </c>
      <c r="H61" s="1" t="s">
        <v>310</v>
      </c>
      <c r="I61" s="1" t="s">
        <v>16</v>
      </c>
    </row>
    <row r="62">
      <c r="A62" s="2" t="str">
        <f>HYPERLINK("https://www.healthylife.com.au/products/herbs-of-gold-magnesium-night-plus-300g", "33283")</f>
        <v>33283</v>
      </c>
      <c r="B62" s="1" t="s">
        <v>311</v>
      </c>
      <c r="C62" s="1" t="s">
        <v>52</v>
      </c>
      <c r="D62" s="1" t="s">
        <v>196</v>
      </c>
      <c r="E62" s="1" t="s">
        <v>260</v>
      </c>
      <c r="F62" s="1" t="s">
        <v>257</v>
      </c>
      <c r="G62" s="1" t="s">
        <v>312</v>
      </c>
      <c r="H62" s="1" t="s">
        <v>313</v>
      </c>
      <c r="I62" s="1" t="s">
        <v>16</v>
      </c>
    </row>
    <row r="63">
      <c r="A63" s="2" t="str">
        <f>HYPERLINK("https://www.healthylife.com.au/products/herbs-of-gold-vitamin-c-1000-plus-60-tablets", "28716")</f>
        <v>28716</v>
      </c>
      <c r="B63" s="1" t="s">
        <v>314</v>
      </c>
      <c r="C63" s="1" t="s">
        <v>52</v>
      </c>
      <c r="D63" s="1" t="s">
        <v>75</v>
      </c>
      <c r="E63" s="1" t="s">
        <v>315</v>
      </c>
      <c r="F63" s="1" t="s">
        <v>295</v>
      </c>
      <c r="G63" s="1" t="s">
        <v>316</v>
      </c>
      <c r="H63" s="1" t="s">
        <v>317</v>
      </c>
      <c r="I63" s="1" t="s">
        <v>16</v>
      </c>
    </row>
    <row r="64">
      <c r="A64" s="2" t="str">
        <f>HYPERLINK("https://www.healthylife.com.au/products/gold-cross-citronella-oil-25ml", "5471")</f>
        <v>5471</v>
      </c>
      <c r="B64" s="1" t="s">
        <v>318</v>
      </c>
      <c r="C64" s="1" t="s">
        <v>10</v>
      </c>
      <c r="D64" s="1" t="s">
        <v>11</v>
      </c>
      <c r="E64" s="1" t="s">
        <v>319</v>
      </c>
      <c r="F64" s="1" t="s">
        <v>320</v>
      </c>
      <c r="G64" s="1" t="s">
        <v>321</v>
      </c>
      <c r="H64" s="1" t="s">
        <v>322</v>
      </c>
      <c r="I64" s="1" t="s">
        <v>16</v>
      </c>
    </row>
    <row r="65">
      <c r="A65" s="2" t="str">
        <f>HYPERLINK("https://www.healthylife.com.au/products/herbs-of-gold-bergamot-cholesterol-care-60-tablets", "23959")</f>
        <v>23959</v>
      </c>
      <c r="B65" s="1" t="s">
        <v>323</v>
      </c>
      <c r="C65" s="1" t="s">
        <v>52</v>
      </c>
      <c r="D65" s="1" t="s">
        <v>201</v>
      </c>
      <c r="E65" s="1" t="s">
        <v>324</v>
      </c>
      <c r="F65" s="1" t="s">
        <v>325</v>
      </c>
      <c r="G65" s="1" t="s">
        <v>326</v>
      </c>
      <c r="H65" s="1" t="s">
        <v>327</v>
      </c>
      <c r="I65" s="1" t="s">
        <v>16</v>
      </c>
    </row>
    <row r="66">
      <c r="A66" s="2" t="str">
        <f>HYPERLINK("https://www.healthylife.com.au/products/herbs-of-gold-ginseng-4-energy-gold-30-tablets", "32149")</f>
        <v>32149</v>
      </c>
      <c r="B66" s="1" t="s">
        <v>328</v>
      </c>
      <c r="C66" s="1" t="s">
        <v>52</v>
      </c>
      <c r="D66" s="1" t="s">
        <v>73</v>
      </c>
      <c r="E66" s="1" t="s">
        <v>153</v>
      </c>
      <c r="F66" s="1" t="s">
        <v>329</v>
      </c>
      <c r="G66" s="1" t="s">
        <v>276</v>
      </c>
      <c r="H66" s="1" t="s">
        <v>330</v>
      </c>
      <c r="I66" s="1" t="s">
        <v>16</v>
      </c>
    </row>
    <row r="67">
      <c r="A67" s="2" t="str">
        <f>HYPERLINK("https://www.healthylife.com.au/products/the-fresh-chai-co-golden-turmeric-blend", "44571")</f>
        <v>44571</v>
      </c>
      <c r="B67" s="1" t="s">
        <v>331</v>
      </c>
      <c r="C67" s="1" t="s">
        <v>52</v>
      </c>
      <c r="D67" s="1" t="s">
        <v>142</v>
      </c>
      <c r="E67" s="1" t="s">
        <v>332</v>
      </c>
      <c r="F67" s="1" t="s">
        <v>333</v>
      </c>
      <c r="G67" s="1" t="s">
        <v>334</v>
      </c>
      <c r="H67" s="1" t="s">
        <v>335</v>
      </c>
      <c r="I67" s="1" t="s">
        <v>16</v>
      </c>
    </row>
    <row r="68">
      <c r="A68" s="2" t="str">
        <f>HYPERLINK("https://www.healthylife.com.au/products/ever-eco-rose-gold-straight-straw-single", "21316")</f>
        <v>21316</v>
      </c>
      <c r="B68" s="1" t="s">
        <v>336</v>
      </c>
      <c r="C68" s="1" t="s">
        <v>337</v>
      </c>
      <c r="D68" s="1" t="s">
        <v>338</v>
      </c>
      <c r="E68" s="1" t="s">
        <v>339</v>
      </c>
      <c r="F68" s="1" t="s">
        <v>340</v>
      </c>
      <c r="G68" s="1" t="s">
        <v>184</v>
      </c>
      <c r="H68" s="1" t="s">
        <v>341</v>
      </c>
      <c r="I68" s="1" t="s">
        <v>16</v>
      </c>
    </row>
    <row r="69">
      <c r="A69" s="2" t="str">
        <f>HYPERLINK("https://www.healthylife.com.au/products/herbs-of-gold-activated-b-complex-60-capsules", "23954")</f>
        <v>23954</v>
      </c>
      <c r="B69" s="1" t="s">
        <v>342</v>
      </c>
      <c r="C69" s="1" t="s">
        <v>52</v>
      </c>
      <c r="D69" s="1" t="s">
        <v>73</v>
      </c>
      <c r="E69" s="1" t="s">
        <v>153</v>
      </c>
      <c r="F69" s="1" t="s">
        <v>191</v>
      </c>
      <c r="G69" s="1" t="s">
        <v>343</v>
      </c>
      <c r="H69" s="1" t="s">
        <v>344</v>
      </c>
      <c r="I69" s="1" t="s">
        <v>16</v>
      </c>
    </row>
    <row r="70">
      <c r="A70" s="2" t="str">
        <f>HYPERLINK("https://www.healthylife.com.au/products/biokap-nutricolor-delicato-rapid-93-extra-light-golden-blond", "22274")</f>
        <v>22274</v>
      </c>
      <c r="B70" s="1" t="s">
        <v>345</v>
      </c>
      <c r="C70" s="1" t="s">
        <v>18</v>
      </c>
      <c r="D70" s="1" t="s">
        <v>19</v>
      </c>
      <c r="E70" s="1" t="s">
        <v>346</v>
      </c>
      <c r="F70" s="1" t="s">
        <v>63</v>
      </c>
      <c r="G70" s="1" t="s">
        <v>347</v>
      </c>
      <c r="H70" s="1" t="s">
        <v>348</v>
      </c>
      <c r="I70" s="1" t="s">
        <v>16</v>
      </c>
    </row>
    <row r="71">
      <c r="A71" s="2" t="str">
        <f>HYPERLINK("https://www.healthylife.com.au/products/herbs-of-gold-cold--flu-strike-60-tablets", "23973")</f>
        <v>23973</v>
      </c>
      <c r="B71" s="1" t="s">
        <v>349</v>
      </c>
      <c r="C71" s="1" t="s">
        <v>52</v>
      </c>
      <c r="D71" s="1" t="s">
        <v>75</v>
      </c>
      <c r="E71" s="1" t="s">
        <v>315</v>
      </c>
      <c r="F71" s="1" t="s">
        <v>350</v>
      </c>
      <c r="G71" s="1" t="s">
        <v>351</v>
      </c>
      <c r="H71" s="1" t="s">
        <v>352</v>
      </c>
      <c r="I71" s="1" t="s">
        <v>16</v>
      </c>
    </row>
    <row r="72">
      <c r="A72" s="2" t="str">
        <f>HYPERLINK("https://www.healthylife.com.au/products/natures-help-high-absorption-curcumin-gold-396mg-60-capsules", "49946")</f>
        <v>49946</v>
      </c>
      <c r="B72" s="1" t="s">
        <v>353</v>
      </c>
      <c r="C72" s="1" t="s">
        <v>52</v>
      </c>
      <c r="D72" s="1" t="s">
        <v>142</v>
      </c>
      <c r="E72" s="1" t="s">
        <v>332</v>
      </c>
      <c r="F72" s="1" t="s">
        <v>354</v>
      </c>
      <c r="G72" s="1" t="s">
        <v>355</v>
      </c>
      <c r="H72" s="1" t="s">
        <v>356</v>
      </c>
      <c r="I72" s="1" t="s">
        <v>16</v>
      </c>
    </row>
  </sheetData>
  <drawing r:id="rId1"/>
</worksheet>
</file>